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 Saelens\Documents\MMMGroepE\StappenTeller\meetresultaten\Sessie 2\"/>
    </mc:Choice>
  </mc:AlternateContent>
  <xr:revisionPtr revIDLastSave="0" documentId="13_ncr:1_{F860229D-DE7D-4C53-B4B1-54101CA332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0 stappen ui in de broe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4" i="1"/>
  <c r="E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2" i="1"/>
  <c r="F39" i="1"/>
  <c r="I41" i="1" s="1"/>
  <c r="F3" i="1"/>
  <c r="I5" i="1" s="1"/>
  <c r="F4" i="1"/>
  <c r="I6" i="1" s="1"/>
  <c r="F5" i="1"/>
  <c r="F6" i="1"/>
  <c r="I8" i="1" s="1"/>
  <c r="F7" i="1"/>
  <c r="I9" i="1" s="1"/>
  <c r="F8" i="1"/>
  <c r="I10" i="1" s="1"/>
  <c r="F9" i="1"/>
  <c r="F10" i="1"/>
  <c r="F11" i="1"/>
  <c r="I11" i="1" s="1"/>
  <c r="F12" i="1"/>
  <c r="I14" i="1" s="1"/>
  <c r="F13" i="1"/>
  <c r="I15" i="1" s="1"/>
  <c r="F14" i="1"/>
  <c r="I16" i="1" s="1"/>
  <c r="F15" i="1"/>
  <c r="I17" i="1" s="1"/>
  <c r="F16" i="1"/>
  <c r="I18" i="1" s="1"/>
  <c r="F17" i="1"/>
  <c r="F18" i="1"/>
  <c r="I20" i="1" s="1"/>
  <c r="F19" i="1"/>
  <c r="I21" i="1" s="1"/>
  <c r="F20" i="1"/>
  <c r="I22" i="1" s="1"/>
  <c r="F21" i="1"/>
  <c r="F22" i="1"/>
  <c r="F23" i="1"/>
  <c r="I23" i="1" s="1"/>
  <c r="F24" i="1"/>
  <c r="I26" i="1" s="1"/>
  <c r="F25" i="1"/>
  <c r="I27" i="1" s="1"/>
  <c r="F26" i="1"/>
  <c r="I28" i="1" s="1"/>
  <c r="F27" i="1"/>
  <c r="I29" i="1" s="1"/>
  <c r="F28" i="1"/>
  <c r="I30" i="1" s="1"/>
  <c r="F29" i="1"/>
  <c r="F30" i="1"/>
  <c r="I32" i="1" s="1"/>
  <c r="F31" i="1"/>
  <c r="I33" i="1" s="1"/>
  <c r="F32" i="1"/>
  <c r="I34" i="1" s="1"/>
  <c r="F33" i="1"/>
  <c r="F34" i="1"/>
  <c r="F35" i="1"/>
  <c r="I35" i="1" s="1"/>
  <c r="F36" i="1"/>
  <c r="I38" i="1" s="1"/>
  <c r="F37" i="1"/>
  <c r="I39" i="1" s="1"/>
  <c r="F38" i="1"/>
  <c r="I40" i="1" s="1"/>
  <c r="F40" i="1"/>
  <c r="I42" i="1" s="1"/>
  <c r="F41" i="1"/>
  <c r="I43" i="1" s="1"/>
  <c r="F42" i="1"/>
  <c r="I44" i="1" s="1"/>
  <c r="F43" i="1"/>
  <c r="F44" i="1"/>
  <c r="I45" i="1" s="1"/>
  <c r="F45" i="1"/>
  <c r="I47" i="1" s="1"/>
  <c r="F46" i="1"/>
  <c r="F47" i="1"/>
  <c r="I49" i="1" s="1"/>
  <c r="F48" i="1"/>
  <c r="I48" i="1" s="1"/>
  <c r="F49" i="1"/>
  <c r="F50" i="1"/>
  <c r="I51" i="1" s="1"/>
  <c r="F51" i="1"/>
  <c r="I53" i="1" s="1"/>
  <c r="F52" i="1"/>
  <c r="I54" i="1" s="1"/>
  <c r="F53" i="1"/>
  <c r="I55" i="1" s="1"/>
  <c r="F54" i="1"/>
  <c r="I56" i="1" s="1"/>
  <c r="F55" i="1"/>
  <c r="F56" i="1"/>
  <c r="I57" i="1" s="1"/>
  <c r="F57" i="1"/>
  <c r="I59" i="1" s="1"/>
  <c r="F58" i="1"/>
  <c r="F59" i="1"/>
  <c r="I61" i="1" s="1"/>
  <c r="F60" i="1"/>
  <c r="I60" i="1" s="1"/>
  <c r="F61" i="1"/>
  <c r="F62" i="1"/>
  <c r="I63" i="1" s="1"/>
  <c r="F63" i="1"/>
  <c r="I65" i="1" s="1"/>
  <c r="F64" i="1"/>
  <c r="I66" i="1" s="1"/>
  <c r="F65" i="1"/>
  <c r="I67" i="1" s="1"/>
  <c r="F66" i="1"/>
  <c r="I68" i="1" s="1"/>
  <c r="F67" i="1"/>
  <c r="F68" i="1"/>
  <c r="I69" i="1" s="1"/>
  <c r="F69" i="1"/>
  <c r="I71" i="1" s="1"/>
  <c r="F70" i="1"/>
  <c r="F71" i="1"/>
  <c r="I73" i="1" s="1"/>
  <c r="F72" i="1"/>
  <c r="I72" i="1" s="1"/>
  <c r="F73" i="1"/>
  <c r="F74" i="1"/>
  <c r="I75" i="1" s="1"/>
  <c r="F75" i="1"/>
  <c r="I77" i="1" s="1"/>
  <c r="F76" i="1"/>
  <c r="I78" i="1" s="1"/>
  <c r="F77" i="1"/>
  <c r="I79" i="1" s="1"/>
  <c r="F78" i="1"/>
  <c r="I80" i="1" s="1"/>
  <c r="F79" i="1"/>
  <c r="F80" i="1"/>
  <c r="I81" i="1" s="1"/>
  <c r="F81" i="1"/>
  <c r="I83" i="1" s="1"/>
  <c r="F82" i="1"/>
  <c r="F83" i="1"/>
  <c r="I85" i="1" s="1"/>
  <c r="F84" i="1"/>
  <c r="I84" i="1" s="1"/>
  <c r="F85" i="1"/>
  <c r="F86" i="1"/>
  <c r="I87" i="1" s="1"/>
  <c r="F87" i="1"/>
  <c r="I89" i="1" s="1"/>
  <c r="F88" i="1"/>
  <c r="I90" i="1" s="1"/>
  <c r="F89" i="1"/>
  <c r="I91" i="1" s="1"/>
  <c r="F90" i="1"/>
  <c r="I92" i="1" s="1"/>
  <c r="F91" i="1"/>
  <c r="F92" i="1"/>
  <c r="I93" i="1" s="1"/>
  <c r="F93" i="1"/>
  <c r="I95" i="1" s="1"/>
  <c r="F94" i="1"/>
  <c r="F95" i="1"/>
  <c r="I97" i="1" s="1"/>
  <c r="F96" i="1"/>
  <c r="I96" i="1" s="1"/>
  <c r="F97" i="1"/>
  <c r="F98" i="1"/>
  <c r="I99" i="1" s="1"/>
  <c r="F99" i="1"/>
  <c r="I101" i="1" s="1"/>
  <c r="F100" i="1"/>
  <c r="I102" i="1" s="1"/>
  <c r="F101" i="1"/>
  <c r="I103" i="1" s="1"/>
  <c r="F102" i="1"/>
  <c r="I104" i="1" s="1"/>
  <c r="F103" i="1"/>
  <c r="F104" i="1"/>
  <c r="I105" i="1" s="1"/>
  <c r="F105" i="1"/>
  <c r="I107" i="1" s="1"/>
  <c r="F106" i="1"/>
  <c r="F107" i="1"/>
  <c r="I109" i="1" s="1"/>
  <c r="F108" i="1"/>
  <c r="I108" i="1" s="1"/>
  <c r="F109" i="1"/>
  <c r="F110" i="1"/>
  <c r="I111" i="1" s="1"/>
  <c r="F111" i="1"/>
  <c r="I113" i="1" s="1"/>
  <c r="F112" i="1"/>
  <c r="I114" i="1" s="1"/>
  <c r="F113" i="1"/>
  <c r="I115" i="1" s="1"/>
  <c r="F114" i="1"/>
  <c r="I116" i="1" s="1"/>
  <c r="F115" i="1"/>
  <c r="F116" i="1"/>
  <c r="I117" i="1" s="1"/>
  <c r="F117" i="1"/>
  <c r="I119" i="1" s="1"/>
  <c r="F118" i="1"/>
  <c r="F119" i="1"/>
  <c r="I121" i="1" s="1"/>
  <c r="F120" i="1"/>
  <c r="I120" i="1" s="1"/>
  <c r="F121" i="1"/>
  <c r="F122" i="1"/>
  <c r="I123" i="1" s="1"/>
  <c r="F123" i="1"/>
  <c r="I125" i="1" s="1"/>
  <c r="F124" i="1"/>
  <c r="I126" i="1" s="1"/>
  <c r="F125" i="1"/>
  <c r="I127" i="1" s="1"/>
  <c r="F126" i="1"/>
  <c r="I128" i="1" s="1"/>
  <c r="F127" i="1"/>
  <c r="F128" i="1"/>
  <c r="I129" i="1" s="1"/>
  <c r="F129" i="1"/>
  <c r="I131" i="1" s="1"/>
  <c r="F130" i="1"/>
  <c r="F131" i="1"/>
  <c r="I133" i="1" s="1"/>
  <c r="F132" i="1"/>
  <c r="I132" i="1" s="1"/>
  <c r="F133" i="1"/>
  <c r="F134" i="1"/>
  <c r="I135" i="1" s="1"/>
  <c r="F135" i="1"/>
  <c r="I137" i="1" s="1"/>
  <c r="F136" i="1"/>
  <c r="I138" i="1" s="1"/>
  <c r="F137" i="1"/>
  <c r="I139" i="1" s="1"/>
  <c r="F138" i="1"/>
  <c r="I140" i="1" s="1"/>
  <c r="F139" i="1"/>
  <c r="F140" i="1"/>
  <c r="I141" i="1" s="1"/>
  <c r="F141" i="1"/>
  <c r="I143" i="1" s="1"/>
  <c r="F142" i="1"/>
  <c r="F143" i="1"/>
  <c r="I145" i="1" s="1"/>
  <c r="F144" i="1"/>
  <c r="I144" i="1" s="1"/>
  <c r="F145" i="1"/>
  <c r="F146" i="1"/>
  <c r="I147" i="1" s="1"/>
  <c r="F147" i="1"/>
  <c r="I149" i="1" s="1"/>
  <c r="F148" i="1"/>
  <c r="I150" i="1" s="1"/>
  <c r="F149" i="1"/>
  <c r="I151" i="1" s="1"/>
  <c r="F150" i="1"/>
  <c r="I152" i="1" s="1"/>
  <c r="F151" i="1"/>
  <c r="F152" i="1"/>
  <c r="I153" i="1" s="1"/>
  <c r="F153" i="1"/>
  <c r="I155" i="1" s="1"/>
  <c r="F154" i="1"/>
  <c r="F155" i="1"/>
  <c r="I157" i="1" s="1"/>
  <c r="F156" i="1"/>
  <c r="I156" i="1" s="1"/>
  <c r="F157" i="1"/>
  <c r="F158" i="1"/>
  <c r="I159" i="1" s="1"/>
  <c r="F159" i="1"/>
  <c r="I161" i="1" s="1"/>
  <c r="F160" i="1"/>
  <c r="I162" i="1" s="1"/>
  <c r="F161" i="1"/>
  <c r="I163" i="1" s="1"/>
  <c r="F162" i="1"/>
  <c r="I164" i="1" s="1"/>
  <c r="F163" i="1"/>
  <c r="F164" i="1"/>
  <c r="I165" i="1" s="1"/>
  <c r="F165" i="1"/>
  <c r="I167" i="1" s="1"/>
  <c r="F166" i="1"/>
  <c r="F167" i="1"/>
  <c r="I169" i="1" s="1"/>
  <c r="F168" i="1"/>
  <c r="I168" i="1" s="1"/>
  <c r="F169" i="1"/>
  <c r="F170" i="1"/>
  <c r="I171" i="1" s="1"/>
  <c r="F171" i="1"/>
  <c r="I173" i="1" s="1"/>
  <c r="F172" i="1"/>
  <c r="I174" i="1" s="1"/>
  <c r="F173" i="1"/>
  <c r="I175" i="1" s="1"/>
  <c r="F174" i="1"/>
  <c r="I176" i="1" s="1"/>
  <c r="F175" i="1"/>
  <c r="F176" i="1"/>
  <c r="I177" i="1" s="1"/>
  <c r="F177" i="1"/>
  <c r="I179" i="1" s="1"/>
  <c r="F178" i="1"/>
  <c r="F179" i="1"/>
  <c r="I181" i="1" s="1"/>
  <c r="F180" i="1"/>
  <c r="I180" i="1" s="1"/>
  <c r="F181" i="1"/>
  <c r="F182" i="1"/>
  <c r="G184" i="1" s="1"/>
  <c r="F183" i="1"/>
  <c r="F184" i="1"/>
  <c r="F185" i="1"/>
  <c r="F186" i="1"/>
  <c r="F2" i="1"/>
  <c r="G4" i="1" s="1"/>
  <c r="I7" i="1" l="1"/>
  <c r="I31" i="1"/>
  <c r="I19" i="1"/>
  <c r="I4" i="1"/>
  <c r="I184" i="1"/>
  <c r="I172" i="1"/>
  <c r="I160" i="1"/>
  <c r="I148" i="1"/>
  <c r="I136" i="1"/>
  <c r="I124" i="1"/>
  <c r="I112" i="1"/>
  <c r="I100" i="1"/>
  <c r="I88" i="1"/>
  <c r="I76" i="1"/>
  <c r="I64" i="1"/>
  <c r="I52" i="1"/>
  <c r="I182" i="1"/>
  <c r="I170" i="1"/>
  <c r="I158" i="1"/>
  <c r="I146" i="1"/>
  <c r="I134" i="1"/>
  <c r="I122" i="1"/>
  <c r="I110" i="1"/>
  <c r="I98" i="1"/>
  <c r="I86" i="1"/>
  <c r="I74" i="1"/>
  <c r="I62" i="1"/>
  <c r="I50" i="1"/>
  <c r="I183" i="1"/>
  <c r="I37" i="1"/>
  <c r="I25" i="1"/>
  <c r="I13" i="1"/>
  <c r="I36" i="1"/>
  <c r="I24" i="1"/>
  <c r="I12" i="1"/>
  <c r="I178" i="1"/>
  <c r="I166" i="1"/>
  <c r="I154" i="1"/>
  <c r="I142" i="1"/>
  <c r="I130" i="1"/>
  <c r="I118" i="1"/>
  <c r="I106" i="1"/>
  <c r="I94" i="1"/>
  <c r="I82" i="1"/>
  <c r="I70" i="1"/>
  <c r="I58" i="1"/>
  <c r="I46" i="1"/>
  <c r="O4" i="1" l="1"/>
  <c r="N4" i="1"/>
  <c r="M4" i="1"/>
  <c r="L4" i="1"/>
  <c r="M8" i="1"/>
  <c r="M7" i="1"/>
  <c r="M6" i="1"/>
  <c r="L5" i="1"/>
  <c r="O41" i="1" l="1"/>
  <c r="O40" i="1"/>
  <c r="L41" i="1"/>
  <c r="L40" i="1"/>
  <c r="M39" i="1"/>
  <c r="M40" i="1"/>
  <c r="N38" i="1"/>
  <c r="O39" i="1"/>
  <c r="N39" i="1"/>
  <c r="L3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M5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60" i="1" l="1"/>
  <c r="K136" i="1"/>
  <c r="K124" i="1"/>
  <c r="K112" i="1"/>
  <c r="K100" i="1"/>
  <c r="K88" i="1"/>
  <c r="K76" i="1"/>
  <c r="K64" i="1"/>
  <c r="K52" i="1"/>
  <c r="K40" i="1"/>
  <c r="K28" i="1"/>
  <c r="K4" i="1"/>
  <c r="J136" i="1"/>
  <c r="J124" i="1"/>
  <c r="J112" i="1"/>
  <c r="J100" i="1"/>
  <c r="J88" i="1"/>
  <c r="J76" i="1"/>
  <c r="J64" i="1"/>
  <c r="J52" i="1"/>
  <c r="J40" i="1"/>
  <c r="J28" i="1"/>
  <c r="J16" i="1"/>
  <c r="J4" i="1"/>
  <c r="J146" i="1"/>
  <c r="J134" i="1"/>
  <c r="J50" i="1"/>
  <c r="K2" i="1"/>
  <c r="G11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J3" i="1"/>
  <c r="K22" i="1"/>
  <c r="K10" i="1"/>
  <c r="J172" i="1"/>
  <c r="J160" i="1"/>
  <c r="K183" i="1"/>
  <c r="J171" i="1"/>
  <c r="J159" i="1"/>
  <c r="J122" i="1"/>
  <c r="J110" i="1"/>
  <c r="J98" i="1"/>
  <c r="J38" i="1"/>
  <c r="J26" i="1"/>
  <c r="J14" i="1"/>
  <c r="K148" i="1"/>
  <c r="J184" i="1"/>
  <c r="J148" i="1"/>
  <c r="K110" i="1"/>
  <c r="K98" i="1"/>
  <c r="K86" i="1"/>
  <c r="K62" i="1"/>
  <c r="K5" i="1"/>
  <c r="K177" i="1"/>
  <c r="K165" i="1"/>
  <c r="K153" i="1"/>
  <c r="K141" i="1"/>
  <c r="K129" i="1"/>
  <c r="K117" i="1"/>
  <c r="K105" i="1"/>
  <c r="K93" i="1"/>
  <c r="K81" i="1"/>
  <c r="K69" i="1"/>
  <c r="K57" i="1"/>
  <c r="K45" i="1"/>
  <c r="K9" i="1"/>
  <c r="K8" i="1"/>
  <c r="K50" i="1"/>
  <c r="K33" i="1"/>
  <c r="K176" i="1"/>
  <c r="K152" i="1"/>
  <c r="K128" i="1"/>
  <c r="K92" i="1"/>
  <c r="K32" i="1"/>
  <c r="K164" i="1"/>
  <c r="K140" i="1"/>
  <c r="K116" i="1"/>
  <c r="K104" i="1"/>
  <c r="K80" i="1"/>
  <c r="K68" i="1"/>
  <c r="K56" i="1"/>
  <c r="K44" i="1"/>
  <c r="K20" i="1"/>
  <c r="K16" i="1"/>
  <c r="J86" i="1"/>
  <c r="J74" i="1"/>
  <c r="J62" i="1"/>
  <c r="K182" i="1"/>
  <c r="K158" i="1"/>
  <c r="K134" i="1"/>
  <c r="K14" i="1"/>
  <c r="K170" i="1"/>
  <c r="K122" i="1"/>
  <c r="K26" i="1"/>
  <c r="K38" i="1"/>
  <c r="J183" i="1"/>
  <c r="K135" i="1"/>
  <c r="K63" i="1"/>
  <c r="J181" i="1"/>
  <c r="J169" i="1"/>
  <c r="J157" i="1"/>
  <c r="J145" i="1"/>
  <c r="J133" i="1"/>
  <c r="J121" i="1"/>
  <c r="J109" i="1"/>
  <c r="J97" i="1"/>
  <c r="J85" i="1"/>
  <c r="J73" i="1"/>
  <c r="J61" i="1"/>
  <c r="J49" i="1"/>
  <c r="J37" i="1"/>
  <c r="J25" i="1"/>
  <c r="J13" i="1"/>
  <c r="J182" i="1"/>
  <c r="K146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12" i="1"/>
  <c r="J170" i="1"/>
  <c r="K123" i="1"/>
  <c r="K51" i="1"/>
  <c r="K74" i="1"/>
  <c r="K179" i="1"/>
  <c r="K167" i="1"/>
  <c r="K155" i="1"/>
  <c r="K143" i="1"/>
  <c r="K131" i="1"/>
  <c r="K119" i="1"/>
  <c r="K107" i="1"/>
  <c r="K95" i="1"/>
  <c r="K83" i="1"/>
  <c r="K71" i="1"/>
  <c r="K59" i="1"/>
  <c r="K47" i="1"/>
  <c r="K35" i="1"/>
  <c r="K23" i="1"/>
  <c r="K11" i="1"/>
  <c r="J158" i="1"/>
  <c r="K111" i="1"/>
  <c r="K39" i="1"/>
  <c r="G22" i="1"/>
  <c r="K171" i="1"/>
  <c r="K27" i="1"/>
  <c r="K99" i="1"/>
  <c r="K175" i="1"/>
  <c r="K163" i="1"/>
  <c r="K151" i="1"/>
  <c r="K139" i="1"/>
  <c r="K127" i="1"/>
  <c r="K115" i="1"/>
  <c r="K103" i="1"/>
  <c r="K91" i="1"/>
  <c r="K79" i="1"/>
  <c r="K67" i="1"/>
  <c r="K55" i="1"/>
  <c r="K43" i="1"/>
  <c r="K31" i="1"/>
  <c r="K19" i="1"/>
  <c r="K7" i="1"/>
  <c r="K184" i="1"/>
  <c r="K172" i="1"/>
  <c r="K159" i="1"/>
  <c r="K87" i="1"/>
  <c r="K15" i="1"/>
  <c r="K147" i="1"/>
  <c r="K75" i="1"/>
  <c r="K3" i="1"/>
  <c r="J156" i="1"/>
  <c r="J132" i="1"/>
  <c r="J108" i="1"/>
  <c r="J84" i="1"/>
  <c r="J60" i="1"/>
  <c r="J36" i="1"/>
  <c r="J12" i="1"/>
  <c r="J179" i="1"/>
  <c r="J167" i="1"/>
  <c r="J155" i="1"/>
  <c r="J143" i="1"/>
  <c r="J131" i="1"/>
  <c r="J119" i="1"/>
  <c r="J107" i="1"/>
  <c r="J95" i="1"/>
  <c r="J83" i="1"/>
  <c r="J71" i="1"/>
  <c r="J59" i="1"/>
  <c r="J47" i="1"/>
  <c r="J35" i="1"/>
  <c r="J23" i="1"/>
  <c r="J11" i="1"/>
  <c r="K181" i="1"/>
  <c r="K169" i="1"/>
  <c r="K157" i="1"/>
  <c r="K145" i="1"/>
  <c r="K133" i="1"/>
  <c r="K121" i="1"/>
  <c r="K109" i="1"/>
  <c r="K97" i="1"/>
  <c r="K85" i="1"/>
  <c r="K73" i="1"/>
  <c r="K61" i="1"/>
  <c r="K49" i="1"/>
  <c r="K37" i="1"/>
  <c r="K25" i="1"/>
  <c r="K13" i="1"/>
  <c r="J180" i="1"/>
  <c r="J168" i="1"/>
  <c r="J144" i="1"/>
  <c r="J120" i="1"/>
  <c r="J96" i="1"/>
  <c r="J72" i="1"/>
  <c r="J48" i="1"/>
  <c r="J24" i="1"/>
  <c r="J178" i="1"/>
  <c r="J166" i="1"/>
  <c r="J154" i="1"/>
  <c r="J142" i="1"/>
  <c r="J130" i="1"/>
  <c r="J118" i="1"/>
  <c r="J106" i="1"/>
  <c r="J94" i="1"/>
  <c r="J82" i="1"/>
  <c r="J70" i="1"/>
  <c r="J58" i="1"/>
  <c r="J46" i="1"/>
  <c r="J34" i="1"/>
  <c r="J22" i="1"/>
  <c r="J10" i="1"/>
  <c r="J177" i="1"/>
  <c r="J153" i="1"/>
  <c r="J129" i="1"/>
  <c r="J105" i="1"/>
  <c r="J81" i="1"/>
  <c r="J57" i="1"/>
  <c r="J33" i="1"/>
  <c r="J9" i="1"/>
  <c r="J165" i="1"/>
  <c r="J141" i="1"/>
  <c r="J117" i="1"/>
  <c r="J93" i="1"/>
  <c r="J69" i="1"/>
  <c r="J45" i="1"/>
  <c r="J21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8" i="1"/>
  <c r="J2" i="1"/>
  <c r="J17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7" i="1"/>
  <c r="K21" i="1"/>
  <c r="J174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6" i="1"/>
  <c r="J185" i="1"/>
  <c r="J161" i="1"/>
  <c r="J137" i="1"/>
  <c r="J125" i="1"/>
  <c r="J101" i="1"/>
  <c r="J77" i="1"/>
  <c r="J53" i="1"/>
  <c r="J17" i="1"/>
  <c r="J173" i="1"/>
  <c r="J149" i="1"/>
  <c r="J113" i="1"/>
  <c r="J89" i="1"/>
  <c r="J65" i="1"/>
  <c r="J41" i="1"/>
  <c r="J29" i="1"/>
  <c r="J5" i="1"/>
  <c r="K174" i="1"/>
  <c r="K162" i="1"/>
  <c r="K150" i="1"/>
  <c r="K138" i="1"/>
  <c r="K126" i="1"/>
  <c r="K114" i="1"/>
  <c r="K102" i="1"/>
  <c r="K90" i="1"/>
  <c r="K78" i="1"/>
  <c r="K66" i="1"/>
  <c r="K54" i="1"/>
  <c r="K42" i="1"/>
  <c r="K30" i="1"/>
  <c r="K18" i="1"/>
  <c r="K6" i="1"/>
  <c r="G127" i="1"/>
  <c r="G105" i="1"/>
  <c r="G83" i="1"/>
  <c r="G71" i="1"/>
  <c r="G59" i="1"/>
  <c r="G35" i="1"/>
  <c r="J147" i="1"/>
  <c r="J135" i="1"/>
  <c r="J123" i="1"/>
  <c r="J111" i="1"/>
  <c r="J99" i="1"/>
  <c r="J87" i="1"/>
  <c r="J75" i="1"/>
  <c r="J63" i="1"/>
  <c r="J51" i="1"/>
  <c r="J39" i="1"/>
  <c r="J27" i="1"/>
  <c r="J15" i="1"/>
  <c r="K173" i="1"/>
  <c r="K161" i="1"/>
  <c r="K149" i="1"/>
  <c r="K137" i="1"/>
  <c r="K125" i="1"/>
  <c r="K113" i="1"/>
  <c r="K101" i="1"/>
  <c r="K89" i="1"/>
  <c r="K77" i="1"/>
  <c r="K65" i="1"/>
  <c r="K53" i="1"/>
  <c r="K41" i="1"/>
  <c r="K29" i="1"/>
  <c r="K17" i="1"/>
  <c r="G162" i="1"/>
  <c r="G65" i="1"/>
  <c r="G29" i="1"/>
  <c r="G161" i="1"/>
  <c r="G66" i="1"/>
  <c r="G23" i="1"/>
  <c r="G150" i="1"/>
  <c r="G90" i="1"/>
  <c r="G18" i="1"/>
  <c r="G101" i="1"/>
  <c r="G107" i="1"/>
  <c r="G178" i="1"/>
  <c r="G166" i="1"/>
  <c r="G129" i="1"/>
  <c r="G118" i="1"/>
  <c r="G106" i="1"/>
  <c r="G79" i="1"/>
  <c r="G68" i="1"/>
  <c r="G57" i="1"/>
  <c r="G46" i="1"/>
  <c r="G34" i="1"/>
  <c r="G8" i="1"/>
  <c r="G177" i="1"/>
  <c r="G165" i="1"/>
  <c r="G153" i="1"/>
  <c r="G128" i="1"/>
  <c r="G115" i="1"/>
  <c r="G103" i="1"/>
  <c r="G89" i="1"/>
  <c r="G80" i="1"/>
  <c r="G67" i="1"/>
  <c r="G54" i="1"/>
  <c r="G45" i="1"/>
  <c r="G32" i="1"/>
  <c r="G19" i="1"/>
  <c r="G5" i="1"/>
  <c r="G92" i="1"/>
  <c r="G31" i="1"/>
  <c r="G173" i="1"/>
  <c r="G149" i="1"/>
  <c r="G137" i="1"/>
  <c r="G125" i="1"/>
  <c r="G113" i="1"/>
  <c r="G102" i="1"/>
  <c r="G77" i="1"/>
  <c r="G53" i="1"/>
  <c r="G41" i="1"/>
  <c r="G30" i="1"/>
  <c r="G16" i="1"/>
  <c r="G131" i="1"/>
  <c r="G119" i="1"/>
  <c r="G95" i="1"/>
  <c r="G47" i="1"/>
  <c r="G44" i="1"/>
  <c r="G81" i="1"/>
  <c r="G42" i="1"/>
  <c r="G20" i="1"/>
  <c r="G82" i="1"/>
  <c r="G154" i="1"/>
  <c r="G58" i="1"/>
  <c r="G6" i="1"/>
  <c r="G117" i="1"/>
  <c r="G78" i="1"/>
  <c r="G56" i="1"/>
  <c r="G17" i="1"/>
  <c r="G43" i="1"/>
  <c r="G138" i="1"/>
  <c r="G116" i="1"/>
  <c r="G94" i="1"/>
  <c r="G55" i="1"/>
  <c r="G33" i="1"/>
  <c r="G180" i="1"/>
  <c r="G168" i="1"/>
  <c r="G156" i="1"/>
  <c r="G144" i="1"/>
  <c r="G136" i="1"/>
  <c r="G120" i="1"/>
  <c r="G108" i="1"/>
  <c r="G96" i="1"/>
  <c r="G84" i="1"/>
  <c r="G72" i="1"/>
  <c r="G60" i="1"/>
  <c r="G52" i="1"/>
  <c r="G36" i="1"/>
  <c r="G24" i="1"/>
  <c r="G13" i="1"/>
  <c r="G104" i="1"/>
  <c r="G126" i="1"/>
  <c r="G21" i="1"/>
  <c r="G93" i="1"/>
  <c r="G174" i="1"/>
  <c r="G114" i="1"/>
  <c r="G70" i="1"/>
  <c r="G10" i="1"/>
  <c r="G130" i="1"/>
  <c r="G91" i="1"/>
  <c r="G69" i="1"/>
  <c r="G9" i="1"/>
  <c r="G12" i="1"/>
  <c r="G179" i="1"/>
  <c r="G167" i="1"/>
  <c r="G155" i="1"/>
  <c r="G142" i="1"/>
  <c r="G7" i="1"/>
  <c r="G176" i="1"/>
  <c r="G164" i="1"/>
  <c r="G152" i="1"/>
  <c r="G140" i="1"/>
  <c r="G141" i="1"/>
  <c r="G175" i="1"/>
  <c r="G163" i="1"/>
  <c r="G151" i="1"/>
  <c r="G139" i="1"/>
  <c r="G112" i="1"/>
  <c r="G40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G15" i="1"/>
  <c r="G172" i="1"/>
  <c r="G124" i="1"/>
  <c r="G88" i="1"/>
  <c r="G28" i="1"/>
  <c r="G182" i="1"/>
  <c r="G170" i="1"/>
  <c r="G158" i="1"/>
  <c r="G146" i="1"/>
  <c r="G134" i="1"/>
  <c r="G122" i="1"/>
  <c r="G110" i="1"/>
  <c r="G98" i="1"/>
  <c r="G86" i="1"/>
  <c r="G74" i="1"/>
  <c r="G62" i="1"/>
  <c r="G50" i="1"/>
  <c r="G38" i="1"/>
  <c r="G26" i="1"/>
  <c r="G14" i="1"/>
  <c r="G148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60" i="1"/>
  <c r="G100" i="1"/>
  <c r="G76" i="1"/>
  <c r="G64" i="1"/>
  <c r="G132" i="1"/>
  <c r="G48" i="1"/>
  <c r="G143" i="1"/>
</calcChain>
</file>

<file path=xl/sharedStrings.xml><?xml version="1.0" encoding="utf-8"?>
<sst xmlns="http://schemas.openxmlformats.org/spreadsheetml/2006/main" count="15" uniqueCount="15">
  <si>
    <t>timestamp</t>
  </si>
  <si>
    <t>x</t>
  </si>
  <si>
    <t>y</t>
  </si>
  <si>
    <t>z</t>
  </si>
  <si>
    <t>Gewogen gemiddelde dan 1D</t>
  </si>
  <si>
    <t>Naar 1D</t>
  </si>
  <si>
    <t>Gewogen gemiddelde</t>
  </si>
  <si>
    <t>Lopend gemiddelde van 2</t>
  </si>
  <si>
    <t>Lopend gemiddelde van 3</t>
  </si>
  <si>
    <t>meteingen voordien meer laten meetellen</t>
  </si>
  <si>
    <t>metingen nadien meer laten meetellen</t>
  </si>
  <si>
    <t>gem 5 kollomen</t>
  </si>
  <si>
    <t>zonder zwaartekracht</t>
  </si>
  <si>
    <t>nadien</t>
  </si>
  <si>
    <t>gewogen na gewogen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</si>
</sst>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voordien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broek'!$L$4:$L$184</c:f>
              <c:numCache>
                <c:formatCode>General</c:formatCode>
                <c:ptCount val="181"/>
                <c:pt idx="0">
                  <c:v>0.20934407587387405</c:v>
                </c:pt>
                <c:pt idx="1">
                  <c:v>0.61009385814746864</c:v>
                </c:pt>
                <c:pt idx="2">
                  <c:v>0.74915790746286248</c:v>
                </c:pt>
                <c:pt idx="3">
                  <c:v>0.44333644878217626</c:v>
                </c:pt>
                <c:pt idx="4">
                  <c:v>-0.3331760409142106</c:v>
                </c:pt>
                <c:pt idx="5">
                  <c:v>-0.95101410470505066</c:v>
                </c:pt>
                <c:pt idx="6">
                  <c:v>-1.0656203930067143</c:v>
                </c:pt>
                <c:pt idx="7">
                  <c:v>-0.83585495348383176</c:v>
                </c:pt>
                <c:pt idx="8">
                  <c:v>0.22349675258975488</c:v>
                </c:pt>
                <c:pt idx="9">
                  <c:v>0.36543327739879317</c:v>
                </c:pt>
                <c:pt idx="10">
                  <c:v>0.86442824745592972</c:v>
                </c:pt>
                <c:pt idx="11">
                  <c:v>1.3005422857528437</c:v>
                </c:pt>
                <c:pt idx="12">
                  <c:v>1.1451263581728774</c:v>
                </c:pt>
                <c:pt idx="13">
                  <c:v>-1.0205241700053449</c:v>
                </c:pt>
                <c:pt idx="14">
                  <c:v>-2.6890415637882112</c:v>
                </c:pt>
                <c:pt idx="15">
                  <c:v>-2.8110325897297841</c:v>
                </c:pt>
                <c:pt idx="16">
                  <c:v>-0.68933463180630383</c:v>
                </c:pt>
                <c:pt idx="17">
                  <c:v>0.30054282882028005</c:v>
                </c:pt>
                <c:pt idx="18">
                  <c:v>2.0491756470567761</c:v>
                </c:pt>
                <c:pt idx="19">
                  <c:v>2.5333124753564036</c:v>
                </c:pt>
                <c:pt idx="20">
                  <c:v>3.6189908399649529</c:v>
                </c:pt>
                <c:pt idx="21">
                  <c:v>2.314938074311673</c:v>
                </c:pt>
                <c:pt idx="22">
                  <c:v>0.32251702967480256</c:v>
                </c:pt>
                <c:pt idx="23">
                  <c:v>-2.4602819286358333</c:v>
                </c:pt>
                <c:pt idx="24">
                  <c:v>-3.39858750208227</c:v>
                </c:pt>
                <c:pt idx="25">
                  <c:v>-3.2401519117272519</c:v>
                </c:pt>
                <c:pt idx="26">
                  <c:v>-0.2484822509056297</c:v>
                </c:pt>
                <c:pt idx="27">
                  <c:v>1.5292874633653657</c:v>
                </c:pt>
                <c:pt idx="28">
                  <c:v>2.2120625207273594</c:v>
                </c:pt>
                <c:pt idx="29">
                  <c:v>1.2646787920960936</c:v>
                </c:pt>
                <c:pt idx="30">
                  <c:v>0.35119814548342809</c:v>
                </c:pt>
                <c:pt idx="31">
                  <c:v>-1.3335210842881757</c:v>
                </c:pt>
                <c:pt idx="32">
                  <c:v>-2.7169414280180595</c:v>
                </c:pt>
                <c:pt idx="33">
                  <c:v>2.1927257258061648</c:v>
                </c:pt>
                <c:pt idx="34">
                  <c:v>1.0397310634888619</c:v>
                </c:pt>
                <c:pt idx="35">
                  <c:v>5.1963741420603498</c:v>
                </c:pt>
                <c:pt idx="36">
                  <c:v>7.2354646621572023</c:v>
                </c:pt>
                <c:pt idx="37">
                  <c:v>2.3679749368523559</c:v>
                </c:pt>
                <c:pt idx="38">
                  <c:v>-0.44569024801819701</c:v>
                </c:pt>
                <c:pt idx="39">
                  <c:v>-0.15075783974800316</c:v>
                </c:pt>
                <c:pt idx="40">
                  <c:v>0.12297433757267129</c:v>
                </c:pt>
                <c:pt idx="41">
                  <c:v>0.42027631444684133</c:v>
                </c:pt>
                <c:pt idx="42">
                  <c:v>0.30582476507699852</c:v>
                </c:pt>
                <c:pt idx="43">
                  <c:v>-0.14479094991216002</c:v>
                </c:pt>
                <c:pt idx="44">
                  <c:v>-0.54577242801001979</c:v>
                </c:pt>
                <c:pt idx="45">
                  <c:v>-0.68789779387267025</c:v>
                </c:pt>
                <c:pt idx="46">
                  <c:v>-0.5503873891823492</c:v>
                </c:pt>
                <c:pt idx="47">
                  <c:v>-8.8583740625082896E-2</c:v>
                </c:pt>
                <c:pt idx="48">
                  <c:v>0.51430052641969759</c:v>
                </c:pt>
                <c:pt idx="49">
                  <c:v>0.57209021124208803</c:v>
                </c:pt>
                <c:pt idx="50">
                  <c:v>1.2776604679688042</c:v>
                </c:pt>
                <c:pt idx="51">
                  <c:v>0.92156860003490415</c:v>
                </c:pt>
                <c:pt idx="52">
                  <c:v>1.174012404014487</c:v>
                </c:pt>
                <c:pt idx="53">
                  <c:v>0.22541404656313269</c:v>
                </c:pt>
                <c:pt idx="54">
                  <c:v>-0.49152005675255594</c:v>
                </c:pt>
                <c:pt idx="55">
                  <c:v>-1.6498630197807778</c:v>
                </c:pt>
                <c:pt idx="56">
                  <c:v>-1.2549986571027105</c:v>
                </c:pt>
                <c:pt idx="57">
                  <c:v>-0.74829924236471079</c:v>
                </c:pt>
                <c:pt idx="58">
                  <c:v>0.7886605108458884</c:v>
                </c:pt>
                <c:pt idx="59">
                  <c:v>1.7575037968639755</c:v>
                </c:pt>
                <c:pt idx="60">
                  <c:v>2.0918108792805121</c:v>
                </c:pt>
                <c:pt idx="61">
                  <c:v>1.3773764627546434</c:v>
                </c:pt>
                <c:pt idx="62">
                  <c:v>0.7644038951986456</c:v>
                </c:pt>
                <c:pt idx="63">
                  <c:v>-0.15298611188945443</c:v>
                </c:pt>
                <c:pt idx="64">
                  <c:v>-0.40389764765792791</c:v>
                </c:pt>
                <c:pt idx="65">
                  <c:v>-1.0001731803759899</c:v>
                </c:pt>
                <c:pt idx="66">
                  <c:v>-0.78848214483167034</c:v>
                </c:pt>
                <c:pt idx="67">
                  <c:v>-0.66799707649884787</c:v>
                </c:pt>
                <c:pt idx="68">
                  <c:v>-0.21176995071282612</c:v>
                </c:pt>
                <c:pt idx="69">
                  <c:v>-8.0691333733287962E-2</c:v>
                </c:pt>
                <c:pt idx="70">
                  <c:v>0.74202108568204395</c:v>
                </c:pt>
                <c:pt idx="71">
                  <c:v>1.2844075671488877</c:v>
                </c:pt>
                <c:pt idx="72">
                  <c:v>1.346495358526699</c:v>
                </c:pt>
                <c:pt idx="73">
                  <c:v>1.5559193442875543</c:v>
                </c:pt>
                <c:pt idx="74">
                  <c:v>0.7850471235393659</c:v>
                </c:pt>
                <c:pt idx="75">
                  <c:v>-0.87978008211261027</c:v>
                </c:pt>
                <c:pt idx="76">
                  <c:v>-1.8201089493959515</c:v>
                </c:pt>
                <c:pt idx="77">
                  <c:v>-0.9195589900408887</c:v>
                </c:pt>
                <c:pt idx="78">
                  <c:v>-0.46738131984400688</c:v>
                </c:pt>
                <c:pt idx="79">
                  <c:v>1.1496831305704713</c:v>
                </c:pt>
                <c:pt idx="80">
                  <c:v>1.7835661329042036</c:v>
                </c:pt>
                <c:pt idx="81">
                  <c:v>2.2809043627040015</c:v>
                </c:pt>
                <c:pt idx="82">
                  <c:v>1.5131513516435078</c:v>
                </c:pt>
                <c:pt idx="83">
                  <c:v>1.0585847737437124</c:v>
                </c:pt>
                <c:pt idx="84">
                  <c:v>-0.44667992257755706</c:v>
                </c:pt>
                <c:pt idx="85">
                  <c:v>-0.79504962305136395</c:v>
                </c:pt>
                <c:pt idx="86">
                  <c:v>-1.1796047685785034</c:v>
                </c:pt>
                <c:pt idx="87">
                  <c:v>-0.76828221246168837</c:v>
                </c:pt>
                <c:pt idx="88">
                  <c:v>-0.38532745243297484</c:v>
                </c:pt>
                <c:pt idx="89">
                  <c:v>-0.28915073292669469</c:v>
                </c:pt>
                <c:pt idx="90">
                  <c:v>0.1146938756938205</c:v>
                </c:pt>
                <c:pt idx="91">
                  <c:v>0.68223663805756907</c:v>
                </c:pt>
                <c:pt idx="92">
                  <c:v>1.3964954001651968</c:v>
                </c:pt>
                <c:pt idx="93">
                  <c:v>1.4416088811947585</c:v>
                </c:pt>
                <c:pt idx="94">
                  <c:v>1.4371995708516501</c:v>
                </c:pt>
                <c:pt idx="95">
                  <c:v>0.27392433809154682</c:v>
                </c:pt>
                <c:pt idx="96">
                  <c:v>-1.2862129321313684</c:v>
                </c:pt>
                <c:pt idx="97">
                  <c:v>-1.7878239976730868</c:v>
                </c:pt>
                <c:pt idx="98">
                  <c:v>-0.90877619582990654</c:v>
                </c:pt>
                <c:pt idx="99">
                  <c:v>8.0142846495157016E-4</c:v>
                </c:pt>
                <c:pt idx="100">
                  <c:v>1.3828350083545242</c:v>
                </c:pt>
                <c:pt idx="101">
                  <c:v>2.416315401044244</c:v>
                </c:pt>
                <c:pt idx="102">
                  <c:v>1.6818970244243054</c:v>
                </c:pt>
                <c:pt idx="103">
                  <c:v>1.0691586010800123</c:v>
                </c:pt>
                <c:pt idx="104">
                  <c:v>-0.42560261576485026</c:v>
                </c:pt>
                <c:pt idx="105">
                  <c:v>-0.73797584014273099</c:v>
                </c:pt>
                <c:pt idx="106">
                  <c:v>-1.2926929930454509</c:v>
                </c:pt>
                <c:pt idx="107">
                  <c:v>-0.69806437587947734</c:v>
                </c:pt>
                <c:pt idx="108">
                  <c:v>-0.52143900381646979</c:v>
                </c:pt>
                <c:pt idx="109">
                  <c:v>-0.28228432414617011</c:v>
                </c:pt>
                <c:pt idx="110">
                  <c:v>-0.24546952652098497</c:v>
                </c:pt>
                <c:pt idx="111">
                  <c:v>0.48954896820591998</c:v>
                </c:pt>
                <c:pt idx="112">
                  <c:v>1.1123431898744176</c:v>
                </c:pt>
                <c:pt idx="113">
                  <c:v>1.1856210867695385</c:v>
                </c:pt>
                <c:pt idx="114">
                  <c:v>1.1110790677991726</c:v>
                </c:pt>
                <c:pt idx="115">
                  <c:v>0.45459047618781412</c:v>
                </c:pt>
                <c:pt idx="116">
                  <c:v>-0.68146360218377744</c:v>
                </c:pt>
                <c:pt idx="117">
                  <c:v>-1.6620355337240191</c:v>
                </c:pt>
                <c:pt idx="118">
                  <c:v>-1.211053578606915</c:v>
                </c:pt>
                <c:pt idx="119">
                  <c:v>-0.66504884281525634</c:v>
                </c:pt>
                <c:pt idx="120">
                  <c:v>0.57829379637192879</c:v>
                </c:pt>
                <c:pt idx="121">
                  <c:v>1.3098423703758311</c:v>
                </c:pt>
                <c:pt idx="122">
                  <c:v>2.3691600123145271</c:v>
                </c:pt>
                <c:pt idx="123">
                  <c:v>1.4971001522028899</c:v>
                </c:pt>
                <c:pt idx="124">
                  <c:v>1.5544320119392498</c:v>
                </c:pt>
                <c:pt idx="125">
                  <c:v>-0.43081341165433429</c:v>
                </c:pt>
                <c:pt idx="126">
                  <c:v>-0.48133568941653415</c:v>
                </c:pt>
                <c:pt idx="127">
                  <c:v>-1.1358103600440028</c:v>
                </c:pt>
                <c:pt idx="128">
                  <c:v>-0.78212241199059385</c:v>
                </c:pt>
                <c:pt idx="129">
                  <c:v>-0.61714134708111601</c:v>
                </c:pt>
                <c:pt idx="130">
                  <c:v>-0.14263662335113381</c:v>
                </c:pt>
                <c:pt idx="131">
                  <c:v>-0.15608956965573739</c:v>
                </c:pt>
                <c:pt idx="132">
                  <c:v>0.46014482578078741</c:v>
                </c:pt>
                <c:pt idx="133">
                  <c:v>0.6526192852533903</c:v>
                </c:pt>
                <c:pt idx="134">
                  <c:v>0.51957578861137499</c:v>
                </c:pt>
                <c:pt idx="135">
                  <c:v>0.79980036341436112</c:v>
                </c:pt>
                <c:pt idx="136">
                  <c:v>0.95049375733053232</c:v>
                </c:pt>
                <c:pt idx="137">
                  <c:v>-0.16752806342890914</c:v>
                </c:pt>
                <c:pt idx="138">
                  <c:v>-1.5540896231320733</c:v>
                </c:pt>
                <c:pt idx="139">
                  <c:v>-1.6858193952315634</c:v>
                </c:pt>
                <c:pt idx="140">
                  <c:v>-1.57243246924887</c:v>
                </c:pt>
                <c:pt idx="141">
                  <c:v>-0.53282524840712142</c:v>
                </c:pt>
                <c:pt idx="142">
                  <c:v>0.97255225056968442</c:v>
                </c:pt>
                <c:pt idx="143">
                  <c:v>2.2412832471598847</c:v>
                </c:pt>
                <c:pt idx="144">
                  <c:v>3.5566066443039865</c:v>
                </c:pt>
                <c:pt idx="145">
                  <c:v>5.0561712532428444</c:v>
                </c:pt>
                <c:pt idx="146">
                  <c:v>4.5863422473816939</c:v>
                </c:pt>
                <c:pt idx="147">
                  <c:v>2.9408837381935431</c:v>
                </c:pt>
                <c:pt idx="148">
                  <c:v>2.0496363838624081</c:v>
                </c:pt>
                <c:pt idx="149">
                  <c:v>1.2481494831029387</c:v>
                </c:pt>
                <c:pt idx="150">
                  <c:v>0.12359249217101009</c:v>
                </c:pt>
                <c:pt idx="151">
                  <c:v>-0.79319650391486363</c:v>
                </c:pt>
                <c:pt idx="152">
                  <c:v>-0.75836759573998336</c:v>
                </c:pt>
                <c:pt idx="153">
                  <c:v>-0.11741195562588125</c:v>
                </c:pt>
                <c:pt idx="154">
                  <c:v>0.7028091242272545</c:v>
                </c:pt>
                <c:pt idx="155">
                  <c:v>1.4900257967376316</c:v>
                </c:pt>
                <c:pt idx="156">
                  <c:v>1.6226908156203272</c:v>
                </c:pt>
                <c:pt idx="157">
                  <c:v>0.90971673134523101</c:v>
                </c:pt>
                <c:pt idx="158">
                  <c:v>0.64402001296667599</c:v>
                </c:pt>
                <c:pt idx="159">
                  <c:v>0.83087514962053177</c:v>
                </c:pt>
                <c:pt idx="160">
                  <c:v>0.21589202307634991</c:v>
                </c:pt>
                <c:pt idx="161">
                  <c:v>-7.4919018434782103E-2</c:v>
                </c:pt>
                <c:pt idx="162">
                  <c:v>0.28312424038994699</c:v>
                </c:pt>
                <c:pt idx="163">
                  <c:v>1.6355541963575391</c:v>
                </c:pt>
                <c:pt idx="164">
                  <c:v>1.2557774493804779</c:v>
                </c:pt>
                <c:pt idx="165">
                  <c:v>1.0596412845211187</c:v>
                </c:pt>
                <c:pt idx="166">
                  <c:v>-1.2408037752656309</c:v>
                </c:pt>
                <c:pt idx="167">
                  <c:v>-2.579866010738729</c:v>
                </c:pt>
                <c:pt idx="168">
                  <c:v>-3.1671874287059198</c:v>
                </c:pt>
                <c:pt idx="169">
                  <c:v>-2.1188598269566006</c:v>
                </c:pt>
                <c:pt idx="170">
                  <c:v>-1.7417943444089268</c:v>
                </c:pt>
                <c:pt idx="171">
                  <c:v>-0.98752885996326256</c:v>
                </c:pt>
                <c:pt idx="172">
                  <c:v>-1.7898266144420347</c:v>
                </c:pt>
                <c:pt idx="173">
                  <c:v>-2.0748257028521184</c:v>
                </c:pt>
                <c:pt idx="174">
                  <c:v>-1.9616462123511873</c:v>
                </c:pt>
                <c:pt idx="175">
                  <c:v>-2.1164825193702592</c:v>
                </c:pt>
                <c:pt idx="176">
                  <c:v>-1.4866060332713484</c:v>
                </c:pt>
                <c:pt idx="177">
                  <c:v>8.8534179649030875E-2</c:v>
                </c:pt>
                <c:pt idx="178">
                  <c:v>0.62189946999011703</c:v>
                </c:pt>
                <c:pt idx="179">
                  <c:v>0.82754943617215559</c:v>
                </c:pt>
                <c:pt idx="180">
                  <c:v>0.64428244160974835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6-44B8-969B-1B6FEB39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725615"/>
        <c:axId val="1941728943"/>
      </c:scatterChart>
      <c:valAx>
        <c:axId val="194172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41728943"/>
        <c:crosses val="autoZero"/>
        <c:crossBetween val="midCat"/>
      </c:valAx>
      <c:valAx>
        <c:axId val="19417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4172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Ideale filter bij gsm</a:t>
            </a:r>
            <a:r>
              <a:rPr lang="nl-BE" baseline="0"/>
              <a:t> in de broek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broek'!$H$4:$H$60</c:f>
              <c:numCache>
                <c:formatCode>General</c:formatCode>
                <c:ptCount val="57"/>
                <c:pt idx="0">
                  <c:v>0.61883163415886433</c:v>
                </c:pt>
                <c:pt idx="1">
                  <c:v>0.62169532041283337</c:v>
                </c:pt>
                <c:pt idx="2">
                  <c:v>0.31682475582515801</c:v>
                </c:pt>
                <c:pt idx="3">
                  <c:v>-0.15402236676201464</c:v>
                </c:pt>
                <c:pt idx="4">
                  <c:v>-0.52777415839821806</c:v>
                </c:pt>
                <c:pt idx="5">
                  <c:v>-0.60139384778489791</c:v>
                </c:pt>
                <c:pt idx="6">
                  <c:v>-0.35608400555135222</c:v>
                </c:pt>
                <c:pt idx="7">
                  <c:v>2.7724694901005709E-2</c:v>
                </c:pt>
                <c:pt idx="8">
                  <c:v>0.6364424908105546</c:v>
                </c:pt>
                <c:pt idx="9">
                  <c:v>1.2510253832311873</c:v>
                </c:pt>
                <c:pt idx="10">
                  <c:v>1.4506643627203264</c:v>
                </c:pt>
                <c:pt idx="11">
                  <c:v>0.76854199823914193</c:v>
                </c:pt>
                <c:pt idx="12">
                  <c:v>-0.28893189836914074</c:v>
                </c:pt>
                <c:pt idx="13">
                  <c:v>-1.0651977769029484</c:v>
                </c:pt>
                <c:pt idx="14">
                  <c:v>-1.0554404176590522</c:v>
                </c:pt>
                <c:pt idx="15">
                  <c:v>-0.46426413617080947</c:v>
                </c:pt>
                <c:pt idx="16">
                  <c:v>0.66891359958626539</c:v>
                </c:pt>
                <c:pt idx="17">
                  <c:v>1.8757942061665298</c:v>
                </c:pt>
                <c:pt idx="18">
                  <c:v>2.9893411899769462</c:v>
                </c:pt>
                <c:pt idx="19">
                  <c:v>3.1206051141799449</c:v>
                </c:pt>
                <c:pt idx="20">
                  <c:v>2.3219115064205904</c:v>
                </c:pt>
                <c:pt idx="21">
                  <c:v>0.48019546565455706</c:v>
                </c:pt>
                <c:pt idx="22">
                  <c:v>-1.2476503958569602</c:v>
                </c:pt>
                <c:pt idx="23">
                  <c:v>-2.1961878651470803</c:v>
                </c:pt>
                <c:pt idx="24">
                  <c:v>-1.5974648671776879</c:v>
                </c:pt>
                <c:pt idx="25">
                  <c:v>-0.30032572652827882</c:v>
                </c:pt>
                <c:pt idx="26">
                  <c:v>1.0063237730789343</c:v>
                </c:pt>
                <c:pt idx="27">
                  <c:v>1.4822495612274329</c:v>
                </c:pt>
                <c:pt idx="28">
                  <c:v>1.3363752319106337</c:v>
                </c:pt>
                <c:pt idx="29">
                  <c:v>0.42677334775900516</c:v>
                </c:pt>
                <c:pt idx="30">
                  <c:v>-0.83714851901877896</c:v>
                </c:pt>
                <c:pt idx="31">
                  <c:v>-2.3097336929335919</c:v>
                </c:pt>
                <c:pt idx="32">
                  <c:v>-3.2267646730755306</c:v>
                </c:pt>
                <c:pt idx="33">
                  <c:v>-2.9679098172041538</c:v>
                </c:pt>
                <c:pt idx="34">
                  <c:v>-1.9210210252592852</c:v>
                </c:pt>
                <c:pt idx="35">
                  <c:v>-0.80990183313020014</c:v>
                </c:pt>
                <c:pt idx="36">
                  <c:v>-0.24786471438547916</c:v>
                </c:pt>
                <c:pt idx="37">
                  <c:v>0.10498673951787857</c:v>
                </c:pt>
                <c:pt idx="38">
                  <c:v>0.18169269516057457</c:v>
                </c:pt>
                <c:pt idx="39">
                  <c:v>0.33438497951257123</c:v>
                </c:pt>
                <c:pt idx="40">
                  <c:v>0.35156796012041536</c:v>
                </c:pt>
                <c:pt idx="41">
                  <c:v>0.20287046109367504</c:v>
                </c:pt>
                <c:pt idx="42">
                  <c:v>-8.2887648350779414E-2</c:v>
                </c:pt>
                <c:pt idx="43">
                  <c:v>-0.3617628494420343</c:v>
                </c:pt>
                <c:pt idx="44">
                  <c:v>-0.47667135966894464</c:v>
                </c:pt>
                <c:pt idx="45">
                  <c:v>-0.33306157238229778</c:v>
                </c:pt>
                <c:pt idx="46">
                  <c:v>6.5721668600893235E-3</c:v>
                </c:pt>
                <c:pt idx="47">
                  <c:v>0.42919151775945003</c:v>
                </c:pt>
                <c:pt idx="48">
                  <c:v>0.9388874084705936</c:v>
                </c:pt>
                <c:pt idx="49">
                  <c:v>1.355006288010516</c:v>
                </c:pt>
                <c:pt idx="50">
                  <c:v>1.737306517122851</c:v>
                </c:pt>
                <c:pt idx="51">
                  <c:v>1.6879727334237375</c:v>
                </c:pt>
                <c:pt idx="52">
                  <c:v>1.3800834310346723</c:v>
                </c:pt>
                <c:pt idx="53">
                  <c:v>0.61101526254436744</c:v>
                </c:pt>
                <c:pt idx="54">
                  <c:v>5.979479642800542E-2</c:v>
                </c:pt>
                <c:pt idx="55">
                  <c:v>-0.22211880336546849</c:v>
                </c:pt>
                <c:pt idx="56">
                  <c:v>0.27304316080697261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A-4B5C-B7B8-8F428049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72815"/>
        <c:axId val="726673647"/>
      </c:scatterChart>
      <c:valAx>
        <c:axId val="72667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metingen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26673647"/>
        <c:crosses val="autoZero"/>
        <c:crossBetween val="midCat"/>
      </c:valAx>
      <c:valAx>
        <c:axId val="7266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Versnelling(m/s^2)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2667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evenwijdig</a:t>
            </a:r>
            <a:r>
              <a:rPr lang="nl-B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broek'!$M$4:$M$184</c:f>
              <c:numCache>
                <c:formatCode>General</c:formatCode>
                <c:ptCount val="181"/>
                <c:pt idx="0">
                  <c:v>0.40828106194927472</c:v>
                </c:pt>
                <c:pt idx="1">
                  <c:v>0.89574393754066861</c:v>
                </c:pt>
                <c:pt idx="2">
                  <c:v>0.70056656120737593</c:v>
                </c:pt>
                <c:pt idx="3">
                  <c:v>6.9189522688116512E-2</c:v>
                </c:pt>
                <c:pt idx="4">
                  <c:v>-0.69461913149168097</c:v>
                </c:pt>
                <c:pt idx="5">
                  <c:v>-1.1848830083739283</c:v>
                </c:pt>
                <c:pt idx="6">
                  <c:v>-0.89881116140619</c:v>
                </c:pt>
                <c:pt idx="7">
                  <c:v>-0.34747757882102981</c:v>
                </c:pt>
                <c:pt idx="8">
                  <c:v>0.27831902065499214</c:v>
                </c:pt>
                <c:pt idx="9">
                  <c:v>0.40565869253958375</c:v>
                </c:pt>
                <c:pt idx="10">
                  <c:v>1.5950085815880346</c:v>
                </c:pt>
                <c:pt idx="11">
                  <c:v>1.7615282987928058</c:v>
                </c:pt>
                <c:pt idx="12">
                  <c:v>0.18012205070491483</c:v>
                </c:pt>
                <c:pt idx="13">
                  <c:v>-2.3548913833215046</c:v>
                </c:pt>
                <c:pt idx="14">
                  <c:v>-2.9178184402982996</c:v>
                </c:pt>
                <c:pt idx="15">
                  <c:v>-1.982924228625107</c:v>
                </c:pt>
                <c:pt idx="16">
                  <c:v>-6.3553629772394871E-2</c:v>
                </c:pt>
                <c:pt idx="17">
                  <c:v>0.72975942641482838</c:v>
                </c:pt>
                <c:pt idx="18">
                  <c:v>2.6600333600990886</c:v>
                </c:pt>
                <c:pt idx="19">
                  <c:v>3.3170132107087262</c:v>
                </c:pt>
                <c:pt idx="20">
                  <c:v>3.7427343357295246</c:v>
                </c:pt>
                <c:pt idx="21">
                  <c:v>1.4023591660336798</c:v>
                </c:pt>
                <c:pt idx="22">
                  <c:v>-1.0292613093079659</c:v>
                </c:pt>
                <c:pt idx="23">
                  <c:v>-3.6972862877336921</c:v>
                </c:pt>
                <c:pt idx="24">
                  <c:v>-3.6600461444781853</c:v>
                </c:pt>
                <c:pt idx="25">
                  <c:v>-1.8710160972725056</c:v>
                </c:pt>
                <c:pt idx="26">
                  <c:v>1.2301273171905542</c:v>
                </c:pt>
                <c:pt idx="27">
                  <c:v>1.8394146730915661</c:v>
                </c:pt>
                <c:pt idx="28">
                  <c:v>1.9756605518196686</c:v>
                </c:pt>
                <c:pt idx="29">
                  <c:v>0.87576736151579126</c:v>
                </c:pt>
                <c:pt idx="30">
                  <c:v>-0.13680431421371964</c:v>
                </c:pt>
                <c:pt idx="31">
                  <c:v>-1.7837892172427878</c:v>
                </c:pt>
                <c:pt idx="32">
                  <c:v>-3.6432256935428322</c:v>
                </c:pt>
                <c:pt idx="33">
                  <c:v>1.0300041869241685</c:v>
                </c:pt>
                <c:pt idx="34">
                  <c:v>7.7185534608062536</c:v>
                </c:pt>
                <c:pt idx="35">
                  <c:v>8.0882234673882074</c:v>
                </c:pt>
                <c:pt idx="36">
                  <c:v>8.5101639073340234</c:v>
                </c:pt>
                <c:pt idx="37">
                  <c:v>5.9826133691817542</c:v>
                </c:pt>
                <c:pt idx="38">
                  <c:v>-0.39700750879081781</c:v>
                </c:pt>
                <c:pt idx="39">
                  <c:v>-6.3350491615915772E-2</c:v>
                </c:pt>
                <c:pt idx="40">
                  <c:v>0.42500080928938466</c:v>
                </c:pt>
                <c:pt idx="41">
                  <c:v>0.46243686175772503</c:v>
                </c:pt>
                <c:pt idx="42">
                  <c:v>6.2993461300512976E-2</c:v>
                </c:pt>
                <c:pt idx="43">
                  <c:v>-0.33460361682009143</c:v>
                </c:pt>
                <c:pt idx="44">
                  <c:v>-0.72814406941619403</c:v>
                </c:pt>
                <c:pt idx="45">
                  <c:v>-0.70392302777599802</c:v>
                </c:pt>
                <c:pt idx="46">
                  <c:v>-0.31273165931870395</c:v>
                </c:pt>
                <c:pt idx="47">
                  <c:v>0.15185768723808657</c:v>
                </c:pt>
                <c:pt idx="48">
                  <c:v>0.65493823973145382</c:v>
                </c:pt>
                <c:pt idx="49">
                  <c:v>0.75437548140512156</c:v>
                </c:pt>
                <c:pt idx="50">
                  <c:v>1.3651243014807335</c:v>
                </c:pt>
                <c:pt idx="51">
                  <c:v>1.0115613378214618</c:v>
                </c:pt>
                <c:pt idx="52">
                  <c:v>1.2108674595788198</c:v>
                </c:pt>
                <c:pt idx="53">
                  <c:v>-0.43598597835840813</c:v>
                </c:pt>
                <c:pt idx="54">
                  <c:v>-0.94902799810603078</c:v>
                </c:pt>
                <c:pt idx="55">
                  <c:v>-1.7643307790243412</c:v>
                </c:pt>
                <c:pt idx="56">
                  <c:v>-1.178853041356728</c:v>
                </c:pt>
                <c:pt idx="57">
                  <c:v>-4.5654320597645182E-2</c:v>
                </c:pt>
                <c:pt idx="58">
                  <c:v>1.5819121830802594</c:v>
                </c:pt>
                <c:pt idx="59">
                  <c:v>2.0739788993230004</c:v>
                </c:pt>
                <c:pt idx="60">
                  <c:v>1.9076138399285743</c:v>
                </c:pt>
                <c:pt idx="61">
                  <c:v>0.93512265440524267</c:v>
                </c:pt>
                <c:pt idx="62">
                  <c:v>0.52050902344958594</c:v>
                </c:pt>
                <c:pt idx="63">
                  <c:v>-0.36224832985610789</c:v>
                </c:pt>
                <c:pt idx="64">
                  <c:v>-0.67488103401427324</c:v>
                </c:pt>
                <c:pt idx="65">
                  <c:v>-1.0354681500991525</c:v>
                </c:pt>
                <c:pt idx="66">
                  <c:v>-0.65197402206890764</c:v>
                </c:pt>
                <c:pt idx="67">
                  <c:v>-0.6199911874044215</c:v>
                </c:pt>
                <c:pt idx="68">
                  <c:v>-0.15527672788827473</c:v>
                </c:pt>
                <c:pt idx="69">
                  <c:v>0.22080969069083878</c:v>
                </c:pt>
                <c:pt idx="70">
                  <c:v>1.0078401361258074</c:v>
                </c:pt>
                <c:pt idx="71">
                  <c:v>1.4017575468937231</c:v>
                </c:pt>
                <c:pt idx="72">
                  <c:v>1.8724227318545417</c:v>
                </c:pt>
                <c:pt idx="73">
                  <c:v>1.4817110155429773</c:v>
                </c:pt>
                <c:pt idx="74">
                  <c:v>-0.35906583238380207</c:v>
                </c:pt>
                <c:pt idx="75">
                  <c:v>-1.4226468272297748</c:v>
                </c:pt>
                <c:pt idx="76">
                  <c:v>-1.5217983531832253</c:v>
                </c:pt>
                <c:pt idx="77">
                  <c:v>-0.82166550609090727</c:v>
                </c:pt>
                <c:pt idx="78">
                  <c:v>0.15513169709298502</c:v>
                </c:pt>
                <c:pt idx="79">
                  <c:v>1.9879112263103753</c:v>
                </c:pt>
                <c:pt idx="80">
                  <c:v>1.916240183857564</c:v>
                </c:pt>
                <c:pt idx="81">
                  <c:v>2.3383183274637656</c:v>
                </c:pt>
                <c:pt idx="82">
                  <c:v>1.1034630064640698</c:v>
                </c:pt>
                <c:pt idx="83">
                  <c:v>0.55260241552613643</c:v>
                </c:pt>
                <c:pt idx="84">
                  <c:v>-0.89096975137706735</c:v>
                </c:pt>
                <c:pt idx="85">
                  <c:v>-0.94359044306528617</c:v>
                </c:pt>
                <c:pt idx="86">
                  <c:v>-0.97998185002339433</c:v>
                </c:pt>
                <c:pt idx="87">
                  <c:v>-0.58788377594656183</c:v>
                </c:pt>
                <c:pt idx="88">
                  <c:v>-0.42843348124596936</c:v>
                </c:pt>
                <c:pt idx="89">
                  <c:v>-0.26288961011814038</c:v>
                </c:pt>
                <c:pt idx="90">
                  <c:v>0.521609731542652</c:v>
                </c:pt>
                <c:pt idx="91">
                  <c:v>0.91351183519325296</c:v>
                </c:pt>
                <c:pt idx="92">
                  <c:v>1.6006920973823675</c:v>
                </c:pt>
                <c:pt idx="93">
                  <c:v>1.9103497728149677</c:v>
                </c:pt>
                <c:pt idx="94">
                  <c:v>1.0803814902500815</c:v>
                </c:pt>
                <c:pt idx="95">
                  <c:v>-0.92554590830226502</c:v>
                </c:pt>
                <c:pt idx="96">
                  <c:v>-1.4082847359147976</c:v>
                </c:pt>
                <c:pt idx="97">
                  <c:v>-1.6485894370886545</c:v>
                </c:pt>
                <c:pt idx="98">
                  <c:v>-0.76282716829488706</c:v>
                </c:pt>
                <c:pt idx="99">
                  <c:v>0.91131559996246203</c:v>
                </c:pt>
                <c:pt idx="100">
                  <c:v>2.1379625490650245</c:v>
                </c:pt>
                <c:pt idx="101">
                  <c:v>2.479956668444915</c:v>
                </c:pt>
                <c:pt idx="102">
                  <c:v>1.1490286100331293</c:v>
                </c:pt>
                <c:pt idx="103">
                  <c:v>0.5922491969536825</c:v>
                </c:pt>
                <c:pt idx="104">
                  <c:v>-0.85312329545785381</c:v>
                </c:pt>
                <c:pt idx="105">
                  <c:v>-0.9482958751372017</c:v>
                </c:pt>
                <c:pt idx="106">
                  <c:v>-1.0801026205322195</c:v>
                </c:pt>
                <c:pt idx="107">
                  <c:v>-0.48407249709011602</c:v>
                </c:pt>
                <c:pt idx="108">
                  <c:v>-0.61002468195978921</c:v>
                </c:pt>
                <c:pt idx="109">
                  <c:v>-0.32467586926177106</c:v>
                </c:pt>
                <c:pt idx="110">
                  <c:v>9.382348909044147E-2</c:v>
                </c:pt>
                <c:pt idx="111">
                  <c:v>0.88817966622871225</c:v>
                </c:pt>
                <c:pt idx="112">
                  <c:v>1.194603516626934</c:v>
                </c:pt>
                <c:pt idx="113">
                  <c:v>1.4112514039215949</c:v>
                </c:pt>
                <c:pt idx="114">
                  <c:v>1.1399394568893175</c:v>
                </c:pt>
                <c:pt idx="115">
                  <c:v>-5.1751913144858719E-2</c:v>
                </c:pt>
                <c:pt idx="116">
                  <c:v>-1.5416232074719431</c:v>
                </c:pt>
                <c:pt idx="117">
                  <c:v>-1.3074095068526219</c:v>
                </c:pt>
                <c:pt idx="118">
                  <c:v>-1.2831964534292606</c:v>
                </c:pt>
                <c:pt idx="119">
                  <c:v>-0.28105800012100168</c:v>
                </c:pt>
                <c:pt idx="120">
                  <c:v>1.3115705568401204</c:v>
                </c:pt>
                <c:pt idx="121">
                  <c:v>1.6980213258481669</c:v>
                </c:pt>
                <c:pt idx="122">
                  <c:v>2.7394892753054378</c:v>
                </c:pt>
                <c:pt idx="123">
                  <c:v>0.95379801083110571</c:v>
                </c:pt>
                <c:pt idx="124">
                  <c:v>1.0783181850725665</c:v>
                </c:pt>
                <c:pt idx="125">
                  <c:v>-0.81466891530082286</c:v>
                </c:pt>
                <c:pt idx="126">
                  <c:v>-0.65722854786693752</c:v>
                </c:pt>
                <c:pt idx="127">
                  <c:v>-1.084984682671962</c:v>
                </c:pt>
                <c:pt idx="128">
                  <c:v>-0.704516473158181</c:v>
                </c:pt>
                <c:pt idx="129">
                  <c:v>-0.45610018951381015</c:v>
                </c:pt>
                <c:pt idx="130">
                  <c:v>-0.14808367571332859</c:v>
                </c:pt>
                <c:pt idx="131">
                  <c:v>0.15163760199745369</c:v>
                </c:pt>
                <c:pt idx="132">
                  <c:v>0.61795492441271449</c:v>
                </c:pt>
                <c:pt idx="133">
                  <c:v>0.32331733697065879</c:v>
                </c:pt>
                <c:pt idx="134">
                  <c:v>0.94520814930726793</c:v>
                </c:pt>
                <c:pt idx="135">
                  <c:v>1.3671349890965381</c:v>
                </c:pt>
                <c:pt idx="136">
                  <c:v>0.53087898787613597</c:v>
                </c:pt>
                <c:pt idx="137">
                  <c:v>-1.1272937613374161</c:v>
                </c:pt>
                <c:pt idx="138">
                  <c:v>-1.6104756535691127</c:v>
                </c:pt>
                <c:pt idx="139">
                  <c:v>-1.9305516938867084</c:v>
                </c:pt>
                <c:pt idx="140">
                  <c:v>-1.1024240283390085</c:v>
                </c:pt>
                <c:pt idx="141">
                  <c:v>0.12580228533680682</c:v>
                </c:pt>
                <c:pt idx="142">
                  <c:v>1.3914918340244125</c:v>
                </c:pt>
                <c:pt idx="143">
                  <c:v>3.0888781907107337</c:v>
                </c:pt>
                <c:pt idx="144">
                  <c:v>4.8122308417089705</c:v>
                </c:pt>
                <c:pt idx="145">
                  <c:v>4.8148845922574193</c:v>
                </c:pt>
                <c:pt idx="146">
                  <c:v>3.7453425096317154</c:v>
                </c:pt>
                <c:pt idx="147">
                  <c:v>2.67894365263742</c:v>
                </c:pt>
                <c:pt idx="148">
                  <c:v>1.8682305964771722</c:v>
                </c:pt>
                <c:pt idx="149">
                  <c:v>0.64362205380840187</c:v>
                </c:pt>
                <c:pt idx="150">
                  <c:v>-0.45847757925501398</c:v>
                </c:pt>
                <c:pt idx="151">
                  <c:v>-0.95439948075702752</c:v>
                </c:pt>
                <c:pt idx="152">
                  <c:v>-0.63078456742890765</c:v>
                </c:pt>
                <c:pt idx="153">
                  <c:v>0.29647587191133518</c:v>
                </c:pt>
                <c:pt idx="154">
                  <c:v>1.355378220796732</c:v>
                </c:pt>
                <c:pt idx="155">
                  <c:v>1.7186220613149974</c:v>
                </c:pt>
                <c:pt idx="156">
                  <c:v>1.0379589167454562</c:v>
                </c:pt>
                <c:pt idx="157">
                  <c:v>0.8790304800446318</c:v>
                </c:pt>
                <c:pt idx="158">
                  <c:v>1.0438297815258366</c:v>
                </c:pt>
                <c:pt idx="159">
                  <c:v>0.46479878814561459</c:v>
                </c:pt>
                <c:pt idx="160">
                  <c:v>-0.29959686727424106</c:v>
                </c:pt>
                <c:pt idx="161">
                  <c:v>0.35951415632857042</c:v>
                </c:pt>
                <c:pt idx="162">
                  <c:v>1.1865718819714637</c:v>
                </c:pt>
                <c:pt idx="163">
                  <c:v>1.7712635602141056</c:v>
                </c:pt>
                <c:pt idx="164">
                  <c:v>1.2748050106564612</c:v>
                </c:pt>
                <c:pt idx="165">
                  <c:v>0.26971448221411798</c:v>
                </c:pt>
                <c:pt idx="166">
                  <c:v>-2.1598598630189976</c:v>
                </c:pt>
                <c:pt idx="167">
                  <c:v>-2.3024075310533929</c:v>
                </c:pt>
                <c:pt idx="168">
                  <c:v>-3.4021767508872189</c:v>
                </c:pt>
                <c:pt idx="169">
                  <c:v>-1.6411844623798082</c:v>
                </c:pt>
                <c:pt idx="170">
                  <c:v>-0.97511027486294033</c:v>
                </c:pt>
                <c:pt idx="171">
                  <c:v>-1.1678163298775672</c:v>
                </c:pt>
                <c:pt idx="172">
                  <c:v>-1.7456121595881342</c:v>
                </c:pt>
                <c:pt idx="173">
                  <c:v>-2.1195074987102664</c:v>
                </c:pt>
                <c:pt idx="174">
                  <c:v>-2.395676936036307</c:v>
                </c:pt>
                <c:pt idx="175">
                  <c:v>-1.8600305743435417</c:v>
                </c:pt>
                <c:pt idx="176">
                  <c:v>-0.63594830127476953</c:v>
                </c:pt>
                <c:pt idx="177">
                  <c:v>0.576973504404382</c:v>
                </c:pt>
                <c:pt idx="178">
                  <c:v>0.53265851808859388</c:v>
                </c:pt>
                <c:pt idx="179">
                  <c:v>0.91888775727261773</c:v>
                </c:pt>
                <c:pt idx="180">
                  <c:v>0.55473658117480262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F-4737-BE73-C424F5BA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6527"/>
        <c:axId val="147482351"/>
      </c:scatterChart>
      <c:valAx>
        <c:axId val="1474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7482351"/>
        <c:crosses val="autoZero"/>
        <c:crossBetween val="midCat"/>
      </c:valAx>
      <c:valAx>
        <c:axId val="1474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747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nadien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stappen ui in de broek'!$N$1</c:f>
              <c:strCache>
                <c:ptCount val="1"/>
                <c:pt idx="0">
                  <c:v>metingen nadien meer laten meetellen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broek'!$N$5:$N$184</c:f>
              <c:numCache>
                <c:formatCode>General</c:formatCode>
                <c:ptCount val="180"/>
                <c:pt idx="0">
                  <c:v>0.84235201992474273</c:v>
                </c:pt>
                <c:pt idx="1">
                  <c:v>0.32806675380245842</c:v>
                </c:pt>
                <c:pt idx="2">
                  <c:v>-0.29867672833995407</c:v>
                </c:pt>
                <c:pt idx="3">
                  <c:v>-0.93459181233839139</c:v>
                </c:pt>
                <c:pt idx="4">
                  <c:v>-1.0602978547940882</c:v>
                </c:pt>
                <c:pt idx="5">
                  <c:v>-0.45767452308214551</c:v>
                </c:pt>
                <c:pt idx="6">
                  <c:v>-0.30949552402302949</c:v>
                </c:pt>
                <c:pt idx="7">
                  <c:v>0.25204979287276785</c:v>
                </c:pt>
                <c:pt idx="8">
                  <c:v>1.0796337700890888</c:v>
                </c:pt>
                <c:pt idx="9">
                  <c:v>1.9535949275560149</c:v>
                </c:pt>
                <c:pt idx="10">
                  <c:v>0.78882112461135812</c:v>
                </c:pt>
                <c:pt idx="11">
                  <c:v>-1.1964146903366721</c:v>
                </c:pt>
                <c:pt idx="12">
                  <c:v>-2.7724863182246988</c:v>
                </c:pt>
                <c:pt idx="13">
                  <c:v>-2.1800979682320625</c:v>
                </c:pt>
                <c:pt idx="14">
                  <c:v>-1.3899730012636642</c:v>
                </c:pt>
                <c:pt idx="15">
                  <c:v>0.37912040179514328</c:v>
                </c:pt>
                <c:pt idx="16">
                  <c:v>1.3326337371478445</c:v>
                </c:pt>
                <c:pt idx="17">
                  <c:v>3.3046932715412147</c:v>
                </c:pt>
                <c:pt idx="18">
                  <c:v>3.4181661706774342</c:v>
                </c:pt>
                <c:pt idx="19">
                  <c:v>2.7722305848547624</c:v>
                </c:pt>
                <c:pt idx="20">
                  <c:v>-1.6511902611593854E-2</c:v>
                </c:pt>
                <c:pt idx="21">
                  <c:v>-2.2897300955137601</c:v>
                </c:pt>
                <c:pt idx="22">
                  <c:v>-4.0077600507742988</c:v>
                </c:pt>
                <c:pt idx="23">
                  <c:v>-2.3397609823421206</c:v>
                </c:pt>
                <c:pt idx="24">
                  <c:v>-0.3984298713836214</c:v>
                </c:pt>
                <c:pt idx="25">
                  <c:v>1.4752813990786589</c:v>
                </c:pt>
                <c:pt idx="26">
                  <c:v>1.5836761654221672</c:v>
                </c:pt>
                <c:pt idx="27">
                  <c:v>1.5827556914905028</c:v>
                </c:pt>
                <c:pt idx="28">
                  <c:v>0.36989026702991801</c:v>
                </c:pt>
                <c:pt idx="29">
                  <c:v>-0.60251058284429249</c:v>
                </c:pt>
                <c:pt idx="30">
                  <c:v>-2.7060629473580864</c:v>
                </c:pt>
                <c:pt idx="31">
                  <c:v>-4.7860846001924324</c:v>
                </c:pt>
                <c:pt idx="32">
                  <c:v>7.700473897205276</c:v>
                </c:pt>
                <c:pt idx="33">
                  <c:v>5.5914518905198847</c:v>
                </c:pt>
                <c:pt idx="34">
                  <c:v>7.3616761252094314</c:v>
                </c:pt>
                <c:pt idx="35">
                  <c:v>5.1221454606067898</c:v>
                </c:pt>
                <c:pt idx="36">
                  <c:v>5.9410649234276338</c:v>
                </c:pt>
                <c:pt idx="37">
                  <c:v>-0.31635915080807564</c:v>
                </c:pt>
                <c:pt idx="38">
                  <c:v>0.25067566432728583</c:v>
                </c:pt>
                <c:pt idx="39">
                  <c:v>0.45768616597019296</c:v>
                </c:pt>
                <c:pt idx="40">
                  <c:v>0.21039546536303</c:v>
                </c:pt>
                <c:pt idx="41">
                  <c:v>-0.13234863954228615</c:v>
                </c:pt>
                <c:pt idx="42">
                  <c:v>-0.5166177693559586</c:v>
                </c:pt>
                <c:pt idx="43">
                  <c:v>-0.74632540030459538</c:v>
                </c:pt>
                <c:pt idx="44">
                  <c:v>-0.47175362838545531</c:v>
                </c:pt>
                <c:pt idx="45">
                  <c:v>-8.9042523286323672E-2</c:v>
                </c:pt>
                <c:pt idx="46">
                  <c:v>0.29289386067215339</c:v>
                </c:pt>
                <c:pt idx="47">
                  <c:v>0.82911195948697092</c:v>
                </c:pt>
                <c:pt idx="48">
                  <c:v>0.81744013268105142</c:v>
                </c:pt>
                <c:pt idx="49">
                  <c:v>1.4295679691582066</c:v>
                </c:pt>
                <c:pt idx="50">
                  <c:v>0.99164242615233533</c:v>
                </c:pt>
                <c:pt idx="51">
                  <c:v>0.57666577442454248</c:v>
                </c:pt>
                <c:pt idx="52">
                  <c:v>-1.0449078014376045</c:v>
                </c:pt>
                <c:pt idx="53">
                  <c:v>-1.0865784634976077</c:v>
                </c:pt>
                <c:pt idx="54">
                  <c:v>-1.7068549011134824</c:v>
                </c:pt>
                <c:pt idx="55">
                  <c:v>-0.53655656741896074</c:v>
                </c:pt>
                <c:pt idx="56">
                  <c:v>0.74020984468323547</c:v>
                </c:pt>
                <c:pt idx="57">
                  <c:v>1.8655877219299164</c:v>
                </c:pt>
                <c:pt idx="58">
                  <c:v>1.7965177187128614</c:v>
                </c:pt>
                <c:pt idx="59">
                  <c:v>1.4203856585918047</c:v>
                </c:pt>
                <c:pt idx="60">
                  <c:v>0.65807131919880035</c:v>
                </c:pt>
                <c:pt idx="61">
                  <c:v>0.30115843339911308</c:v>
                </c:pt>
                <c:pt idx="62">
                  <c:v>-0.66128609905899083</c:v>
                </c:pt>
                <c:pt idx="63">
                  <c:v>-0.76183663448814976</c:v>
                </c:pt>
                <c:pt idx="64">
                  <c:v>-0.90593047872985188</c:v>
                </c:pt>
                <c:pt idx="65">
                  <c:v>-0.60224875398736266</c:v>
                </c:pt>
                <c:pt idx="66">
                  <c:v>-0.56644202612887185</c:v>
                </c:pt>
                <c:pt idx="67">
                  <c:v>0.14249260842833955</c:v>
                </c:pt>
                <c:pt idx="68">
                  <c:v>0.49023706234672737</c:v>
                </c:pt>
                <c:pt idx="69">
                  <c:v>1.1304912518853083</c:v>
                </c:pt>
                <c:pt idx="70">
                  <c:v>1.8885328432921167</c:v>
                </c:pt>
                <c:pt idx="71">
                  <c:v>1.7422123473469284</c:v>
                </c:pt>
                <c:pt idx="72">
                  <c:v>0.32599025962048422</c:v>
                </c:pt>
                <c:pt idx="73">
                  <c:v>-1.0868296145115846</c:v>
                </c:pt>
                <c:pt idx="74">
                  <c:v>-1.1266083278210903</c:v>
                </c:pt>
                <c:pt idx="75">
                  <c:v>-1.4083048230204795</c:v>
                </c:pt>
                <c:pt idx="76">
                  <c:v>-0.23347382468173805</c:v>
                </c:pt>
                <c:pt idx="77">
                  <c:v>0.98181045895958619</c:v>
                </c:pt>
                <c:pt idx="78">
                  <c:v>2.0313108031013734</c:v>
                </c:pt>
                <c:pt idx="79">
                  <c:v>1.8605931936622984</c:v>
                </c:pt>
                <c:pt idx="80">
                  <c:v>1.8947102709290835</c:v>
                </c:pt>
                <c:pt idx="81">
                  <c:v>0.53893659833597241</c:v>
                </c:pt>
                <c:pt idx="82">
                  <c:v>0.10842824680877605</c:v>
                </c:pt>
                <c:pt idx="83">
                  <c:v>-1.056655273425978</c:v>
                </c:pt>
                <c:pt idx="84">
                  <c:v>-0.80159616524862365</c:v>
                </c:pt>
                <c:pt idx="85">
                  <c:v>-0.81312780206972768</c:v>
                </c:pt>
                <c:pt idx="86">
                  <c:v>-0.64764231547266249</c:v>
                </c:pt>
                <c:pt idx="87">
                  <c:v>-0.406673233465078</c:v>
                </c:pt>
                <c:pt idx="88">
                  <c:v>0.1452412875549296</c:v>
                </c:pt>
                <c:pt idx="89">
                  <c:v>0.73978058287486803</c:v>
                </c:pt>
                <c:pt idx="90">
                  <c:v>1.1053541494641159</c:v>
                </c:pt>
                <c:pt idx="91">
                  <c:v>2.0045977181092489</c:v>
                </c:pt>
                <c:pt idx="92">
                  <c:v>1.4774912219966865</c:v>
                </c:pt>
                <c:pt idx="93">
                  <c:v>-7.1736126867978811E-2</c:v>
                </c:pt>
                <c:pt idx="94">
                  <c:v>-1.3018430160329757</c:v>
                </c:pt>
                <c:pt idx="95">
                  <c:v>-1.3026840206679644</c:v>
                </c:pt>
                <c:pt idx="96">
                  <c:v>-1.4908002811676262</c:v>
                </c:pt>
                <c:pt idx="97">
                  <c:v>0.11359224223614284</c:v>
                </c:pt>
                <c:pt idx="98">
                  <c:v>1.6752169369845831</c:v>
                </c:pt>
                <c:pt idx="99">
                  <c:v>2.0582697014173856</c:v>
                </c:pt>
                <c:pt idx="100">
                  <c:v>1.9010919547654321</c:v>
                </c:pt>
                <c:pt idx="101">
                  <c:v>0.62490422443979732</c:v>
                </c:pt>
                <c:pt idx="102">
                  <c:v>0.12248772775289041</c:v>
                </c:pt>
                <c:pt idx="103">
                  <c:v>-1.0958424048964801</c:v>
                </c:pt>
                <c:pt idx="104">
                  <c:v>-0.77997118477596139</c:v>
                </c:pt>
                <c:pt idx="105">
                  <c:v>-0.87529180976674326</c:v>
                </c:pt>
                <c:pt idx="106">
                  <c:v>-0.5644135842252922</c:v>
                </c:pt>
                <c:pt idx="107">
                  <c:v>-0.69405608159267906</c:v>
                </c:pt>
                <c:pt idx="108">
                  <c:v>1.2597910318016048E-2</c:v>
                </c:pt>
                <c:pt idx="109">
                  <c:v>0.48189031992393971</c:v>
                </c:pt>
                <c:pt idx="110">
                  <c:v>0.91991755118177387</c:v>
                </c:pt>
                <c:pt idx="111">
                  <c:v>1.4000862557142479</c:v>
                </c:pt>
                <c:pt idx="112">
                  <c:v>1.3543641991584003</c:v>
                </c:pt>
                <c:pt idx="113">
                  <c:v>0.59070163786488017</c:v>
                </c:pt>
                <c:pt idx="114">
                  <c:v>-1.0156245943776199</c:v>
                </c:pt>
                <c:pt idx="115">
                  <c:v>-1.390859007243133</c:v>
                </c:pt>
                <c:pt idx="116">
                  <c:v>-1.4065482958373661</c:v>
                </c:pt>
                <c:pt idx="117">
                  <c:v>-0.92946455627440017</c:v>
                </c:pt>
                <c:pt idx="118">
                  <c:v>0.52573131534505002</c:v>
                </c:pt>
                <c:pt idx="119">
                  <c:v>1.7091419762425204</c:v>
                </c:pt>
                <c:pt idx="120">
                  <c:v>1.7913752404878664</c:v>
                </c:pt>
                <c:pt idx="121">
                  <c:v>2.1743248216201234</c:v>
                </c:pt>
                <c:pt idx="122">
                  <c:v>0.46692729048422166</c:v>
                </c:pt>
                <c:pt idx="123">
                  <c:v>0.6758478246338715</c:v>
                </c:pt>
                <c:pt idx="124">
                  <c:v>-1.0271519581890054</c:v>
                </c:pt>
                <c:pt idx="125">
                  <c:v>-0.68271499239892997</c:v>
                </c:pt>
                <c:pt idx="126">
                  <c:v>-1.011923463994318</c:v>
                </c:pt>
                <c:pt idx="127">
                  <c:v>-0.561030472731046</c:v>
                </c:pt>
                <c:pt idx="128">
                  <c:v>-0.46788321970075408</c:v>
                </c:pt>
                <c:pt idx="129">
                  <c:v>0.15288695040391431</c:v>
                </c:pt>
                <c:pt idx="130">
                  <c:v>0.31582972954374355</c:v>
                </c:pt>
                <c:pt idx="131">
                  <c:v>0.28976050779944451</c:v>
                </c:pt>
                <c:pt idx="132">
                  <c:v>0.73526466615229324</c:v>
                </c:pt>
                <c:pt idx="133">
                  <c:v>1.4237963572477135</c:v>
                </c:pt>
                <c:pt idx="134">
                  <c:v>0.93172584257199276</c:v>
                </c:pt>
                <c:pt idx="135">
                  <c:v>-0.53771437180161108</c:v>
                </c:pt>
                <c:pt idx="136">
                  <c:v>-1.3513072685420937</c:v>
                </c:pt>
                <c:pt idx="137">
                  <c:v>-1.8328551645512459</c:v>
                </c:pt>
                <c:pt idx="138">
                  <c:v>-1.5791656365490621</c:v>
                </c:pt>
                <c:pt idx="139">
                  <c:v>-0.49514473143655735</c:v>
                </c:pt>
                <c:pt idx="140">
                  <c:v>0.56066373212497567</c:v>
                </c:pt>
                <c:pt idx="141">
                  <c:v>2.0763513146488037</c:v>
                </c:pt>
                <c:pt idx="142">
                  <c:v>4.0731163031294582</c:v>
                </c:pt>
                <c:pt idx="143">
                  <c:v>4.5676929864145333</c:v>
                </c:pt>
                <c:pt idx="144">
                  <c:v>3.9566003775619354</c:v>
                </c:pt>
                <c:pt idx="145">
                  <c:v>3.4136296386131306</c:v>
                </c:pt>
                <c:pt idx="146">
                  <c:v>2.5012777357439067</c:v>
                </c:pt>
                <c:pt idx="147">
                  <c:v>1.2969930444744353</c:v>
                </c:pt>
                <c:pt idx="148">
                  <c:v>4.8990590524329747E-2</c:v>
                </c:pt>
                <c:pt idx="149">
                  <c:v>-0.62179386951694227</c:v>
                </c:pt>
                <c:pt idx="150">
                  <c:v>-0.84628093880108857</c:v>
                </c:pt>
                <c:pt idx="151">
                  <c:v>-0.22317392732702501</c:v>
                </c:pt>
                <c:pt idx="152">
                  <c:v>0.93982666850427776</c:v>
                </c:pt>
                <c:pt idx="153">
                  <c:v>1.5800432708780168</c:v>
                </c:pt>
                <c:pt idx="154">
                  <c:v>1.0935542573864598</c:v>
                </c:pt>
                <c:pt idx="155">
                  <c:v>0.96565701834159334</c:v>
                </c:pt>
                <c:pt idx="156">
                  <c:v>1.2856492870578453</c:v>
                </c:pt>
                <c:pt idx="157">
                  <c:v>0.55605651796478206</c:v>
                </c:pt>
                <c:pt idx="158">
                  <c:v>-4.8803176894654854E-2</c:v>
                </c:pt>
                <c:pt idx="159">
                  <c:v>-4.5507060783780418E-3</c:v>
                </c:pt>
                <c:pt idx="160">
                  <c:v>1.0611996793997918</c:v>
                </c:pt>
                <c:pt idx="161">
                  <c:v>1.2328801097947153</c:v>
                </c:pt>
                <c:pt idx="162">
                  <c:v>1.5508577829194437</c:v>
                </c:pt>
                <c:pt idx="163">
                  <c:v>0.49217611132150374</c:v>
                </c:pt>
                <c:pt idx="164">
                  <c:v>-0.6501765188776627</c:v>
                </c:pt>
                <c:pt idx="165">
                  <c:v>-2.2942513747910116</c:v>
                </c:pt>
                <c:pt idx="166">
                  <c:v>-2.9025513265351526</c:v>
                </c:pt>
                <c:pt idx="167">
                  <c:v>-3.1644360637694264</c:v>
                </c:pt>
                <c:pt idx="168">
                  <c:v>-0.84590808693585373</c:v>
                </c:pt>
                <c:pt idx="169">
                  <c:v>-1.2058866351422655</c:v>
                </c:pt>
                <c:pt idx="170">
                  <c:v>-1.6257851175072275</c:v>
                </c:pt>
                <c:pt idx="171">
                  <c:v>-2.0378470185856878</c:v>
                </c:pt>
                <c:pt idx="172">
                  <c:v>-2.7643620260189081</c:v>
                </c:pt>
                <c:pt idx="173">
                  <c:v>-2.2423948200405688</c:v>
                </c:pt>
                <c:pt idx="174">
                  <c:v>-1.1064154137592617</c:v>
                </c:pt>
                <c:pt idx="175">
                  <c:v>-0.20864664240175124</c:v>
                </c:pt>
                <c:pt idx="176">
                  <c:v>0.46842029096639237</c:v>
                </c:pt>
                <c:pt idx="177">
                  <c:v>0.59603585382074442</c:v>
                </c:pt>
                <c:pt idx="178">
                  <c:v>0.8130872926817414</c:v>
                </c:pt>
                <c:pt idx="179">
                  <c:v>0.41190320759332799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8-4DC8-BEF9-4614EEDD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82351"/>
        <c:axId val="2083501487"/>
      </c:scatterChart>
      <c:valAx>
        <c:axId val="208348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3501487"/>
        <c:crosses val="autoZero"/>
        <c:crossBetween val="midCat"/>
      </c:valAx>
      <c:valAx>
        <c:axId val="20835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348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alles even veel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broek'!$O$4:$O$184</c:f>
              <c:numCache>
                <c:formatCode>General</c:formatCode>
                <c:ptCount val="181"/>
                <c:pt idx="0">
                  <c:v>0.42875835547192942</c:v>
                </c:pt>
                <c:pt idx="1">
                  <c:v>0.53248577060787206</c:v>
                </c:pt>
                <c:pt idx="2">
                  <c:v>0.38218747998656255</c:v>
                </c:pt>
                <c:pt idx="3">
                  <c:v>6.8574879164518876E-2</c:v>
                </c:pt>
                <c:pt idx="4">
                  <c:v>-0.5665902796936404</c:v>
                </c:pt>
                <c:pt idx="5">
                  <c:v>-0.84001153641523629</c:v>
                </c:pt>
                <c:pt idx="6">
                  <c:v>-0.67315183094778774</c:v>
                </c:pt>
                <c:pt idx="7">
                  <c:v>-0.81015052384597475</c:v>
                </c:pt>
                <c:pt idx="8">
                  <c:v>0.18349091652837224</c:v>
                </c:pt>
                <c:pt idx="9">
                  <c:v>0.99220446921588135</c:v>
                </c:pt>
                <c:pt idx="10">
                  <c:v>1.140096461651849</c:v>
                </c:pt>
                <c:pt idx="11">
                  <c:v>0.32049147070586059</c:v>
                </c:pt>
                <c:pt idx="12">
                  <c:v>-0.24669411646507378</c:v>
                </c:pt>
                <c:pt idx="13">
                  <c:v>-1.4967391186918615</c:v>
                </c:pt>
                <c:pt idx="14">
                  <c:v>-2.1267820500777832</c:v>
                </c:pt>
                <c:pt idx="15">
                  <c:v>-2.1540996002167487</c:v>
                </c:pt>
                <c:pt idx="16">
                  <c:v>-0.29352893574993821</c:v>
                </c:pt>
                <c:pt idx="17">
                  <c:v>0.9243010913389611</c:v>
                </c:pt>
                <c:pt idx="18">
                  <c:v>2.6309190247733039</c:v>
                </c:pt>
                <c:pt idx="19">
                  <c:v>2.5796179742731979</c:v>
                </c:pt>
                <c:pt idx="20">
                  <c:v>2.6293293143170438</c:v>
                </c:pt>
                <c:pt idx="21">
                  <c:v>0.8218614573141263</c:v>
                </c:pt>
                <c:pt idx="22">
                  <c:v>-0.9507962107334027</c:v>
                </c:pt>
                <c:pt idx="23">
                  <c:v>-2.7490952973200766</c:v>
                </c:pt>
                <c:pt idx="24">
                  <c:v>-2.133678874030644</c:v>
                </c:pt>
                <c:pt idx="25">
                  <c:v>-1.778649402815093</c:v>
                </c:pt>
                <c:pt idx="26">
                  <c:v>-1.9621222396359883E-3</c:v>
                </c:pt>
                <c:pt idx="27">
                  <c:v>1.2155078312135359</c:v>
                </c:pt>
                <c:pt idx="28">
                  <c:v>1.8162287976639053</c:v>
                </c:pt>
                <c:pt idx="29">
                  <c:v>0.76007355226386153</c:v>
                </c:pt>
                <c:pt idx="30">
                  <c:v>-0.13555275978899139</c:v>
                </c:pt>
                <c:pt idx="31">
                  <c:v>-2.2458957599874809</c:v>
                </c:pt>
                <c:pt idx="32">
                  <c:v>-3.8584150061266538</c:v>
                </c:pt>
                <c:pt idx="33">
                  <c:v>8.8634774496669397</c:v>
                </c:pt>
                <c:pt idx="34">
                  <c:v>8.9150236426924874</c:v>
                </c:pt>
                <c:pt idx="35">
                  <c:v>0.45262478969204523</c:v>
                </c:pt>
                <c:pt idx="36">
                  <c:v>0.86680803022563424</c:v>
                </c:pt>
                <c:pt idx="37">
                  <c:v>2.2953551916440951</c:v>
                </c:pt>
                <c:pt idx="38">
                  <c:v>-0.37637954479506774</c:v>
                </c:pt>
                <c:pt idx="39">
                  <c:v>0.16621825423023218</c:v>
                </c:pt>
                <c:pt idx="40">
                  <c:v>0.15006511588379468</c:v>
                </c:pt>
                <c:pt idx="41">
                  <c:v>0.16474149519003767</c:v>
                </c:pt>
                <c:pt idx="42">
                  <c:v>0.10402725659302092</c:v>
                </c:pt>
                <c:pt idx="43">
                  <c:v>-0.32579300232046471</c:v>
                </c:pt>
                <c:pt idx="44">
                  <c:v>-0.56213307927883527</c:v>
                </c:pt>
                <c:pt idx="45">
                  <c:v>-0.46096837353117337</c:v>
                </c:pt>
                <c:pt idx="46">
                  <c:v>-0.33104149587887832</c:v>
                </c:pt>
                <c:pt idx="47">
                  <c:v>3.5953124690941252E-2</c:v>
                </c:pt>
                <c:pt idx="48">
                  <c:v>0.69562175797957337</c:v>
                </c:pt>
                <c:pt idx="49">
                  <c:v>0.61322352730545404</c:v>
                </c:pt>
                <c:pt idx="50">
                  <c:v>1.3085531717696934</c:v>
                </c:pt>
                <c:pt idx="51">
                  <c:v>0.91802842540178453</c:v>
                </c:pt>
                <c:pt idx="52">
                  <c:v>0.52921673735447783</c:v>
                </c:pt>
                <c:pt idx="53">
                  <c:v>-0.40906375358751035</c:v>
                </c:pt>
                <c:pt idx="54">
                  <c:v>-0.62216964036578482</c:v>
                </c:pt>
                <c:pt idx="55">
                  <c:v>-1.5792372197446074</c:v>
                </c:pt>
                <c:pt idx="56">
                  <c:v>-0.66129979197319777</c:v>
                </c:pt>
                <c:pt idx="57">
                  <c:v>-3.4358120235573608E-3</c:v>
                </c:pt>
                <c:pt idx="58">
                  <c:v>1.1001995562196107</c:v>
                </c:pt>
                <c:pt idx="59">
                  <c:v>1.4056250447705718</c:v>
                </c:pt>
                <c:pt idx="60">
                  <c:v>1.5523916195458103</c:v>
                </c:pt>
                <c:pt idx="61">
                  <c:v>1.0778034693699006</c:v>
                </c:pt>
                <c:pt idx="62">
                  <c:v>0.53053042745248824</c:v>
                </c:pt>
                <c:pt idx="63">
                  <c:v>-0.44251198461040353</c:v>
                </c:pt>
                <c:pt idx="64">
                  <c:v>-0.54083654195188302</c:v>
                </c:pt>
                <c:pt idx="65">
                  <c:v>-0.88939035743334038</c:v>
                </c:pt>
                <c:pt idx="66">
                  <c:v>-0.73298618838523488</c:v>
                </c:pt>
                <c:pt idx="67">
                  <c:v>-0.6203552755971895</c:v>
                </c:pt>
                <c:pt idx="68">
                  <c:v>8.8427906439559223E-2</c:v>
                </c:pt>
                <c:pt idx="69">
                  <c:v>0.18921820622057872</c:v>
                </c:pt>
                <c:pt idx="70">
                  <c:v>0.87742653873378273</c:v>
                </c:pt>
                <c:pt idx="71">
                  <c:v>1.7343244268224538</c:v>
                </c:pt>
                <c:pt idx="72">
                  <c:v>1.2282482201412428</c:v>
                </c:pt>
                <c:pt idx="73">
                  <c:v>0.33257038455876042</c:v>
                </c:pt>
                <c:pt idx="74">
                  <c:v>0.1007916392040471</c:v>
                </c:pt>
                <c:pt idx="75">
                  <c:v>-0.59712677934451364</c:v>
                </c:pt>
                <c:pt idx="76">
                  <c:v>-1.7039808380520878</c:v>
                </c:pt>
                <c:pt idx="77">
                  <c:v>-0.32990307800969809</c:v>
                </c:pt>
                <c:pt idx="78">
                  <c:v>0.25987702097281584</c:v>
                </c:pt>
                <c:pt idx="79">
                  <c:v>1.2766861662344358</c:v>
                </c:pt>
                <c:pt idx="80">
                  <c:v>1.5628553313091249</c:v>
                </c:pt>
                <c:pt idx="81">
                  <c:v>1.8004463848663583</c:v>
                </c:pt>
                <c:pt idx="82">
                  <c:v>0.92547919193250827</c:v>
                </c:pt>
                <c:pt idx="83">
                  <c:v>0.60586899493354984</c:v>
                </c:pt>
                <c:pt idx="84">
                  <c:v>-0.60435000007189821</c:v>
                </c:pt>
                <c:pt idx="85">
                  <c:v>-0.70609778419994029</c:v>
                </c:pt>
                <c:pt idx="86">
                  <c:v>-1.0210464935036239</c:v>
                </c:pt>
                <c:pt idx="87">
                  <c:v>-0.84647221911864001</c:v>
                </c:pt>
                <c:pt idx="88">
                  <c:v>-0.37326951391801977</c:v>
                </c:pt>
                <c:pt idx="89">
                  <c:v>0.12298722023199282</c:v>
                </c:pt>
                <c:pt idx="90">
                  <c:v>0.32929934163147401</c:v>
                </c:pt>
                <c:pt idx="91">
                  <c:v>0.86098359893817111</c:v>
                </c:pt>
                <c:pt idx="92">
                  <c:v>1.7365182625824129</c:v>
                </c:pt>
                <c:pt idx="93">
                  <c:v>1.0259254275533909</c:v>
                </c:pt>
                <c:pt idx="94">
                  <c:v>0.31831063439433116</c:v>
                </c:pt>
                <c:pt idx="95">
                  <c:v>-0.22988597053974758</c:v>
                </c:pt>
                <c:pt idx="96">
                  <c:v>-1.1136684893991653</c:v>
                </c:pt>
                <c:pt idx="97">
                  <c:v>-1.6332067121348182</c:v>
                </c:pt>
                <c:pt idx="98">
                  <c:v>-0.13909911629434468</c:v>
                </c:pt>
                <c:pt idx="99">
                  <c:v>0.81251117954999152</c:v>
                </c:pt>
                <c:pt idx="100">
                  <c:v>1.2558889940212019</c:v>
                </c:pt>
                <c:pt idx="101">
                  <c:v>1.7674527280418406</c:v>
                </c:pt>
                <c:pt idx="102">
                  <c:v>1.1160521692580865</c:v>
                </c:pt>
                <c:pt idx="103">
                  <c:v>0.55938496420194994</c:v>
                </c:pt>
                <c:pt idx="104">
                  <c:v>-0.64751645259971369</c:v>
                </c:pt>
                <c:pt idx="105">
                  <c:v>-0.62525626076821439</c:v>
                </c:pt>
                <c:pt idx="106">
                  <c:v>-1.1221056683817121</c:v>
                </c:pt>
                <c:pt idx="107">
                  <c:v>-0.75964845536448422</c:v>
                </c:pt>
                <c:pt idx="108">
                  <c:v>-0.62773666061044331</c:v>
                </c:pt>
                <c:pt idx="109">
                  <c:v>5.6379980604567947E-2</c:v>
                </c:pt>
                <c:pt idx="110">
                  <c:v>0.14441844600937515</c:v>
                </c:pt>
                <c:pt idx="111">
                  <c:v>0.50244015704832279</c:v>
                </c:pt>
                <c:pt idx="112">
                  <c:v>1.2529080376127109</c:v>
                </c:pt>
                <c:pt idx="113">
                  <c:v>1.1901625154294582</c:v>
                </c:pt>
                <c:pt idx="114">
                  <c:v>0.3746452658774313</c:v>
                </c:pt>
                <c:pt idx="115">
                  <c:v>-0.29541161447144759</c:v>
                </c:pt>
                <c:pt idx="116">
                  <c:v>-0.9006010472280277</c:v>
                </c:pt>
                <c:pt idx="117">
                  <c:v>-1.6012679451259171</c:v>
                </c:pt>
                <c:pt idx="118">
                  <c:v>-0.91860603293765841</c:v>
                </c:pt>
                <c:pt idx="119">
                  <c:v>6.2394305957722551E-2</c:v>
                </c:pt>
                <c:pt idx="120">
                  <c:v>1.0763491567454313</c:v>
                </c:pt>
                <c:pt idx="121">
                  <c:v>1.2671395108318109</c:v>
                </c:pt>
                <c:pt idx="122">
                  <c:v>1.754660695441963</c:v>
                </c:pt>
                <c:pt idx="123">
                  <c:v>0.97707495327013483</c:v>
                </c:pt>
                <c:pt idx="124">
                  <c:v>1.1506065000183945</c:v>
                </c:pt>
                <c:pt idx="125">
                  <c:v>-0.6464101503934998</c:v>
                </c:pt>
                <c:pt idx="126">
                  <c:v>-0.57505956468784269</c:v>
                </c:pt>
                <c:pt idx="127">
                  <c:v>-1.0800728036993288</c:v>
                </c:pt>
                <c:pt idx="128">
                  <c:v>-0.6451492167781101</c:v>
                </c:pt>
                <c:pt idx="129">
                  <c:v>-0.6406219729324647</c:v>
                </c:pt>
                <c:pt idx="130">
                  <c:v>0.15959869079500955</c:v>
                </c:pt>
                <c:pt idx="131">
                  <c:v>6.9146510101045777E-3</c:v>
                </c:pt>
                <c:pt idx="132">
                  <c:v>0.13634948444663486</c:v>
                </c:pt>
                <c:pt idx="133">
                  <c:v>1.0377933852633099</c:v>
                </c:pt>
                <c:pt idx="134">
                  <c:v>1.0415444214500837</c:v>
                </c:pt>
                <c:pt idx="135">
                  <c:v>0.19789064149034274</c:v>
                </c:pt>
                <c:pt idx="136">
                  <c:v>7.5613651482953514E-2</c:v>
                </c:pt>
                <c:pt idx="137">
                  <c:v>-0.69268472251530788</c:v>
                </c:pt>
                <c:pt idx="138">
                  <c:v>-1.6715551833012814</c:v>
                </c:pt>
                <c:pt idx="139">
                  <c:v>-1.3456898288321852</c:v>
                </c:pt>
                <c:pt idx="140">
                  <c:v>-1.0860111794826572</c:v>
                </c:pt>
                <c:pt idx="141">
                  <c:v>-0.13959266456156172</c:v>
                </c:pt>
                <c:pt idx="142">
                  <c:v>1.714236921274054</c:v>
                </c:pt>
                <c:pt idx="143">
                  <c:v>2.9583665011805564</c:v>
                </c:pt>
                <c:pt idx="144">
                  <c:v>3.2800610877740848</c:v>
                </c:pt>
                <c:pt idx="145">
                  <c:v>4.1938984945247952</c:v>
                </c:pt>
                <c:pt idx="146">
                  <c:v>4.2279685309051658</c:v>
                </c:pt>
                <c:pt idx="147">
                  <c:v>2.764012984544884</c:v>
                </c:pt>
                <c:pt idx="148">
                  <c:v>1.4789577206689888</c:v>
                </c:pt>
                <c:pt idx="149">
                  <c:v>0.66922362926741208</c:v>
                </c:pt>
                <c:pt idx="150">
                  <c:v>-7.2471226166845426E-2</c:v>
                </c:pt>
                <c:pt idx="151">
                  <c:v>-0.6533052473178973</c:v>
                </c:pt>
                <c:pt idx="152">
                  <c:v>-0.37927106079784068</c:v>
                </c:pt>
                <c:pt idx="153">
                  <c:v>0.54298606715132358</c:v>
                </c:pt>
                <c:pt idx="154">
                  <c:v>0.91951194616335563</c:v>
                </c:pt>
                <c:pt idx="155">
                  <c:v>0.86278840365531018</c:v>
                </c:pt>
                <c:pt idx="156">
                  <c:v>1.493839641997047</c:v>
                </c:pt>
                <c:pt idx="157">
                  <c:v>1.2970727513865317</c:v>
                </c:pt>
                <c:pt idx="158">
                  <c:v>0.17046116265839295</c:v>
                </c:pt>
                <c:pt idx="159">
                  <c:v>0.21817415751374902</c:v>
                </c:pt>
                <c:pt idx="160">
                  <c:v>0.5514119929252459</c:v>
                </c:pt>
                <c:pt idx="161">
                  <c:v>0.47055123515099417</c:v>
                </c:pt>
                <c:pt idx="162">
                  <c:v>0.21499526044667761</c:v>
                </c:pt>
                <c:pt idx="163">
                  <c:v>1.2928825503311749</c:v>
                </c:pt>
                <c:pt idx="164">
                  <c:v>0.35507258220913229</c:v>
                </c:pt>
                <c:pt idx="165">
                  <c:v>0.18847922631706027</c:v>
                </c:pt>
                <c:pt idx="166">
                  <c:v>-1.5146746402352687</c:v>
                </c:pt>
                <c:pt idx="167">
                  <c:v>-3.4598756141644333</c:v>
                </c:pt>
                <c:pt idx="168">
                  <c:v>-3.2472921999137139</c:v>
                </c:pt>
                <c:pt idx="169">
                  <c:v>-1.3151584988740463</c:v>
                </c:pt>
                <c:pt idx="170">
                  <c:v>-1.9627506053852617</c:v>
                </c:pt>
                <c:pt idx="171">
                  <c:v>-1.6470147874656309</c:v>
                </c:pt>
                <c:pt idx="172">
                  <c:v>-2.4160221803886595</c:v>
                </c:pt>
                <c:pt idx="173">
                  <c:v>-2.8522271592614485</c:v>
                </c:pt>
                <c:pt idx="174">
                  <c:v>-1.8891178048636021</c:v>
                </c:pt>
                <c:pt idx="175">
                  <c:v>-1.427490839411794</c:v>
                </c:pt>
                <c:pt idx="176">
                  <c:v>-1.1078919442711559</c:v>
                </c:pt>
                <c:pt idx="177">
                  <c:v>-4.9029718761381957E-2</c:v>
                </c:pt>
                <c:pt idx="178">
                  <c:v>0.66561143593801297</c:v>
                </c:pt>
                <c:pt idx="179">
                  <c:v>0.71199281034398609</c:v>
                </c:pt>
                <c:pt idx="180">
                  <c:v>0.49811947129723144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8-4925-B3BA-1FEEB155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0863"/>
        <c:axId val="141267951"/>
      </c:scatterChart>
      <c:valAx>
        <c:axId val="1412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1267951"/>
        <c:crosses val="autoZero"/>
        <c:crossBetween val="midCat"/>
      </c:valAx>
      <c:valAx>
        <c:axId val="1412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127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1D meetresultaat</a:t>
            </a:r>
            <a:r>
              <a:rPr lang="en-US" sz="2800" baseline="0"/>
              <a:t> zonder de valversnelling</a:t>
            </a:r>
            <a:endParaRPr lang="en-US" sz="2800"/>
          </a:p>
        </c:rich>
      </c:tx>
      <c:layout>
        <c:manualLayout>
          <c:xMode val="edge"/>
          <c:yMode val="edge"/>
          <c:x val="0.19766129032258065"/>
          <c:y val="4.1954825503756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stappen ui in de broek'!$F$1</c:f>
              <c:strCache>
                <c:ptCount val="1"/>
                <c:pt idx="0">
                  <c:v>Naar 1D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broek'!$F$2:$F$56</c:f>
              <c:numCache>
                <c:formatCode>General</c:formatCode>
                <c:ptCount val="55"/>
                <c:pt idx="0">
                  <c:v>-0.38283385313478924</c:v>
                </c:pt>
                <c:pt idx="1">
                  <c:v>0.1748094738527417</c:v>
                </c:pt>
                <c:pt idx="2">
                  <c:v>0.12458441256056751</c:v>
                </c:pt>
                <c:pt idx="3">
                  <c:v>1.8315969777461305</c:v>
                </c:pt>
                <c:pt idx="4">
                  <c:v>1.1371248985080324</c:v>
                </c:pt>
                <c:pt idx="5">
                  <c:v>9.0549162942457073E-2</c:v>
                </c:pt>
                <c:pt idx="6">
                  <c:v>-0.64670473312192556</c:v>
                </c:pt>
                <c:pt idx="7">
                  <c:v>-1.7013438262004357</c:v>
                </c:pt>
                <c:pt idx="8">
                  <c:v>-1.1937247660150856</c:v>
                </c:pt>
                <c:pt idx="9">
                  <c:v>0.28922542828460784</c:v>
                </c:pt>
                <c:pt idx="10">
                  <c:v>1.1423535861742966</c:v>
                </c:pt>
                <c:pt idx="11">
                  <c:v>-1.4117288422573342</c:v>
                </c:pt>
                <c:pt idx="12">
                  <c:v>2.7944513736362584</c:v>
                </c:pt>
                <c:pt idx="13">
                  <c:v>4.6759569114600819</c:v>
                </c:pt>
                <c:pt idx="14">
                  <c:v>0.87919296025911819</c:v>
                </c:pt>
                <c:pt idx="15">
                  <c:v>-3.4007563190809904</c:v>
                </c:pt>
                <c:pt idx="16">
                  <c:v>-3.3365707682843393</c:v>
                </c:pt>
                <c:pt idx="17">
                  <c:v>-1.3364458171477818</c:v>
                </c:pt>
                <c:pt idx="18">
                  <c:v>1.4915040514136884</c:v>
                </c:pt>
                <c:pt idx="19">
                  <c:v>-0.76266801747737034</c:v>
                </c:pt>
                <c:pt idx="20">
                  <c:v>4.0973664916043777</c:v>
                </c:pt>
                <c:pt idx="21">
                  <c:v>3.8164352272222093</c:v>
                </c:pt>
                <c:pt idx="22">
                  <c:v>6.5783771995104789</c:v>
                </c:pt>
                <c:pt idx="23">
                  <c:v>1.5096183297198049</c:v>
                </c:pt>
                <c:pt idx="24">
                  <c:v>-6.0334607934306561E-2</c:v>
                </c:pt>
                <c:pt idx="25">
                  <c:v>-4.9979476502082294</c:v>
                </c:pt>
                <c:pt idx="26">
                  <c:v>-5.5738757378254018</c:v>
                </c:pt>
                <c:pt idx="27">
                  <c:v>-2.9423726561429397</c:v>
                </c:pt>
                <c:pt idx="28">
                  <c:v>4.7658032864761655</c:v>
                </c:pt>
                <c:pt idx="29">
                  <c:v>1.9798754424725189</c:v>
                </c:pt>
                <c:pt idx="30">
                  <c:v>2.8272182059814686</c:v>
                </c:pt>
                <c:pt idx="31">
                  <c:v>0.92058164947151866</c:v>
                </c:pt>
                <c:pt idx="32">
                  <c:v>0.16481726760989979</c:v>
                </c:pt>
                <c:pt idx="33">
                  <c:v>-1.2139636170775709</c:v>
                </c:pt>
                <c:pt idx="34">
                  <c:v>-2.5276946116498609</c:v>
                </c:pt>
                <c:pt idx="35">
                  <c:v>-7.7688929101823128</c:v>
                </c:pt>
                <c:pt idx="36">
                  <c:v>-6.0952726522986742</c:v>
                </c:pt>
                <c:pt idx="37">
                  <c:v>4.3019170433763492</c:v>
                </c:pt>
                <c:pt idx="38">
                  <c:v>-0.60580141334579807</c:v>
                </c:pt>
                <c:pt idx="39">
                  <c:v>0.30945232440742743</c:v>
                </c:pt>
                <c:pt idx="40">
                  <c:v>1.862648825889579E-2</c:v>
                </c:pt>
                <c:pt idx="41">
                  <c:v>-0.62287215415657826</c:v>
                </c:pt>
                <c:pt idx="42">
                  <c:v>1.1180419739845284</c:v>
                </c:pt>
                <c:pt idx="43">
                  <c:v>1.069936370055359</c:v>
                </c:pt>
                <c:pt idx="44">
                  <c:v>-0.21469947012497315</c:v>
                </c:pt>
                <c:pt idx="45">
                  <c:v>-9.2705475870630494E-2</c:v>
                </c:pt>
                <c:pt idx="46">
                  <c:v>-1.0074941097573973</c:v>
                </c:pt>
                <c:pt idx="47">
                  <c:v>-1.1425313712358545</c:v>
                </c:pt>
                <c:pt idx="48">
                  <c:v>-0.17738247756631331</c:v>
                </c:pt>
                <c:pt idx="49">
                  <c:v>0.32641356639714303</c:v>
                </c:pt>
                <c:pt idx="50">
                  <c:v>0.75454176741563117</c:v>
                </c:pt>
                <c:pt idx="51">
                  <c:v>0.87098062653771535</c:v>
                </c:pt>
                <c:pt idx="52">
                  <c:v>2.5018303325806848</c:v>
                </c:pt>
                <c:pt idx="53">
                  <c:v>0.89820171440272567</c:v>
                </c:pt>
                <c:pt idx="54">
                  <c:v>4.4092625785231458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7-4F05-923B-65B99DF1D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030095"/>
        <c:axId val="1439036335"/>
      </c:scatterChart>
      <c:valAx>
        <c:axId val="14390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9036335"/>
        <c:crosses val="autoZero"/>
        <c:crossBetween val="midCat"/>
      </c:valAx>
      <c:valAx>
        <c:axId val="14390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90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1D </a:t>
            </a:r>
            <a:r>
              <a:rPr lang="en-US" sz="2800" b="0"/>
              <a:t>meetresultaat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0.11813541814104306"/>
          <c:y val="0.16637826297933864"/>
          <c:w val="0.84267156850007507"/>
          <c:h val="0.6401595011380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 stappen ui in de broek'!$E$1</c:f>
              <c:strCache>
                <c:ptCount val="1"/>
                <c:pt idx="0">
                  <c:v>zonder zwaartekracht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broek'!$E$2:$E$57</c:f>
              <c:numCache>
                <c:formatCode>General</c:formatCode>
                <c:ptCount val="56"/>
                <c:pt idx="0">
                  <c:v>9.4271661468652113</c:v>
                </c:pt>
                <c:pt idx="1">
                  <c:v>9.9848094738527422</c:v>
                </c:pt>
                <c:pt idx="2">
                  <c:v>9.934584412560568</c:v>
                </c:pt>
                <c:pt idx="3">
                  <c:v>11.641596977746131</c:v>
                </c:pt>
                <c:pt idx="4">
                  <c:v>10.947124898508033</c:v>
                </c:pt>
                <c:pt idx="5">
                  <c:v>9.9005491629424576</c:v>
                </c:pt>
                <c:pt idx="6">
                  <c:v>9.1632952668780749</c:v>
                </c:pt>
                <c:pt idx="7">
                  <c:v>8.1086561737995648</c:v>
                </c:pt>
                <c:pt idx="8">
                  <c:v>8.6162752339849149</c:v>
                </c:pt>
                <c:pt idx="9">
                  <c:v>10.099225428284608</c:v>
                </c:pt>
                <c:pt idx="10">
                  <c:v>10.952353586174297</c:v>
                </c:pt>
                <c:pt idx="11">
                  <c:v>8.3982711577426663</c:v>
                </c:pt>
                <c:pt idx="12">
                  <c:v>12.604451373636259</c:v>
                </c:pt>
                <c:pt idx="13">
                  <c:v>14.485956911460082</c:v>
                </c:pt>
                <c:pt idx="14">
                  <c:v>10.689192960259119</c:v>
                </c:pt>
                <c:pt idx="15">
                  <c:v>6.4092436809190101</c:v>
                </c:pt>
                <c:pt idx="16">
                  <c:v>6.4734292317156612</c:v>
                </c:pt>
                <c:pt idx="17">
                  <c:v>8.4735541828522187</c:v>
                </c:pt>
                <c:pt idx="18">
                  <c:v>11.301504051413689</c:v>
                </c:pt>
                <c:pt idx="19">
                  <c:v>9.0473319825226302</c:v>
                </c:pt>
                <c:pt idx="20">
                  <c:v>13.907366491604378</c:v>
                </c:pt>
                <c:pt idx="21">
                  <c:v>13.62643522722221</c:v>
                </c:pt>
                <c:pt idx="22">
                  <c:v>16.388377199510479</c:v>
                </c:pt>
                <c:pt idx="23">
                  <c:v>11.319618329719805</c:v>
                </c:pt>
                <c:pt idx="24">
                  <c:v>9.7496653920656939</c:v>
                </c:pt>
                <c:pt idx="25">
                  <c:v>4.8120523497917711</c:v>
                </c:pt>
                <c:pt idx="26">
                  <c:v>4.2361242621745987</c:v>
                </c:pt>
                <c:pt idx="27">
                  <c:v>6.8676273438570608</c:v>
                </c:pt>
                <c:pt idx="28">
                  <c:v>14.575803286476166</c:v>
                </c:pt>
                <c:pt idx="29">
                  <c:v>11.789875442472519</c:v>
                </c:pt>
                <c:pt idx="30">
                  <c:v>12.637218205981469</c:v>
                </c:pt>
                <c:pt idx="31">
                  <c:v>10.730581649471519</c:v>
                </c:pt>
                <c:pt idx="32">
                  <c:v>9.9748172676099003</c:v>
                </c:pt>
                <c:pt idx="33">
                  <c:v>8.5960363829224296</c:v>
                </c:pt>
                <c:pt idx="34">
                  <c:v>7.2823053883501396</c:v>
                </c:pt>
                <c:pt idx="35">
                  <c:v>2.0411070898176877</c:v>
                </c:pt>
                <c:pt idx="36">
                  <c:v>3.7147273477013263</c:v>
                </c:pt>
                <c:pt idx="37">
                  <c:v>14.111917043376351</c:v>
                </c:pt>
                <c:pt idx="38">
                  <c:v>9.2041985866542024</c:v>
                </c:pt>
                <c:pt idx="39">
                  <c:v>10.119452324407428</c:v>
                </c:pt>
                <c:pt idx="40">
                  <c:v>9.8286264882588963</c:v>
                </c:pt>
                <c:pt idx="41">
                  <c:v>9.1871278458434222</c:v>
                </c:pt>
                <c:pt idx="42">
                  <c:v>10.928041973984529</c:v>
                </c:pt>
                <c:pt idx="43">
                  <c:v>10.87993637005536</c:v>
                </c:pt>
                <c:pt idx="44">
                  <c:v>9.5953005298750274</c:v>
                </c:pt>
                <c:pt idx="45">
                  <c:v>9.71729452412937</c:v>
                </c:pt>
                <c:pt idx="46">
                  <c:v>8.8025058902426032</c:v>
                </c:pt>
                <c:pt idx="47">
                  <c:v>8.667468628764146</c:v>
                </c:pt>
                <c:pt idx="48">
                  <c:v>9.6326175224336872</c:v>
                </c:pt>
                <c:pt idx="49">
                  <c:v>10.136413566397144</c:v>
                </c:pt>
                <c:pt idx="50">
                  <c:v>10.564541767415632</c:v>
                </c:pt>
                <c:pt idx="51">
                  <c:v>10.680980626537716</c:v>
                </c:pt>
                <c:pt idx="52">
                  <c:v>12.311830332580685</c:v>
                </c:pt>
                <c:pt idx="53">
                  <c:v>10.708201714402726</c:v>
                </c:pt>
                <c:pt idx="54">
                  <c:v>14.219262578523146</c:v>
                </c:pt>
                <c:pt idx="55">
                  <c:v>9.4152698709730327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5-423C-8F32-90C258DB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737855"/>
        <c:axId val="1541739103"/>
      </c:scatterChart>
      <c:valAx>
        <c:axId val="15417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1739103"/>
        <c:crosses val="autoZero"/>
        <c:crossBetween val="midCat"/>
      </c:valAx>
      <c:valAx>
        <c:axId val="15417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173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nadien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broek'!$I$4:$I$184</c:f>
              <c:numCache>
                <c:formatCode>General</c:formatCode>
                <c:ptCount val="181"/>
                <c:pt idx="0">
                  <c:v>0.79347695886541114</c:v>
                </c:pt>
                <c:pt idx="1">
                  <c:v>0.93866578410607127</c:v>
                </c:pt>
                <c:pt idx="2">
                  <c:v>0.43457941084143148</c:v>
                </c:pt>
                <c:pt idx="3">
                  <c:v>-0.21024324866851141</c:v>
                </c:pt>
                <c:pt idx="4">
                  <c:v>-0.82039211485467645</c:v>
                </c:pt>
                <c:pt idx="5">
                  <c:v>-0.86629104902568155</c:v>
                </c:pt>
                <c:pt idx="6">
                  <c:v>-0.27768394001652008</c:v>
                </c:pt>
                <c:pt idx="7">
                  <c:v>-0.14237892333534774</c:v>
                </c:pt>
                <c:pt idx="8">
                  <c:v>0.38762776412929267</c:v>
                </c:pt>
                <c:pt idx="9">
                  <c:v>1.4931660431515841</c:v>
                </c:pt>
                <c:pt idx="10">
                  <c:v>2.3900235519724222</c:v>
                </c:pt>
                <c:pt idx="11">
                  <c:v>1.1246659508374541</c:v>
                </c:pt>
                <c:pt idx="12">
                  <c:v>-0.67674233279379536</c:v>
                </c:pt>
                <c:pt idx="13">
                  <c:v>-1.7329723024672352</c:v>
                </c:pt>
                <c:pt idx="14">
                  <c:v>-1.3557605012290859</c:v>
                </c:pt>
                <c:pt idx="15">
                  <c:v>-0.77974884195223504</c:v>
                </c:pt>
                <c:pt idx="16">
                  <c:v>0.5708224499585588</c:v>
                </c:pt>
                <c:pt idx="17">
                  <c:v>1.7792024111091345</c:v>
                </c:pt>
                <c:pt idx="18">
                  <c:v>3.7626995589437033</c:v>
                </c:pt>
                <c:pt idx="19">
                  <c:v>3.753837241376468</c:v>
                </c:pt>
                <c:pt idx="20">
                  <c:v>3.2057119090648825</c:v>
                </c:pt>
                <c:pt idx="21">
                  <c:v>0.4746768291672725</c:v>
                </c:pt>
                <c:pt idx="22">
                  <c:v>-1.8234602720848128</c:v>
                </c:pt>
                <c:pt idx="23">
                  <c:v>-3.6150931754601272</c:v>
                </c:pt>
                <c:pt idx="24">
                  <c:v>-2.1075420867095227</c:v>
                </c:pt>
                <c:pt idx="25">
                  <c:v>-0.11417806120889173</c:v>
                </c:pt>
                <c:pt idx="26">
                  <c:v>1.7375224204840649</c:v>
                </c:pt>
                <c:pt idx="27">
                  <c:v>1.8085874874638226</c:v>
                </c:pt>
                <c:pt idx="28">
                  <c:v>1.8318712830527446</c:v>
                </c:pt>
                <c:pt idx="29">
                  <c:v>0.56353631655431013</c:v>
                </c:pt>
                <c:pt idx="30">
                  <c:v>-0.44550284162497478</c:v>
                </c:pt>
                <c:pt idx="31">
                  <c:v>-2.5677361589465502</c:v>
                </c:pt>
                <c:pt idx="32">
                  <c:v>-4.4129454219561541</c:v>
                </c:pt>
                <c:pt idx="33">
                  <c:v>-3.6730320829417695</c:v>
                </c:pt>
                <c:pt idx="34">
                  <c:v>-1.6888257175290744</c:v>
                </c:pt>
                <c:pt idx="35">
                  <c:v>-0.2156914023574481</c:v>
                </c:pt>
                <c:pt idx="36">
                  <c:v>-0.26451498992196454</c:v>
                </c:pt>
                <c:pt idx="37">
                  <c:v>0.34346077597163643</c:v>
                </c:pt>
                <c:pt idx="38">
                  <c:v>1.2699786133763907E-2</c:v>
                </c:pt>
                <c:pt idx="39">
                  <c:v>0.39534610122608921</c:v>
                </c:pt>
                <c:pt idx="40">
                  <c:v>0.55302904259720331</c:v>
                </c:pt>
                <c:pt idx="41">
                  <c:v>0.28754695678778469</c:v>
                </c:pt>
                <c:pt idx="42">
                  <c:v>-7.4922471346171776E-2</c:v>
                </c:pt>
                <c:pt idx="43">
                  <c:v>-0.47304245994254068</c:v>
                </c:pt>
                <c:pt idx="44">
                  <c:v>-0.71122463441079864</c:v>
                </c:pt>
                <c:pt idx="45">
                  <c:v>-0.44071139992402453</c:v>
                </c:pt>
                <c:pt idx="46">
                  <c:v>-1.938486796695002E-2</c:v>
                </c:pt>
                <c:pt idx="47">
                  <c:v>0.36649134057115851</c:v>
                </c:pt>
                <c:pt idx="48">
                  <c:v>1.0029258935852239</c:v>
                </c:pt>
                <c:pt idx="49">
                  <c:v>1.2995791639973424</c:v>
                </c:pt>
                <c:pt idx="50">
                  <c:v>2.0644143691949868</c:v>
                </c:pt>
                <c:pt idx="51">
                  <c:v>1.8505743579842078</c:v>
                </c:pt>
                <c:pt idx="52">
                  <c:v>1.8121747569002353</c:v>
                </c:pt>
                <c:pt idx="53">
                  <c:v>0.4246724861127556</c:v>
                </c:pt>
                <c:pt idx="54">
                  <c:v>-6.2772774643135631E-2</c:v>
                </c:pt>
                <c:pt idx="55">
                  <c:v>-0.93791564150575712</c:v>
                </c:pt>
                <c:pt idx="56">
                  <c:v>6.3350616738363508E-2</c:v>
                </c:pt>
                <c:pt idx="57">
                  <c:v>1.1046463620651312</c:v>
                </c:pt>
                <c:pt idx="58">
                  <c:v>2.2063404746406574</c:v>
                </c:pt>
                <c:pt idx="59">
                  <c:v>2.0864615258654484</c:v>
                </c:pt>
                <c:pt idx="60">
                  <c:v>1.758516950115357</c:v>
                </c:pt>
                <c:pt idx="61">
                  <c:v>0.9149908587668677</c:v>
                </c:pt>
                <c:pt idx="62">
                  <c:v>0.46231142737795961</c:v>
                </c:pt>
                <c:pt idx="63">
                  <c:v>-0.43585917505706195</c:v>
                </c:pt>
                <c:pt idx="64">
                  <c:v>-0.53296417906626481</c:v>
                </c:pt>
                <c:pt idx="65">
                  <c:v>-0.75839889259287663</c:v>
                </c:pt>
                <c:pt idx="66">
                  <c:v>-0.5205086963748069</c:v>
                </c:pt>
                <c:pt idx="67">
                  <c:v>-0.48449435277809999</c:v>
                </c:pt>
                <c:pt idx="68">
                  <c:v>0.26961262172769412</c:v>
                </c:pt>
                <c:pt idx="69">
                  <c:v>0.60792172339437833</c:v>
                </c:pt>
                <c:pt idx="70">
                  <c:v>1.4813086821744605</c:v>
                </c:pt>
                <c:pt idx="71">
                  <c:v>2.3739652260628477</c:v>
                </c:pt>
                <c:pt idx="72">
                  <c:v>2.8210375565301682</c:v>
                </c:pt>
                <c:pt idx="73">
                  <c:v>1.884356335864618</c:v>
                </c:pt>
                <c:pt idx="74">
                  <c:v>0.81518839478048966</c:v>
                </c:pt>
                <c:pt idx="75">
                  <c:v>0.118067085683462</c:v>
                </c:pt>
                <c:pt idx="76">
                  <c:v>-0.52697670219941628</c:v>
                </c:pt>
                <c:pt idx="77">
                  <c:v>0.55877663876736994</c:v>
                </c:pt>
                <c:pt idx="78">
                  <c:v>1.5316057674965649</c:v>
                </c:pt>
                <c:pt idx="79">
                  <c:v>2.7548067289109781</c:v>
                </c:pt>
                <c:pt idx="80">
                  <c:v>2.3278295105646185</c:v>
                </c:pt>
                <c:pt idx="81">
                  <c:v>2.5606134642484779</c:v>
                </c:pt>
                <c:pt idx="82">
                  <c:v>0.92491906161952042</c:v>
                </c:pt>
                <c:pt idx="83">
                  <c:v>0.37515862812006689</c:v>
                </c:pt>
                <c:pt idx="84">
                  <c:v>-0.7307481793379017</c:v>
                </c:pt>
                <c:pt idx="85">
                  <c:v>-0.4946197849041945</c:v>
                </c:pt>
                <c:pt idx="86">
                  <c:v>-0.63399207348960207</c:v>
                </c:pt>
                <c:pt idx="87">
                  <c:v>-0.51690329829593162</c:v>
                </c:pt>
                <c:pt idx="88">
                  <c:v>-0.34067780018920185</c:v>
                </c:pt>
                <c:pt idx="89">
                  <c:v>0.18923279347701918</c:v>
                </c:pt>
                <c:pt idx="90">
                  <c:v>0.8325827101681551</c:v>
                </c:pt>
                <c:pt idx="91">
                  <c:v>1.7206886443885701</c:v>
                </c:pt>
                <c:pt idx="92">
                  <c:v>2.9843512457472632</c:v>
                </c:pt>
                <c:pt idx="93">
                  <c:v>2.7160833846286523</c:v>
                </c:pt>
                <c:pt idx="94">
                  <c:v>1.8704867685161126</c:v>
                </c:pt>
                <c:pt idx="95">
                  <c:v>0.84725773448809072</c:v>
                </c:pt>
                <c:pt idx="96">
                  <c:v>0.26953797988887401</c:v>
                </c:pt>
                <c:pt idx="97">
                  <c:v>-0.29366927020077149</c:v>
                </c:pt>
                <c:pt idx="98">
                  <c:v>1.0767516077270947</c:v>
                </c:pt>
                <c:pt idx="99">
                  <c:v>2.4997978252267425</c:v>
                </c:pt>
                <c:pt idx="100">
                  <c:v>2.7023052334368942</c:v>
                </c:pt>
                <c:pt idx="101">
                  <c:v>2.4761850331859527</c:v>
                </c:pt>
                <c:pt idx="102">
                  <c:v>1.1721303739162694</c:v>
                </c:pt>
                <c:pt idx="103">
                  <c:v>0.48944894279888351</c:v>
                </c:pt>
                <c:pt idx="104">
                  <c:v>-0.78005576540335342</c:v>
                </c:pt>
                <c:pt idx="105">
                  <c:v>-0.50033854231979924</c:v>
                </c:pt>
                <c:pt idx="106">
                  <c:v>-0.6456287466863726</c:v>
                </c:pt>
                <c:pt idx="107">
                  <c:v>-0.3411625007851109</c:v>
                </c:pt>
                <c:pt idx="108">
                  <c:v>-0.44979682435201945</c:v>
                </c:pt>
                <c:pt idx="109">
                  <c:v>0.28462531324126406</c:v>
                </c:pt>
                <c:pt idx="110">
                  <c:v>0.7418903644753333</c:v>
                </c:pt>
                <c:pt idx="111">
                  <c:v>1.4874254233568069</c:v>
                </c:pt>
                <c:pt idx="112">
                  <c:v>1.9073157102278673</c:v>
                </c:pt>
                <c:pt idx="113">
                  <c:v>2.6527238152782924</c:v>
                </c:pt>
                <c:pt idx="114">
                  <c:v>1.6385687754972047</c:v>
                </c:pt>
                <c:pt idx="115">
                  <c:v>1.1733597447560986</c:v>
                </c:pt>
                <c:pt idx="116">
                  <c:v>0.17812434208382882</c:v>
                </c:pt>
                <c:pt idx="117">
                  <c:v>0.15803078264498913</c:v>
                </c:pt>
                <c:pt idx="118">
                  <c:v>-4.6765058112976821E-2</c:v>
                </c:pt>
                <c:pt idx="119">
                  <c:v>1.298881634827687</c:v>
                </c:pt>
                <c:pt idx="120">
                  <c:v>2.9435660347135859</c:v>
                </c:pt>
                <c:pt idx="121">
                  <c:v>2.9320650343536427</c:v>
                </c:pt>
                <c:pt idx="122">
                  <c:v>3.1915806573996526</c:v>
                </c:pt>
                <c:pt idx="123">
                  <c:v>1.21327143077019</c:v>
                </c:pt>
                <c:pt idx="124">
                  <c:v>1.1466224855777258</c:v>
                </c:pt>
                <c:pt idx="125">
                  <c:v>-0.61811793329064035</c:v>
                </c:pt>
                <c:pt idx="126">
                  <c:v>-0.28277362696368091</c:v>
                </c:pt>
                <c:pt idx="127">
                  <c:v>-0.80326271630369739</c:v>
                </c:pt>
                <c:pt idx="128">
                  <c:v>-0.39145617509360819</c:v>
                </c:pt>
                <c:pt idx="129">
                  <c:v>-0.37674414979499299</c:v>
                </c:pt>
                <c:pt idx="130">
                  <c:v>0.24009657878393753</c:v>
                </c:pt>
                <c:pt idx="131">
                  <c:v>0.37811810569029414</c:v>
                </c:pt>
                <c:pt idx="132">
                  <c:v>0.59307657345677622</c:v>
                </c:pt>
                <c:pt idx="133">
                  <c:v>1.1377417210053196</c:v>
                </c:pt>
                <c:pt idx="134">
                  <c:v>2.5800459408925347</c:v>
                </c:pt>
                <c:pt idx="135">
                  <c:v>1.976666551973848</c:v>
                </c:pt>
                <c:pt idx="136">
                  <c:v>1.3512275792602524</c:v>
                </c:pt>
                <c:pt idx="137">
                  <c:v>-4.8354435535258866E-2</c:v>
                </c:pt>
                <c:pt idx="138">
                  <c:v>-0.47389257974208504</c:v>
                </c:pt>
                <c:pt idx="139">
                  <c:v>-0.91837713490606432</c:v>
                </c:pt>
                <c:pt idx="140">
                  <c:v>0.21205020328041219</c:v>
                </c:pt>
                <c:pt idx="141">
                  <c:v>1.1395346824747776</c:v>
                </c:pt>
                <c:pt idx="142">
                  <c:v>3.3497124187084517</c:v>
                </c:pt>
                <c:pt idx="143">
                  <c:v>5.0422727849264088</c:v>
                </c:pt>
                <c:pt idx="144">
                  <c:v>5.5183559242785618</c:v>
                </c:pt>
                <c:pt idx="145">
                  <c:v>4.6191330016049967</c:v>
                </c:pt>
                <c:pt idx="146">
                  <c:v>3.9781525764662375</c:v>
                </c:pt>
                <c:pt idx="147">
                  <c:v>2.8426372641465449</c:v>
                </c:pt>
                <c:pt idx="148">
                  <c:v>1.5291639835750659</c:v>
                </c:pt>
                <c:pt idx="149">
                  <c:v>0.36574954615576505</c:v>
                </c:pt>
                <c:pt idx="150">
                  <c:v>-0.29320107807841889</c:v>
                </c:pt>
                <c:pt idx="151">
                  <c:v>-0.39032016509911671</c:v>
                </c:pt>
                <c:pt idx="152">
                  <c:v>0.1128534472280649</c:v>
                </c:pt>
                <c:pt idx="153">
                  <c:v>1.2495298439041969</c:v>
                </c:pt>
                <c:pt idx="154">
                  <c:v>1.6948439545211962</c:v>
                </c:pt>
                <c:pt idx="155">
                  <c:v>1.4078848334910914</c:v>
                </c:pt>
                <c:pt idx="156">
                  <c:v>1.4213685261094355</c:v>
                </c:pt>
                <c:pt idx="157">
                  <c:v>1.9302345499945694</c:v>
                </c:pt>
                <c:pt idx="158">
                  <c:v>1.4208909494511843</c:v>
                </c:pt>
                <c:pt idx="159">
                  <c:v>0.76604267620808364</c:v>
                </c:pt>
                <c:pt idx="160">
                  <c:v>1.1252423272801204</c:v>
                </c:pt>
                <c:pt idx="161">
                  <c:v>1.9015583617876202</c:v>
                </c:pt>
                <c:pt idx="162">
                  <c:v>2.3357851668572387</c:v>
                </c:pt>
                <c:pt idx="163">
                  <c:v>2.487796607943201</c:v>
                </c:pt>
                <c:pt idx="164">
                  <c:v>1.1584822561783752</c:v>
                </c:pt>
                <c:pt idx="165">
                  <c:v>0.32040985998203353</c:v>
                </c:pt>
                <c:pt idx="166">
                  <c:v>-1.0533355079131983</c:v>
                </c:pt>
                <c:pt idx="167">
                  <c:v>-1.1899234504105367</c:v>
                </c:pt>
                <c:pt idx="168">
                  <c:v>-1.8185079005804821</c:v>
                </c:pt>
                <c:pt idx="169">
                  <c:v>-0.26869436553859943</c:v>
                </c:pt>
                <c:pt idx="170">
                  <c:v>-0.34810226038049408</c:v>
                </c:pt>
                <c:pt idx="171">
                  <c:v>-0.11028652764026249</c:v>
                </c:pt>
                <c:pt idx="172">
                  <c:v>-0.82061139233810332</c:v>
                </c:pt>
                <c:pt idx="173">
                  <c:v>-1.7222648695035336</c:v>
                </c:pt>
                <c:pt idx="174">
                  <c:v>-1.8166002839681012</c:v>
                </c:pt>
                <c:pt idx="175">
                  <c:v>-0.65918888928379937</c:v>
                </c:pt>
                <c:pt idx="176">
                  <c:v>-4.7810690473597262E-3</c:v>
                </c:pt>
                <c:pt idx="177">
                  <c:v>0.67898971638763417</c:v>
                </c:pt>
                <c:pt idx="178">
                  <c:v>0.76575712632479376</c:v>
                </c:pt>
                <c:pt idx="179">
                  <c:v>0.90880251341708085</c:v>
                </c:pt>
                <c:pt idx="180">
                  <c:v>0.46806923183504723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6-49B9-B32C-E7BEECC46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747423"/>
        <c:axId val="1541737439"/>
      </c:scatterChart>
      <c:valAx>
        <c:axId val="154174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1737439"/>
        <c:crosses val="autoZero"/>
        <c:crossBetween val="midCat"/>
      </c:valAx>
      <c:valAx>
        <c:axId val="15417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174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2400"/>
              <a:t>Lopend</a:t>
            </a:r>
            <a:r>
              <a:rPr lang="nl-BE" sz="2400" baseline="0"/>
              <a:t> gemiddelde 2 tijdsstippen</a:t>
            </a:r>
            <a:endParaRPr lang="nl-BE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0.12757143236455418"/>
          <c:y val="0.26159448443197419"/>
          <c:w val="0.83252148359406219"/>
          <c:h val="0.667592862320449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broek'!$J$2:$J$59</c:f>
              <c:numCache>
                <c:formatCode>General</c:formatCode>
                <c:ptCount val="58"/>
                <c:pt idx="0">
                  <c:v>-0.10401218964102377</c:v>
                </c:pt>
                <c:pt idx="1">
                  <c:v>0.14969694320665461</c:v>
                </c:pt>
                <c:pt idx="2">
                  <c:v>0.97809069515334901</c:v>
                </c:pt>
                <c:pt idx="3">
                  <c:v>1.4843609381270815</c:v>
                </c:pt>
                <c:pt idx="4">
                  <c:v>0.61383703072524476</c:v>
                </c:pt>
                <c:pt idx="5">
                  <c:v>-0.27807778508973424</c:v>
                </c:pt>
                <c:pt idx="6">
                  <c:v>-1.1740242796611806</c:v>
                </c:pt>
                <c:pt idx="7">
                  <c:v>-1.4475342961077606</c:v>
                </c:pt>
                <c:pt idx="8">
                  <c:v>-0.45224966886523887</c:v>
                </c:pt>
                <c:pt idx="9">
                  <c:v>0.71578950722945223</c:v>
                </c:pt>
                <c:pt idx="10">
                  <c:v>-0.13468762804151879</c:v>
                </c:pt>
                <c:pt idx="11">
                  <c:v>0.6913612656894621</c:v>
                </c:pt>
                <c:pt idx="12">
                  <c:v>3.7352041425481701</c:v>
                </c:pt>
                <c:pt idx="13">
                  <c:v>2.7775749358596</c:v>
                </c:pt>
                <c:pt idx="14">
                  <c:v>-1.2607816794109361</c:v>
                </c:pt>
                <c:pt idx="15">
                  <c:v>-3.3686635436826649</c:v>
                </c:pt>
                <c:pt idx="16">
                  <c:v>-2.3365082927160605</c:v>
                </c:pt>
                <c:pt idx="17">
                  <c:v>7.7529117132953296E-2</c:v>
                </c:pt>
                <c:pt idx="18">
                  <c:v>0.36441801696815901</c:v>
                </c:pt>
                <c:pt idx="19">
                  <c:v>1.6673492370635037</c:v>
                </c:pt>
                <c:pt idx="20">
                  <c:v>3.9569008594132935</c:v>
                </c:pt>
                <c:pt idx="21">
                  <c:v>5.1974062133663441</c:v>
                </c:pt>
                <c:pt idx="22">
                  <c:v>4.0439977646151419</c:v>
                </c:pt>
                <c:pt idx="23">
                  <c:v>0.72464186089274918</c:v>
                </c:pt>
                <c:pt idx="24">
                  <c:v>-2.529141129071268</c:v>
                </c:pt>
                <c:pt idx="25">
                  <c:v>-5.285911694016816</c:v>
                </c:pt>
                <c:pt idx="26">
                  <c:v>-4.2581241969841708</c:v>
                </c:pt>
                <c:pt idx="27">
                  <c:v>0.91171531516661286</c:v>
                </c:pt>
                <c:pt idx="28">
                  <c:v>3.3728393644743422</c:v>
                </c:pt>
                <c:pt idx="29">
                  <c:v>2.4035468242269937</c:v>
                </c:pt>
                <c:pt idx="30">
                  <c:v>1.8738999277264936</c:v>
                </c:pt>
                <c:pt idx="31">
                  <c:v>0.54269945854070922</c:v>
                </c:pt>
                <c:pt idx="32">
                  <c:v>-0.52457317473383558</c:v>
                </c:pt>
                <c:pt idx="33">
                  <c:v>-1.8708291143637159</c:v>
                </c:pt>
                <c:pt idx="34">
                  <c:v>-5.1482937609160864</c:v>
                </c:pt>
                <c:pt idx="35">
                  <c:v>-6.9320827812404939</c:v>
                </c:pt>
                <c:pt idx="36">
                  <c:v>-0.89667780446116252</c:v>
                </c:pt>
                <c:pt idx="37">
                  <c:v>1.8480578150152756</c:v>
                </c:pt>
                <c:pt idx="38">
                  <c:v>-0.14817454446918532</c:v>
                </c:pt>
                <c:pt idx="39">
                  <c:v>0.16403940633316161</c:v>
                </c:pt>
                <c:pt idx="40">
                  <c:v>-0.30212283294884124</c:v>
                </c:pt>
                <c:pt idx="41">
                  <c:v>0.24758490991397508</c:v>
                </c:pt>
                <c:pt idx="42">
                  <c:v>1.0939891720199437</c:v>
                </c:pt>
                <c:pt idx="43">
                  <c:v>0.42761844996519294</c:v>
                </c:pt>
                <c:pt idx="44">
                  <c:v>-0.15370247299780182</c:v>
                </c:pt>
                <c:pt idx="45">
                  <c:v>-0.55009979281401389</c:v>
                </c:pt>
                <c:pt idx="46">
                  <c:v>-1.0750127404966259</c:v>
                </c:pt>
                <c:pt idx="47">
                  <c:v>-0.65995692440108389</c:v>
                </c:pt>
                <c:pt idx="48">
                  <c:v>7.4515544415414858E-2</c:v>
                </c:pt>
                <c:pt idx="49">
                  <c:v>0.5404776669063871</c:v>
                </c:pt>
                <c:pt idx="50">
                  <c:v>0.81276119697667326</c:v>
                </c:pt>
                <c:pt idx="51">
                  <c:v>1.6864054795592001</c:v>
                </c:pt>
                <c:pt idx="52">
                  <c:v>1.7000160234917052</c:v>
                </c:pt>
                <c:pt idx="53">
                  <c:v>2.6537321464629358</c:v>
                </c:pt>
                <c:pt idx="54">
                  <c:v>2.007266224748089</c:v>
                </c:pt>
                <c:pt idx="55">
                  <c:v>0.47216447886911883</c:v>
                </c:pt>
                <c:pt idx="56">
                  <c:v>-0.30390203287065454</c:v>
                </c:pt>
                <c:pt idx="57">
                  <c:v>-1.678143575929159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D-4277-93FF-50F03345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01839"/>
        <c:axId val="1538914319"/>
      </c:scatterChart>
      <c:valAx>
        <c:axId val="15389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38914319"/>
        <c:crosses val="autoZero"/>
        <c:crossBetween val="midCat"/>
      </c:valAx>
      <c:valAx>
        <c:axId val="15389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3890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2800"/>
              <a:t>Gewogen gemiddelde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stappen ui in de broek'!$G$4:$G$104</c:f>
              <c:numCache>
                <c:formatCode>General</c:formatCode>
                <c:ptCount val="101"/>
                <c:pt idx="0">
                  <c:v>0.52654415988132575</c:v>
                </c:pt>
                <c:pt idx="1">
                  <c:v>1.0115165169916922</c:v>
                </c:pt>
                <c:pt idx="2">
                  <c:v>0.78706715548479478</c:v>
                </c:pt>
                <c:pt idx="3">
                  <c:v>0.14732901340877366</c:v>
                </c:pt>
                <c:pt idx="4">
                  <c:v>-0.58650081265107135</c:v>
                </c:pt>
                <c:pt idx="5">
                  <c:v>-1.0106459711848701</c:v>
                </c:pt>
                <c:pt idx="6">
                  <c:v>-0.71034870068396261</c:v>
                </c:pt>
                <c:pt idx="7">
                  <c:v>-0.20589133150009165</c:v>
                </c:pt>
                <c:pt idx="8">
                  <c:v>0.39251341243729071</c:v>
                </c:pt>
                <c:pt idx="9">
                  <c:v>0.71918768903364638</c:v>
                </c:pt>
                <c:pt idx="10">
                  <c:v>1.9727808179383945</c:v>
                </c:pt>
                <c:pt idx="11">
                  <c:v>2.123863115229276</c:v>
                </c:pt>
                <c:pt idx="12">
                  <c:v>0.55250536311465726</c:v>
                </c:pt>
                <c:pt idx="13">
                  <c:v>-1.5178269798062105</c:v>
                </c:pt>
                <c:pt idx="14">
                  <c:v>-2.0449990333922092</c:v>
                </c:pt>
                <c:pt idx="15">
                  <c:v>-1.3199341038890791</c:v>
                </c:pt>
                <c:pt idx="16">
                  <c:v>0.25285842597244873</c:v>
                </c:pt>
                <c:pt idx="17">
                  <c:v>1.0607058426201079</c:v>
                </c:pt>
                <c:pt idx="18">
                  <c:v>3.0566881636831358</c:v>
                </c:pt>
                <c:pt idx="19">
                  <c:v>3.7364178603360987</c:v>
                </c:pt>
                <c:pt idx="20">
                  <c:v>4.1002647795596019</c:v>
                </c:pt>
                <c:pt idx="21">
                  <c:v>1.7893046079045545</c:v>
                </c:pt>
                <c:pt idx="22">
                  <c:v>-0.62134956110289985</c:v>
                </c:pt>
                <c:pt idx="23">
                  <c:v>-3.2692965618775469</c:v>
                </c:pt>
                <c:pt idx="24">
                  <c:v>-3.3470674885462093</c:v>
                </c:pt>
                <c:pt idx="25">
                  <c:v>-1.6403707735005941</c:v>
                </c:pt>
                <c:pt idx="26">
                  <c:v>1.4391561186719888</c:v>
                </c:pt>
                <c:pt idx="27">
                  <c:v>2.1083753748133924</c:v>
                </c:pt>
                <c:pt idx="28">
                  <c:v>2.2040407561900017</c:v>
                </c:pt>
                <c:pt idx="29">
                  <c:v>1.0432309370463759</c:v>
                </c:pt>
                <c:pt idx="30">
                  <c:v>3.7202872955910182E-2</c:v>
                </c:pt>
                <c:pt idx="31">
                  <c:v>-1.6429920417101003</c:v>
                </c:pt>
                <c:pt idx="32">
                  <c:v>-3.4006946885807987</c:v>
                </c:pt>
                <c:pt idx="33">
                  <c:v>-4.5233552742327543</c:v>
                </c:pt>
                <c:pt idx="34">
                  <c:v>-3.4448538367802284</c:v>
                </c:pt>
                <c:pt idx="35">
                  <c:v>-0.36539205435584327</c:v>
                </c:pt>
                <c:pt idx="36">
                  <c:v>7.2288691814458225E-2</c:v>
                </c:pt>
                <c:pt idx="37">
                  <c:v>0.37425043366756755</c:v>
                </c:pt>
                <c:pt idx="38">
                  <c:v>-4.0093145823988097E-3</c:v>
                </c:pt>
                <c:pt idx="39">
                  <c:v>0.11612370023233221</c:v>
                </c:pt>
                <c:pt idx="40">
                  <c:v>0.51702233458695979</c:v>
                </c:pt>
                <c:pt idx="41">
                  <c:v>0.53708528579133386</c:v>
                </c:pt>
                <c:pt idx="42">
                  <c:v>0.1206211772096696</c:v>
                </c:pt>
                <c:pt idx="43">
                  <c:v>-0.28878040644277581</c:v>
                </c:pt>
                <c:pt idx="44">
                  <c:v>-0.68925320809338464</c:v>
                </c:pt>
                <c:pt idx="45">
                  <c:v>-0.6706170569064327</c:v>
                </c:pt>
                <c:pt idx="46">
                  <c:v>-0.2594717862284443</c:v>
                </c:pt>
                <c:pt idx="47">
                  <c:v>0.21884221005890689</c:v>
                </c:pt>
                <c:pt idx="48">
                  <c:v>0.77374033105466133</c:v>
                </c:pt>
                <c:pt idx="49">
                  <c:v>1.1221281986943366</c:v>
                </c:pt>
                <c:pt idx="50">
                  <c:v>1.87094903581424</c:v>
                </c:pt>
                <c:pt idx="51">
                  <c:v>1.7891243177329312</c:v>
                </c:pt>
                <c:pt idx="52">
                  <c:v>2.2484882904189991</c:v>
                </c:pt>
                <c:pt idx="53">
                  <c:v>0.88690613763650417</c:v>
                </c:pt>
                <c:pt idx="54">
                  <c:v>0.36728883631651998</c:v>
                </c:pt>
                <c:pt idx="55">
                  <c:v>-0.8450224522836649</c:v>
                </c:pt>
                <c:pt idx="56">
                  <c:v>-0.5521228079370073</c:v>
                </c:pt>
                <c:pt idx="57">
                  <c:v>0.35802638652715363</c:v>
                </c:pt>
                <c:pt idx="58">
                  <c:v>1.8952272441332159</c:v>
                </c:pt>
                <c:pt idx="59">
                  <c:v>2.3719489418089124</c:v>
                </c:pt>
                <c:pt idx="60">
                  <c:v>2.2110065524304909</c:v>
                </c:pt>
                <c:pt idx="61">
                  <c:v>1.146539030213622</c:v>
                </c:pt>
                <c:pt idx="62">
                  <c:v>0.68290576893510557</c:v>
                </c:pt>
                <c:pt idx="63">
                  <c:v>-0.15953367541154739</c:v>
                </c:pt>
                <c:pt idx="64">
                  <c:v>-0.44730000761712269</c:v>
                </c:pt>
                <c:pt idx="65">
                  <c:v>-0.86854699374679245</c:v>
                </c:pt>
                <c:pt idx="66">
                  <c:v>-0.57720060499679871</c:v>
                </c:pt>
                <c:pt idx="67">
                  <c:v>-0.55840918491468461</c:v>
                </c:pt>
                <c:pt idx="68">
                  <c:v>-5.4248231240693584E-2</c:v>
                </c:pt>
                <c:pt idx="69">
                  <c:v>0.34673655880230081</c:v>
                </c:pt>
                <c:pt idx="70">
                  <c:v>1.2721250105848243</c:v>
                </c:pt>
                <c:pt idx="71">
                  <c:v>1.7895365413302868</c:v>
                </c:pt>
                <c:pt idx="72">
                  <c:v>2.7510929112816083</c:v>
                </c:pt>
                <c:pt idx="73">
                  <c:v>2.6760407568484181</c:v>
                </c:pt>
                <c:pt idx="74">
                  <c:v>1.3771139353126831</c:v>
                </c:pt>
                <c:pt idx="75">
                  <c:v>0.30090801436545017</c:v>
                </c:pt>
                <c:pt idx="76">
                  <c:v>-0.45076912030777766</c:v>
                </c:pt>
                <c:pt idx="77">
                  <c:v>-5.5873335903067756E-2</c:v>
                </c:pt>
                <c:pt idx="78">
                  <c:v>0.71724011066772797</c:v>
                </c:pt>
                <c:pt idx="79">
                  <c:v>2.6414996409532816</c:v>
                </c:pt>
                <c:pt idx="80">
                  <c:v>2.4924329075279865</c:v>
                </c:pt>
                <c:pt idx="81">
                  <c:v>2.8971615772868304</c:v>
                </c:pt>
                <c:pt idx="82">
                  <c:v>1.435580025814005</c:v>
                </c:pt>
                <c:pt idx="83">
                  <c:v>0.87287950030473016</c:v>
                </c:pt>
                <c:pt idx="84">
                  <c:v>-0.57333565036456646</c:v>
                </c:pt>
                <c:pt idx="85">
                  <c:v>-0.6382015982667687</c:v>
                </c:pt>
                <c:pt idx="86">
                  <c:v>-0.77241791150733696</c:v>
                </c:pt>
                <c:pt idx="87">
                  <c:v>-0.45869481803274892</c:v>
                </c:pt>
                <c:pt idx="88">
                  <c:v>-0.36278250131708611</c:v>
                </c:pt>
                <c:pt idx="89">
                  <c:v>-0.22364423207244943</c:v>
                </c:pt>
                <c:pt idx="90">
                  <c:v>0.58546567799630678</c:v>
                </c:pt>
                <c:pt idx="91">
                  <c:v>1.3402696607684426</c:v>
                </c:pt>
                <c:pt idx="92">
                  <c:v>2.3015339395285741</c:v>
                </c:pt>
                <c:pt idx="93">
                  <c:v>3.0673532103379406</c:v>
                </c:pt>
                <c:pt idx="94">
                  <c:v>2.7408108656717363</c:v>
                </c:pt>
                <c:pt idx="95">
                  <c:v>1.0378300587959877</c:v>
                </c:pt>
                <c:pt idx="96">
                  <c:v>0.57885430733219412</c:v>
                </c:pt>
                <c:pt idx="97">
                  <c:v>-0.28336131260200242</c:v>
                </c:pt>
                <c:pt idx="98">
                  <c:v>0.23372365785752142</c:v>
                </c:pt>
                <c:pt idx="99">
                  <c:v>1.6985931261244731</c:v>
                </c:pt>
                <c:pt idx="100">
                  <c:v>2.7993317038049574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2-4CA2-9509-F6F57831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71679"/>
        <c:axId val="1280484159"/>
      </c:scatterChart>
      <c:valAx>
        <c:axId val="128047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2800"/>
                  <a:t>Aantal metingen</a:t>
                </a:r>
              </a:p>
            </c:rich>
          </c:tx>
          <c:layout>
            <c:manualLayout>
              <c:xMode val="edge"/>
              <c:yMode val="edge"/>
              <c:x val="0.33538789108779132"/>
              <c:y val="0.8150271298742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80484159"/>
        <c:crosses val="autoZero"/>
        <c:crossBetween val="midCat"/>
      </c:valAx>
      <c:valAx>
        <c:axId val="12804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 b="0" i="0" baseline="0">
                    <a:effectLst/>
                  </a:rPr>
                  <a:t>Versnelling (m/s^2)</a:t>
                </a:r>
                <a:endParaRPr lang="en-BE" sz="2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804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511629</xdr:colOff>
      <xdr:row>153</xdr:row>
      <xdr:rowOff>141514</xdr:rowOff>
    </xdr:from>
    <xdr:to>
      <xdr:col>8</xdr:col>
      <xdr:colOff>174172</xdr:colOff>
      <xdr:row>172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9736C-3E1A-9D28-E5DF-14EC71AA6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598713</xdr:colOff>
      <xdr:row>168</xdr:row>
      <xdr:rowOff>10886</xdr:rowOff>
    </xdr:from>
    <xdr:to>
      <xdr:col>12</xdr:col>
      <xdr:colOff>522515</xdr:colOff>
      <xdr:row>188</xdr:row>
      <xdr:rowOff>103413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59C07-0893-AEB8-999F-D6A82FEAE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65314</xdr:colOff>
      <xdr:row>149</xdr:row>
      <xdr:rowOff>43542</xdr:rowOff>
    </xdr:from>
    <xdr:to>
      <xdr:col>14</xdr:col>
      <xdr:colOff>32658</xdr:colOff>
      <xdr:row>168</xdr:row>
      <xdr:rowOff>103413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9E9D4-C3BE-160C-743A-FBF28C1FD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402770</xdr:colOff>
      <xdr:row>164</xdr:row>
      <xdr:rowOff>21772</xdr:rowOff>
    </xdr:from>
    <xdr:to>
      <xdr:col>17</xdr:col>
      <xdr:colOff>315686</xdr:colOff>
      <xdr:row>183</xdr:row>
      <xdr:rowOff>103414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7A56E6-1AEF-4FD6-CC75-694E5E23E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1255700</xdr:colOff>
      <xdr:row>6</xdr:row>
      <xdr:rowOff>16649</xdr:rowOff>
    </xdr:from>
    <xdr:to>
      <xdr:col>24</xdr:col>
      <xdr:colOff>607680</xdr:colOff>
      <xdr:row>27</xdr:row>
      <xdr:rowOff>65635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60E9C-92E5-A6EF-6EBB-7C1368323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442472</xdr:colOff>
      <xdr:row>20</xdr:row>
      <xdr:rowOff>118463</xdr:rowOff>
    </xdr:from>
    <xdr:to>
      <xdr:col>18</xdr:col>
      <xdr:colOff>545566</xdr:colOff>
      <xdr:row>41</xdr:row>
      <xdr:rowOff>69476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D2D747-43FF-C4E9-9933-D663920A6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995080</xdr:colOff>
      <xdr:row>31</xdr:row>
      <xdr:rowOff>129349</xdr:rowOff>
    </xdr:from>
    <xdr:to>
      <xdr:col>16</xdr:col>
      <xdr:colOff>74276</xdr:colOff>
      <xdr:row>52</xdr:row>
      <xdr:rowOff>167450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AB1A67-3CAE-884C-2C0B-2EA2B5306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1255700</xdr:colOff>
      <xdr:row>12</xdr:row>
      <xdr:rowOff>173210</xdr:rowOff>
    </xdr:from>
    <xdr:to>
      <xdr:col>19</xdr:col>
      <xdr:colOff>452077</xdr:colOff>
      <xdr:row>30</xdr:row>
      <xdr:rowOff>32016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84EF82-5D55-C6F3-57A5-131BFAFD4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1286434</xdr:colOff>
      <xdr:row>51</xdr:row>
      <xdr:rowOff>35859</xdr:rowOff>
    </xdr:from>
    <xdr:to>
      <xdr:col>17</xdr:col>
      <xdr:colOff>295835</xdr:colOff>
      <xdr:row>69</xdr:row>
      <xdr:rowOff>116542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852A39-BCEB-BAD8-B68B-3DF747EAA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1564340</xdr:colOff>
      <xdr:row>5</xdr:row>
      <xdr:rowOff>62752</xdr:rowOff>
    </xdr:from>
    <xdr:to>
      <xdr:col>11</xdr:col>
      <xdr:colOff>1631576</xdr:colOff>
      <xdr:row>24</xdr:row>
      <xdr:rowOff>80682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AB68F8-5C90-5EB6-CC62-118F9F21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6"/>
  <sheetViews>
    <sheetView tabSelected="1" topLeftCell="B4" zoomScale="85" zoomScaleNormal="85" workbookViewId="0">
      <selection activeCell="H63" sqref="H62:H63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1.6640625" bestFit="1" customWidth="1"/>
    <col min="4" max="4" width="12" bestFit="1" customWidth="1"/>
    <col min="5" max="5" width="14.109375" customWidth="1"/>
    <col min="6" max="6" width="15.6640625" customWidth="1"/>
    <col min="7" max="7" width="20.88671875" bestFit="1" customWidth="1"/>
    <col min="8" max="8" width="25.33203125" customWidth="1"/>
    <col min="9" max="9" width="20.33203125" customWidth="1"/>
    <col min="10" max="11" width="24.109375" bestFit="1" customWidth="1"/>
    <col min="12" max="12" width="31.44140625" customWidth="1"/>
    <col min="13" max="13" width="27.5546875" bestFit="1" customWidth="1"/>
    <col min="14" max="14" width="23" customWidth="1"/>
    <col min="15" max="15" width="16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5</v>
      </c>
      <c r="G1" t="s">
        <v>6</v>
      </c>
      <c r="H1" t="s">
        <v>14</v>
      </c>
      <c r="I1" t="s">
        <v>13</v>
      </c>
      <c r="J1" t="s">
        <v>7</v>
      </c>
      <c r="K1" t="s">
        <v>8</v>
      </c>
      <c r="L1" t="s">
        <v>9</v>
      </c>
      <c r="M1" t="s">
        <v>4</v>
      </c>
      <c r="N1" t="s">
        <v>10</v>
      </c>
      <c r="O1" t="s">
        <v>11</v>
      </c>
    </row>
    <row r="2" spans="1:15" x14ac:dyDescent="0.3">
      <c r="A2">
        <v>608294397547005</v>
      </c>
      <c r="B2">
        <v>0.99119950000000001</v>
      </c>
      <c r="C2">
        <v>-1.8100164999999999</v>
      </c>
      <c r="D2">
        <v>9.1985229999999998</v>
      </c>
      <c r="E2">
        <f>SQRT(B2^2+C2^2+D2^2)</f>
        <v>9.4271661468652113</v>
      </c>
      <c r="F2">
        <f>SQRT(B2^2+C2^2+D2^2)-9.81</f>
        <v>-0.38283385313478924</v>
      </c>
      <c r="J2">
        <f>AVERAGE(F2:F3)</f>
        <v>-0.10401218964102377</v>
      </c>
      <c r="K2">
        <f>AVERAGE(F2:F4)</f>
        <v>-2.7813322240493338E-2</v>
      </c>
    </row>
    <row r="3" spans="1:15" x14ac:dyDescent="0.3">
      <c r="A3">
        <v>608294457412115</v>
      </c>
      <c r="B3">
        <v>-9.0979666000000001E-2</v>
      </c>
      <c r="C3">
        <v>-2.3606829999999999</v>
      </c>
      <c r="D3">
        <v>9.7013049999999996</v>
      </c>
      <c r="E3">
        <f t="shared" ref="E3:E66" si="0">SQRT(B3^2+C3^2+D3^2)</f>
        <v>9.9848094738527422</v>
      </c>
      <c r="F3">
        <f t="shared" ref="F3:F66" si="1">SQRT(B3^2+C3^2+D3^2)-9.81</f>
        <v>0.1748094738527417</v>
      </c>
      <c r="J3">
        <f>AVERAGE(F3:F4)</f>
        <v>0.14969694320665461</v>
      </c>
      <c r="K3">
        <f>AVERAGE(F3:F5)</f>
        <v>0.71033028805314657</v>
      </c>
    </row>
    <row r="4" spans="1:15" x14ac:dyDescent="0.3">
      <c r="A4">
        <v>608294517235142</v>
      </c>
      <c r="B4">
        <v>0.40222587999999998</v>
      </c>
      <c r="C4">
        <v>-2.1021092000000001</v>
      </c>
      <c r="D4">
        <v>9.7013049999999996</v>
      </c>
      <c r="E4">
        <f t="shared" si="0"/>
        <v>9.934584412560568</v>
      </c>
      <c r="F4">
        <f t="shared" si="1"/>
        <v>0.12458441256056751</v>
      </c>
      <c r="G4">
        <f>0.1*F2+0.2*F3+0.4*F4+0.2*F5+0.1*F6</f>
        <v>0.52654415988132575</v>
      </c>
      <c r="H4">
        <f>0.1*G2+0.1*G3+0.3*G4+0.3*G5+0.2*G6</f>
        <v>0.61883163415886433</v>
      </c>
      <c r="I4">
        <f>0.1*F2+0.1*F3+0.3*F4+0.3*F5+0.2*F6</f>
        <v>0.79347695886541114</v>
      </c>
      <c r="J4">
        <f>AVERAGE(F4:F5)</f>
        <v>0.97809069515334901</v>
      </c>
      <c r="K4">
        <f>AVERAGE(F4:F6)</f>
        <v>1.0311020962715769</v>
      </c>
      <c r="L4">
        <f>SQRT((0.2*D2+0.3*D3+0.3*D4+0.1*D5+0.1*D6)^2+(0.2*C2+0.3*C3+0.3*C4+0.1*C5+0.1*C6)^2+(0.2*B2+0.3*B3+0.3*B4+0.1*B5+0.1*B6)^2)-9.81</f>
        <v>0.20934407587387405</v>
      </c>
      <c r="M4">
        <f>SQRT((0.1*D2+0.2*D3+0.4*D4+0.2*D5+0.1*D6)^2+(0.1*C2+0.2*C3+0.4*C4+0.2*C5+0.1*C6)^2+(0.1*B2+0.2*B3+0.4*B4+0.2*B5+0.1*B6)^2)-9.81</f>
        <v>0.40828106194927472</v>
      </c>
      <c r="N4">
        <f>SQRT((0.1*D2+0.1*D3+0.3*D4+0.3*D5+0.2*D6)^2+(0.1*C2+0.1*C3+0.3*C4+0.3*C5+0.2*C6)^2+(0.1*B2+0.1*B3+0.3*B4+0.3*B5+0.2*B6)^2)-9.81</f>
        <v>0.64895469192245692</v>
      </c>
      <c r="O4">
        <f>SQRT((0.2*D2+0.2*D3+0.2*D4+0.2*D5+0.2*D6)^2+(0.2*C2+0.2*C3+0.2*C4+0.2*C5+0.2*C6)^2+(0.2*B2+0.2*B3+0.2*B4+0.2*B5+0.2*B6)^2)-9.81</f>
        <v>0.42875835547192942</v>
      </c>
    </row>
    <row r="5" spans="1:15" x14ac:dyDescent="0.3">
      <c r="A5">
        <v>608294576779262</v>
      </c>
      <c r="B5">
        <v>-3.0071173</v>
      </c>
      <c r="C5">
        <v>-2.0590134</v>
      </c>
      <c r="D5">
        <v>11.056423000000001</v>
      </c>
      <c r="E5">
        <f t="shared" si="0"/>
        <v>11.641596977746131</v>
      </c>
      <c r="F5">
        <f t="shared" si="1"/>
        <v>1.8315969777461305</v>
      </c>
      <c r="G5">
        <f t="shared" ref="G5:G35" si="2">0.1*F3+0.2*F4+0.4*F5+0.2*F6+0.1*F7</f>
        <v>1.0115165169916922</v>
      </c>
      <c r="H5">
        <f t="shared" ref="H5:H68" si="3">0.1*G3+0.1*G4+0.3*G5+0.3*G6+0.2*G7</f>
        <v>0.62169532041283337</v>
      </c>
      <c r="I5">
        <f>0.1*F3+0.1*F4+0.3*F5+0.3*F6+0.2*F7</f>
        <v>0.93866578410607127</v>
      </c>
      <c r="J5">
        <f>AVERAGE(F5:F6)</f>
        <v>1.4843609381270815</v>
      </c>
      <c r="K5">
        <f>AVERAGE(F5:F7)</f>
        <v>1.01975701306554</v>
      </c>
      <c r="L5">
        <f>SQRT((0.2*D3+0.3*D4+0.3*D5+0.1*D6+0.1*D7)^2+(0.2*C3+0.3*C4+0.3*C5+0.1*C6+0.1*C7)^2+(0.2*B3+0.3*B4+0.3*B5+0.1*B6+0.1*B7)^2)-9.81</f>
        <v>0.61009385814746864</v>
      </c>
      <c r="M5">
        <f>SQRT((0.1*D3+0.2*D4+0.4*D5+0.2*D6+0.1*D7)^2+(0.1*C3+0.2*C4+0.4*C5+0.2*C6+0.1*C7)^2+(0.1*B3+0.2*B4+0.4*B5+0.2*B6+0.1*B7)^2)-9.81</f>
        <v>0.89574393754066861</v>
      </c>
      <c r="N5">
        <f>SQRT((0.1*D3+0.1*D4+0.3*D5+0.3*D6+0.2*D7)^2+(0.1*C3+0.1*C4+0.3*C5+0.3*C6+0.2*C7)^2+(0.1*B3+0.1*B4+0.3*B5+0.3*B6+0.2*B7)^2)-9.81</f>
        <v>0.84235201992474273</v>
      </c>
      <c r="O5">
        <f>SQRT((0.2*D3+0.2*D4+0.2*D5+0.2*D6+0.2*D7)^2+(0.2*C3+0.2*C4+0.2*C5+0.2*C6+0.2*C7)^2+(0.2*B3+0.2*B4+0.2*B5+0.2*B6+0.2*B7)^2)-9.81</f>
        <v>0.53248577060787206</v>
      </c>
    </row>
    <row r="6" spans="1:15" x14ac:dyDescent="0.3">
      <c r="A6">
        <v>608294636824633</v>
      </c>
      <c r="B6">
        <v>-3.3279405</v>
      </c>
      <c r="C6">
        <v>-2.5474304999999999</v>
      </c>
      <c r="D6">
        <v>10.113108</v>
      </c>
      <c r="E6">
        <f t="shared" si="0"/>
        <v>10.947124898508033</v>
      </c>
      <c r="F6">
        <f t="shared" si="1"/>
        <v>1.1371248985080324</v>
      </c>
      <c r="G6">
        <f t="shared" si="2"/>
        <v>0.78706715548479478</v>
      </c>
      <c r="H6">
        <f t="shared" si="3"/>
        <v>0.31682475582515801</v>
      </c>
      <c r="I6">
        <f>0.1*F4+0.1*F5+0.3*F6+0.3*F7+0.2*F8</f>
        <v>0.43457941084143148</v>
      </c>
      <c r="J6">
        <f>AVERAGE(F6:F7)</f>
        <v>0.61383703072524476</v>
      </c>
      <c r="K6">
        <f>AVERAGE(F6:F8)</f>
        <v>0.19365644277618799</v>
      </c>
      <c r="L6">
        <f>SQRT((0.2*D4+0.3*D5+0.3*D6+0.1*D7+0.1*D8)^2+(0.2*C4+0.3*C5+0.3*C6+0.1*C7+0.1*C8)^2+(0.2*B4+0.3*B5+0.3*B6+0.1*B7+0.1*B8)^2)-9.81</f>
        <v>0.74915790746286248</v>
      </c>
      <c r="M6">
        <f>SQRT((0.1*D4+0.2*D5+0.4*D6+0.2*D7+0.1*D8)^2+(0.1*C4+0.2*C5+0.4*C6+0.2*C7+0.1*C8)^2+(0.1*B4+0.2*B5+0.4*B6+0.2*B7+0.1*B8)^2)-9.81</f>
        <v>0.70056656120737593</v>
      </c>
      <c r="N6">
        <f>SQRT((0.1*D4+0.1*D5+0.3*D6+0.3*D7+0.2*D8)^2+(0.1*C4+0.1*C5+0.3*C6+0.3*C7+0.2*C8)^2+(0.1*B4+0.1*B5+0.3*B6+0.3*B7+0.2*B8)^2)-9.81</f>
        <v>0.32806675380245842</v>
      </c>
      <c r="O6">
        <f>SQRT((0.2*D4+0.2*D5+0.2*D6+0.2*D7+0.2*D8)^2+(0.2*C4+0.2*C5+0.2*C6+0.2*C7+0.2*C8)^2+(0.2*B4+0.2*B5+0.2*B6+0.2*B7+0.2*B8)^2)-9.81</f>
        <v>0.38218747998656255</v>
      </c>
    </row>
    <row r="7" spans="1:15" x14ac:dyDescent="0.3">
      <c r="A7">
        <v>608294696695472</v>
      </c>
      <c r="B7">
        <v>-3.2704794000000001</v>
      </c>
      <c r="C7">
        <v>-3.0454245000000002</v>
      </c>
      <c r="D7">
        <v>8.8346040000000006</v>
      </c>
      <c r="E7">
        <f t="shared" si="0"/>
        <v>9.9005491629424576</v>
      </c>
      <c r="F7">
        <f t="shared" si="1"/>
        <v>9.0549162942457073E-2</v>
      </c>
      <c r="G7">
        <f t="shared" si="2"/>
        <v>0.14732901340877366</v>
      </c>
      <c r="H7">
        <f t="shared" si="3"/>
        <v>-0.15402236676201464</v>
      </c>
      <c r="I7">
        <f>0.1*F5+0.1*F6+0.3*F7+0.3*F8+0.2*F9</f>
        <v>-0.21024324866851141</v>
      </c>
      <c r="J7">
        <f>AVERAGE(F7:F8)</f>
        <v>-0.27807778508973424</v>
      </c>
      <c r="K7">
        <f>AVERAGE(F7:F9)</f>
        <v>-0.75249979879330142</v>
      </c>
      <c r="L7">
        <f>SQRT((0.2*D5+0.3*D6+0.3*D7+0.1*D8+0.1*D9)^2+(0.2*C5+0.3*C6+0.3*C7+0.1*C8+0.1*C9)^2+(0.2*B5+0.3*B6+0.3*B7+0.1*B8+0.1*B9)^2)-9.81</f>
        <v>0.44333644878217626</v>
      </c>
      <c r="M7">
        <f>SQRT((0.1*D5+0.2*D6+0.4*D7+0.2*D8+0.1*D9)^2+(0.1*C5+0.2*C6+0.4*C7+0.2*C8+0.1*C9)^2+(0.1*B5+0.2*B6+0.4*B7+0.2*B8+0.1*B9)^2)-9.81</f>
        <v>6.9189522688116512E-2</v>
      </c>
      <c r="N7">
        <f>SQRT((0.1*D5+0.1*D6+0.3*D7+0.3*D8+0.2*D9)^2+(0.1*C5+0.1*C6+0.3*C7+0.3*C8+0.2*C9)^2+(0.1*B5+0.1*B6+0.3*B7+0.3*B8+0.2*B9)^2)-9.81</f>
        <v>-0.29867672833995407</v>
      </c>
      <c r="O7">
        <f>SQRT((0.2*D5+0.2*D6+0.2*D7+0.2*D8+0.2*D9)^2+(0.2*C5+0.2*C6+0.2*C7+0.2*C8+0.2*C9)^2+(0.2*B5+0.2*B6+0.2*B7+0.2*B8+0.2*B9)^2)-9.81</f>
        <v>6.8574879164518876E-2</v>
      </c>
    </row>
    <row r="8" spans="1:15" x14ac:dyDescent="0.3">
      <c r="A8">
        <v>608294756388030</v>
      </c>
      <c r="B8">
        <v>-0.50278233999999999</v>
      </c>
      <c r="C8">
        <v>-1.7860745</v>
      </c>
      <c r="D8">
        <v>8.9734680000000004</v>
      </c>
      <c r="E8">
        <f t="shared" si="0"/>
        <v>9.1632952668780749</v>
      </c>
      <c r="F8">
        <f t="shared" si="1"/>
        <v>-0.64670473312192556</v>
      </c>
      <c r="G8">
        <f t="shared" si="2"/>
        <v>-0.58650081265107135</v>
      </c>
      <c r="H8">
        <f t="shared" si="3"/>
        <v>-0.52777415839821806</v>
      </c>
      <c r="I8">
        <f>0.1*F6+0.1*F7+0.3*F8+0.3*F9+0.2*F10</f>
        <v>-0.82039211485467645</v>
      </c>
      <c r="J8">
        <f>AVERAGE(F8:F9)</f>
        <v>-1.1740242796611806</v>
      </c>
      <c r="K8">
        <f>AVERAGE(F8:F10)</f>
        <v>-1.1805911084458156</v>
      </c>
      <c r="L8">
        <f>SQRT((0.2*D6+0.3*D7+0.3*D8+0.1*D9+0.1*D10)^2+(0.2*C6+0.3*C7+0.3*C8+0.1*C9+0.1*C10)^2+(0.2*B6+0.3*B7+0.3*B8+0.1*B9+0.1*B10)^2)-9.81</f>
        <v>-0.3331760409142106</v>
      </c>
      <c r="M8">
        <f>SQRT((0.1*D6+0.2*D7+0.4*D8+0.2*D9+0.1*D10)^2+(0.1*C6+0.2*C7+0.4*C8+0.2*C9+0.1*C10)^2+(0.1*B6+0.2*B7+0.4*B8+0.2*B9+0.1*B10)^2)-9.81</f>
        <v>-0.69461913149168097</v>
      </c>
      <c r="N8">
        <f>SQRT((0.1*D6+0.1*D7+0.3*D8+0.3*D9+0.2*D10)^2+(0.1*C6+0.1*C7+0.3*C8+0.3*C9+0.2*C10)^2+(0.1*B6+0.1*B7+0.3*B8+0.3*B9+0.2*B10)^2)-9.81</f>
        <v>-0.93459181233839139</v>
      </c>
      <c r="O8">
        <f>SQRT((0.2*D6+0.2*D7+0.2*D8+0.2*D9+0.2*D10)^2+(0.2*C6+0.2*C7+0.2*C8+0.2*C9+0.2*C10)^2+(0.2*B6+0.2*B7+0.2*B8+0.2*B9+0.2*B10)^2)-9.81</f>
        <v>-0.5665902796936404</v>
      </c>
    </row>
    <row r="9" spans="1:15" x14ac:dyDescent="0.3">
      <c r="A9">
        <v>608294818119755</v>
      </c>
      <c r="B9">
        <v>-0.86191260000000003</v>
      </c>
      <c r="C9">
        <v>-2.2649148000000001</v>
      </c>
      <c r="D9">
        <v>7.7380599999999999</v>
      </c>
      <c r="E9">
        <f t="shared" si="0"/>
        <v>8.1086561737995648</v>
      </c>
      <c r="F9">
        <f t="shared" si="1"/>
        <v>-1.7013438262004357</v>
      </c>
      <c r="G9">
        <f t="shared" si="2"/>
        <v>-1.0106459711848701</v>
      </c>
      <c r="H9">
        <f t="shared" si="3"/>
        <v>-0.60139384778489791</v>
      </c>
      <c r="I9">
        <f>0.1*F7+0.1*F8+0.3*F9+0.3*F10+0.2*F11</f>
        <v>-0.86629104902568155</v>
      </c>
      <c r="J9">
        <f>AVERAGE(F9:F10)</f>
        <v>-1.4475342961077606</v>
      </c>
      <c r="K9">
        <f>AVERAGE(F9:F11)</f>
        <v>-0.8686143879769711</v>
      </c>
      <c r="L9">
        <f>SQRT((0.2*D7+0.3*D8+0.3*D9+0.1*D10+0.1*D11)^2+(0.2*C7+0.3*C8+0.3*C9+0.1*C10+0.1*C11)^2+(0.2*B7+0.3*B8+0.3*B9+0.1*B10+0.1*B11)^2)-9.81</f>
        <v>-0.95101410470505066</v>
      </c>
      <c r="M9">
        <f>SQRT((0.1*D7+0.2*D8+0.4*D9+0.2*D10+0.1*D11)^2+(0.1*C7+0.2*C8+0.4*C9+0.2*C10+0.1*C11)^2+(0.1*B7+0.2*B8+0.4*B9+0.2*B10+0.1*B11)^2)-9.81</f>
        <v>-1.1848830083739283</v>
      </c>
      <c r="N9">
        <f>SQRT((0.1*D7+0.1*D8+0.3*D9+0.3*D10+0.2*D11)^2+(0.1*C7+0.1*C8+0.3*C9+0.3*C10+0.2*C11)^2+(0.1*B7+0.1*B8+0.3*B9+0.3*B10+0.2*B11)^2)-9.81</f>
        <v>-1.0602978547940882</v>
      </c>
      <c r="O9">
        <f>SQRT((0.2*D7+0.2*D8+0.2*D9+0.2*D10+0.2*D11)^2+(0.2*C7+0.2*C8+0.2*C9+0.2*C10+0.2*C11)^2+(0.2*B7+0.2*B8+0.2*B9+0.2*B10+0.2*B11)^2)-9.81</f>
        <v>-0.84001153641523629</v>
      </c>
    </row>
    <row r="10" spans="1:15" x14ac:dyDescent="0.3">
      <c r="A10">
        <v>608294876071480</v>
      </c>
      <c r="B10">
        <v>-3.4811692000000001</v>
      </c>
      <c r="C10">
        <v>-2.9305029999999999</v>
      </c>
      <c r="D10">
        <v>7.3166804000000001</v>
      </c>
      <c r="E10">
        <f t="shared" si="0"/>
        <v>8.6162752339849149</v>
      </c>
      <c r="F10">
        <f t="shared" si="1"/>
        <v>-1.1937247660150856</v>
      </c>
      <c r="G10">
        <f t="shared" si="2"/>
        <v>-0.71034870068396261</v>
      </c>
      <c r="H10">
        <f t="shared" si="3"/>
        <v>-0.35608400555135222</v>
      </c>
      <c r="I10">
        <f>0.1*F8+0.1*F9+0.3*F10+0.3*F11+0.2*F12</f>
        <v>-0.27768394001652008</v>
      </c>
      <c r="J10">
        <f>AVERAGE(F10:F11)</f>
        <v>-0.45224966886523887</v>
      </c>
      <c r="K10">
        <f>AVERAGE(F10:F12)</f>
        <v>7.9284749481272954E-2</v>
      </c>
      <c r="L10">
        <f>SQRT((0.2*D8+0.3*D9+0.3*D10+0.1*D11+0.1*D12)^2+(0.2*C8+0.3*C9+0.3*C10+0.1*C11+0.1*C12)^2+(0.2*B8+0.3*B9+0.3*B10+0.1*B11+0.1*B12)^2)-9.81</f>
        <v>-1.0656203930067143</v>
      </c>
      <c r="M10">
        <f>SQRT((0.1*D8+0.2*D9+0.4*D10+0.2*D11+0.1*D12)^2+(0.1*C8+0.2*C9+0.4*C10+0.2*C11+0.1*C12)^2+(0.1*B8+0.2*B9+0.4*B10+0.2*B11+0.1*B12)^2)-9.81</f>
        <v>-0.89881116140619</v>
      </c>
      <c r="N10">
        <f>SQRT((0.1*D8+0.1*D9+0.3*D10+0.3*D11+0.2*D12)^2+(0.1*C8+0.1*C9+0.3*C10+0.3*C11+0.2*C12)^2+(0.1*B8+0.1*B9+0.3*B10+0.3*B11+0.2*B12)^2)-9.81</f>
        <v>-0.45767452308214551</v>
      </c>
      <c r="O10">
        <f>SQRT((0.2*D8+0.2*D9+0.2*D10+0.2*D11+0.2*D12)^2+(0.2*C8+0.2*C9+0.2*C10+0.2*C11+0.2*C12)^2+(0.2*B8+0.2*B9+0.2*B10+0.2*B11+0.2*B12)^2)-9.81</f>
        <v>-0.67315183094778774</v>
      </c>
    </row>
    <row r="11" spans="1:15" x14ac:dyDescent="0.3">
      <c r="A11">
        <v>608294936215965</v>
      </c>
      <c r="B11">
        <v>-5.7652380000000001</v>
      </c>
      <c r="C11">
        <v>-2.6479870999999999</v>
      </c>
      <c r="D11">
        <v>7.8577700000000004</v>
      </c>
      <c r="E11">
        <f t="shared" si="0"/>
        <v>10.099225428284608</v>
      </c>
      <c r="F11">
        <f t="shared" si="1"/>
        <v>0.28922542828460784</v>
      </c>
      <c r="G11">
        <f t="shared" si="2"/>
        <v>-0.20589133150009165</v>
      </c>
      <c r="H11">
        <f t="shared" si="3"/>
        <v>2.7724694901005709E-2</v>
      </c>
      <c r="I11">
        <f>0.1*F9+0.1*F10+0.3*F11+0.3*F12+0.2*F13</f>
        <v>-0.14237892333534774</v>
      </c>
      <c r="J11">
        <f>AVERAGE(F11:F12)</f>
        <v>0.71578950722945223</v>
      </c>
      <c r="K11">
        <f>AVERAGE(F11:F13)</f>
        <v>6.6167240671900869E-3</v>
      </c>
      <c r="L11">
        <f>SQRT((0.2*D9+0.3*D10+0.3*D11+0.1*D12+0.1*D13)^2+(0.2*C9+0.3*C10+0.3*C11+0.1*C12+0.1*C13)^2+(0.2*B9+0.3*B10+0.3*B11+0.1*B12+0.1*B13)^2)-9.81</f>
        <v>-0.83585495348383176</v>
      </c>
      <c r="M11">
        <f>SQRT((0.1*D9+0.2*D10+0.4*D11+0.2*D12+0.1*D13)^2+(0.1*C9+0.2*C10+0.4*C11+0.2*C12+0.1*C13)^2+(0.1*B9+0.2*B10+0.4*B11+0.2*B12+0.1*B13)^2)-9.81</f>
        <v>-0.34747757882102981</v>
      </c>
      <c r="N11">
        <f>SQRT((0.1*D9+0.1*D10+0.3*D11+0.3*D12+0.2*D13)^2+(0.1*C9+0.1*C10+0.3*C11+0.3*C12+0.2*C13)^2+(0.1*B9+0.1*B10+0.3*B11+0.3*B12+0.2*B13)^2)-9.81</f>
        <v>-0.30949552402302949</v>
      </c>
      <c r="O11">
        <f>SQRT((0.2*D9+0.2*D10+0.2*D11+0.2*D12+0.2*D13)^2+(0.2*C9+0.2*C10+0.2*C11+0.2*C12+0.2*C13)^2+(0.2*B9+0.2*B10+0.2*B11+0.2*B12+0.2*B13)^2)-9.81</f>
        <v>-0.81015052384597475</v>
      </c>
    </row>
    <row r="12" spans="1:15" x14ac:dyDescent="0.3">
      <c r="A12">
        <v>608294997428992</v>
      </c>
      <c r="B12">
        <v>-5.1283799999999999</v>
      </c>
      <c r="C12">
        <v>-4.2568910000000004</v>
      </c>
      <c r="D12">
        <v>8.6909519999999993</v>
      </c>
      <c r="E12">
        <f t="shared" si="0"/>
        <v>10.952353586174297</v>
      </c>
      <c r="F12">
        <f t="shared" si="1"/>
        <v>1.1423535861742966</v>
      </c>
      <c r="G12">
        <f t="shared" si="2"/>
        <v>0.39251341243729071</v>
      </c>
      <c r="H12">
        <f t="shared" si="3"/>
        <v>0.6364424908105546</v>
      </c>
      <c r="I12">
        <f>0.1*F10+0.1*F11+0.3*F12+0.3*F13+0.2*F14</f>
        <v>0.38762776412929267</v>
      </c>
      <c r="J12">
        <f>AVERAGE(F12:F13)</f>
        <v>-0.13468762804151879</v>
      </c>
      <c r="K12">
        <f>AVERAGE(F12:F14)</f>
        <v>0.84169203918440694</v>
      </c>
      <c r="L12">
        <f>SQRT((0.2*D10+0.3*D11+0.3*D12+0.1*D13+0.1*D14)^2+(0.2*C10+0.3*C11+0.3*C12+0.1*C13+0.1*C14)^2+(0.2*B10+0.3*B11+0.3*B12+0.1*B13+0.1*B14)^2)-9.81</f>
        <v>0.22349675258975488</v>
      </c>
      <c r="M12">
        <f>SQRT((0.1*D10+0.2*D11+0.4*D12+0.2*D13+0.1*D14)^2+(0.1*C10+0.2*C11+0.4*C12+0.2*C13+0.1*C14)^2+(0.1*B10+0.2*B11+0.4*B12+0.2*B13+0.1*B14)^2)-9.81</f>
        <v>0.27831902065499214</v>
      </c>
      <c r="N12">
        <f>SQRT((0.1*D10+0.1*D11+0.3*D12+0.3*D13+0.2*D14)^2+(0.1*C10+0.1*C11+0.3*C12+0.3*C13+0.2*C14)^2+(0.1*B10+0.1*B11+0.3*B12+0.3*B13+0.2*B14)^2)-9.81</f>
        <v>0.25204979287276785</v>
      </c>
      <c r="O12">
        <f>SQRT((0.2*D10+0.2*D11+0.2*D12+0.2*D13+0.2*D14)^2+(0.2*C10+0.2*C11+0.2*C12+0.2*C13+0.2*C14)^2+(0.2*B10+0.2*B11+0.2*B12+0.2*B13+0.2*B14)^2)-9.81</f>
        <v>0.18349091652837224</v>
      </c>
    </row>
    <row r="13" spans="1:15" x14ac:dyDescent="0.3">
      <c r="A13">
        <v>608295057199206</v>
      </c>
      <c r="B13">
        <v>-6.0333880000000004</v>
      </c>
      <c r="C13">
        <v>-2.6527755000000002</v>
      </c>
      <c r="D13">
        <v>5.2049947000000003</v>
      </c>
      <c r="E13">
        <f t="shared" si="0"/>
        <v>8.3982711577426663</v>
      </c>
      <c r="F13">
        <f t="shared" si="1"/>
        <v>-1.4117288422573342</v>
      </c>
      <c r="G13">
        <f t="shared" si="2"/>
        <v>0.71918768903364638</v>
      </c>
      <c r="H13">
        <f t="shared" si="3"/>
        <v>1.2510253832311873</v>
      </c>
      <c r="I13">
        <f>0.1*F11+0.1*F12+0.3*F13+0.3*F14+0.2*F15</f>
        <v>1.4931660431515841</v>
      </c>
      <c r="J13">
        <f>AVERAGE(F13:F14)</f>
        <v>0.6913612656894621</v>
      </c>
      <c r="K13">
        <f>AVERAGE(F13:F15)</f>
        <v>2.0195598142796687</v>
      </c>
      <c r="L13">
        <f>SQRT((0.2*D11+0.3*D12+0.3*D13+0.1*D14+0.1*D15)^2+(0.2*C11+0.3*C12+0.3*C13+0.1*C14+0.1*C15)^2+(0.2*B11+0.3*B12+0.3*B13+0.1*B14+0.1*B15)^2)-9.81</f>
        <v>0.36543327739879317</v>
      </c>
      <c r="M13">
        <f>SQRT((0.1*D11+0.2*D12+0.4*D13+0.2*D14+0.1*D15)^2+(0.1*C11+0.2*C12+0.4*C13+0.2*C14+0.1*C15)^2+(0.1*B11+0.2*B12+0.4*B13+0.2*B14+0.1*B15)^2)-9.81</f>
        <v>0.40565869253958375</v>
      </c>
      <c r="N13">
        <f>SQRT((0.1*D11+0.1*D12+0.3*D13+0.3*D14+0.2*D15)^2+(0.1*C11+0.1*C12+0.3*C13+0.3*C14+0.2*C15)^2+(0.1*B11+0.1*B12+0.3*B13+0.3*B14+0.2*B15)^2)-9.81</f>
        <v>1.0796337700890888</v>
      </c>
      <c r="O13">
        <f>SQRT((0.2*D11+0.2*D12+0.2*D13+0.2*D14+0.2*D15)^2+(0.2*C11+0.2*C12+0.2*C13+0.2*C14+0.2*C15)^2+(0.2*B11+0.2*B12+0.2*B13+0.2*B14+0.2*B15)^2)-9.81</f>
        <v>0.99220446921588135</v>
      </c>
    </row>
    <row r="14" spans="1:15" x14ac:dyDescent="0.3">
      <c r="A14">
        <v>608295116982285</v>
      </c>
      <c r="B14">
        <v>-8.6622219999999999</v>
      </c>
      <c r="C14">
        <v>-5.2816090000000004</v>
      </c>
      <c r="D14">
        <v>7.4794859999999996</v>
      </c>
      <c r="E14">
        <f t="shared" si="0"/>
        <v>12.604451373636259</v>
      </c>
      <c r="F14">
        <f t="shared" si="1"/>
        <v>2.7944513736362584</v>
      </c>
      <c r="G14">
        <f t="shared" si="2"/>
        <v>1.9727808179383945</v>
      </c>
      <c r="H14">
        <f t="shared" si="3"/>
        <v>1.4506643627203264</v>
      </c>
      <c r="I14">
        <f>0.1*F12+0.1*F13+0.3*F14+0.3*F15+0.2*F16</f>
        <v>2.3900235519724222</v>
      </c>
      <c r="J14">
        <f>AVERAGE(F14:F15)</f>
        <v>3.7352041425481701</v>
      </c>
      <c r="K14">
        <f>AVERAGE(F14:F16)</f>
        <v>2.7832004151184861</v>
      </c>
      <c r="L14">
        <f>SQRT((0.2*D12+0.3*D13+0.3*D14+0.1*D15+0.1*D16)^2+(0.2*C12+0.3*C13+0.3*C14+0.1*C15+0.1*C16)^2+(0.2*B12+0.3*B13+0.3*B14+0.1*B15+0.1*B16)^2)-9.81</f>
        <v>0.86442824745592972</v>
      </c>
      <c r="M14">
        <f>SQRT((0.1*D12+0.2*D13+0.4*D14+0.2*D15+0.1*D16)^2+(0.1*C12+0.2*C13+0.4*C14+0.2*C15+0.1*C16)^2+(0.1*B12+0.2*B13+0.4*B14+0.2*B15+0.1*B16)^2)-9.81</f>
        <v>1.5950085815880346</v>
      </c>
      <c r="N14">
        <f>SQRT((0.1*D12+0.1*D13+0.3*D14+0.3*D15+0.2*D16)^2+(0.1*C12+0.1*C13+0.3*C14+0.3*C15+0.2*C16)^2+(0.1*B12+0.1*B13+0.3*B14+0.3*B15+0.2*B16)^2)-9.81</f>
        <v>1.9535949275560149</v>
      </c>
      <c r="O14">
        <f>SQRT((0.2*D12+0.2*D13+0.2*D14+0.2*D15+0.2*D16)^2+(0.2*C12+0.2*C13+0.2*C14+0.2*C15+0.2*C16)^2+(0.2*B12+0.2*B13+0.2*B14+0.2*B15+0.2*B16)^2)-9.81</f>
        <v>1.140096461651849</v>
      </c>
    </row>
    <row r="15" spans="1:15" x14ac:dyDescent="0.3">
      <c r="A15">
        <v>608295176957135</v>
      </c>
      <c r="B15">
        <v>-10.644621000000001</v>
      </c>
      <c r="C15">
        <v>-9.4762509999999995</v>
      </c>
      <c r="D15">
        <v>2.5953146999999999</v>
      </c>
      <c r="E15">
        <f t="shared" si="0"/>
        <v>14.485956911460082</v>
      </c>
      <c r="F15">
        <f t="shared" si="1"/>
        <v>4.6759569114600819</v>
      </c>
      <c r="G15">
        <f t="shared" si="2"/>
        <v>2.123863115229276</v>
      </c>
      <c r="H15">
        <f t="shared" si="3"/>
        <v>0.76854199823914193</v>
      </c>
      <c r="I15">
        <f>0.1*F13+0.1*F14+0.3*F15+0.3*F16+0.2*F17</f>
        <v>1.1246659508374541</v>
      </c>
      <c r="J15">
        <f>AVERAGE(F15:F16)</f>
        <v>2.7775749358596</v>
      </c>
      <c r="K15">
        <f>AVERAGE(F15:F17)</f>
        <v>0.71813118421273658</v>
      </c>
      <c r="L15">
        <f>SQRT((0.2*D13+0.3*D14+0.3*D15+0.1*D16+0.1*D17)^2+(0.2*C13+0.3*C14+0.3*C15+0.1*C16+0.1*C17)^2+(0.2*B13+0.3*B14+0.3*B15+0.1*B16+0.1*B17)^2)-9.81</f>
        <v>1.3005422857528437</v>
      </c>
      <c r="M15">
        <f>SQRT((0.1*D13+0.2*D14+0.4*D15+0.2*D16+0.1*D17)^2+(0.1*C13+0.2*C14+0.4*C15+0.2*C16+0.1*C17)^2+(0.1*B13+0.2*B14+0.4*B15+0.2*B16+0.1*B17)^2)-9.81</f>
        <v>1.7615282987928058</v>
      </c>
      <c r="N15">
        <f>SQRT((0.1*D13+0.1*D14+0.3*D15+0.3*D16+0.2*D17)^2+(0.1*C13+0.1*C14+0.3*C15+0.3*C16+0.2*C17)^2+(0.1*B13+0.1*B14+0.3*B15+0.3*B16+0.2*B17)^2)-9.81</f>
        <v>0.78882112461135812</v>
      </c>
      <c r="O15">
        <f>SQRT((0.2*D13+0.2*D14+0.2*D15+0.2*D16+0.2*D17)^2+(0.2*C13+0.2*C14+0.2*C15+0.2*C16+0.2*C17)^2+(0.2*B13+0.2*B14+0.2*B15+0.2*B16+0.2*B17)^2)-9.81</f>
        <v>0.32049147070586059</v>
      </c>
    </row>
    <row r="16" spans="1:15" x14ac:dyDescent="0.3">
      <c r="A16">
        <v>608295236544693</v>
      </c>
      <c r="B16">
        <v>-8.8968530000000001</v>
      </c>
      <c r="C16">
        <v>-5.0086700000000004</v>
      </c>
      <c r="D16">
        <v>3.1651346999999999</v>
      </c>
      <c r="E16">
        <f t="shared" si="0"/>
        <v>10.689192960259119</v>
      </c>
      <c r="F16">
        <f t="shared" si="1"/>
        <v>0.87919296025911819</v>
      </c>
      <c r="G16">
        <f t="shared" si="2"/>
        <v>0.55250536311465726</v>
      </c>
      <c r="H16">
        <f t="shared" si="3"/>
        <v>-0.28893189836914074</v>
      </c>
      <c r="I16">
        <f>0.1*F14+0.1*F15+0.3*F16+0.3*F17+0.2*F18</f>
        <v>-0.67674233279379536</v>
      </c>
      <c r="J16">
        <f>AVERAGE(F16:F17)</f>
        <v>-1.2607816794109361</v>
      </c>
      <c r="K16">
        <f>AVERAGE(F16:F18)</f>
        <v>-1.9527113757020704</v>
      </c>
      <c r="L16">
        <f>SQRT((0.2*D14+0.3*D15+0.3*D16+0.1*D17+0.1*D18)^2+(0.2*C14+0.3*C15+0.3*C16+0.1*C17+0.1*C18)^2+(0.2*B14+0.3*B15+0.3*B16+0.1*B17+0.1*B18)^2)-9.81</f>
        <v>1.1451263581728774</v>
      </c>
      <c r="M16">
        <f>SQRT((0.1*D14+0.2*D15+0.4*D16+0.2*D17+0.1*D18)^2+(0.1*C14+0.2*C15+0.4*C16+0.2*C17+0.1*C18)^2+(0.1*B14+0.2*B15+0.4*B16+0.2*B17+0.1*B18)^2)-9.81</f>
        <v>0.18012205070491483</v>
      </c>
      <c r="N16">
        <f>SQRT((0.1*D14+0.1*D15+0.3*D16+0.3*D17+0.2*D18)^2+(0.1*C14+0.1*C15+0.3*C16+0.3*C17+0.2*C18)^2+(0.1*B14+0.1*B15+0.3*B16+0.3*B17+0.2*B18)^2)-9.81</f>
        <v>-1.1964146903366721</v>
      </c>
      <c r="O16">
        <f>SQRT((0.2*D14+0.2*D15+0.2*D16+0.2*D17+0.2*D18)^2+(0.2*C14+0.2*C15+0.2*C16+0.2*C17+0.2*C18)^2+(0.2*B14+0.2*B15+0.2*B16+0.2*B17+0.2*B18)^2)-9.81</f>
        <v>-0.24669411646507378</v>
      </c>
    </row>
    <row r="17" spans="1:15" x14ac:dyDescent="0.3">
      <c r="A17">
        <v>608295295869699</v>
      </c>
      <c r="B17">
        <v>-6.2488666000000004</v>
      </c>
      <c r="C17">
        <v>-0.94331545000000006</v>
      </c>
      <c r="D17">
        <v>1.067814</v>
      </c>
      <c r="E17">
        <f t="shared" si="0"/>
        <v>6.4092436809190101</v>
      </c>
      <c r="F17">
        <f t="shared" si="1"/>
        <v>-3.4007563190809904</v>
      </c>
      <c r="G17">
        <f t="shared" si="2"/>
        <v>-1.5178269798062105</v>
      </c>
      <c r="H17">
        <f t="shared" si="3"/>
        <v>-1.0651977769029484</v>
      </c>
      <c r="I17">
        <f>0.1*F15+0.1*F16+0.3*F17+0.3*F18+0.2*F19</f>
        <v>-1.7329723024672352</v>
      </c>
      <c r="J17">
        <f>AVERAGE(F17:F18)</f>
        <v>-3.3686635436826649</v>
      </c>
      <c r="K17">
        <f>AVERAGE(F17:F19)</f>
        <v>-2.691257634837704</v>
      </c>
      <c r="L17">
        <f>SQRT((0.2*D15+0.3*D16+0.3*D17+0.1*D18+0.1*D19)^2+(0.2*C15+0.3*C16+0.3*C17+0.1*C18+0.1*C19)^2+(0.2*B15+0.3*B16+0.3*B17+0.1*B18+0.1*B19)^2)-9.81</f>
        <v>-1.0205241700053449</v>
      </c>
      <c r="M17">
        <f>SQRT((0.1*D15+0.2*D16+0.4*D17+0.2*D18+0.1*D19)^2+(0.1*C15+0.2*C16+0.4*C17+0.2*C18+0.1*C19)^2+(0.1*B15+0.2*B16+0.4*B17+0.2*B18+0.1*B19)^2)-9.81</f>
        <v>-2.3548913833215046</v>
      </c>
      <c r="N17">
        <f>SQRT((0.1*D15+0.1*D16+0.3*D17+0.3*D18+0.2*D19)^2+(0.1*C15+0.1*C16+0.3*C17+0.3*C18+0.2*C19)^2+(0.1*B15+0.1*B16+0.3*B17+0.3*B18+0.2*B19)^2)-9.81</f>
        <v>-2.7724863182246988</v>
      </c>
      <c r="O17">
        <f>SQRT((0.2*D15+0.2*D16+0.2*D17+0.2*D18+0.2*D19)^2+(0.2*C15+0.2*C16+0.2*C17+0.2*C18+0.2*C19)^2+(0.2*B15+0.2*B16+0.2*B17+0.2*B18+0.2*B19)^2)-9.81</f>
        <v>-1.4967391186918615</v>
      </c>
    </row>
    <row r="18" spans="1:15" x14ac:dyDescent="0.3">
      <c r="A18">
        <v>608295356090434</v>
      </c>
      <c r="B18">
        <v>-3.4237084000000002</v>
      </c>
      <c r="C18">
        <v>-5.3630120000000003</v>
      </c>
      <c r="D18">
        <v>-1.1923125000000001</v>
      </c>
      <c r="E18">
        <f t="shared" si="0"/>
        <v>6.4734292317156612</v>
      </c>
      <c r="F18">
        <f t="shared" si="1"/>
        <v>-3.3365707682843393</v>
      </c>
      <c r="G18">
        <f t="shared" si="2"/>
        <v>-2.0449990333922092</v>
      </c>
      <c r="H18">
        <f t="shared" si="3"/>
        <v>-1.0554404176590522</v>
      </c>
      <c r="I18">
        <f>0.1*F16+0.1*F17+0.3*F18+0.3*F19+0.2*F20</f>
        <v>-1.3557605012290859</v>
      </c>
      <c r="J18">
        <f>AVERAGE(F18:F19)</f>
        <v>-2.3365082927160605</v>
      </c>
      <c r="K18">
        <f>AVERAGE(F18:F20)</f>
        <v>-1.0605041780061442</v>
      </c>
      <c r="L18">
        <f>SQRT((0.2*D16+0.3*D17+0.3*D18+0.1*D19+0.1*D20)^2+(0.2*C16+0.3*C17+0.3*C18+0.1*C19+0.1*C20)^2+(0.2*B16+0.3*B17+0.3*B18+0.1*B19+0.1*B20)^2)-9.81</f>
        <v>-2.6890415637882112</v>
      </c>
      <c r="M18">
        <f>SQRT((0.1*D16+0.2*D17+0.4*D18+0.2*D19+0.1*D20)^2+(0.1*C16+0.2*C17+0.4*C18+0.2*C19+0.1*C20)^2+(0.1*B16+0.2*B17+0.4*B18+0.2*B19+0.1*B20)^2)-9.81</f>
        <v>-2.9178184402982996</v>
      </c>
      <c r="N18">
        <f>SQRT((0.1*D16+0.1*D17+0.3*D18+0.3*D19+0.2*D20)^2+(0.1*C16+0.1*C17+0.3*C18+0.3*C19+0.2*C20)^2+(0.1*B16+0.1*B17+0.3*B18+0.3*B19+0.2*B20)^2)-9.81</f>
        <v>-2.1800979682320625</v>
      </c>
      <c r="O18">
        <f>SQRT((0.2*D16+0.2*D17+0.2*D18+0.2*D19+0.2*D20)^2+(0.2*C16+0.2*C17+0.2*C18+0.2*C19+0.2*C20)^2+(0.2*B16+0.2*B17+0.2*B18+0.2*B19+0.2*B20)^2)-9.81</f>
        <v>-2.1267820500777832</v>
      </c>
    </row>
    <row r="19" spans="1:15" x14ac:dyDescent="0.3">
      <c r="A19">
        <v>608295415879346</v>
      </c>
      <c r="B19">
        <v>-1.6184803000000001</v>
      </c>
      <c r="C19">
        <v>-7.0581063999999998</v>
      </c>
      <c r="D19">
        <v>-4.4005426999999999</v>
      </c>
      <c r="E19">
        <f t="shared" si="0"/>
        <v>8.4735541828522187</v>
      </c>
      <c r="F19">
        <f t="shared" si="1"/>
        <v>-1.3364458171477818</v>
      </c>
      <c r="G19">
        <f t="shared" si="2"/>
        <v>-1.3199341038890791</v>
      </c>
      <c r="H19">
        <f t="shared" si="3"/>
        <v>-0.46426413617080947</v>
      </c>
      <c r="I19">
        <f>0.1*F17+0.1*F18+0.3*F19+0.3*F20+0.2*F21</f>
        <v>-0.77974884195223504</v>
      </c>
      <c r="J19">
        <f>AVERAGE(F19:F20)</f>
        <v>7.7529117132953296E-2</v>
      </c>
      <c r="K19">
        <f>AVERAGE(F19:F21)</f>
        <v>-0.20253659440382124</v>
      </c>
      <c r="L19">
        <f>SQRT((0.2*D17+0.3*D18+0.3*D19+0.1*D20+0.1*D21)^2+(0.2*C17+0.3*C18+0.3*C19+0.1*C20+0.1*C21)^2+(0.2*B17+0.3*B18+0.3*B19+0.1*B20+0.1*B21)^2)-9.81</f>
        <v>-2.8110325897297841</v>
      </c>
      <c r="M19">
        <f>SQRT((0.1*D17+0.2*D18+0.4*D19+0.2*D20+0.1*D21)^2+(0.1*C17+0.2*C18+0.4*C19+0.2*C20+0.1*C21)^2+(0.1*B17+0.2*B18+0.4*B19+0.2*B20+0.1*B21)^2)-9.81</f>
        <v>-1.982924228625107</v>
      </c>
      <c r="N19">
        <f>SQRT((0.1*D17+0.1*D18+0.3*D19+0.3*D20+0.2*D21)^2+(0.1*C17+0.1*C18+0.3*C19+0.3*C20+0.2*C21)^2+(0.1*B17+0.1*B18+0.3*B19+0.3*B20+0.2*B21)^2)-9.81</f>
        <v>-1.3899730012636642</v>
      </c>
      <c r="O19">
        <f>SQRT((0.2*D17+0.2*D18+0.2*D19+0.2*D20+0.2*D21)^2+(0.2*C17+0.2*C18+0.2*C19+0.2*C20+0.2*C21)^2+(0.2*B17+0.2*B18+0.2*B19+0.2*B20+0.2*B21)^2)-9.81</f>
        <v>-2.1540996002167487</v>
      </c>
    </row>
    <row r="20" spans="1:15" x14ac:dyDescent="0.3">
      <c r="A20">
        <v>608295473803570</v>
      </c>
      <c r="B20">
        <v>-8.3461879999999997</v>
      </c>
      <c r="C20">
        <v>-6.9575500000000003</v>
      </c>
      <c r="D20">
        <v>-3.1076739999999998</v>
      </c>
      <c r="E20">
        <f t="shared" si="0"/>
        <v>11.301504051413689</v>
      </c>
      <c r="F20">
        <f t="shared" si="1"/>
        <v>1.4915040514136884</v>
      </c>
      <c r="G20">
        <f t="shared" si="2"/>
        <v>0.25285842597244873</v>
      </c>
      <c r="H20">
        <f t="shared" si="3"/>
        <v>0.66891359958626539</v>
      </c>
      <c r="I20">
        <f>0.1*F18+0.1*F19+0.3*F20+0.3*F21+0.2*F22</f>
        <v>0.5708224499585588</v>
      </c>
      <c r="J20">
        <f>AVERAGE(F20:F21)</f>
        <v>0.36441801696815901</v>
      </c>
      <c r="K20">
        <f>AVERAGE(F20:F22)</f>
        <v>1.608734175180232</v>
      </c>
      <c r="L20">
        <f>SQRT((0.2*D18+0.3*D19+0.3*D20+0.1*D21+0.1*D22)^2+(0.2*C18+0.3*C19+0.3*C20+0.1*C21+0.1*C22)^2+(0.2*B18+0.3*B19+0.3*B20+0.1*B21+0.1*B22)^2)-9.81</f>
        <v>-0.68933463180630383</v>
      </c>
      <c r="M20">
        <f>SQRT((0.1*D18+0.2*D19+0.4*D20+0.2*D21+0.1*D22)^2+(0.1*C18+0.2*C19+0.4*C20+0.2*C21+0.1*C22)^2+(0.1*B18+0.2*B19+0.4*B20+0.2*B21+0.1*B22)^2)-9.81</f>
        <v>-6.3553629772394871E-2</v>
      </c>
      <c r="N20">
        <f>SQRT((0.1*D18+0.1*D19+0.3*D20+0.3*D21+0.2*D22)^2+(0.1*C18+0.1*C19+0.3*C20+0.3*C21+0.2*C22)^2+(0.1*B18+0.1*B19+0.3*B20+0.3*B21+0.2*B22)^2)-9.81</f>
        <v>0.37912040179514328</v>
      </c>
      <c r="O20">
        <f>SQRT((0.2*D18+0.2*D19+0.2*D20+0.2*D21+0.2*D22)^2+(0.2*C18+0.2*C19+0.2*C20+0.2*C21+0.2*C22)^2+(0.2*B18+0.2*B19+0.2*B20+0.2*B21+0.2*B22)^2)-9.81</f>
        <v>-0.29352893574993821</v>
      </c>
    </row>
    <row r="21" spans="1:15" x14ac:dyDescent="0.3">
      <c r="A21">
        <v>608295533712066</v>
      </c>
      <c r="B21">
        <v>-6.6654577000000002</v>
      </c>
      <c r="C21">
        <v>-5.8753710000000003</v>
      </c>
      <c r="D21">
        <v>-1.7046716</v>
      </c>
      <c r="E21">
        <f t="shared" si="0"/>
        <v>9.0473319825226302</v>
      </c>
      <c r="F21">
        <f t="shared" si="1"/>
        <v>-0.76266801747737034</v>
      </c>
      <c r="G21">
        <f t="shared" si="2"/>
        <v>1.0607058426201079</v>
      </c>
      <c r="H21">
        <f t="shared" si="3"/>
        <v>1.8757942061665298</v>
      </c>
      <c r="I21">
        <f>0.1*F19+0.1*F20+0.3*F21+0.3*F22+0.2*F23</f>
        <v>1.7792024111091345</v>
      </c>
      <c r="J21">
        <f>AVERAGE(F21:F22)</f>
        <v>1.6673492370635037</v>
      </c>
      <c r="K21">
        <f>AVERAGE(F21:F23)</f>
        <v>2.3837112337830724</v>
      </c>
      <c r="L21">
        <f>SQRT((0.2*D19+0.3*D20+0.3*D21+0.1*D22+0.1*D23)^2+(0.2*C19+0.3*C20+0.3*C21+0.1*C22+0.1*C23)^2+(0.2*B19+0.3*B20+0.3*B21+0.1*B22+0.1*B23)^2)-9.81</f>
        <v>0.30054282882028005</v>
      </c>
      <c r="M21">
        <f>SQRT((0.1*D19+0.2*D20+0.4*D21+0.2*D22+0.1*D23)^2+(0.1*C19+0.2*C20+0.4*C21+0.2*C22+0.1*C23)^2+(0.1*B19+0.2*B20+0.4*B21+0.2*B22+0.1*B23)^2)-9.81</f>
        <v>0.72975942641482838</v>
      </c>
      <c r="N21">
        <f>SQRT((0.1*D19+0.1*D20+0.3*D21+0.3*D22+0.2*D23)^2+(0.1*C19+0.1*C20+0.3*C21+0.3*C22+0.2*C23)^2+(0.1*B19+0.1*B20+0.3*B21+0.3*B22+0.2*B23)^2)-9.81</f>
        <v>1.3326337371478445</v>
      </c>
      <c r="O21">
        <f>SQRT((0.2*D19+0.2*D20+0.2*D21+0.2*D22+0.2*D23)^2+(0.2*C19+0.2*C20+0.2*C21+0.2*C22+0.2*C23)^2+(0.2*B19+0.2*B20+0.2*B21+0.2*B22+0.2*B23)^2)-9.81</f>
        <v>0.9243010913389611</v>
      </c>
    </row>
    <row r="22" spans="1:15" x14ac:dyDescent="0.3">
      <c r="A22">
        <v>608295594986499</v>
      </c>
      <c r="B22">
        <v>-10.34774</v>
      </c>
      <c r="C22">
        <v>-8.671799</v>
      </c>
      <c r="D22">
        <v>-3.3375173</v>
      </c>
      <c r="E22">
        <f t="shared" si="0"/>
        <v>13.907366491604378</v>
      </c>
      <c r="F22">
        <f t="shared" si="1"/>
        <v>4.0973664916043777</v>
      </c>
      <c r="G22">
        <f t="shared" si="2"/>
        <v>3.0566881636831358</v>
      </c>
      <c r="H22">
        <f t="shared" si="3"/>
        <v>2.9893411899769462</v>
      </c>
      <c r="I22">
        <f>0.1*F20+0.1*F21+0.3*F22+0.3*F23+0.2*F24</f>
        <v>3.7626995589437033</v>
      </c>
      <c r="J22">
        <f>AVERAGE(F22:F23)</f>
        <v>3.9569008594132935</v>
      </c>
      <c r="K22">
        <f>AVERAGE(F22:F24)</f>
        <v>4.8307263061123553</v>
      </c>
      <c r="L22">
        <f>SQRT((0.2*D20+0.3*D21+0.3*D22+0.1*D23+0.1*D24)^2+(0.2*C20+0.3*C21+0.3*C22+0.1*C23+0.1*C24)^2+(0.2*B20+0.3*B21+0.3*B22+0.1*B23+0.1*B24)^2)-9.81</f>
        <v>2.0491756470567761</v>
      </c>
      <c r="M22">
        <f>SQRT((0.1*D20+0.2*D21+0.4*D22+0.2*D23+0.1*D24)^2+(0.1*C20+0.2*C21+0.4*C22+0.2*C23+0.1*C24)^2+(0.1*B20+0.2*B21+0.4*B22+0.2*B23+0.1*B24)^2)-9.81</f>
        <v>2.6600333600990886</v>
      </c>
      <c r="N22">
        <f>SQRT((0.1*D20+0.1*D21+0.3*D22+0.3*D23+0.2*D24)^2+(0.1*C20+0.1*C21+0.3*C22+0.3*C23+0.2*C24)^2+(0.1*B20+0.1*B21+0.3*B22+0.3*B23+0.2*B24)^2)-9.81</f>
        <v>3.3046932715412147</v>
      </c>
      <c r="O22">
        <f>SQRT((0.2*D20+0.2*D21+0.2*D22+0.2*D23+0.2*D24)^2+(0.2*C20+0.2*C21+0.2*C22+0.2*C23+0.2*C24)^2+(0.2*B20+0.2*B21+0.2*B22+0.2*B23+0.2*B24)^2)-9.81</f>
        <v>2.6309190247733039</v>
      </c>
    </row>
    <row r="23" spans="1:15" x14ac:dyDescent="0.3">
      <c r="A23">
        <v>608295654986870</v>
      </c>
      <c r="B23">
        <v>-4.3239283999999998</v>
      </c>
      <c r="C23">
        <v>-12.885593</v>
      </c>
      <c r="D23">
        <v>-0.97204590000000002</v>
      </c>
      <c r="E23">
        <f t="shared" si="0"/>
        <v>13.62643522722221</v>
      </c>
      <c r="F23">
        <f t="shared" si="1"/>
        <v>3.8164352272222093</v>
      </c>
      <c r="G23">
        <f t="shared" si="2"/>
        <v>3.7364178603360987</v>
      </c>
      <c r="H23">
        <f t="shared" si="3"/>
        <v>3.1206051141799449</v>
      </c>
      <c r="I23">
        <f>0.1*F21+0.1*F22+0.3*F23+0.3*F24+0.2*F25</f>
        <v>3.753837241376468</v>
      </c>
      <c r="J23">
        <f>AVERAGE(F23:F24)</f>
        <v>5.1974062133663441</v>
      </c>
      <c r="K23">
        <f>AVERAGE(F23:F25)</f>
        <v>3.9681435854841642</v>
      </c>
      <c r="L23">
        <f>SQRT((0.2*D21+0.3*D22+0.3*D23+0.1*D24+0.1*D25)^2+(0.2*C21+0.3*C22+0.3*C23+0.1*C24+0.1*C25)^2+(0.2*B21+0.3*B22+0.3*B23+0.1*B24+0.1*B25)^2)-9.81</f>
        <v>2.5333124753564036</v>
      </c>
      <c r="M23">
        <f>SQRT((0.1*D21+0.2*D22+0.4*D23+0.2*D24+0.1*D25)^2+(0.1*C21+0.2*C22+0.4*C23+0.2*C24+0.1*C25)^2+(0.1*B21+0.2*B22+0.4*B23+0.2*B24+0.1*B25)^2)-9.81</f>
        <v>3.3170132107087262</v>
      </c>
      <c r="N23">
        <f>SQRT((0.1*D21+0.1*D22+0.3*D23+0.3*D24+0.2*D25)^2+(0.1*C21+0.1*C22+0.3*C23+0.3*C24+0.2*C25)^2+(0.1*B21+0.1*B22+0.3*B23+0.3*B24+0.2*B25)^2)-9.81</f>
        <v>3.4181661706774342</v>
      </c>
      <c r="O23">
        <f>SQRT((0.2*D21+0.2*D22+0.2*D23+0.2*D24+0.2*D25)^2+(0.2*C21+0.2*C22+0.2*C23+0.2*C24+0.2*C25)^2+(0.2*B21+0.2*B22+0.2*B23+0.2*B24+0.2*B25)^2)-9.81</f>
        <v>2.5796179742731979</v>
      </c>
    </row>
    <row r="24" spans="1:15" x14ac:dyDescent="0.3">
      <c r="A24">
        <v>608295713945209</v>
      </c>
      <c r="B24">
        <v>-6.6846113000000003</v>
      </c>
      <c r="C24">
        <v>-14.820107999999999</v>
      </c>
      <c r="D24">
        <v>-2.0638017999999998</v>
      </c>
      <c r="E24">
        <f t="shared" si="0"/>
        <v>16.388377199510479</v>
      </c>
      <c r="F24">
        <f t="shared" si="1"/>
        <v>6.5783771995104789</v>
      </c>
      <c r="G24">
        <f t="shared" si="2"/>
        <v>4.1002647795596019</v>
      </c>
      <c r="H24">
        <f t="shared" si="3"/>
        <v>2.3219115064205904</v>
      </c>
      <c r="I24">
        <f>0.1*F22+0.1*F23+0.3*F24+0.3*F25+0.2*F26</f>
        <v>3.2057119090648825</v>
      </c>
      <c r="J24">
        <f>AVERAGE(F24:F25)</f>
        <v>4.0439977646151419</v>
      </c>
      <c r="K24">
        <f>AVERAGE(F24:F26)</f>
        <v>2.6758869737653259</v>
      </c>
      <c r="L24">
        <f>SQRT((0.2*D22+0.3*D23+0.3*D24+0.1*D25+0.1*D26)^2+(0.2*C22+0.3*C23+0.3*C24+0.1*C25+0.1*C26)^2+(0.2*B22+0.3*B23+0.3*B24+0.1*B25+0.1*B26)^2)-9.81</f>
        <v>3.6189908399649529</v>
      </c>
      <c r="M24">
        <f>SQRT((0.1*D22+0.2*D23+0.4*D24+0.2*D25+0.1*D26)^2+(0.1*C22+0.2*C23+0.4*C24+0.2*C25+0.1*C26)^2+(0.1*B22+0.2*B23+0.4*B24+0.2*B25+0.1*B26)^2)-9.81</f>
        <v>3.7427343357295246</v>
      </c>
      <c r="N24">
        <f>SQRT((0.1*D22+0.1*D23+0.3*D24+0.3*D25+0.2*D26)^2+(0.1*C22+0.1*C23+0.3*C24+0.3*C25+0.2*C26)^2+(0.1*B22+0.1*B23+0.3*B24+0.3*B25+0.2*B26)^2)-9.81</f>
        <v>2.7722305848547624</v>
      </c>
      <c r="O24">
        <f>SQRT((0.2*D22+0.2*D23+0.2*D24+0.2*D25+0.2*D26)^2+(0.2*C22+0.2*C23+0.2*C24+0.2*C25+0.2*C26)^2+(0.2*B22+0.2*B23+0.2*B24+0.2*B25+0.2*B26)^2)-9.81</f>
        <v>2.6293293143170438</v>
      </c>
    </row>
    <row r="25" spans="1:15" x14ac:dyDescent="0.3">
      <c r="A25">
        <v>608295772659173</v>
      </c>
      <c r="B25">
        <v>-2.4947580999999999</v>
      </c>
      <c r="C25">
        <v>-10.280702</v>
      </c>
      <c r="D25">
        <v>-4.0270469999999996</v>
      </c>
      <c r="E25">
        <f t="shared" si="0"/>
        <v>11.319618329719805</v>
      </c>
      <c r="F25">
        <f t="shared" si="1"/>
        <v>1.5096183297198049</v>
      </c>
      <c r="G25">
        <f t="shared" si="2"/>
        <v>1.7893046079045545</v>
      </c>
      <c r="H25">
        <f t="shared" si="3"/>
        <v>0.48019546565455706</v>
      </c>
      <c r="I25">
        <f>0.1*F23+0.1*F24+0.3*F25+0.3*F26+0.2*F27</f>
        <v>0.4746768291672725</v>
      </c>
      <c r="J25">
        <f>AVERAGE(F25:F26)</f>
        <v>0.72464186089274918</v>
      </c>
      <c r="K25">
        <f>AVERAGE(F25:F27)</f>
        <v>-1.1828879761409103</v>
      </c>
      <c r="L25">
        <f>SQRT((0.2*D23+0.3*D24+0.3*D25+0.1*D26+0.1*D27)^2+(0.2*C23+0.3*C24+0.3*C25+0.1*C26+0.1*C27)^2+(0.2*B23+0.3*B24+0.3*B25+0.1*B26+0.1*B27)^2)-9.81</f>
        <v>2.314938074311673</v>
      </c>
      <c r="M25">
        <f>SQRT((0.1*D23+0.2*D24+0.4*D25+0.2*D26+0.1*D27)^2+(0.1*C23+0.2*C24+0.4*C25+0.2*C26+0.1*C27)^2+(0.1*B23+0.2*B24+0.4*B25+0.2*B26+0.1*B27)^2)-9.81</f>
        <v>1.4023591660336798</v>
      </c>
      <c r="N25">
        <f>SQRT((0.1*D23+0.1*D24+0.3*D25+0.3*D26+0.2*D27)^2+(0.1*C23+0.1*C24+0.3*C25+0.3*C26+0.2*C27)^2+(0.1*B23+0.1*B24+0.3*B25+0.3*B26+0.2*B27)^2)-9.81</f>
        <v>-1.6511902611593854E-2</v>
      </c>
      <c r="O25">
        <f>SQRT((0.2*D23+0.2*D24+0.2*D25+0.2*D26+0.2*D27)^2+(0.2*C23+0.2*C24+0.2*C25+0.2*C26+0.2*C27)^2+(0.2*B23+0.2*B24+0.2*B25+0.2*B26+0.2*B27)^2)-9.81</f>
        <v>0.8218614573141263</v>
      </c>
    </row>
    <row r="26" spans="1:15" x14ac:dyDescent="0.3">
      <c r="A26">
        <v>608295834387669</v>
      </c>
      <c r="B26">
        <v>-2.1547816000000002</v>
      </c>
      <c r="C26">
        <v>-7.4268136</v>
      </c>
      <c r="D26">
        <v>-5.9376199999999999</v>
      </c>
      <c r="E26">
        <f t="shared" si="0"/>
        <v>9.7496653920656939</v>
      </c>
      <c r="F26">
        <f t="shared" si="1"/>
        <v>-6.0334607934306561E-2</v>
      </c>
      <c r="G26">
        <f t="shared" si="2"/>
        <v>-0.62134956110289985</v>
      </c>
      <c r="H26">
        <f t="shared" si="3"/>
        <v>-1.2476503958569602</v>
      </c>
      <c r="I26">
        <f>0.1*F24+0.1*F25+0.3*F26+0.3*F27+0.2*F28</f>
        <v>-1.8234602720848128</v>
      </c>
      <c r="J26">
        <f>AVERAGE(F26:F27)</f>
        <v>-2.529141129071268</v>
      </c>
      <c r="K26">
        <f>AVERAGE(F26:F28)</f>
        <v>-3.5440526653226456</v>
      </c>
      <c r="L26">
        <f>SQRT((0.2*D24+0.3*D25+0.3*D26+0.1*D27+0.1*D28)^2+(0.2*C24+0.3*C25+0.3*C26+0.1*C27+0.1*C28)^2+(0.2*B24+0.3*B25+0.3*B26+0.1*B27+0.1*B28)^2)-9.81</f>
        <v>0.32251702967480256</v>
      </c>
      <c r="M26">
        <f>SQRT((0.1*D24+0.2*D25+0.4*D26+0.2*D27+0.1*D28)^2+(0.1*C24+0.2*C25+0.4*C26+0.2*C27+0.1*C28)^2+(0.1*B24+0.2*B25+0.4*B26+0.2*B27+0.1*B28)^2)-9.81</f>
        <v>-1.0292613093079659</v>
      </c>
      <c r="N26">
        <f>SQRT((0.1*D24+0.1*D25+0.3*D26+0.3*D27+0.2*D28)^2+(0.1*C24+0.1*C25+0.3*C26+0.3*C27+0.2*C28)^2+(0.1*B24+0.1*B25+0.3*B26+0.3*B27+0.2*B28)^2)-9.81</f>
        <v>-2.2897300955137601</v>
      </c>
      <c r="O26">
        <f>SQRT((0.2*D24+0.2*D25+0.2*D26+0.2*D27+0.2*D28)^2+(0.2*C24+0.2*C25+0.2*C26+0.2*C27+0.2*C28)^2+(0.2*B24+0.2*B25+0.2*B26+0.2*B27+0.2*B28)^2)-9.81</f>
        <v>-0.9507962107334027</v>
      </c>
    </row>
    <row r="27" spans="1:15" x14ac:dyDescent="0.3">
      <c r="A27">
        <v>608295894389029</v>
      </c>
      <c r="B27">
        <v>-3.0406360000000001</v>
      </c>
      <c r="C27">
        <v>-1.5753847000000001</v>
      </c>
      <c r="D27">
        <v>-3.3806129</v>
      </c>
      <c r="E27">
        <f t="shared" si="0"/>
        <v>4.8120523497917711</v>
      </c>
      <c r="F27">
        <f t="shared" si="1"/>
        <v>-4.9979476502082294</v>
      </c>
      <c r="G27">
        <f t="shared" si="2"/>
        <v>-3.2692965618775469</v>
      </c>
      <c r="H27">
        <f t="shared" si="3"/>
        <v>-2.1961878651470803</v>
      </c>
      <c r="I27">
        <f>0.1*F25+0.1*F26+0.3*F27+0.3*F28+0.2*F29</f>
        <v>-3.6150931754601272</v>
      </c>
      <c r="J27">
        <f>AVERAGE(F27:F28)</f>
        <v>-5.285911694016816</v>
      </c>
      <c r="K27">
        <f>AVERAGE(F27:F29)</f>
        <v>-4.5047320147255236</v>
      </c>
      <c r="L27">
        <f>SQRT((0.2*D25+0.3*D26+0.3*D27+0.1*D28+0.1*D29)^2+(0.2*C25+0.3*C26+0.3*C27+0.1*C28+0.1*C29)^2+(0.2*B25+0.3*B26+0.3*B27+0.1*B28+0.1*B29)^2)-9.81</f>
        <v>-2.4602819286358333</v>
      </c>
      <c r="M27">
        <f>SQRT((0.1*D25+0.2*D26+0.4*D27+0.2*D28+0.1*D29)^2+(0.1*C25+0.2*C26+0.4*C27+0.2*C28+0.1*C29)^2+(0.1*B25+0.2*B26+0.4*B27+0.2*B28+0.1*B29)^2)-9.81</f>
        <v>-3.6972862877336921</v>
      </c>
      <c r="N27">
        <f>SQRT((0.1*D25+0.1*D26+0.3*D27+0.3*D28+0.2*D29)^2+(0.1*C25+0.1*C26+0.3*C27+0.3*C28+0.2*C29)^2+(0.1*B25+0.1*B26+0.3*B27+0.3*B28+0.2*B29)^2)-9.81</f>
        <v>-4.0077600507742988</v>
      </c>
      <c r="O27">
        <f>SQRT((0.2*D25+0.2*D26+0.2*D27+0.2*D28+0.2*D29)^2+(0.2*C25+0.2*C26+0.2*C27+0.2*C28+0.2*C29)^2+(0.2*B25+0.2*B26+0.2*B27+0.2*B28+0.2*B29)^2)-9.81</f>
        <v>-2.7490952973200766</v>
      </c>
    </row>
    <row r="28" spans="1:15" x14ac:dyDescent="0.3">
      <c r="A28">
        <v>608295953944452</v>
      </c>
      <c r="B28">
        <v>-1.6089035</v>
      </c>
      <c r="C28">
        <v>-3.7493197999999999</v>
      </c>
      <c r="D28">
        <v>-1.13964</v>
      </c>
      <c r="E28">
        <f t="shared" si="0"/>
        <v>4.2361242621745987</v>
      </c>
      <c r="F28">
        <f t="shared" si="1"/>
        <v>-5.5738757378254018</v>
      </c>
      <c r="G28">
        <f t="shared" si="2"/>
        <v>-3.3470674885462093</v>
      </c>
      <c r="H28">
        <f t="shared" si="3"/>
        <v>-1.5974648671776879</v>
      </c>
      <c r="I28">
        <f>0.1*F26+0.1*F27+0.3*F28+0.3*F29+0.2*F30</f>
        <v>-2.1075420867095227</v>
      </c>
      <c r="J28">
        <f>AVERAGE(F28:F29)</f>
        <v>-4.2581241969841708</v>
      </c>
      <c r="K28">
        <f>AVERAGE(F28:F30)</f>
        <v>-1.2501483691640587</v>
      </c>
      <c r="L28">
        <f>SQRT((0.2*D26+0.3*D27+0.3*D28+0.1*D29+0.1*D30)^2+(0.2*C26+0.3*C27+0.3*C28+0.1*C29+0.1*C30)^2+(0.2*B26+0.3*B27+0.3*B28+0.1*B29+0.1*B30)^2)-9.81</f>
        <v>-3.39858750208227</v>
      </c>
      <c r="M28">
        <f>SQRT((0.1*D26+0.2*D27+0.4*D28+0.2*D29+0.1*D30)^2+(0.1*C26+0.2*C27+0.4*C28+0.2*C29+0.1*C30)^2+(0.1*B26+0.2*B27+0.4*B28+0.2*B29+0.1*B30)^2)-9.81</f>
        <v>-3.6600461444781853</v>
      </c>
      <c r="N28">
        <f>SQRT((0.1*D26+0.1*D27+0.3*D28+0.3*D29+0.2*D30)^2+(0.1*C26+0.1*C27+0.3*C28+0.3*C29+0.2*C30)^2+(0.1*B26+0.1*B27+0.3*B28+0.3*B29+0.2*B30)^2)-9.81</f>
        <v>-2.3397609823421206</v>
      </c>
      <c r="O28">
        <f>SQRT((0.2*D26+0.2*D27+0.2*D28+0.2*D29+0.2*D30)^2+(0.2*C26+0.2*C27+0.2*C28+0.2*C29+0.2*C30)^2+(0.2*B26+0.2*B27+0.2*B28+0.2*B29+0.2*B30)^2)-9.81</f>
        <v>-2.133678874030644</v>
      </c>
    </row>
    <row r="29" spans="1:15" x14ac:dyDescent="0.3">
      <c r="A29">
        <v>608296012238259</v>
      </c>
      <c r="B29">
        <v>-2.1164744</v>
      </c>
      <c r="C29">
        <v>-6.3973069999999996</v>
      </c>
      <c r="D29">
        <v>-1.3263878</v>
      </c>
      <c r="E29">
        <f t="shared" si="0"/>
        <v>6.8676273438570608</v>
      </c>
      <c r="F29">
        <f t="shared" si="1"/>
        <v>-2.9423726561429397</v>
      </c>
      <c r="G29">
        <f t="shared" si="2"/>
        <v>-1.6403707735005941</v>
      </c>
      <c r="H29">
        <f t="shared" si="3"/>
        <v>-0.30032572652827882</v>
      </c>
      <c r="I29">
        <f>0.1*F27+0.1*F28+0.3*F29+0.3*F30+0.2*F31</f>
        <v>-0.11417806120889173</v>
      </c>
      <c r="J29">
        <f>AVERAGE(F29:F30)</f>
        <v>0.91171531516661286</v>
      </c>
      <c r="K29">
        <f>AVERAGE(F29:F31)</f>
        <v>1.2677686909352481</v>
      </c>
      <c r="L29">
        <f>SQRT((0.2*D27+0.3*D28+0.3*D29+0.1*D30+0.1*D31)^2+(0.2*C27+0.3*C28+0.3*C29+0.1*C30+0.1*C31)^2+(0.2*B27+0.3*B28+0.3*B29+0.1*B30+0.1*B31)^2)-9.81</f>
        <v>-3.2401519117272519</v>
      </c>
      <c r="M29">
        <f>SQRT((0.1*D27+0.2*D28+0.4*D29+0.2*D30+0.1*D31)^2+(0.1*C27+0.2*C28+0.4*C29+0.2*C30+0.1*C31)^2+(0.1*B27+0.2*B28+0.4*B29+0.2*B30+0.1*B31)^2)-9.81</f>
        <v>-1.8710160972725056</v>
      </c>
      <c r="N29">
        <f>SQRT((0.1*D27+0.1*D28+0.3*D29+0.3*D30+0.2*D31)^2+(0.1*C27+0.1*C28+0.3*C29+0.3*C30+0.2*C31)^2+(0.1*B27+0.1*B28+0.3*B29+0.3*B30+0.2*B31)^2)-9.81</f>
        <v>-0.3984298713836214</v>
      </c>
      <c r="O29">
        <f>SQRT((0.2*D27+0.2*D28+0.2*D29+0.2*D30+0.2*D31)^2+(0.2*C27+0.2*C28+0.2*C29+0.2*C30+0.2*C31)^2+(0.2*B27+0.2*B28+0.2*B29+0.2*B30+0.2*B31)^2)-9.81</f>
        <v>-1.778649402815093</v>
      </c>
    </row>
    <row r="30" spans="1:15" x14ac:dyDescent="0.3">
      <c r="A30">
        <v>608296073501182</v>
      </c>
      <c r="B30">
        <v>-7.0006456000000004</v>
      </c>
      <c r="C30">
        <v>-12.354081000000001</v>
      </c>
      <c r="D30">
        <v>-3.2896329999999998</v>
      </c>
      <c r="E30">
        <f t="shared" si="0"/>
        <v>14.575803286476166</v>
      </c>
      <c r="F30">
        <f t="shared" si="1"/>
        <v>4.7658032864761655</v>
      </c>
      <c r="G30">
        <f t="shared" si="2"/>
        <v>1.4391561186719888</v>
      </c>
      <c r="H30">
        <f t="shared" si="3"/>
        <v>1.0063237730789343</v>
      </c>
      <c r="I30">
        <f>0.1*F28+0.1*F29+0.3*F30+0.3*F31+0.2*F32</f>
        <v>1.7375224204840649</v>
      </c>
      <c r="J30">
        <f>AVERAGE(F30:F31)</f>
        <v>3.3728393644743422</v>
      </c>
      <c r="K30">
        <f>AVERAGE(F30:F32)</f>
        <v>3.1909656449767176</v>
      </c>
      <c r="L30">
        <f>SQRT((0.2*D28+0.3*D29+0.3*D30+0.1*D31+0.1*D32)^2+(0.2*C28+0.3*C29+0.3*C30+0.1*C31+0.1*C32)^2+(0.2*B28+0.3*B29+0.3*B30+0.1*B31+0.1*B32)^2)-9.81</f>
        <v>-0.2484822509056297</v>
      </c>
      <c r="M30">
        <f>SQRT((0.1*D28+0.2*D29+0.4*D30+0.2*D31+0.1*D32)^2+(0.1*C28+0.2*C29+0.4*C30+0.2*C31+0.1*C32)^2+(0.1*B28+0.2*B29+0.4*B30+0.2*B31+0.1*B32)^2)-9.81</f>
        <v>1.2301273171905542</v>
      </c>
      <c r="N30">
        <f>SQRT((0.1*D28+0.1*D29+0.3*D30+0.3*D31+0.2*D32)^2+(0.1*C28+0.1*C29+0.3*C30+0.3*C31+0.2*C32)^2+(0.1*B28+0.1*B29+0.3*B30+0.3*B31+0.2*B32)^2)-9.81</f>
        <v>1.4752813990786589</v>
      </c>
      <c r="O30">
        <f>SQRT((0.2*D28+0.2*D29+0.2*D30+0.2*D31+0.2*D32)^2+(0.2*C28+0.2*C29+0.2*C30+0.2*C31+0.2*C32)^2+(0.2*B28+0.2*B29+0.2*B30+0.2*B31+0.2*B32)^2)-9.81</f>
        <v>-1.9621222396359883E-3</v>
      </c>
    </row>
    <row r="31" spans="1:15" x14ac:dyDescent="0.3">
      <c r="A31">
        <v>608296133283740</v>
      </c>
      <c r="B31">
        <v>-2.8395233000000002</v>
      </c>
      <c r="C31">
        <v>-11.434708000000001</v>
      </c>
      <c r="D31">
        <v>0.43095630000000001</v>
      </c>
      <c r="E31">
        <f t="shared" si="0"/>
        <v>11.789875442472519</v>
      </c>
      <c r="F31">
        <f t="shared" si="1"/>
        <v>1.9798754424725189</v>
      </c>
      <c r="G31">
        <f t="shared" si="2"/>
        <v>2.1083753748133924</v>
      </c>
      <c r="H31">
        <f t="shared" si="3"/>
        <v>1.4822495612274329</v>
      </c>
      <c r="I31">
        <f>0.1*F29+0.1*F30+0.3*F31+0.3*F32+0.2*F33</f>
        <v>1.8085874874638226</v>
      </c>
      <c r="J31">
        <f>AVERAGE(F31:F32)</f>
        <v>2.4035468242269937</v>
      </c>
      <c r="K31">
        <f>AVERAGE(F31:F33)</f>
        <v>1.909225099308502</v>
      </c>
      <c r="L31">
        <f>SQRT((0.2*D29+0.3*D30+0.3*D31+0.1*D32+0.1*D33)^2+(0.2*C29+0.3*C30+0.3*C31+0.1*C32+0.1*C33)^2+(0.2*B29+0.3*B30+0.3*B31+0.1*B32+0.1*B33)^2)-9.81</f>
        <v>1.5292874633653657</v>
      </c>
      <c r="M31">
        <f>SQRT((0.1*D29+0.2*D30+0.4*D31+0.2*D32+0.1*D33)^2+(0.1*C29+0.2*C30+0.4*C31+0.2*C32+0.1*C33)^2+(0.1*B29+0.2*B30+0.4*B31+0.2*B32+0.1*B33)^2)-9.81</f>
        <v>1.8394146730915661</v>
      </c>
      <c r="N31">
        <f>SQRT((0.1*D29+0.1*D30+0.3*D31+0.3*D32+0.2*D33)^2+(0.1*C29+0.1*C30+0.3*C31+0.3*C32+0.2*C33)^2+(0.1*B29+0.1*B30+0.3*B31+0.3*B32+0.2*B33)^2)-9.81</f>
        <v>1.5836761654221672</v>
      </c>
      <c r="O31">
        <f>SQRT((0.2*D29+0.2*D30+0.2*D31+0.2*D32+0.2*D33)^2+(0.2*C29+0.2*C30+0.2*C31+0.2*C32+0.2*C33)^2+(0.2*B29+0.2*B30+0.2*B31+0.2*B32+0.2*B33)^2)-9.81</f>
        <v>1.2155078312135359</v>
      </c>
    </row>
    <row r="32" spans="1:15" x14ac:dyDescent="0.3">
      <c r="A32">
        <v>608296193065048</v>
      </c>
      <c r="B32">
        <v>-0.54587799999999997</v>
      </c>
      <c r="C32">
        <v>-12.5504055</v>
      </c>
      <c r="D32">
        <v>-1.3742718</v>
      </c>
      <c r="E32">
        <f t="shared" si="0"/>
        <v>12.637218205981469</v>
      </c>
      <c r="F32">
        <f t="shared" si="1"/>
        <v>2.8272182059814686</v>
      </c>
      <c r="G32">
        <f t="shared" si="2"/>
        <v>2.2040407561900017</v>
      </c>
      <c r="H32">
        <f t="shared" si="3"/>
        <v>1.3363752319106337</v>
      </c>
      <c r="I32">
        <f>0.1*F30+0.1*F31+0.3*F32+0.3*F33+0.2*F34</f>
        <v>1.8318712830527446</v>
      </c>
      <c r="J32">
        <f>AVERAGE(F32:F33)</f>
        <v>1.8738999277264936</v>
      </c>
      <c r="K32">
        <f>AVERAGE(F32:F34)</f>
        <v>1.304205707687629</v>
      </c>
      <c r="L32">
        <f>SQRT((0.2*D30+0.3*D31+0.3*D32+0.1*D33+0.1*D34)^2+(0.2*C30+0.3*C31+0.3*C32+0.1*C33+0.1*C34)^2+(0.2*B30+0.3*B31+0.3*B32+0.1*B33+0.1*B34)^2)-9.81</f>
        <v>2.2120625207273594</v>
      </c>
      <c r="M32">
        <f>SQRT((0.1*D30+0.2*D31+0.4*D32+0.2*D33+0.1*D34)^2+(0.1*C30+0.2*C31+0.4*C32+0.2*C33+0.1*C34)^2+(0.1*B30+0.2*B31+0.4*B32+0.2*B33+0.1*B34)^2)-9.81</f>
        <v>1.9756605518196686</v>
      </c>
      <c r="N32">
        <f>SQRT((0.1*D30+0.1*D31+0.3*D32+0.3*D33+0.2*D34)^2+(0.1*C30+0.1*C31+0.3*C32+0.3*C33+0.2*C34)^2+(0.1*B30+0.1*B31+0.3*B32+0.3*B33+0.2*B34)^2)-9.81</f>
        <v>1.5827556914905028</v>
      </c>
      <c r="O32">
        <f>SQRT((0.2*D30+0.2*D31+0.2*D32+0.2*D33+0.2*D34)^2+(0.2*C30+0.2*C31+0.2*C32+0.2*C33+0.2*C34)^2+(0.2*B30+0.2*B31+0.2*B32+0.2*B33+0.2*B34)^2)-9.81</f>
        <v>1.8162287976639053</v>
      </c>
    </row>
    <row r="33" spans="1:15" x14ac:dyDescent="0.3">
      <c r="A33">
        <v>608296252852971</v>
      </c>
      <c r="B33">
        <v>0.45968672999999999</v>
      </c>
      <c r="C33">
        <v>-10.702082000000001</v>
      </c>
      <c r="D33">
        <v>-0.63206923000000004</v>
      </c>
      <c r="E33">
        <f t="shared" si="0"/>
        <v>10.730581649471519</v>
      </c>
      <c r="F33">
        <f t="shared" si="1"/>
        <v>0.92058164947151866</v>
      </c>
      <c r="G33">
        <f t="shared" si="2"/>
        <v>1.0432309370463759</v>
      </c>
      <c r="H33">
        <f t="shared" si="3"/>
        <v>0.42677334775900516</v>
      </c>
      <c r="I33">
        <f>0.1*F31+0.1*F32+0.3*F33+0.3*F34+0.2*F35</f>
        <v>0.56353631655431013</v>
      </c>
      <c r="J33">
        <f>AVERAGE(F33:F34)</f>
        <v>0.54269945854070922</v>
      </c>
      <c r="K33">
        <f>AVERAGE(F33:F35)</f>
        <v>-4.2854899998717499E-2</v>
      </c>
      <c r="L33">
        <f>SQRT((0.2*D31+0.3*D32+0.3*D33+0.1*D34+0.1*D35)^2+(0.2*C31+0.3*C32+0.3*C33+0.1*C34+0.1*C35)^2+(0.2*B31+0.3*B32+0.3*B33+0.1*B34+0.1*B35)^2)-9.81</f>
        <v>1.2646787920960936</v>
      </c>
      <c r="M33">
        <f>SQRT((0.1*D31+0.2*D32+0.4*D33+0.2*D34+0.1*D35)^2+(0.1*C31+0.2*C32+0.4*C33+0.2*C34+0.1*C35)^2+(0.1*B31+0.2*B32+0.4*B33+0.2*B34+0.1*B35)^2)-9.81</f>
        <v>0.87576736151579126</v>
      </c>
      <c r="N33">
        <f>SQRT((0.1*D31+0.1*D32+0.3*D33+0.3*D34+0.2*D35)^2+(0.1*C31+0.1*C32+0.3*C33+0.3*C34+0.2*C35)^2+(0.1*B31+0.1*B32+0.3*B33+0.3*B34+0.2*B35)^2)-9.81</f>
        <v>0.36989026702991801</v>
      </c>
      <c r="O33">
        <f>SQRT((0.2*D31+0.2*D32+0.2*D33+0.2*D34+0.2*D35)^2+(0.2*C31+0.2*C32+0.2*C33+0.2*C34+0.2*C35)^2+(0.2*B31+0.2*B32+0.2*B33+0.2*B34+0.2*B35)^2)-9.81</f>
        <v>0.76007355226386153</v>
      </c>
    </row>
    <row r="34" spans="1:15" x14ac:dyDescent="0.3">
      <c r="A34">
        <v>608296310732091</v>
      </c>
      <c r="B34">
        <v>-2.8491</v>
      </c>
      <c r="C34">
        <v>-9.5241349999999994</v>
      </c>
      <c r="D34">
        <v>0.81881696000000004</v>
      </c>
      <c r="E34">
        <f t="shared" si="0"/>
        <v>9.9748172676099003</v>
      </c>
      <c r="F34">
        <f t="shared" si="1"/>
        <v>0.16481726760989979</v>
      </c>
      <c r="G34">
        <f t="shared" si="2"/>
        <v>3.7202872955910182E-2</v>
      </c>
      <c r="H34">
        <f t="shared" si="3"/>
        <v>-0.83714851901877896</v>
      </c>
      <c r="I34">
        <f>0.1*F32+0.1*F33+0.3*F34+0.3*F35+0.2*F36</f>
        <v>-0.44550284162497478</v>
      </c>
      <c r="J34">
        <f>AVERAGE(F34:F35)</f>
        <v>-0.52457317473383558</v>
      </c>
      <c r="K34">
        <f>AVERAGE(F34:F36)</f>
        <v>-1.1922803203725107</v>
      </c>
      <c r="L34">
        <f>SQRT((0.2*D32+0.3*D33+0.3*D34+0.1*D35+0.1*D36)^2+(0.2*C32+0.3*C33+0.3*C34+0.1*C35+0.1*C36)^2+(0.2*B32+0.3*B33+0.3*B34+0.1*B35+0.1*B36)^2)-9.81</f>
        <v>0.35119814548342809</v>
      </c>
      <c r="M34">
        <f>SQRT((0.1*D32+0.2*D33+0.4*D34+0.2*D35+0.1*D36)^2+(0.1*C32+0.2*C33+0.4*C34+0.2*C35+0.1*C36)^2+(0.1*B32+0.2*B33+0.4*B34+0.2*B35+0.1*B36)^2)-9.81</f>
        <v>-0.13680431421371964</v>
      </c>
      <c r="N34">
        <f>SQRT((0.1*D32+0.1*D33+0.3*D34+0.3*D35+0.2*D36)^2+(0.1*C32+0.1*C33+0.3*C34+0.3*C35+0.2*C36)^2+(0.1*B32+0.1*B33+0.3*B34+0.3*B35+0.2*B36)^2)-9.81</f>
        <v>-0.60251058284429249</v>
      </c>
      <c r="O34">
        <f>SQRT((0.2*D32+0.2*D33+0.2*D34+0.2*D35+0.2*D36)^2+(0.2*C32+0.2*C33+0.2*C34+0.2*C35+0.2*C36)^2+(0.2*B32+0.2*B33+0.2*B34+0.2*B35+0.2*B36)^2)-9.81</f>
        <v>-0.13555275978899139</v>
      </c>
    </row>
    <row r="35" spans="1:15" x14ac:dyDescent="0.3">
      <c r="A35">
        <v>608296372401108</v>
      </c>
      <c r="B35">
        <v>-3.5529951999999998</v>
      </c>
      <c r="C35">
        <v>-7.7859439999999998</v>
      </c>
      <c r="D35">
        <v>-0.80445175999999996</v>
      </c>
      <c r="E35">
        <f t="shared" si="0"/>
        <v>8.5960363829224296</v>
      </c>
      <c r="F35">
        <f t="shared" si="1"/>
        <v>-1.2139636170775709</v>
      </c>
      <c r="G35">
        <f t="shared" si="2"/>
        <v>-1.6429920417101003</v>
      </c>
      <c r="H35">
        <f t="shared" si="3"/>
        <v>-2.3097336929335919</v>
      </c>
      <c r="I35">
        <f>0.1*F33+0.1*F34+0.3*F35+0.3*F36+0.2*F37</f>
        <v>-2.5677361589465502</v>
      </c>
      <c r="J35">
        <f>AVERAGE(F35:F36)</f>
        <v>-1.8708291143637159</v>
      </c>
      <c r="K35">
        <f>AVERAGE(F35:F37)</f>
        <v>-3.8368503796365814</v>
      </c>
      <c r="L35">
        <f>SQRT((0.2*D33+0.3*D34+0.3*D35+0.1*D36+0.1*D37)^2+(0.2*C33+0.3*C34+0.3*C35+0.1*C36+0.1*C37)^2+(0.2*B33+0.3*B34+0.3*B35+0.1*B36+0.1*B37)^2)-9.81</f>
        <v>-1.3335210842881757</v>
      </c>
      <c r="M35">
        <f>SQRT((0.1*D33+0.2*D34+0.4*D35+0.2*D36+0.1*D37)^2+(0.1*C33+0.2*C34+0.4*C35+0.2*C36+0.1*C37)^2+(0.1*B33+0.2*B34+0.4*B35+0.2*B36+0.1*B37)^2)-9.81</f>
        <v>-1.7837892172427878</v>
      </c>
      <c r="N35">
        <f>SQRT((0.1*D33+0.1*D34+0.3*D35+0.3*D36+0.2*D37)^2+(0.1*C33+0.1*C34+0.3*C35+0.3*C36+0.2*C37)^2+(0.1*B33+0.1*B34+0.3*B35+0.3*B36+0.2*B37)^2)-9.81</f>
        <v>-2.7060629473580864</v>
      </c>
      <c r="O35">
        <f>SQRT((0.2*D33+0.2*D34+0.2*D35+0.2*D36+0.2*D37)^2+(0.2*C33+0.2*C34+0.2*C35+0.2*C36+0.2*C37)^2+(0.2*B33+0.2*B34+0.2*B35+0.2*B36+0.2*B37)^2)-9.81</f>
        <v>-2.2458957599874809</v>
      </c>
    </row>
    <row r="36" spans="1:15" x14ac:dyDescent="0.3">
      <c r="A36">
        <v>608296429956947</v>
      </c>
      <c r="B36">
        <v>-0.92895024999999998</v>
      </c>
      <c r="C36">
        <v>-7.2113357000000002</v>
      </c>
      <c r="D36">
        <v>0.40701428000000001</v>
      </c>
      <c r="E36">
        <f t="shared" si="0"/>
        <v>7.2823053883501396</v>
      </c>
      <c r="F36">
        <f t="shared" si="1"/>
        <v>-2.5276946116498609</v>
      </c>
      <c r="G36">
        <f t="shared" ref="G36:G67" si="4">0.1*F34+0.2*F35+0.4*F36+0.2*F37+0.1*F38</f>
        <v>-3.4006946885807987</v>
      </c>
      <c r="H36">
        <f t="shared" si="3"/>
        <v>-3.2267646730755306</v>
      </c>
      <c r="I36">
        <f>0.1*F34+0.1*F35+0.3*F36+0.3*F37+0.2*F38</f>
        <v>-4.4129454219561541</v>
      </c>
      <c r="J36">
        <f>AVERAGE(F36:F37)</f>
        <v>-5.1482937609160864</v>
      </c>
      <c r="K36">
        <f>AVERAGE(F36:F38)</f>
        <v>-5.4639533913769496</v>
      </c>
      <c r="L36">
        <f>SQRT((0.2*D34+0.3*D35+0.3*D36+0.1*D37+0.1*D38)^2+(0.2*C34+0.3*C35+0.3*C36+0.1*C37+0.1*C38)^2+(0.2*B34+0.3*B35+0.3*B36+0.1*B37+0.1*B38)^2)-9.81</f>
        <v>-2.7169414280180595</v>
      </c>
      <c r="M36">
        <f>SQRT((0.1*D34+0.2*D35+0.4*D36+0.2*D37+0.1*D38)^2+(0.1*C34+0.2*C35+0.4*C36+0.2*C37+0.1*C38)^2+(0.1*B34+0.2*B35+0.4*B36+0.2*B37+0.1*B38)^2)-9.81</f>
        <v>-3.6432256935428322</v>
      </c>
      <c r="N36">
        <f>SQRT((0.1*D34+0.1*D35+0.3*D36+0.3*D37+0.2*D38)^2+(0.1*C34+0.1*C35+0.3*C36+0.3*C37+0.2*C38)^2+(0.1*B34+0.1*B35+0.3*B36+0.3*B37+0.2*B38)^2)-9.81</f>
        <v>-4.7860846001924324</v>
      </c>
      <c r="O36">
        <f>SQRT((0.2*D34+0.2*D35+0.2*D36+0.2*D37+0.2*D38)^2+(0.2*C34+0.2*C35+0.2*C36+0.2*C37+0.2*C38)^2+(0.2*B34+0.2*B35+0.2*B36+0.2*B37+0.2*B38)^2)-9.81</f>
        <v>-3.8584150061266538</v>
      </c>
    </row>
    <row r="37" spans="1:15" x14ac:dyDescent="0.3">
      <c r="A37">
        <v>608296491966797</v>
      </c>
      <c r="B37">
        <v>-1.0295067</v>
      </c>
      <c r="C37">
        <v>-1.7621324</v>
      </c>
      <c r="D37">
        <v>3.3518825000000002E-2</v>
      </c>
      <c r="E37">
        <f t="shared" si="0"/>
        <v>2.0411070898176877</v>
      </c>
      <c r="F37">
        <f t="shared" si="1"/>
        <v>-7.7688929101823128</v>
      </c>
      <c r="G37">
        <f t="shared" si="4"/>
        <v>-4.5233552742327543</v>
      </c>
      <c r="H37">
        <f t="shared" si="3"/>
        <v>-2.9679098172041538</v>
      </c>
      <c r="I37">
        <f>0.1*F35+0.1*F36+0.3*F37+0.3*F38+0.2*F39</f>
        <v>-3.6730320829417695</v>
      </c>
      <c r="J37">
        <f>AVERAGE(F37:F38)</f>
        <v>-6.9320827812404939</v>
      </c>
      <c r="K37">
        <f>AVERAGE(F37:F39)</f>
        <v>-3.1874161730348796</v>
      </c>
      <c r="L37">
        <f>SQRT((0.2*D35+0.3*D36+0.3*D37+0.1*D38+0.1*D39)^2+(0.2*C35+0.3*C36+0.3*C37+0.1*C38+0.1*C39)^2+(0.2*B35+0.3*B36+0.3*B37+0.1*B38+0.1*B39)^2)-9.81</f>
        <v>2.1927257258061648</v>
      </c>
      <c r="M37">
        <f>SQRT((0.1*D35+0.2*D36+0.4*D37+0.2*D38+0.1*D39)^2+(0.1*C35+0.2*C36+0.4*C37+0.2*C38+0.1*C39)^2+(0.1*B35+0.2*B36+0.4*B37+0.2*B38+0.1*B39)^2)-9.81</f>
        <v>1.0300041869241685</v>
      </c>
      <c r="N37">
        <f>SQRT((0.1*D35+0.1*D36+0.3*D37+0.3*D38+0.2*D39)^2+(0.1*C35+0.1*C36+0.3*C37+0.3*C38+0.2*C39)^2+(0.1*B35+0.1*B36+0.3*B37+0.3*B38+0.2*B39)^2)-9.81</f>
        <v>7.700473897205276</v>
      </c>
      <c r="O37">
        <f>SQRT((0.2*D35+0.2*D36+0.2*D37+0.2*D38+0.2*D39)^2+(0.2*C35+0.2*C36+0.2*C37+0.2*C38+0.2*C39)^2+(0.2*B35+0.2*B36+0.2*B37+0.2*B38+0.2*B39)^2)-9.81</f>
        <v>8.8634774496669397</v>
      </c>
    </row>
    <row r="38" spans="1:15" x14ac:dyDescent="0.3">
      <c r="A38">
        <v>608296551737428</v>
      </c>
      <c r="B38">
        <v>-0.83318219999999998</v>
      </c>
      <c r="C38">
        <v>-1.8962076999999999</v>
      </c>
      <c r="D38">
        <v>-3.0837319999999999</v>
      </c>
      <c r="E38">
        <f t="shared" si="0"/>
        <v>3.7147273477013263</v>
      </c>
      <c r="F38">
        <f t="shared" si="1"/>
        <v>-6.0952726522986742</v>
      </c>
      <c r="G38">
        <f t="shared" si="4"/>
        <v>-3.4448538367802284</v>
      </c>
      <c r="H38">
        <f t="shared" si="3"/>
        <v>-1.9210210252592852</v>
      </c>
      <c r="I38">
        <f>0.1*F36+0.1*F37+0.3*F38+0.3*F39+0.2*F40</f>
        <v>-1.6888257175290744</v>
      </c>
      <c r="J38">
        <f>AVERAGE(F38:F39)</f>
        <v>-0.89667780446116252</v>
      </c>
      <c r="K38">
        <f>AVERAGE(F38:F40)</f>
        <v>-0.79971900742270774</v>
      </c>
      <c r="L38">
        <f>SQRT((0.2*D36+0.3*D37+0.3*D38+0.1*D39+0.1*D40)^2+(0.2*C36+0.3*C37+0.3*C38+0.1*C39+0.1*C40)^2+(0.2*B36+0.3*B37+0.3*B38+0.1*B39+0.1*B40)^2)-9.81</f>
        <v>1.0397310634888619</v>
      </c>
      <c r="M38">
        <f>SQRT((0.1*D36+0.2*D37+0.4*D38+0.2*D39+0.1*D40)^2+(0.1*C36+0.2*C37+0.4*C38+0.2*C39+0.1*C40)^2+(0.1*B36+0.2*B37+0.4*B38+0.2*B39+0.1*B40)^2)-9.81</f>
        <v>7.7185534608062536</v>
      </c>
      <c r="N38">
        <f>SQRT((0.1*D36+0.1*D37+0.3*D38+0.3*D39+0.2*D40)^2+(0.1*C36+0.1*C37+0.3*C38+0.3*C39+0.2*C40)^2+(0.1*B36+0.1*B37+0.3*B38+0.3*B39+0.2*B40)^2)-19.81</f>
        <v>5.5914518905198847</v>
      </c>
      <c r="O38">
        <f>SQRT((0.2*D36+0.2*D37+0.2*D38+0.2*D39+0.2*D40)^2+(0.2*C36+0.2*C37+0.2*C38+0.2*C39+0.2*C40)^2+(0.2*B36+0.2*B37+0.2*B38+0.2*B39+0.2*B40)^2)-9.81</f>
        <v>8.9150236426924874</v>
      </c>
    </row>
    <row r="39" spans="1:15" x14ac:dyDescent="0.3">
      <c r="A39">
        <v>608296611518059</v>
      </c>
      <c r="B39">
        <v>-9.3421754999999997</v>
      </c>
      <c r="C39">
        <v>-73.377494999999996</v>
      </c>
      <c r="D39">
        <v>4.5872903000000003</v>
      </c>
      <c r="E39">
        <f>SQRT(B39^2+C39^2+D39^2)-60</f>
        <v>14.111917043376351</v>
      </c>
      <c r="F39">
        <f>SQRT(B39^2+C39^2+D39^2)-69.81</f>
        <v>4.3019170433763492</v>
      </c>
      <c r="G39">
        <f t="shared" si="4"/>
        <v>-0.36539205435584327</v>
      </c>
      <c r="H39">
        <f t="shared" si="3"/>
        <v>-0.80990183313020014</v>
      </c>
      <c r="I39">
        <f>0.1*F37+0.1*F38+0.3*F39+0.3*F40+0.2*F41</f>
        <v>-0.2156914023574481</v>
      </c>
      <c r="J39">
        <f>AVERAGE(F39:F40)</f>
        <v>1.8480578150152756</v>
      </c>
      <c r="K39">
        <f>AVERAGE(F39:F41)</f>
        <v>1.3351893181459928</v>
      </c>
      <c r="L39">
        <f>SQRT((0.2*D37+0.3*D38+0.3*D39+0.1*D40+0.1*D41)^2+(0.2*C37+0.3*C38+0.3*C39+0.1*C40+0.1*C41)^2+(0.2*B37+0.3*B38+0.3*B39+0.1*B40+0.1*B41)^2)-19.81</f>
        <v>5.1963741420603498</v>
      </c>
      <c r="M39">
        <f>SQRT((0.1*D37+0.2*D38+0.4*D39+0.2*D40+0.1*D41)^2+(0.1*C37+0.2*C38+0.4*C39+0.2*C40+0.1*C41)^2+(0.1*B37+0.2*B38+0.4*B39+0.2*B40+0.1*B41)^2)-24.81</f>
        <v>8.0882234673882074</v>
      </c>
      <c r="N39">
        <f>SQRT((0.1*D37+0.1*D38+0.3*D39+0.3*D40+0.2*D41)^2+(0.1*C37+0.1*C38+0.3*C39+0.3*C40+0.2*C41)^2+(0.1*B37+0.1*B38+0.3*B39+0.3*B40+0.2*B41)^2)-19.81</f>
        <v>7.3616761252094314</v>
      </c>
      <c r="O39">
        <f>SQRT((0.2*D37+0.2*D38+0.2*D39+0.2*D40+0.2*D41)^2+(0.2*C37+0.2*C38+0.2*C39+0.2*C40+0.2*C41)^2+(0.2*B37+0.2*B38+0.2*B39+0.2*B40+0.2*B41)^2)-18.81</f>
        <v>0.45262478969204523</v>
      </c>
    </row>
    <row r="40" spans="1:15" x14ac:dyDescent="0.3">
      <c r="A40">
        <v>608296671298325</v>
      </c>
      <c r="B40">
        <v>-0.10534488</v>
      </c>
      <c r="C40">
        <v>-8.3988600000000009</v>
      </c>
      <c r="D40">
        <v>3.7636850000000002</v>
      </c>
      <c r="E40">
        <f t="shared" si="0"/>
        <v>9.2041985866542024</v>
      </c>
      <c r="F40">
        <f t="shared" si="1"/>
        <v>-0.60580141334579807</v>
      </c>
      <c r="G40">
        <f t="shared" si="4"/>
        <v>7.2288691814458225E-2</v>
      </c>
      <c r="H40">
        <f t="shared" si="3"/>
        <v>-0.24786471438547916</v>
      </c>
      <c r="I40">
        <f>0.1*F38+0.1*F39+0.3*F40+0.3*F41+0.2*F42</f>
        <v>-0.26451498992196454</v>
      </c>
      <c r="J40">
        <f>AVERAGE(F40:F41)</f>
        <v>-0.14817454446918532</v>
      </c>
      <c r="K40">
        <f>AVERAGE(F40:F42)</f>
        <v>-9.2574200226491613E-2</v>
      </c>
      <c r="L40">
        <f>SQRT((0.2*D38+0.3*D39+0.3*D40+0.1*D41+0.1*D42)^2+(0.2*C38+0.3*C39+0.3*C40+0.1*C41+0.1*C42)^2+(0.2*B38+0.3*B39+0.3*B40+0.1*B41+0.1*B42)^2)-19.81</f>
        <v>7.2354646621572023</v>
      </c>
      <c r="M40">
        <f>SQRT((0.1*D38+0.2*D39+0.4*D40+0.2*D41+0.1*D42)^2+(0.1*C38+0.2*C39+0.4*C40+0.2*C41+0.1*C42)^2+(0.1*B38+0.2*B39+0.4*B40+0.2*B41+0.1*B42)^2)-12.81</f>
        <v>8.5101639073340234</v>
      </c>
      <c r="N40">
        <f>SQRT((0.1*D38+0.1*D39+0.3*D40+0.3*D41+0.2*D42)^2+(0.1*C38+0.1*C39+0.3*C40+0.3*C41+0.2*C42)^2+(0.1*B38+0.1*B39+0.3*B40+0.3*B41+0.2*B42)^2)-9.81</f>
        <v>5.1221454606067898</v>
      </c>
      <c r="O40">
        <f>SQRT((0.2*D38+0.2*D39+0.2*D40+0.2*D41+0.2*D42)^2+(0.2*C38+0.2*C39+0.2*C40+0.2*C41+0.2*C42)^2+(0.2*B38+0.2*B39+0.2*B40+0.2*B41+0.2*B42)^2)-19.81</f>
        <v>0.86680803022563424</v>
      </c>
    </row>
    <row r="41" spans="1:15" x14ac:dyDescent="0.3">
      <c r="A41">
        <v>608296730931300</v>
      </c>
      <c r="B41">
        <v>-2.8107926999999999</v>
      </c>
      <c r="C41">
        <v>-9.5863840000000007</v>
      </c>
      <c r="D41">
        <v>1.6136919000000001</v>
      </c>
      <c r="E41">
        <f t="shared" si="0"/>
        <v>10.119452324407428</v>
      </c>
      <c r="F41">
        <f t="shared" si="1"/>
        <v>0.30945232440742743</v>
      </c>
      <c r="G41">
        <f t="shared" si="4"/>
        <v>0.37425043366756755</v>
      </c>
      <c r="H41">
        <f t="shared" si="3"/>
        <v>0.10498673951787857</v>
      </c>
      <c r="I41">
        <f>0.1*F39+0.1*F40+0.3*F41+0.3*F42+0.2*F43</f>
        <v>0.34346077597163643</v>
      </c>
      <c r="J41">
        <f>AVERAGE(F41:F42)</f>
        <v>0.16403940633316161</v>
      </c>
      <c r="K41">
        <f>AVERAGE(F41:F43)</f>
        <v>-9.8264447163418353E-2</v>
      </c>
      <c r="L41">
        <f>SQRT((0.2*D39+0.3*D40+0.3*D41+0.1*D42+0.1*D43)^2+(0.2*C39+0.3*C40+0.3*C41+0.1*C42+0.1*C43)^2+(0.2*B39+0.3*B40+0.3*B41+0.1*B42+0.1*B43)^2)-19.81</f>
        <v>2.3679749368523559</v>
      </c>
      <c r="M41">
        <f>SQRT((0.1*D39+0.2*D40+0.4*D41+0.2*D42+0.1*D43)^2+(0.1*C39+0.2*C40+0.4*C41+0.2*C42+0.1*C43)^2+(0.1*B39+0.2*B40+0.4*B41+0.2*B42+0.1*B43)^2)-9.81</f>
        <v>5.9826133691817542</v>
      </c>
      <c r="N41">
        <f>SQRT((0.1*D39+0.1*D40+0.3*D41+0.3*D42+0.2*D43)^2+(0.1*C39+0.1*C40+0.3*C41+0.3*C42+0.2*C43)^2+(0.1*B39+0.1*B40+0.3*B41+0.3*B42+0.2*B43)^2)-9.81</f>
        <v>5.9410649234276338</v>
      </c>
      <c r="O41">
        <f>SQRT((0.2*D39+0.2*D40+0.2*D41+0.2*D42+0.2*D43)^2+(0.2*C39+0.2*C40+0.2*C41+0.2*C42+0.2*C43)^2+(0.2*B39+0.2*B40+0.2*B41+0.2*B42+0.2*B43)^2)-19.81</f>
        <v>2.2953551916440951</v>
      </c>
    </row>
    <row r="42" spans="1:15" x14ac:dyDescent="0.3">
      <c r="A42">
        <v>608296790852816</v>
      </c>
      <c r="B42">
        <v>-2.4133553999999999</v>
      </c>
      <c r="C42">
        <v>-8.8968530000000001</v>
      </c>
      <c r="D42">
        <v>-3.4093431999999999</v>
      </c>
      <c r="E42">
        <f t="shared" si="0"/>
        <v>9.8286264882588963</v>
      </c>
      <c r="F42">
        <f t="shared" si="1"/>
        <v>1.862648825889579E-2</v>
      </c>
      <c r="G42">
        <f t="shared" si="4"/>
        <v>-4.0093145823988097E-3</v>
      </c>
      <c r="H42">
        <f t="shared" si="3"/>
        <v>0.18169269516057457</v>
      </c>
      <c r="I42">
        <f>0.1*F40+0.1*F41+0.3*F42+0.3*F43+0.2*F44</f>
        <v>1.2699786133763907E-2</v>
      </c>
      <c r="J42">
        <f>AVERAGE(F42:F43)</f>
        <v>-0.30212283294884124</v>
      </c>
      <c r="K42">
        <f>AVERAGE(F42:F44)</f>
        <v>0.17126543602894864</v>
      </c>
      <c r="L42">
        <f>SQRT((0.2*D40+0.3*D41+0.3*D42+0.1*D43+0.1*D44)^2+(0.2*C40+0.3*C41+0.3*C42+0.1*C43+0.1*C44)^2+(0.2*B40+0.3*B41+0.3*B42+0.1*B43+0.1*B44)^2)-9.81</f>
        <v>-0.44569024801819701</v>
      </c>
      <c r="M42">
        <f>SQRT((0.1*D40+0.2*D41+0.4*D42+0.2*D43+0.1*D44)^2+(0.1*C40+0.2*C41+0.4*C42+0.2*C43+0.1*C44)^2+(0.1*B40+0.2*B41+0.4*B42+0.2*B43+0.1*B44)^2)-9.81</f>
        <v>-0.39700750879081781</v>
      </c>
      <c r="N42">
        <f>SQRT((0.1*D40+0.1*D41+0.3*D42+0.3*D43+0.2*D44)^2+(0.1*C40+0.1*C41+0.3*C42+0.3*C43+0.2*C44)^2+(0.1*B40+0.1*B41+0.3*B42+0.3*B43+0.2*B44)^2)-9.81</f>
        <v>-0.31635915080807564</v>
      </c>
      <c r="O42">
        <f>SQRT((0.2*D40+0.2*D41+0.2*D42+0.2*D43+0.2*D44)^2+(0.2*C40+0.2*C41+0.2*C42+0.2*C43+0.2*C44)^2+(0.2*B40+0.2*B41+0.2*B42+0.2*B43+0.2*B44)^2)-9.81</f>
        <v>-0.37637954479506774</v>
      </c>
    </row>
    <row r="43" spans="1:15" x14ac:dyDescent="0.3">
      <c r="A43">
        <v>608296850070114</v>
      </c>
      <c r="B43">
        <v>0.15322891</v>
      </c>
      <c r="C43">
        <v>-9.1554269999999995</v>
      </c>
      <c r="D43">
        <v>-0.74699090000000001</v>
      </c>
      <c r="E43">
        <f t="shared" si="0"/>
        <v>9.1871278458434222</v>
      </c>
      <c r="F43">
        <f t="shared" si="1"/>
        <v>-0.62287215415657826</v>
      </c>
      <c r="G43">
        <f t="shared" si="4"/>
        <v>0.11612370023233221</v>
      </c>
      <c r="H43">
        <f t="shared" si="3"/>
        <v>0.33438497951257123</v>
      </c>
      <c r="I43">
        <f>0.1*F41+0.1*F42+0.3*F43+0.3*F44+0.2*F45</f>
        <v>0.39534610122608921</v>
      </c>
      <c r="J43">
        <f>AVERAGE(F43:F44)</f>
        <v>0.24758490991397508</v>
      </c>
      <c r="K43">
        <f>AVERAGE(F43:F45)</f>
        <v>0.52170206329443636</v>
      </c>
      <c r="L43">
        <f>SQRT((0.2*D41+0.3*D42+0.3*D43+0.1*D44+0.1*D45)^2+(0.2*C41+0.3*C42+0.3*C43+0.1*C44+0.1*C45)^2+(0.2*B41+0.3*B42+0.3*B43+0.1*B44+0.1*B45)^2)-9.81</f>
        <v>-0.15075783974800316</v>
      </c>
      <c r="M43">
        <f>SQRT((0.1*D41+0.2*D42+0.4*D43+0.2*D44+0.1*D45)^2+(0.1*C41+0.2*C42+0.4*C43+0.2*C44+0.1*C45)^2+(0.1*B41+0.2*B42+0.4*B43+0.2*B44+0.1*B45)^2)-9.81</f>
        <v>-6.3350491615915772E-2</v>
      </c>
      <c r="N43">
        <f>SQRT((0.1*D41+0.1*D42+0.3*D43+0.3*D44+0.2*D45)^2+(0.1*C41+0.1*C42+0.3*C43+0.3*C44+0.2*C45)^2+(0.1*B41+0.1*B42+0.3*B43+0.3*B44+0.2*B45)^2)-9.81</f>
        <v>0.25067566432728583</v>
      </c>
      <c r="O43">
        <f>SQRT((0.2*D41+0.2*D42+0.2*D43+0.2*D44+0.2*D45)^2+(0.2*C41+0.2*C42+0.2*C43+0.2*C44+0.2*C45)^2+(0.2*B41+0.2*B42+0.2*B43+0.2*B44+0.2*B45)^2)-9.81</f>
        <v>0.16621825423023218</v>
      </c>
    </row>
    <row r="44" spans="1:15" x14ac:dyDescent="0.3">
      <c r="A44">
        <v>608296910416109</v>
      </c>
      <c r="B44">
        <v>-1.2689269000000001</v>
      </c>
      <c r="C44">
        <v>-10.682928</v>
      </c>
      <c r="D44">
        <v>-1.9201497999999999</v>
      </c>
      <c r="E44">
        <f t="shared" si="0"/>
        <v>10.928041973984529</v>
      </c>
      <c r="F44">
        <f t="shared" si="1"/>
        <v>1.1180419739845284</v>
      </c>
      <c r="G44">
        <f t="shared" si="4"/>
        <v>0.51702233458695979</v>
      </c>
      <c r="H44">
        <f t="shared" si="3"/>
        <v>0.35156796012041536</v>
      </c>
      <c r="I44">
        <f>0.1*F42+0.1*F43+0.3*F44+0.3*F45+0.2*F46</f>
        <v>0.55302904259720331</v>
      </c>
      <c r="J44">
        <f>AVERAGE(F44:F45)</f>
        <v>1.0939891720199437</v>
      </c>
      <c r="K44">
        <f>AVERAGE(F44:F46)</f>
        <v>0.65775962463830473</v>
      </c>
      <c r="L44">
        <f>SQRT((0.2*D42+0.3*D43+0.3*D44+0.1*D45+0.1*D46)^2+(0.2*C42+0.3*C43+0.3*C44+0.1*C45+0.1*C46)^2+(0.2*B42+0.3*B43+0.3*B44+0.1*B45+0.1*B46)^2)-9.81</f>
        <v>0.12297433757267129</v>
      </c>
      <c r="M44">
        <f>SQRT((0.1*D42+0.2*D43+0.4*D44+0.2*D45+0.1*D46)^2+(0.1*C42+0.2*C43+0.4*C44+0.2*C45+0.1*C46)^2+(0.1*B42+0.2*B43+0.4*B44+0.2*B45+0.1*B46)^2)-9.81</f>
        <v>0.42500080928938466</v>
      </c>
      <c r="N44">
        <f>SQRT((0.1*D42+0.1*D43+0.3*D44+0.3*D45+0.2*D46)^2+(0.1*C42+0.1*C43+0.3*C44+0.3*C45+0.2*C46)^2+(0.1*B42+0.1*B43+0.3*B44+0.3*B45+0.2*B46)^2)-9.81</f>
        <v>0.45768616597019296</v>
      </c>
      <c r="O44">
        <f>SQRT((0.2*D42+0.2*D43+0.2*D44+0.2*D45+0.2*D46)^2+(0.2*C42+0.2*C43+0.2*C44+0.2*C45+0.2*C46)^2+(0.2*B42+0.2*B43+0.2*B44+0.2*B45+0.2*B46)^2)-9.81</f>
        <v>0.15006511588379468</v>
      </c>
    </row>
    <row r="45" spans="1:15" x14ac:dyDescent="0.3">
      <c r="A45">
        <v>608296970211688</v>
      </c>
      <c r="B45">
        <v>-1.5993267</v>
      </c>
      <c r="C45">
        <v>-10.754754</v>
      </c>
      <c r="D45">
        <v>0.3878607</v>
      </c>
      <c r="E45">
        <f t="shared" si="0"/>
        <v>10.87993637005536</v>
      </c>
      <c r="F45">
        <f t="shared" si="1"/>
        <v>1.069936370055359</v>
      </c>
      <c r="G45">
        <f t="shared" si="4"/>
        <v>0.53708528579133386</v>
      </c>
      <c r="H45">
        <f t="shared" si="3"/>
        <v>0.20287046109367504</v>
      </c>
      <c r="I45">
        <f>0.1*F43+0.1*F44+0.3*F45+0.3*F46+0.2*F47</f>
        <v>0.28754695678778469</v>
      </c>
      <c r="J45">
        <f>AVERAGE(F45:F46)</f>
        <v>0.42761844996519294</v>
      </c>
      <c r="K45">
        <f>AVERAGE(F45:F47)</f>
        <v>0.25417714135325181</v>
      </c>
      <c r="L45">
        <f>SQRT((0.2*D43+0.3*D44+0.3*D45+0.1*D46+0.1*D47)^2+(0.2*C43+0.3*C44+0.3*C45+0.1*C46+0.1*C47)^2+(0.2*B43+0.3*B44+0.3*B45+0.1*B46+0.1*B47)^2)-9.81</f>
        <v>0.42027631444684133</v>
      </c>
      <c r="M45">
        <f>SQRT((0.1*D43+0.2*D44+0.4*D45+0.2*D46+0.1*D47)^2+(0.1*C43+0.2*C44+0.4*C45+0.2*C46+0.1*C47)^2+(0.1*B43+0.2*B44+0.4*B45+0.2*B46+0.1*B47)^2)-9.81</f>
        <v>0.46243686175772503</v>
      </c>
      <c r="N45">
        <f>SQRT((0.1*D43+0.1*D44+0.3*D45+0.3*D46+0.2*D47)^2+(0.1*C43+0.1*C44+0.3*C45+0.3*C46+0.2*C47)^2+(0.1*B43+0.1*B44+0.3*B45+0.3*B46+0.2*B47)^2)-9.81</f>
        <v>0.21039546536303</v>
      </c>
      <c r="O45">
        <f>SQRT((0.2*D43+0.2*D44+0.2*D45+0.2*D46+0.2*D47)^2+(0.2*C43+0.2*C44+0.2*C45+0.2*C46+0.2*C47)^2+(0.2*B43+0.2*B44+0.2*B45+0.2*B46+0.2*B47)^2)-9.81</f>
        <v>0.16474149519003767</v>
      </c>
    </row>
    <row r="46" spans="1:15" x14ac:dyDescent="0.3">
      <c r="A46">
        <v>608297029981590</v>
      </c>
      <c r="B46">
        <v>-1.9153614000000001</v>
      </c>
      <c r="C46">
        <v>-9.2990790000000008</v>
      </c>
      <c r="D46">
        <v>-1.3886369999999999</v>
      </c>
      <c r="E46">
        <f t="shared" si="0"/>
        <v>9.5953005298750274</v>
      </c>
      <c r="F46">
        <f t="shared" si="1"/>
        <v>-0.21469947012497315</v>
      </c>
      <c r="G46">
        <f t="shared" si="4"/>
        <v>0.1206211772096696</v>
      </c>
      <c r="H46">
        <f t="shared" si="3"/>
        <v>-8.2887648350779414E-2</v>
      </c>
      <c r="I46">
        <f>0.1*F44+0.1*F45+0.3*F46+0.3*F47+0.2*F48</f>
        <v>-7.4922471346171776E-2</v>
      </c>
      <c r="J46">
        <f>AVERAGE(F46:F47)</f>
        <v>-0.15370247299780182</v>
      </c>
      <c r="K46">
        <f>AVERAGE(F46:F48)</f>
        <v>-0.43829968525100033</v>
      </c>
      <c r="L46">
        <f>SQRT((0.2*D44+0.3*D45+0.3*D46+0.1*D47+0.1*D48)^2+(0.2*C44+0.3*C45+0.3*C46+0.1*C47+0.1*C48)^2+(0.2*B44+0.3*B45+0.3*B46+0.1*B47+0.1*B48)^2)-9.81</f>
        <v>0.30582476507699852</v>
      </c>
      <c r="M46">
        <f>SQRT((0.1*D44+0.2*D45+0.4*D46+0.2*D47+0.1*D48)^2+(0.1*C44+0.2*C45+0.4*C46+0.2*C47+0.1*C48)^2+(0.1*B44+0.2*B45+0.4*B46+0.2*B47+0.1*B48)^2)-9.81</f>
        <v>6.2993461300512976E-2</v>
      </c>
      <c r="N46">
        <f>SQRT((0.1*D44+0.1*D45+0.3*D46+0.3*D47+0.2*D48)^2+(0.1*C44+0.1*C45+0.3*C46+0.3*C47+0.2*C48)^2+(0.1*B44+0.1*B45+0.3*B46+0.3*B47+0.2*B48)^2)-9.81</f>
        <v>-0.13234863954228615</v>
      </c>
      <c r="O46">
        <f>SQRT((0.2*D44+0.2*D45+0.2*D46+0.2*D47+0.2*D48)^2+(0.2*C44+0.2*C45+0.2*C46+0.2*C47+0.2*C48)^2+(0.2*B44+0.2*B45+0.2*B46+0.2*B47+0.2*B48)^2)-9.81</f>
        <v>0.10402725659302092</v>
      </c>
    </row>
    <row r="47" spans="1:15" x14ac:dyDescent="0.3">
      <c r="A47">
        <v>608297089781804</v>
      </c>
      <c r="B47">
        <v>-3.0406360000000001</v>
      </c>
      <c r="C47">
        <v>-9.1362729999999992</v>
      </c>
      <c r="D47">
        <v>-1.3072341999999999</v>
      </c>
      <c r="E47">
        <f t="shared" si="0"/>
        <v>9.71729452412937</v>
      </c>
      <c r="F47">
        <f t="shared" si="1"/>
        <v>-9.2705475870630494E-2</v>
      </c>
      <c r="G47">
        <f t="shared" si="4"/>
        <v>-0.28878040644277581</v>
      </c>
      <c r="H47">
        <f t="shared" si="3"/>
        <v>-0.3617628494420343</v>
      </c>
      <c r="I47">
        <f>0.1*F45+0.1*F46+0.3*F47+0.3*F48+0.2*F49</f>
        <v>-0.47304245994254068</v>
      </c>
      <c r="J47">
        <f>AVERAGE(F47:F48)</f>
        <v>-0.55009979281401389</v>
      </c>
      <c r="K47">
        <f>AVERAGE(F47:F49)</f>
        <v>-0.74757698562129404</v>
      </c>
      <c r="L47">
        <f>SQRT((0.2*D45+0.3*D46+0.3*D47+0.1*D48+0.1*D49)^2+(0.2*C45+0.3*C46+0.3*C47+0.1*C48+0.1*C49)^2+(0.2*B45+0.3*B46+0.3*B47+0.1*B48+0.1*B49)^2)-9.81</f>
        <v>-0.14479094991216002</v>
      </c>
      <c r="M47">
        <f>SQRT((0.1*D45+0.2*D46+0.4*D47+0.2*D48+0.1*D49)^2+(0.1*C45+0.2*C46+0.4*C47+0.2*C48+0.1*C49)^2+(0.1*B45+0.2*B46+0.4*B47+0.2*B48+0.1*B49)^2)-9.81</f>
        <v>-0.33460361682009143</v>
      </c>
      <c r="N47">
        <f>SQRT((0.1*D45+0.1*D46+0.3*D47+0.3*D48+0.2*D49)^2+(0.1*C45+0.1*C46+0.3*C47+0.3*C48+0.2*C49)^2+(0.1*B45+0.1*B46+0.3*B47+0.3*B48+0.2*B49)^2)-9.81</f>
        <v>-0.5166177693559586</v>
      </c>
      <c r="O47">
        <f>SQRT((0.2*D45+0.2*D46+0.2*D47+0.2*D48+0.2*D49)^2+(0.2*C45+0.2*C46+0.2*C47+0.2*C48+0.2*C49)^2+(0.2*B45+0.2*B46+0.2*B47+0.2*B48+0.2*B49)^2)-9.81</f>
        <v>-0.32579300232046471</v>
      </c>
    </row>
    <row r="48" spans="1:15" x14ac:dyDescent="0.3">
      <c r="A48">
        <v>608297147555248</v>
      </c>
      <c r="B48">
        <v>-2.3080102999999998</v>
      </c>
      <c r="C48">
        <v>-8.4898399999999992</v>
      </c>
      <c r="D48">
        <v>0.28251579999999998</v>
      </c>
      <c r="E48">
        <f t="shared" si="0"/>
        <v>8.8025058902426032</v>
      </c>
      <c r="F48">
        <f t="shared" si="1"/>
        <v>-1.0074941097573973</v>
      </c>
      <c r="G48">
        <f t="shared" si="4"/>
        <v>-0.68925320809338464</v>
      </c>
      <c r="H48">
        <f t="shared" si="3"/>
        <v>-0.47667135966894464</v>
      </c>
      <c r="I48">
        <f>0.1*F46+0.1*F47+0.3*F48+0.3*F49+0.2*F50</f>
        <v>-0.71122463441079864</v>
      </c>
      <c r="J48">
        <f>AVERAGE(F48:F49)</f>
        <v>-1.0750127404966259</v>
      </c>
      <c r="K48">
        <f>AVERAGE(F48:F50)</f>
        <v>-0.77580265285318839</v>
      </c>
      <c r="L48">
        <f>SQRT((0.2*D46+0.3*D47+0.3*D48+0.1*D49+0.1*D50)^2+(0.2*C46+0.3*C47+0.3*C48+0.1*C49+0.1*C50)^2+(0.2*B46+0.3*B47+0.3*B48+0.1*B49+0.1*B50)^2)-9.81</f>
        <v>-0.54577242801001979</v>
      </c>
      <c r="M48">
        <f>SQRT((0.1*D46+0.2*D47+0.4*D48+0.2*D49+0.1*D50)^2+(0.1*C46+0.2*C47+0.4*C48+0.2*C49+0.1*C50)^2+(0.1*B46+0.2*B47+0.4*B48+0.2*B49+0.1*B50)^2)-9.81</f>
        <v>-0.72814406941619403</v>
      </c>
      <c r="N48">
        <f>SQRT((0.1*D46+0.1*D47+0.3*D48+0.3*D49+0.2*D50)^2+(0.1*C46+0.1*C47+0.3*C48+0.3*C49+0.2*C50)^2+(0.1*B46+0.1*B47+0.3*B48+0.3*B49+0.2*B50)^2)-9.81</f>
        <v>-0.74632540030459538</v>
      </c>
      <c r="O48">
        <f>SQRT((0.2*D46+0.2*D47+0.2*D48+0.2*D49+0.2*D50)^2+(0.2*C46+0.2*C47+0.2*C48+0.2*C49+0.2*C50)^2+(0.2*B46+0.2*B47+0.2*B48+0.2*B49+0.2*B50)^2)-9.81</f>
        <v>-0.56213307927883527</v>
      </c>
    </row>
    <row r="49" spans="1:15" x14ac:dyDescent="0.3">
      <c r="A49">
        <v>608297209314941</v>
      </c>
      <c r="B49">
        <v>-1.982399</v>
      </c>
      <c r="C49">
        <v>-8.3940719999999995</v>
      </c>
      <c r="D49">
        <v>-0.8571242</v>
      </c>
      <c r="E49">
        <f t="shared" si="0"/>
        <v>8.667468628764146</v>
      </c>
      <c r="F49">
        <f t="shared" si="1"/>
        <v>-1.1425313712358545</v>
      </c>
      <c r="G49">
        <f t="shared" si="4"/>
        <v>-0.6706170569064327</v>
      </c>
      <c r="H49">
        <f t="shared" si="3"/>
        <v>-0.33306157238229778</v>
      </c>
      <c r="I49">
        <f>0.1*F47+0.1*F48+0.3*F49+0.3*F50+0.2*F51</f>
        <v>-0.44071139992402453</v>
      </c>
      <c r="J49">
        <f>AVERAGE(F49:F50)</f>
        <v>-0.65995692440108389</v>
      </c>
      <c r="K49">
        <f>AVERAGE(F49:F51)</f>
        <v>-0.3311667608016749</v>
      </c>
      <c r="L49">
        <f>SQRT((0.2*D47+0.3*D48+0.3*D49+0.1*D50+0.1*D51)^2+(0.2*C47+0.3*C48+0.3*C49+0.1*C50+0.1*C51)^2+(0.2*B47+0.3*B48+0.3*B49+0.1*B50+0.1*B51)^2)-9.81</f>
        <v>-0.68789779387267025</v>
      </c>
      <c r="M49">
        <f>SQRT((0.1*D47+0.2*D48+0.4*D49+0.2*D50+0.1*D51)^2+(0.1*C47+0.2*C48+0.4*C49+0.2*C50+0.1*C51)^2+(0.1*B47+0.2*B48+0.4*B49+0.2*B50+0.1*B51)^2)-9.81</f>
        <v>-0.70392302777599802</v>
      </c>
      <c r="N49">
        <f>SQRT((0.1*D47+0.1*D48+0.3*D49+0.3*D50+0.2*D51)^2+(0.1*C47+0.1*C48+0.3*C49+0.3*C50+0.2*C51)^2+(0.1*B47+0.1*B48+0.3*B49+0.3*B50+0.2*B51)^2)-9.81</f>
        <v>-0.47175362838545531</v>
      </c>
      <c r="O49">
        <f>SQRT((0.2*D47+0.2*D48+0.2*D49+0.2*D50+0.2*D51)^2+(0.2*C47+0.2*C48+0.2*C49+0.2*C50+0.2*C51)^2+(0.2*B47+0.2*B48+0.2*B49+0.2*B50+0.2*B51)^2)-9.81</f>
        <v>-0.46096837353117337</v>
      </c>
    </row>
    <row r="50" spans="1:15" x14ac:dyDescent="0.3">
      <c r="A50">
        <v>608297269096301</v>
      </c>
      <c r="B50">
        <v>-1.4269442999999999</v>
      </c>
      <c r="C50">
        <v>-9.4427319999999995</v>
      </c>
      <c r="D50">
        <v>-1.2593501</v>
      </c>
      <c r="E50">
        <f t="shared" si="0"/>
        <v>9.6326175224336872</v>
      </c>
      <c r="F50">
        <f t="shared" si="1"/>
        <v>-0.17738247756631331</v>
      </c>
      <c r="G50">
        <f t="shared" si="4"/>
        <v>-0.2594717862284443</v>
      </c>
      <c r="H50">
        <f t="shared" si="3"/>
        <v>6.5721668600893235E-3</v>
      </c>
      <c r="I50">
        <f>0.1*F48+0.1*F49+0.3*F50+0.3*F51+0.2*F52</f>
        <v>-1.938486796695002E-2</v>
      </c>
      <c r="J50">
        <f>AVERAGE(F50:F51)</f>
        <v>7.4515544415414858E-2</v>
      </c>
      <c r="K50">
        <f>AVERAGE(F50:F52)</f>
        <v>0.30119095208215363</v>
      </c>
      <c r="L50">
        <f>SQRT((0.2*D48+0.3*D49+0.3*D50+0.1*D51+0.1*D52)^2+(0.2*C48+0.3*C49+0.3*C50+0.1*C51+0.1*C52)^2+(0.2*B48+0.3*B49+0.3*B50+0.1*B51+0.1*B52)^2)-9.81</f>
        <v>-0.5503873891823492</v>
      </c>
      <c r="M50">
        <f>SQRT((0.1*D48+0.2*D49+0.4*D50+0.2*D51+0.1*D52)^2+(0.1*C48+0.2*C49+0.4*C50+0.2*C51+0.1*C52)^2+(0.1*B48+0.2*B49+0.4*B50+0.2*B51+0.1*B52)^2)-9.81</f>
        <v>-0.31273165931870395</v>
      </c>
      <c r="N50">
        <f>SQRT((0.1*D48+0.1*D49+0.3*D50+0.3*D51+0.2*D52)^2+(0.1*C48+0.1*C49+0.3*C50+0.3*C51+0.2*C52)^2+(0.1*B48+0.1*B49+0.3*B50+0.3*B51+0.2*B52)^2)-9.81</f>
        <v>-8.9042523286323672E-2</v>
      </c>
      <c r="O50">
        <f>SQRT((0.2*D48+0.2*D49+0.2*D50+0.2*D51+0.2*D52)^2+(0.2*C48+0.2*C49+0.2*C50+0.2*C51+0.2*C52)^2+(0.2*B48+0.2*B49+0.2*B50+0.2*B51+0.2*B52)^2)-9.81</f>
        <v>-0.33104149587887832</v>
      </c>
    </row>
    <row r="51" spans="1:15" x14ac:dyDescent="0.3">
      <c r="A51">
        <v>608297328874641</v>
      </c>
      <c r="B51">
        <v>-2.3032219999999999</v>
      </c>
      <c r="C51">
        <v>-9.6582100000000004</v>
      </c>
      <c r="D51">
        <v>-2.0398597999999999</v>
      </c>
      <c r="E51">
        <f t="shared" si="0"/>
        <v>10.136413566397144</v>
      </c>
      <c r="F51">
        <f t="shared" si="1"/>
        <v>0.32641356639714303</v>
      </c>
      <c r="G51">
        <f t="shared" si="4"/>
        <v>0.21884221005890689</v>
      </c>
      <c r="H51">
        <f t="shared" si="3"/>
        <v>0.42919151775945003</v>
      </c>
      <c r="I51">
        <f>0.1*F49+0.1*F50+0.3*F51+0.3*F52+0.2*F53</f>
        <v>0.36649134057115851</v>
      </c>
      <c r="J51">
        <f>AVERAGE(F51:F52)</f>
        <v>0.5404776669063871</v>
      </c>
      <c r="K51">
        <f>AVERAGE(F51:F53)</f>
        <v>0.65064532011682985</v>
      </c>
      <c r="L51">
        <f>SQRT((0.2*D49+0.3*D50+0.3*D51+0.1*D52+0.1*D53)^2+(0.2*C49+0.3*C50+0.3*C51+0.1*C52+0.1*C53)^2+(0.2*B49+0.3*B50+0.3*B51+0.1*B52+0.1*B53)^2)-9.81</f>
        <v>-8.8583740625082896E-2</v>
      </c>
      <c r="M51">
        <f>SQRT((0.1*D49+0.2*D50+0.4*D51+0.2*D52+0.1*D53)^2+(0.1*C49+0.2*C50+0.4*C51+0.2*C52+0.1*C53)^2+(0.1*B49+0.2*B50+0.4*B51+0.2*B52+0.1*B53)^2)-9.81</f>
        <v>0.15185768723808657</v>
      </c>
      <c r="N51">
        <f>SQRT((0.1*D49+0.1*D50+0.3*D51+0.3*D52+0.2*D53)^2+(0.1*C49+0.1*C50+0.3*C51+0.3*C52+0.2*C53)^2+(0.1*B49+0.1*B50+0.3*B51+0.3*B52+0.2*B53)^2)-9.81</f>
        <v>0.29289386067215339</v>
      </c>
      <c r="O51">
        <f>SQRT((0.2*D49+0.2*D50+0.2*D51+0.2*D52+0.2*D53)^2+(0.2*C49+0.2*C50+0.2*C51+0.2*C52+0.2*C53)^2+(0.2*B49+0.2*B50+0.2*B51+0.2*B52+0.2*B53)^2)-9.81</f>
        <v>3.5953124690941252E-2</v>
      </c>
    </row>
    <row r="52" spans="1:15" x14ac:dyDescent="0.3">
      <c r="A52">
        <v>608297386713761</v>
      </c>
      <c r="B52">
        <v>-3.6870706000000002</v>
      </c>
      <c r="C52">
        <v>-9.4140010000000007</v>
      </c>
      <c r="D52">
        <v>-3.064578</v>
      </c>
      <c r="E52">
        <f t="shared" si="0"/>
        <v>10.564541767415632</v>
      </c>
      <c r="F52">
        <f t="shared" si="1"/>
        <v>0.75454176741563117</v>
      </c>
      <c r="G52">
        <f t="shared" si="4"/>
        <v>0.77374033105466133</v>
      </c>
      <c r="H52">
        <f t="shared" si="3"/>
        <v>0.9388874084705936</v>
      </c>
      <c r="I52">
        <f>0.1*F50+0.1*F51+0.3*F52+0.3*F53+0.2*F54</f>
        <v>1.0029258935852239</v>
      </c>
      <c r="J52">
        <f>AVERAGE(F52:F53)</f>
        <v>0.81276119697667326</v>
      </c>
      <c r="K52">
        <f>AVERAGE(F52:F54)</f>
        <v>1.3757842421780104</v>
      </c>
      <c r="L52">
        <f>SQRT((0.2*D50+0.3*D51+0.3*D52+0.1*D53+0.1*D54)^2+(0.2*C50+0.3*C51+0.3*C52+0.1*C53+0.1*C54)^2+(0.2*B50+0.3*B51+0.3*B52+0.1*B53+0.1*B54)^2)-9.81</f>
        <v>0.51430052641969759</v>
      </c>
      <c r="M52">
        <f>SQRT((0.1*D50+0.2*D51+0.4*D52+0.2*D53+0.1*D54)^2+(0.1*C50+0.2*C51+0.4*C52+0.2*C53+0.1*C54)^2+(0.1*B50+0.2*B51+0.4*B52+0.2*B53+0.1*B54)^2)-9.81</f>
        <v>0.65493823973145382</v>
      </c>
      <c r="N52">
        <f>SQRT((0.1*D50+0.1*D51+0.3*D52+0.3*D53+0.2*D54)^2+(0.1*C50+0.1*C51+0.3*C52+0.3*C53+0.2*C54)^2+(0.1*B50+0.1*B51+0.3*B52+0.3*B53+0.2*B54)^2)-9.81</f>
        <v>0.82911195948697092</v>
      </c>
      <c r="O52">
        <f>SQRT((0.2*D50+0.2*D51+0.2*D52+0.2*D53+0.2*D54)^2+(0.2*C50+0.2*C51+0.2*C52+0.2*C53+0.2*C54)^2+(0.2*B50+0.2*B51+0.2*B52+0.2*B53+0.2*B54)^2)-9.81</f>
        <v>0.69562175797957337</v>
      </c>
    </row>
    <row r="53" spans="1:15" x14ac:dyDescent="0.3">
      <c r="A53">
        <v>608297446485173</v>
      </c>
      <c r="B53">
        <v>-4.4005426999999999</v>
      </c>
      <c r="C53">
        <v>-9.1697919999999993</v>
      </c>
      <c r="D53">
        <v>-3.2609026000000001</v>
      </c>
      <c r="E53">
        <f t="shared" si="0"/>
        <v>10.680980626537716</v>
      </c>
      <c r="F53">
        <f t="shared" si="1"/>
        <v>0.87098062653771535</v>
      </c>
      <c r="G53">
        <f t="shared" si="4"/>
        <v>1.1221281986943366</v>
      </c>
      <c r="H53">
        <f t="shared" si="3"/>
        <v>1.355006288010516</v>
      </c>
      <c r="I53">
        <f>0.1*F51+0.1*F52+0.3*F53+0.3*F54+0.2*F55</f>
        <v>1.2995791639973424</v>
      </c>
      <c r="J53">
        <f>AVERAGE(F53:F54)</f>
        <v>1.6864054795592001</v>
      </c>
      <c r="K53">
        <f>AVERAGE(F53:F55)</f>
        <v>1.4236708911737086</v>
      </c>
      <c r="L53">
        <f>SQRT((0.2*D51+0.3*D52+0.3*D53+0.1*D54+0.1*D55)^2+(0.2*C51+0.3*C52+0.3*C53+0.1*C54+0.1*C55)^2+(0.2*B51+0.3*B52+0.3*B53+0.1*B54+0.1*B55)^2)-9.81</f>
        <v>0.57209021124208803</v>
      </c>
      <c r="M53">
        <f>SQRT((0.1*D51+0.2*D52+0.4*D53+0.2*D54+0.1*D55)^2+(0.1*C51+0.2*C52+0.4*C53+0.2*C54+0.1*C55)^2+(0.1*B51+0.2*B52+0.4*B53+0.2*B54+0.1*B55)^2)-9.81</f>
        <v>0.75437548140512156</v>
      </c>
      <c r="N53">
        <f>SQRT((0.1*D51+0.1*D52+0.3*D53+0.3*D54+0.2*D55)^2+(0.1*C51+0.1*C52+0.3*C53+0.3*C54+0.2*C55)^2+(0.1*B51+0.1*B52+0.3*B53+0.3*B54+0.2*B55)^2)-9.81</f>
        <v>0.81744013268105142</v>
      </c>
      <c r="O53">
        <f>SQRT((0.2*D51+0.2*D52+0.2*D53+0.2*D54+0.2*D55)^2+(0.2*C51+0.2*C52+0.2*C53+0.2*C54+0.2*C55)^2+(0.2*B51+0.2*B52+0.2*B53+0.2*B54+0.2*B55)^2)-9.81</f>
        <v>0.61322352730545404</v>
      </c>
    </row>
    <row r="54" spans="1:15" x14ac:dyDescent="0.3">
      <c r="A54">
        <v>608297508222315</v>
      </c>
      <c r="B54">
        <v>-2.336741</v>
      </c>
      <c r="C54">
        <v>-12.076352999999999</v>
      </c>
      <c r="D54">
        <v>0.53151280000000001</v>
      </c>
      <c r="E54">
        <f t="shared" si="0"/>
        <v>12.311830332580685</v>
      </c>
      <c r="F54">
        <f t="shared" si="1"/>
        <v>2.5018303325806848</v>
      </c>
      <c r="G54">
        <f t="shared" si="4"/>
        <v>1.87094903581424</v>
      </c>
      <c r="H54">
        <f t="shared" si="3"/>
        <v>1.737306517122851</v>
      </c>
      <c r="I54">
        <f>0.1*F52+0.1*F53+0.3*F54+0.3*F55+0.2*F56</f>
        <v>2.0644143691949868</v>
      </c>
      <c r="J54">
        <f>AVERAGE(F54:F55)</f>
        <v>1.7000160234917052</v>
      </c>
      <c r="K54">
        <f>AVERAGE(F54:F56)</f>
        <v>2.6030982085021854</v>
      </c>
      <c r="L54">
        <f>SQRT((0.2*D52+0.3*D53+0.3*D54+0.1*D55+0.1*D56)^2+(0.2*C52+0.3*C53+0.3*C54+0.1*C55+0.1*C56)^2+(0.2*B52+0.3*B53+0.3*B54+0.1*B55+0.1*B56)^2)-9.81</f>
        <v>1.2776604679688042</v>
      </c>
      <c r="M54">
        <f>SQRT((0.1*D52+0.2*D53+0.4*D54+0.2*D55+0.1*D56)^2+(0.1*C52+0.2*C53+0.4*C54+0.2*C55+0.1*C56)^2+(0.1*B52+0.2*B53+0.4*B54+0.2*B55+0.1*B56)^2)-9.81</f>
        <v>1.3651243014807335</v>
      </c>
      <c r="N54">
        <f>SQRT((0.1*D52+0.1*D53+0.3*D54+0.3*D55+0.2*D56)^2+(0.1*C52+0.1*C53+0.3*C54+0.3*C55+0.2*C56)^2+(0.1*B52+0.1*B53+0.3*B54+0.3*B55+0.2*B56)^2)-9.81</f>
        <v>1.4295679691582066</v>
      </c>
      <c r="O54">
        <f>SQRT((0.2*D52+0.2*D53+0.2*D54+0.2*D55+0.2*D56)^2+(0.2*C52+0.2*C53+0.2*C54+0.2*C55+0.2*C56)^2+(0.2*B52+0.2*B53+0.2*B54+0.2*B55+0.2*B56)^2)-9.81</f>
        <v>1.3085531717696934</v>
      </c>
    </row>
    <row r="55" spans="1:15" x14ac:dyDescent="0.3">
      <c r="A55">
        <v>608297567080133</v>
      </c>
      <c r="B55">
        <v>1.8339585</v>
      </c>
      <c r="C55">
        <v>-10.328587000000001</v>
      </c>
      <c r="D55">
        <v>2.1499931999999999</v>
      </c>
      <c r="E55">
        <f t="shared" si="0"/>
        <v>10.708201714402726</v>
      </c>
      <c r="F55">
        <f t="shared" si="1"/>
        <v>0.89820171440272567</v>
      </c>
      <c r="G55">
        <f t="shared" si="4"/>
        <v>1.7891243177329312</v>
      </c>
      <c r="H55">
        <f t="shared" si="3"/>
        <v>1.6879727334237375</v>
      </c>
      <c r="I55">
        <f>0.1*F53+0.1*F54+0.3*F55+0.3*F56+0.2*F57</f>
        <v>1.8505743579842078</v>
      </c>
      <c r="J55">
        <f>AVERAGE(F55:F56)</f>
        <v>2.6537321464629358</v>
      </c>
      <c r="K55">
        <f>AVERAGE(F55:F57)</f>
        <v>1.6375780546329679</v>
      </c>
      <c r="L55">
        <f>SQRT((0.2*D53+0.3*D54+0.3*D55+0.1*D56+0.1*D57)^2+(0.2*C53+0.3*C54+0.3*C55+0.1*C56+0.1*C57)^2+(0.2*B53+0.3*B54+0.3*B55+0.1*B56+0.1*B57)^2)-9.81</f>
        <v>0.92156860003490415</v>
      </c>
      <c r="M55">
        <f>SQRT((0.1*D53+0.2*D54+0.4*D55+0.2*D56+0.1*D57)^2+(0.1*C53+0.2*C54+0.4*C55+0.2*C56+0.1*C57)^2+(0.1*B53+0.2*B54+0.4*B55+0.2*B56+0.1*B57)^2)-9.81</f>
        <v>1.0115613378214618</v>
      </c>
      <c r="N55">
        <f>SQRT((0.1*D53+0.1*D54+0.3*D55+0.3*D56+0.2*D57)^2+(0.1*C53+0.1*C54+0.3*C55+0.3*C56+0.2*C57)^2+(0.1*B53+0.1*B54+0.3*B55+0.3*B56+0.2*B57)^2)-9.81</f>
        <v>0.99164242615233533</v>
      </c>
      <c r="O55">
        <f>SQRT((0.2*D53+0.2*D54+0.2*D55+0.2*D56+0.2*D57)^2+(0.2*C53+0.2*C54+0.2*C55+0.2*C56+0.2*C57)^2+(0.2*B53+0.2*B54+0.2*B55+0.2*B56+0.2*B57)^2)-9.81</f>
        <v>0.91802842540178453</v>
      </c>
    </row>
    <row r="56" spans="1:15" x14ac:dyDescent="0.3">
      <c r="A56">
        <v>608297627769514</v>
      </c>
      <c r="B56">
        <v>-7.4603324000000004</v>
      </c>
      <c r="C56">
        <v>-11.932701</v>
      </c>
      <c r="D56">
        <v>-2.0350714000000001</v>
      </c>
      <c r="E56">
        <f t="shared" si="0"/>
        <v>14.219262578523146</v>
      </c>
      <c r="F56">
        <f t="shared" si="1"/>
        <v>4.4092625785231458</v>
      </c>
      <c r="G56">
        <f t="shared" si="4"/>
        <v>2.2484882904189991</v>
      </c>
      <c r="H56">
        <f t="shared" si="3"/>
        <v>1.3800834310346723</v>
      </c>
      <c r="I56">
        <f>0.1*F54+0.1*F55+0.3*F56+0.3*F57+0.2*F58</f>
        <v>1.8121747569002353</v>
      </c>
      <c r="J56">
        <f>AVERAGE(F56:F57)</f>
        <v>2.007266224748089</v>
      </c>
      <c r="K56">
        <f>AVERAGE(F56:F58)</f>
        <v>1.7845305120871278</v>
      </c>
      <c r="L56">
        <f>SQRT((0.2*D54+0.3*D55+0.3*D56+0.1*D57+0.1*D58)^2+(0.2*C54+0.3*C55+0.3*C56+0.1*C57+0.1*C58)^2+(0.2*B54+0.3*B55+0.3*B56+0.1*B57+0.1*B58)^2)-9.81</f>
        <v>1.174012404014487</v>
      </c>
      <c r="M56">
        <f>SQRT((0.1*D54+0.2*D55+0.4*D56+0.2*D57+0.1*D58)^2+(0.1*C54+0.2*C55+0.4*C56+0.2*C57+0.1*C58)^2+(0.1*B54+0.2*B55+0.4*B56+0.2*B57+0.1*B58)^2)-9.81</f>
        <v>1.2108674595788198</v>
      </c>
      <c r="N56">
        <f>SQRT((0.1*D54+0.1*D55+0.3*D56+0.3*D57+0.2*D58)^2+(0.1*C54+0.1*C55+0.3*C56+0.3*C57+0.2*C58)^2+(0.1*B54+0.1*B55+0.3*B56+0.3*B57+0.2*B58)^2)-9.81</f>
        <v>0.57666577442454248</v>
      </c>
      <c r="O56">
        <f>SQRT((0.2*D54+0.2*D55+0.2*D56+0.2*D57+0.2*D58)^2+(0.2*C54+0.2*C55+0.2*C56+0.2*C57+0.2*C58)^2+(0.2*B54+0.2*B55+0.2*B56+0.2*B57+0.2*B58)^2)-9.81</f>
        <v>0.52921673735447783</v>
      </c>
    </row>
    <row r="57" spans="1:15" x14ac:dyDescent="0.3">
      <c r="A57">
        <v>608297687458218</v>
      </c>
      <c r="B57">
        <v>-4.146757</v>
      </c>
      <c r="C57">
        <v>-7.5130049999999997</v>
      </c>
      <c r="D57">
        <v>3.8738184000000002</v>
      </c>
      <c r="E57">
        <f t="shared" si="0"/>
        <v>9.4152698709730327</v>
      </c>
      <c r="F57">
        <f t="shared" si="1"/>
        <v>-0.3947301290269678</v>
      </c>
      <c r="G57">
        <f t="shared" si="4"/>
        <v>0.88690613763650417</v>
      </c>
      <c r="H57">
        <f t="shared" si="3"/>
        <v>0.61101526254436744</v>
      </c>
      <c r="I57">
        <f>0.1*F55+0.1*F56+0.3*F57+0.3*F58+0.2*F59</f>
        <v>0.4246724861127556</v>
      </c>
      <c r="J57">
        <f>AVERAGE(F57:F58)</f>
        <v>0.47216447886911883</v>
      </c>
      <c r="K57">
        <f>AVERAGE(F57:F59)</f>
        <v>-0.33417806492275898</v>
      </c>
      <c r="L57">
        <f>SQRT((0.2*D55+0.3*D56+0.3*D57+0.1*D58+0.1*D59)^2+(0.2*C55+0.3*C56+0.3*C57+0.1*C58+0.1*C59)^2+(0.2*B55+0.3*B56+0.3*B57+0.1*B58+0.1*B59)^2)-9.81</f>
        <v>0.22541404656313269</v>
      </c>
      <c r="M57">
        <f>SQRT((0.1*D55+0.2*D56+0.4*D57+0.2*D58+0.1*D59)^2+(0.1*C55+0.2*C56+0.4*C57+0.2*C58+0.1*C59)^2+(0.1*B55+0.2*B56+0.4*B57+0.2*B58+0.1*B59)^2)-9.81</f>
        <v>-0.43598597835840813</v>
      </c>
      <c r="N57">
        <f>SQRT((0.1*D55+0.1*D56+0.3*D57+0.3*D58+0.2*D59)^2+(0.1*C55+0.1*C56+0.3*C57+0.3*C58+0.2*C59)^2+(0.1*B55+0.1*B56+0.3*B57+0.3*B58+0.2*B59)^2)-9.81</f>
        <v>-1.0449078014376045</v>
      </c>
      <c r="O57">
        <f>SQRT((0.2*D55+0.2*D56+0.2*D57+0.2*D58+0.2*D59)^2+(0.2*C55+0.2*C56+0.2*C57+0.2*C58+0.2*C59)^2+(0.2*B55+0.2*B56+0.2*B57+0.2*B58+0.2*B59)^2)-9.81</f>
        <v>-0.40906375358751035</v>
      </c>
    </row>
    <row r="58" spans="1:15" x14ac:dyDescent="0.3">
      <c r="A58">
        <v>608297747720724</v>
      </c>
      <c r="B58">
        <v>-0.24420857000000001</v>
      </c>
      <c r="C58">
        <v>-8.259995</v>
      </c>
      <c r="D58">
        <v>-7.4842744000000003</v>
      </c>
      <c r="E58">
        <f t="shared" si="0"/>
        <v>11.149059086765206</v>
      </c>
      <c r="F58">
        <f t="shared" si="1"/>
        <v>1.3390590867652055</v>
      </c>
      <c r="G58">
        <f t="shared" si="4"/>
        <v>0.36728883631651998</v>
      </c>
      <c r="H58">
        <f t="shared" si="3"/>
        <v>5.979479642800542E-2</v>
      </c>
      <c r="I58">
        <f>0.1*F56+0.1*F57+0.3*F58+0.3*F59+0.2*F60</f>
        <v>-6.2772774643135631E-2</v>
      </c>
      <c r="J58">
        <f>AVERAGE(F58:F59)</f>
        <v>-0.30390203287065454</v>
      </c>
      <c r="K58">
        <f>AVERAGE(F58:F60)</f>
        <v>-0.67240935503103749</v>
      </c>
      <c r="L58">
        <f>SQRT((0.2*D56+0.3*D57+0.3*D58+0.1*D59+0.1*D60)^2+(0.2*C56+0.3*C57+0.3*C58+0.1*C59+0.1*C60)^2+(0.2*B56+0.3*B57+0.3*B58+0.1*B59+0.1*B60)^2)-9.81</f>
        <v>-0.49152005675255594</v>
      </c>
      <c r="M58">
        <f>SQRT((0.1*D56+0.2*D57+0.4*D58+0.2*D59+0.1*D60)^2+(0.1*C56+0.2*C57+0.4*C58+0.2*C59+0.1*C60)^2+(0.1*B56+0.2*B57+0.4*B58+0.2*B59+0.1*B60)^2)-9.81</f>
        <v>-0.94902799810603078</v>
      </c>
      <c r="N58">
        <f>SQRT((0.1*D56+0.1*D57+0.3*D58+0.3*D59+0.2*D60)^2+(0.1*C56+0.1*C57+0.3*C58+0.3*C59+0.2*C60)^2+(0.1*B56+0.1*B57+0.3*B58+0.3*B59+0.2*B60)^2)-9.81</f>
        <v>-1.0865784634976077</v>
      </c>
      <c r="O58">
        <f>SQRT((0.2*D56+0.2*D57+0.2*D58+0.2*D59+0.2*D60)^2+(0.2*C56+0.2*C57+0.2*C58+0.2*C59+0.2*C60)^2+(0.2*B56+0.2*B57+0.2*B58+0.2*B59+0.2*B60)^2)-9.81</f>
        <v>-0.62216964036578482</v>
      </c>
    </row>
    <row r="59" spans="1:15" x14ac:dyDescent="0.3">
      <c r="A59">
        <v>608297807089532</v>
      </c>
      <c r="B59">
        <v>-1.1492168</v>
      </c>
      <c r="C59">
        <v>-7.5896189999999999</v>
      </c>
      <c r="D59">
        <v>1.7046716</v>
      </c>
      <c r="E59">
        <f t="shared" si="0"/>
        <v>7.863136847493486</v>
      </c>
      <c r="F59">
        <f t="shared" si="1"/>
        <v>-1.9468631525065145</v>
      </c>
      <c r="G59">
        <f t="shared" si="4"/>
        <v>-0.8450224522836649</v>
      </c>
      <c r="H59">
        <f t="shared" si="3"/>
        <v>-0.22211880336546849</v>
      </c>
      <c r="I59">
        <f>0.1*F57+0.1*F58+0.3*F59+0.3*F60+0.2*F61</f>
        <v>-0.93791564150575712</v>
      </c>
      <c r="J59">
        <f>AVERAGE(F59:F60)</f>
        <v>-1.678143575929159</v>
      </c>
      <c r="K59">
        <f>AVERAGE(F59:F61)</f>
        <v>-1.1611997034895818</v>
      </c>
      <c r="L59">
        <f>SQRT((0.2*D57+0.3*D58+0.3*D59+0.1*D60+0.1*D61)^2+(0.2*C57+0.3*C58+0.3*C59+0.1*C60+0.1*C61)^2+(0.2*B57+0.3*B58+0.3*B59+0.1*B60+0.1*B61)^2)-9.81</f>
        <v>-1.6498630197807778</v>
      </c>
      <c r="M59">
        <f>SQRT((0.1*D57+0.2*D58+0.4*D59+0.2*D60+0.1*D61)^2+(0.1*C57+0.2*C58+0.4*C59+0.2*C60+0.1*C61)^2+(0.1*B57+0.2*B58+0.4*B59+0.2*B60+0.1*B61)^2)-9.81</f>
        <v>-1.7643307790243412</v>
      </c>
      <c r="N59">
        <f>SQRT((0.1*D57+0.1*D58+0.3*D59+0.3*D60+0.2*D61)^2+(0.1*C57+0.1*C58+0.3*C59+0.3*C60+0.2*C61)^2+(0.1*B57+0.1*B58+0.3*B59+0.3*B60+0.2*B61)^2)-9.81</f>
        <v>-1.7068549011134824</v>
      </c>
      <c r="O59">
        <f>SQRT((0.2*D57+0.2*D58+0.2*D59+0.2*D60+0.2*D61)^2+(0.2*C57+0.2*C58+0.2*C59+0.2*C60+0.2*C61)^2+(0.2*B57+0.2*B58+0.2*B59+0.2*B60+0.2*B61)^2)-9.81</f>
        <v>-1.5792372197446074</v>
      </c>
    </row>
    <row r="60" spans="1:15" x14ac:dyDescent="0.3">
      <c r="A60">
        <v>608297864948757</v>
      </c>
      <c r="B60">
        <v>-0.78050976999999999</v>
      </c>
      <c r="C60">
        <v>-8.1259200000000007</v>
      </c>
      <c r="D60">
        <v>-1.982399</v>
      </c>
      <c r="E60">
        <f t="shared" si="0"/>
        <v>8.4005760006481971</v>
      </c>
      <c r="F60">
        <f t="shared" si="1"/>
        <v>-1.4094239993518034</v>
      </c>
      <c r="G60">
        <f t="shared" si="4"/>
        <v>-0.5521228079370073</v>
      </c>
      <c r="H60">
        <f t="shared" si="3"/>
        <v>0.27304316080697261</v>
      </c>
      <c r="I60">
        <f>0.1*F58+0.1*F59+0.3*F60+0.3*F61+0.2*F62</f>
        <v>6.3350616738363508E-2</v>
      </c>
      <c r="J60">
        <f>AVERAGE(F60:F61)</f>
        <v>-0.76836797898111531</v>
      </c>
      <c r="K60">
        <f>AVERAGE(F60:F62)</f>
        <v>0.46300769851452905</v>
      </c>
      <c r="L60">
        <f>SQRT((0.2*D58+0.3*D59+0.3*D60+0.1*D61+0.1*D62)^2+(0.2*C58+0.3*C59+0.3*C60+0.1*C61+0.1*C62)^2+(0.2*B58+0.3*B59+0.3*B60+0.1*B61+0.1*B62)^2)-9.81</f>
        <v>-1.2549986571027105</v>
      </c>
      <c r="M60">
        <f>SQRT((0.1*D58+0.2*D59+0.4*D60+0.2*D61+0.1*D62)^2+(0.1*C58+0.2*C59+0.4*C60+0.2*C61+0.1*C62)^2+(0.1*B58+0.2*B59+0.4*B60+0.2*B61+0.1*B62)^2)-9.81</f>
        <v>-1.178853041356728</v>
      </c>
      <c r="N60">
        <f>SQRT((0.1*D58+0.1*D59+0.3*D60+0.3*D61+0.2*D62)^2+(0.1*C58+0.1*C59+0.3*C60+0.3*C61+0.2*C62)^2+(0.1*B58+0.1*B59+0.3*B60+0.3*B61+0.2*B62)^2)-9.81</f>
        <v>-0.53655656741896074</v>
      </c>
      <c r="O60">
        <f>SQRT((0.2*D58+0.2*D59+0.2*D60+0.2*D61+0.2*D62)^2+(0.2*C58+0.2*C59+0.2*C60+0.2*C61+0.2*C62)^2+(0.2*B58+0.2*B59+0.2*B60+0.2*B61+0.2*B62)^2)-9.81</f>
        <v>-0.66129979197319777</v>
      </c>
    </row>
    <row r="61" spans="1:15" x14ac:dyDescent="0.3">
      <c r="A61">
        <v>608297926553867</v>
      </c>
      <c r="B61">
        <v>-4.8171340000000002</v>
      </c>
      <c r="C61">
        <v>-7.3071035999999996</v>
      </c>
      <c r="D61">
        <v>-4.1419686999999996</v>
      </c>
      <c r="E61">
        <f t="shared" si="0"/>
        <v>9.6826880413895733</v>
      </c>
      <c r="F61">
        <f t="shared" si="1"/>
        <v>-0.12731195861042721</v>
      </c>
      <c r="G61">
        <f t="shared" si="4"/>
        <v>0.35802638652715363</v>
      </c>
      <c r="H61">
        <f t="shared" si="3"/>
        <v>1.0106513515378261</v>
      </c>
      <c r="I61">
        <f>0.1*F59+0.1*F60+0.3*F61+0.3*F62+0.2*F63</f>
        <v>1.1046463620651312</v>
      </c>
      <c r="J61">
        <f>AVERAGE(F61:F62)</f>
        <v>1.3992235474476953</v>
      </c>
      <c r="K61">
        <f>AVERAGE(F61:F63)</f>
        <v>1.9340506129357067</v>
      </c>
      <c r="L61">
        <f>SQRT((0.2*D59+0.3*D60+0.3*D61+0.1*D62+0.1*D63)^2+(0.2*C59+0.3*C60+0.3*C61+0.1*C62+0.1*C63)^2+(0.2*B59+0.3*B60+0.3*B61+0.1*B62+0.1*B63)^2)-9.81</f>
        <v>-0.74829924236471079</v>
      </c>
      <c r="M61">
        <f>SQRT((0.1*D59+0.2*D60+0.4*D61+0.2*D62+0.1*D63)^2+(0.1*C59+0.2*C60+0.4*C61+0.2*C62+0.1*C63)^2+(0.1*B59+0.2*B60+0.4*B61+0.2*B62+0.1*B63)^2)-9.81</f>
        <v>-4.5654320597645182E-2</v>
      </c>
      <c r="N61">
        <f>SQRT((0.1*D59+0.1*D60+0.3*D61+0.3*D62+0.2*D63)^2+(0.1*C59+0.1*C60+0.3*C61+0.3*C62+0.2*C63)^2+(0.1*B59+0.1*B60+0.3*B61+0.3*B62+0.2*B63)^2)-9.81</f>
        <v>0.74020984468323547</v>
      </c>
      <c r="O61">
        <f>SQRT((0.2*D59+0.2*D60+0.2*D61+0.2*D62+0.2*D63)^2+(0.2*C59+0.2*C60+0.2*C61+0.2*C62+0.2*C63)^2+(0.2*B59+0.2*B60+0.2*B61+0.2*B62+0.2*B63)^2)-9.81</f>
        <v>-3.4358120235573608E-3</v>
      </c>
    </row>
    <row r="62" spans="1:15" x14ac:dyDescent="0.3">
      <c r="A62">
        <v>608297985275904</v>
      </c>
      <c r="B62">
        <v>-8.3366109999999995</v>
      </c>
      <c r="C62">
        <v>-8.9878330000000002</v>
      </c>
      <c r="D62">
        <v>-3.4524387999999999</v>
      </c>
      <c r="E62">
        <f t="shared" si="0"/>
        <v>12.735759053505818</v>
      </c>
      <c r="F62">
        <f t="shared" si="1"/>
        <v>2.9257590535058178</v>
      </c>
      <c r="G62">
        <f t="shared" si="4"/>
        <v>1.8952272441332159</v>
      </c>
      <c r="H62">
        <f t="shared" si="3"/>
        <v>1.7029445241277512</v>
      </c>
      <c r="I62">
        <f>0.1*F60+0.1*F61+0.3*F62+0.3*F63+0.2*F64</f>
        <v>2.2063404746406574</v>
      </c>
      <c r="J62">
        <f>AVERAGE(F62:F63)</f>
        <v>2.9647318987087736</v>
      </c>
      <c r="K62">
        <f>AVERAGE(F62:F64)</f>
        <v>2.9451128178252102</v>
      </c>
      <c r="L62">
        <f>SQRT((0.2*D60+0.3*D61+0.3*D62+0.1*D63+0.1*D64)^2+(0.2*C60+0.3*C61+0.3*C62+0.1*C63+0.1*C64)^2+(0.2*B60+0.3*B61+0.3*B62+0.1*B63+0.1*B64)^2)-9.81</f>
        <v>0.7886605108458884</v>
      </c>
      <c r="M62">
        <f>SQRT((0.1*D60+0.2*D61+0.4*D62+0.2*D63+0.1*D64)^2+(0.1*C60+0.2*C61+0.4*C62+0.2*C63+0.1*C64)^2+(0.1*B60+0.2*B61+0.4*B62+0.2*B63+0.1*B64)^2)-9.81</f>
        <v>1.5819121830802594</v>
      </c>
      <c r="N62">
        <f>SQRT((0.1*D60+0.1*D61+0.3*D62+0.3*D63+0.2*D64)^2+(0.1*C60+0.1*C61+0.3*C62+0.3*C63+0.2*C64)^2+(0.1*B60+0.1*B61+0.3*B62+0.3*B63+0.2*B64)^2)-9.81</f>
        <v>1.8655877219299164</v>
      </c>
      <c r="O62">
        <f>SQRT((0.2*D60+0.2*D61+0.2*D62+0.2*D63+0.2*D64)^2+(0.2*C60+0.2*C61+0.2*C62+0.2*C63+0.2*C64)^2+(0.2*B60+0.2*B61+0.2*B62+0.2*B63+0.2*B64)^2)-9.81</f>
        <v>1.1001995562196107</v>
      </c>
    </row>
    <row r="63" spans="1:15" x14ac:dyDescent="0.3">
      <c r="A63">
        <v>608298046216275</v>
      </c>
      <c r="B63">
        <v>-4.8410760000000002</v>
      </c>
      <c r="C63">
        <v>-11.267113</v>
      </c>
      <c r="D63">
        <v>-3.7158009999999999</v>
      </c>
      <c r="E63">
        <f t="shared" si="0"/>
        <v>12.81370474391173</v>
      </c>
      <c r="F63">
        <f t="shared" si="1"/>
        <v>3.0037047439117295</v>
      </c>
      <c r="G63">
        <f t="shared" si="4"/>
        <v>2.3719489418089124</v>
      </c>
      <c r="H63">
        <f t="shared" si="3"/>
        <v>1.8295198173805824</v>
      </c>
      <c r="I63">
        <f>0.1*F61+0.1*F62+0.3*F63+0.3*F64+0.2*F65</f>
        <v>2.0864615258654484</v>
      </c>
      <c r="J63">
        <f>AVERAGE(F63:F64)</f>
        <v>2.9547896999849064</v>
      </c>
      <c r="K63">
        <f>AVERAGE(F63:F65)</f>
        <v>2.0260981272982135</v>
      </c>
      <c r="L63">
        <f>SQRT((0.2*D61+0.3*D62+0.3*D63+0.1*D64+0.1*D65)^2+(0.2*C61+0.3*C62+0.3*C63+0.1*C64+0.1*C65)^2+(0.2*B61+0.3*B62+0.3*B63+0.1*B64+0.1*B65)^2)-9.81</f>
        <v>1.7575037968639755</v>
      </c>
      <c r="M63">
        <f>SQRT((0.1*D61+0.2*D62+0.4*D63+0.2*D64+0.1*D65)^2+(0.1*C61+0.2*C62+0.4*C63+0.2*C64+0.1*C65)^2+(0.1*B61+0.2*B62+0.4*B63+0.2*B64+0.1*B65)^2)-9.81</f>
        <v>2.0739788993230004</v>
      </c>
      <c r="N63">
        <f>SQRT((0.1*D61+0.1*D62+0.3*D63+0.3*D64+0.2*D65)^2+(0.1*C61+0.1*C62+0.3*C63+0.3*C64+0.2*C65)^2+(0.1*B61+0.1*B62+0.3*B63+0.3*B64+0.2*B65)^2)-9.81</f>
        <v>1.7965177187128614</v>
      </c>
      <c r="O63">
        <f>SQRT((0.2*D61+0.2*D62+0.2*D63+0.2*D64+0.2*D65)^2+(0.2*C61+0.2*C62+0.2*C63+0.2*C64+0.2*C65)^2+(0.2*B61+0.2*B62+0.2*B63+0.2*B64+0.2*B65)^2)-9.81</f>
        <v>1.4056250447705718</v>
      </c>
    </row>
    <row r="64" spans="1:15" x14ac:dyDescent="0.3">
      <c r="A64">
        <v>608298106001958</v>
      </c>
      <c r="B64">
        <v>-3.0885202999999999</v>
      </c>
      <c r="C64">
        <v>-12.320562000000001</v>
      </c>
      <c r="D64">
        <v>-0.59855044000000002</v>
      </c>
      <c r="E64">
        <f t="shared" si="0"/>
        <v>12.715874656058084</v>
      </c>
      <c r="F64">
        <f t="shared" si="1"/>
        <v>2.9058746560580833</v>
      </c>
      <c r="G64">
        <f t="shared" si="4"/>
        <v>2.2110065524304909</v>
      </c>
      <c r="H64">
        <f t="shared" si="3"/>
        <v>1.5705624471744679</v>
      </c>
      <c r="I64">
        <f>0.1*F62+0.1*F63+0.3*F64+0.3*F65+0.2*F66</f>
        <v>1.758516950115357</v>
      </c>
      <c r="J64">
        <f>AVERAGE(F64:F65)</f>
        <v>1.5372948189914553</v>
      </c>
      <c r="K64">
        <f>AVERAGE(F64:F66)</f>
        <v>1.4301860109588518</v>
      </c>
      <c r="L64">
        <f>SQRT((0.2*D62+0.3*D63+0.3*D64+0.1*D65+0.1*D66)^2+(0.2*C62+0.3*C63+0.3*C64+0.1*C65+0.1*C66)^2+(0.2*B62+0.3*B63+0.3*B64+0.1*B65+0.1*B66)^2)-9.81</f>
        <v>2.0918108792805121</v>
      </c>
      <c r="M64">
        <f>SQRT((0.1*D62+0.2*D63+0.4*D64+0.2*D65+0.1*D66)^2+(0.1*C62+0.2*C63+0.4*C64+0.2*C65+0.1*C66)^2+(0.1*B62+0.2*B63+0.4*B64+0.2*B65+0.1*B66)^2)-9.81</f>
        <v>1.9076138399285743</v>
      </c>
      <c r="N64">
        <f>SQRT((0.1*D62+0.1*D63+0.3*D64+0.3*D65+0.2*D66)^2+(0.1*C62+0.1*C63+0.3*C64+0.3*C65+0.2*C66)^2+(0.1*B62+0.1*B63+0.3*B64+0.3*B65+0.2*B66)^2)-9.81</f>
        <v>1.4203856585918047</v>
      </c>
      <c r="O64">
        <f>SQRT((0.2*D62+0.2*D63+0.2*D64+0.2*D65+0.2*D66)^2+(0.2*C62+0.2*C63+0.2*C64+0.2*C65+0.2*C66)^2+(0.2*B62+0.2*B63+0.2*B64+0.2*B65+0.2*B66)^2)-9.81</f>
        <v>1.5523916195458103</v>
      </c>
    </row>
    <row r="65" spans="1:15" x14ac:dyDescent="0.3">
      <c r="A65">
        <v>608298165782849</v>
      </c>
      <c r="B65">
        <v>-2.4564509999999999</v>
      </c>
      <c r="C65">
        <v>-9.6677870000000006</v>
      </c>
      <c r="D65">
        <v>0.27293899999999999</v>
      </c>
      <c r="E65">
        <f t="shared" si="0"/>
        <v>9.9787149819248278</v>
      </c>
      <c r="F65">
        <f t="shared" si="1"/>
        <v>0.16871498192482726</v>
      </c>
      <c r="G65">
        <f t="shared" si="4"/>
        <v>1.146539030213622</v>
      </c>
      <c r="H65">
        <f t="shared" si="3"/>
        <v>0.97522225408624919</v>
      </c>
      <c r="I65">
        <f>0.1*F63+0.1*F64+0.3*F65+0.3*F66+0.2*F67</f>
        <v>0.9149908587668677</v>
      </c>
      <c r="J65">
        <f>AVERAGE(F65:F66)</f>
        <v>0.69234168840923616</v>
      </c>
      <c r="K65">
        <f>AVERAGE(F65:F67)</f>
        <v>0.30927430181339882</v>
      </c>
      <c r="L65">
        <f>SQRT((0.2*D63+0.3*D64+0.3*D65+0.1*D66+0.1*D67)^2+(0.2*C63+0.3*C64+0.3*C65+0.1*C66+0.1*C67)^2+(0.2*B63+0.3*B64+0.3*B65+0.1*B66+0.1*B67)^2)-9.81</f>
        <v>1.3773764627546434</v>
      </c>
      <c r="M65">
        <f>SQRT((0.1*D63+0.2*D64+0.4*D65+0.2*D66+0.1*D67)^2+(0.1*C63+0.2*C64+0.4*C65+0.2*C66+0.1*C67)^2+(0.1*B63+0.2*B64+0.4*B65+0.2*B66+0.1*B67)^2)-9.81</f>
        <v>0.93512265440524267</v>
      </c>
      <c r="N65">
        <f>SQRT((0.1*D63+0.1*D64+0.3*D65+0.3*D66+0.2*D67)^2+(0.1*C63+0.1*C64+0.3*C65+0.3*C66+0.2*C67)^2+(0.1*B63+0.1*B64+0.3*B65+0.3*B66+0.2*B67)^2)-9.81</f>
        <v>0.65807131919880035</v>
      </c>
      <c r="O65">
        <f>SQRT((0.2*D63+0.2*D64+0.2*D65+0.2*D66+0.2*D67)^2+(0.2*C63+0.2*C64+0.2*C65+0.2*C66+0.2*C67)^2+(0.2*B63+0.2*B64+0.2*B65+0.2*B66+0.2*B67)^2)-9.81</f>
        <v>1.0778034693699006</v>
      </c>
    </row>
    <row r="66" spans="1:15" x14ac:dyDescent="0.3">
      <c r="A66">
        <v>608298223709834</v>
      </c>
      <c r="B66">
        <v>0.62249242999999999</v>
      </c>
      <c r="C66">
        <v>-10.989386</v>
      </c>
      <c r="D66">
        <v>-0.64643450000000002</v>
      </c>
      <c r="E66">
        <f t="shared" si="0"/>
        <v>11.025968394893646</v>
      </c>
      <c r="F66">
        <f t="shared" si="1"/>
        <v>1.2159683948936451</v>
      </c>
      <c r="G66">
        <f t="shared" si="4"/>
        <v>0.68290576893510557</v>
      </c>
      <c r="H66">
        <f t="shared" si="3"/>
        <v>0.40330618479805413</v>
      </c>
      <c r="I66">
        <f>0.1*F64+0.1*F65+0.3*F66+0.3*F67+0.2*F68</f>
        <v>0.46231142737795961</v>
      </c>
      <c r="J66">
        <f>AVERAGE(F66:F67)</f>
        <v>0.37955396175768463</v>
      </c>
      <c r="K66">
        <f>AVERAGE(F66:F68)</f>
        <v>0.13156945204688597</v>
      </c>
      <c r="L66">
        <f>SQRT((0.2*D64+0.3*D65+0.3*D66+0.1*D67+0.1*D68)^2+(0.2*C64+0.3*C65+0.3*C66+0.1*C67+0.1*C68)^2+(0.2*B64+0.3*B65+0.3*B66+0.1*B67+0.1*B68)^2)-9.81</f>
        <v>0.7644038951986456</v>
      </c>
      <c r="M66">
        <f>SQRT((0.1*D64+0.2*D65+0.4*D66+0.2*D67+0.1*D68)^2+(0.1*C64+0.2*C65+0.4*C66+0.2*C67+0.1*C68)^2+(0.1*B64+0.2*B65+0.4*B66+0.2*B67+0.1*B68)^2)-9.81</f>
        <v>0.52050902344958594</v>
      </c>
      <c r="N66">
        <f>SQRT((0.1*D64+0.1*D65+0.3*D66+0.3*D67+0.2*D68)^2+(0.1*C64+0.1*C65+0.3*C66+0.3*C67+0.2*C68)^2+(0.1*B64+0.1*B65+0.3*B66+0.3*B67+0.2*B68)^2)-9.81</f>
        <v>0.30115843339911308</v>
      </c>
      <c r="O66">
        <f>SQRT((0.2*D64+0.2*D65+0.2*D66+0.2*D67+0.2*D68)^2+(0.2*C64+0.2*C65+0.2*C66+0.2*C67+0.2*C68)^2+(0.2*B64+0.2*B65+0.2*B66+0.2*B67+0.2*B68)^2)-9.81</f>
        <v>0.53053042745248824</v>
      </c>
    </row>
    <row r="67" spans="1:15" x14ac:dyDescent="0.3">
      <c r="A67">
        <v>608298284972548</v>
      </c>
      <c r="B67">
        <v>0.77572140000000001</v>
      </c>
      <c r="C67">
        <v>-8.9495260000000005</v>
      </c>
      <c r="D67">
        <v>-2.6048914999999999</v>
      </c>
      <c r="E67">
        <f t="shared" ref="E67:E130" si="5">SQRT(B67^2+C67^2+D67^2)</f>
        <v>9.3531395286217247</v>
      </c>
      <c r="F67">
        <f t="shared" ref="F67:F130" si="6">SQRT(B67^2+C67^2+D67^2)-9.81</f>
        <v>-0.45686047137827579</v>
      </c>
      <c r="G67">
        <f t="shared" si="4"/>
        <v>-0.15953367541154739</v>
      </c>
      <c r="H67">
        <f t="shared" si="3"/>
        <v>-0.17281502374308674</v>
      </c>
      <c r="I67">
        <f>0.1*F65+0.1*F66+0.3*F67+0.3*F68+0.2*F69</f>
        <v>-0.43585917505706195</v>
      </c>
      <c r="J67">
        <f>AVERAGE(F67:F68)</f>
        <v>-0.41063001937649357</v>
      </c>
      <c r="K67">
        <f>AVERAGE(F67:F69)</f>
        <v>-0.82033584810601745</v>
      </c>
      <c r="L67">
        <f>SQRT((0.2*D65+0.3*D66+0.3*D67+0.1*D68+0.1*D69)^2+(0.2*C65+0.3*C66+0.3*C67+0.1*C68+0.1*C69)^2+(0.2*B65+0.3*B66+0.3*B67+0.1*B68+0.1*B69)^2)-9.81</f>
        <v>-0.15298611188945443</v>
      </c>
      <c r="M67">
        <f>SQRT((0.1*D65+0.2*D66+0.4*D67+0.2*D68+0.1*D69)^2+(0.1*C65+0.2*C66+0.4*C67+0.2*C68+0.1*C69)^2+(0.1*B65+0.2*B66+0.4*B67+0.2*B68+0.1*B69)^2)-9.81</f>
        <v>-0.36224832985610789</v>
      </c>
      <c r="N67">
        <f>SQRT((0.1*D65+0.1*D66+0.3*D67+0.3*D68+0.2*D69)^2+(0.1*C65+0.1*C66+0.3*C67+0.3*C68+0.2*C69)^2+(0.1*B65+0.1*B66+0.3*B67+0.3*B68+0.2*B69)^2)-9.81</f>
        <v>-0.66128609905899083</v>
      </c>
      <c r="O67">
        <f>SQRT((0.2*D65+0.2*D66+0.2*D67+0.2*D68+0.2*D69)^2+(0.2*C65+0.2*C66+0.2*C67+0.2*C68+0.2*C69)^2+(0.2*B65+0.2*B66+0.2*B67+0.2*B68+0.2*B69)^2)-9.81</f>
        <v>-0.44251198461040353</v>
      </c>
    </row>
    <row r="68" spans="1:15" x14ac:dyDescent="0.3">
      <c r="A68">
        <v>608298343268127</v>
      </c>
      <c r="B68">
        <v>-1.3838485</v>
      </c>
      <c r="C68">
        <v>-9.3421754999999997</v>
      </c>
      <c r="D68">
        <v>-0.16759412000000001</v>
      </c>
      <c r="E68">
        <f t="shared" si="5"/>
        <v>9.4456004326252891</v>
      </c>
      <c r="F68">
        <f t="shared" si="6"/>
        <v>-0.36439956737471135</v>
      </c>
      <c r="G68">
        <f t="shared" ref="G68:G99" si="7">0.1*F66+0.2*F67+0.4*F68+0.2*F69+0.1*F70</f>
        <v>-0.44730000761712269</v>
      </c>
      <c r="H68">
        <f t="shared" si="3"/>
        <v>-0.45785701205617846</v>
      </c>
      <c r="I68">
        <f>0.1*F66+0.1*F67+0.3*F68+0.3*F69+0.2*F70</f>
        <v>-0.53296417906626481</v>
      </c>
      <c r="J68">
        <f>AVERAGE(F68:F69)</f>
        <v>-1.0020735364698883</v>
      </c>
      <c r="K68">
        <f>AVERAGE(F68:F70)</f>
        <v>-0.68076710687304021</v>
      </c>
      <c r="L68">
        <f>SQRT((0.2*D66+0.3*D67+0.3*D68+0.1*D69+0.1*D70)^2+(0.2*C66+0.3*C67+0.3*C68+0.1*C69+0.1*C70)^2+(0.2*B66+0.3*B67+0.3*B68+0.1*B69+0.1*B70)^2)-9.81</f>
        <v>-0.40389764765792791</v>
      </c>
      <c r="M68">
        <f>SQRT((0.1*D66+0.2*D67+0.4*D68+0.2*D69+0.1*D70)^2+(0.1*C66+0.2*C67+0.4*C68+0.2*C69+0.1*C70)^2+(0.1*B66+0.2*B67+0.4*B68+0.2*B69+0.1*B70)^2)-9.81</f>
        <v>-0.67488103401427324</v>
      </c>
      <c r="N68">
        <f>SQRT((0.1*D66+0.1*D67+0.3*D68+0.3*D69+0.2*D70)^2+(0.1*C66+0.1*C67+0.3*C68+0.3*C69+0.2*C70)^2+(0.1*B66+0.1*B67+0.3*B68+0.3*B69+0.2*B70)^2)-9.81</f>
        <v>-0.76183663448814976</v>
      </c>
      <c r="O68">
        <f>SQRT((0.2*D66+0.2*D67+0.2*D68+0.2*D69+0.2*D70)^2+(0.2*C66+0.2*C67+0.2*C68+0.2*C69+0.2*C70)^2+(0.2*B66+0.2*B67+0.2*B68+0.2*B69+0.2*B70)^2)-9.81</f>
        <v>-0.54083654195188302</v>
      </c>
    </row>
    <row r="69" spans="1:15" x14ac:dyDescent="0.3">
      <c r="A69">
        <v>608298403729279</v>
      </c>
      <c r="B69">
        <v>-3.2513258</v>
      </c>
      <c r="C69">
        <v>-7.2783731999999999</v>
      </c>
      <c r="D69">
        <v>-1.7908629</v>
      </c>
      <c r="E69">
        <f t="shared" si="5"/>
        <v>8.1702524944349353</v>
      </c>
      <c r="F69">
        <f t="shared" si="6"/>
        <v>-1.6397475055650652</v>
      </c>
      <c r="G69">
        <f t="shared" si="7"/>
        <v>-0.86854699374679245</v>
      </c>
      <c r="H69">
        <f t="shared" ref="H69:H132" si="8">0.1*G67+0.1*G68+0.3*G69+0.3*G70+0.2*G71</f>
        <v>-0.60608948490888137</v>
      </c>
      <c r="I69">
        <f>0.1*F67+0.1*F68+0.3*F69+0.3*F70+0.2*F71</f>
        <v>-0.75839889259287663</v>
      </c>
      <c r="J69">
        <f>AVERAGE(F69:F70)</f>
        <v>-0.83895087662220469</v>
      </c>
      <c r="K69">
        <f>AVERAGE(F69:F71)</f>
        <v>-0.84747118898856166</v>
      </c>
      <c r="L69">
        <f>SQRT((0.2*D67+0.3*D68+0.3*D69+0.1*D70+0.1*D71)^2+(0.2*C67+0.3*C68+0.3*C69+0.1*C70+0.1*C71)^2+(0.2*B67+0.3*B68+0.3*B69+0.1*B70+0.1*B71)^2)-9.81</f>
        <v>-1.0001731803759899</v>
      </c>
      <c r="M69">
        <f>SQRT((0.1*D67+0.2*D68+0.4*D69+0.2*D70+0.1*D71)^2+(0.1*C67+0.2*C68+0.4*C69+0.2*C70+0.1*C71)^2+(0.1*B67+0.2*B68+0.4*B69+0.2*B70+0.1*B71)^2)-9.81</f>
        <v>-1.0354681500991525</v>
      </c>
      <c r="N69">
        <f>SQRT((0.1*D67+0.1*D68+0.3*D69+0.3*D70+0.2*D71)^2+(0.1*C67+0.1*C68+0.3*C69+0.3*C70+0.2*C71)^2+(0.1*B67+0.1*B68+0.3*B69+0.3*B70+0.2*B71)^2)-9.81</f>
        <v>-0.90593047872985188</v>
      </c>
      <c r="O69">
        <f>SQRT((0.2*D67+0.2*D68+0.2*D69+0.2*D70+0.2*D71)^2+(0.2*C67+0.2*C68+0.2*C69+0.2*C70+0.2*C71)^2+(0.2*B67+0.2*B68+0.2*B69+0.2*B70+0.2*B71)^2)-9.81</f>
        <v>-0.88939035743334038</v>
      </c>
    </row>
    <row r="70" spans="1:15" x14ac:dyDescent="0.3">
      <c r="A70">
        <v>608298464671889</v>
      </c>
      <c r="B70">
        <v>-4.2137950000000002</v>
      </c>
      <c r="C70">
        <v>-8.7579899999999995</v>
      </c>
      <c r="D70">
        <v>-1.0151414999999999</v>
      </c>
      <c r="E70">
        <f t="shared" si="5"/>
        <v>9.7718457523206563</v>
      </c>
      <c r="F70">
        <f t="shared" si="6"/>
        <v>-3.8154247679344166E-2</v>
      </c>
      <c r="G70">
        <f t="shared" si="7"/>
        <v>-0.57720060499679871</v>
      </c>
      <c r="H70">
        <f t="shared" si="8"/>
        <v>-0.48311728335797521</v>
      </c>
      <c r="I70">
        <f>0.1*F68+0.1*F69+0.3*F70+0.3*F71+0.2*F72</f>
        <v>-0.5205086963748069</v>
      </c>
      <c r="J70">
        <f>AVERAGE(F70:F71)</f>
        <v>-0.45133303070030983</v>
      </c>
      <c r="K70">
        <f>AVERAGE(F70:F72)</f>
        <v>-0.38304563823461218</v>
      </c>
      <c r="L70">
        <f>SQRT((0.2*D68+0.3*D69+0.3*D70+0.1*D71+0.1*D72)^2+(0.2*C68+0.3*C69+0.3*C70+0.1*C71+0.1*C72)^2+(0.2*B68+0.3*B69+0.3*B70+0.1*B71+0.1*B72)^2)-9.81</f>
        <v>-0.78848214483167034</v>
      </c>
      <c r="M70">
        <f>SQRT((0.1*D68+0.2*D69+0.4*D70+0.2*D71+0.1*D72)^2+(0.1*C68+0.2*C69+0.4*C70+0.2*C71+0.1*C72)^2+(0.1*B68+0.2*B69+0.4*B70+0.2*B71+0.1*B72)^2)-9.81</f>
        <v>-0.65197402206890764</v>
      </c>
      <c r="N70">
        <f>SQRT((0.1*D68+0.1*D69+0.3*D70+0.3*D71+0.2*D72)^2+(0.1*C68+0.1*C69+0.3*C70+0.3*C71+0.2*C72)^2+(0.1*B68+0.1*B69+0.3*B70+0.3*B71+0.2*B72)^2)-9.81</f>
        <v>-0.60224875398736266</v>
      </c>
      <c r="O70">
        <f>SQRT((0.2*D68+0.2*D69+0.2*D70+0.2*D71+0.2*D72)^2+(0.2*C68+0.2*C69+0.2*C70+0.2*C71+0.2*C72)^2+(0.2*B68+0.2*B69+0.2*B70+0.2*B71+0.2*B72)^2)-9.81</f>
        <v>-0.73298618838523488</v>
      </c>
    </row>
    <row r="71" spans="1:15" x14ac:dyDescent="0.3">
      <c r="A71">
        <v>608298524464187</v>
      </c>
      <c r="B71">
        <v>-2.9305029999999999</v>
      </c>
      <c r="C71">
        <v>-8.2791490000000003</v>
      </c>
      <c r="D71">
        <v>-1.6998831999999999</v>
      </c>
      <c r="E71">
        <f t="shared" si="5"/>
        <v>8.945488186278725</v>
      </c>
      <c r="F71">
        <f t="shared" si="6"/>
        <v>-0.8645118137212755</v>
      </c>
      <c r="G71">
        <f t="shared" si="7"/>
        <v>-0.55840918491468461</v>
      </c>
      <c r="H71">
        <f t="shared" si="8"/>
        <v>-0.2590246729605124</v>
      </c>
      <c r="I71">
        <f>0.1*F69+0.1*F70+0.3*F71+0.3*F72+0.2*F73</f>
        <v>-0.48449435277809999</v>
      </c>
      <c r="J71">
        <f>AVERAGE(F71:F72)</f>
        <v>-0.55549133351224622</v>
      </c>
      <c r="K71">
        <f>AVERAGE(F71:F73)</f>
        <v>-0.34267651791868303</v>
      </c>
      <c r="L71">
        <f>SQRT((0.2*D69+0.3*D70+0.3*D71+0.1*D72+0.1*D73)^2+(0.2*C69+0.3*C70+0.3*C71+0.1*C72+0.1*C73)^2+(0.2*B69+0.3*B70+0.3*B71+0.1*B72+0.1*B73)^2)-9.81</f>
        <v>-0.66799707649884787</v>
      </c>
      <c r="M71">
        <f>SQRT((0.1*D69+0.2*D70+0.4*D71+0.2*D72+0.1*D73)^2+(0.1*C69+0.2*C70+0.4*C71+0.2*C72+0.1*C73)^2+(0.1*B69+0.2*B70+0.4*B71+0.2*B72+0.1*B73)^2)-9.81</f>
        <v>-0.6199911874044215</v>
      </c>
      <c r="N71">
        <f>SQRT((0.1*D69+0.1*D70+0.3*D71+0.3*D72+0.2*D73)^2+(0.1*C69+0.1*C70+0.3*C71+0.3*C72+0.2*C73)^2+(0.1*B69+0.1*B70+0.3*B71+0.3*B72+0.2*B73)^2)-9.81</f>
        <v>-0.56644202612887185</v>
      </c>
      <c r="O71">
        <f>SQRT((0.2*D69+0.2*D70+0.2*D71+0.2*D72+0.2*D73)^2+(0.2*C69+0.2*C70+0.2*C71+0.2*C72+0.2*C73)^2+(0.2*B69+0.2*B70+0.2*B71+0.2*B72+0.2*B73)^2)-9.81</f>
        <v>-0.6203552755971895</v>
      </c>
    </row>
    <row r="72" spans="1:15" x14ac:dyDescent="0.3">
      <c r="A72">
        <v>608298582328568</v>
      </c>
      <c r="B72">
        <v>-2.0302829999999998</v>
      </c>
      <c r="C72">
        <v>-8.9351610000000008</v>
      </c>
      <c r="D72">
        <v>-2.7389667000000002</v>
      </c>
      <c r="E72">
        <f t="shared" si="5"/>
        <v>9.5635291466967836</v>
      </c>
      <c r="F72">
        <f t="shared" si="6"/>
        <v>-0.24647085330321694</v>
      </c>
      <c r="G72">
        <f t="shared" si="7"/>
        <v>-5.4248231240693584E-2</v>
      </c>
      <c r="H72">
        <f t="shared" si="8"/>
        <v>0.22861052139429872</v>
      </c>
      <c r="I72">
        <f>0.1*F70+0.1*F71+0.3*F72+0.3*F73+0.2*F74</f>
        <v>0.26961262172769412</v>
      </c>
      <c r="J72">
        <f>AVERAGE(F72:F73)</f>
        <v>-8.1758870017386798E-2</v>
      </c>
      <c r="K72">
        <f>AVERAGE(F72:F74)</f>
        <v>0.62705166978538907</v>
      </c>
      <c r="L72">
        <f>SQRT((0.2*D70+0.3*D71+0.3*D72+0.1*D73+0.1*D74)^2+(0.2*C70+0.3*C71+0.3*C72+0.1*C73+0.1*C74)^2+(0.2*B70+0.3*B71+0.3*B72+0.1*B73+0.1*B74)^2)-9.81</f>
        <v>-0.21176995071282612</v>
      </c>
      <c r="M72">
        <f>SQRT((0.1*D70+0.2*D71+0.4*D72+0.2*D73+0.1*D74)^2+(0.1*C70+0.2*C71+0.4*C72+0.2*C73+0.1*C74)^2+(0.1*B70+0.2*B71+0.4*B72+0.2*B73+0.1*B74)^2)-9.81</f>
        <v>-0.15527672788827473</v>
      </c>
      <c r="N72">
        <f>SQRT((0.1*D70+0.1*D71+0.3*D72+0.3*D73+0.2*D74)^2+(0.1*C70+0.1*C71+0.3*C72+0.3*C73+0.2*C74)^2+(0.1*B70+0.1*B71+0.3*B72+0.3*B73+0.2*B74)^2)-9.81</f>
        <v>0.14249260842833955</v>
      </c>
      <c r="O72">
        <f>SQRT((0.2*D70+0.2*D71+0.2*D72+0.2*D73+0.2*D74)^2+(0.2*C70+0.2*C71+0.2*C72+0.2*C73+0.2*C74)^2+(0.2*B70+0.2*B71+0.2*B72+0.2*B73+0.2*B74)^2)-9.81</f>
        <v>8.8427906439559223E-2</v>
      </c>
    </row>
    <row r="73" spans="1:15" x14ac:dyDescent="0.3">
      <c r="A73">
        <v>608298644012532</v>
      </c>
      <c r="B73">
        <v>-3.3614592999999999</v>
      </c>
      <c r="C73">
        <v>-9.3038670000000003</v>
      </c>
      <c r="D73">
        <v>9.5768064E-2</v>
      </c>
      <c r="E73">
        <f t="shared" si="5"/>
        <v>9.8929531132684438</v>
      </c>
      <c r="F73">
        <f t="shared" si="6"/>
        <v>8.2953113268443346E-2</v>
      </c>
      <c r="G73">
        <f t="shared" si="7"/>
        <v>0.34673655880230081</v>
      </c>
      <c r="H73">
        <f t="shared" si="8"/>
        <v>0.78230003746665711</v>
      </c>
      <c r="I73">
        <f>0.1*F71+0.1*F72+0.3*F73+0.3*F74+0.2*F75</f>
        <v>0.60792172339437833</v>
      </c>
      <c r="J73">
        <f>AVERAGE(F73:F74)</f>
        <v>1.063812931329692</v>
      </c>
      <c r="K73">
        <f>AVERAGE(F73:F75)</f>
        <v>0.84376233971814862</v>
      </c>
      <c r="L73">
        <f>SQRT((0.2*D71+0.3*D72+0.3*D73+0.1*D74+0.1*D75)^2+(0.2*C71+0.3*C72+0.3*C73+0.1*C74+0.1*C75)^2+(0.2*B71+0.3*B72+0.3*B73+0.1*B74+0.1*B75)^2)-9.81</f>
        <v>-8.0691333733287962E-2</v>
      </c>
      <c r="M73">
        <f>SQRT((0.1*D71+0.2*D72+0.4*D73+0.2*D74+0.1*D75)^2+(0.1*C71+0.2*C72+0.4*C73+0.2*C74+0.1*C75)^2+(0.1*B71+0.2*B72+0.4*B73+0.2*B74+0.1*B75)^2)-9.81</f>
        <v>0.22080969069083878</v>
      </c>
      <c r="N73">
        <f>SQRT((0.1*D71+0.1*D72+0.3*D73+0.3*D74+0.2*D75)^2+(0.1*C71+0.1*C72+0.3*C73+0.3*C74+0.2*C75)^2+(0.1*B71+0.1*B72+0.3*B73+0.3*B74+0.2*B75)^2)-9.81</f>
        <v>0.49023706234672737</v>
      </c>
      <c r="O73">
        <f>SQRT((0.2*D71+0.2*D72+0.2*D73+0.2*D74+0.2*D75)^2+(0.2*C71+0.2*C72+0.2*C73+0.2*C74+0.2*C75)^2+(0.2*B71+0.2*B72+0.2*B73+0.2*B74+0.2*B75)^2)-9.81</f>
        <v>0.18921820622057872</v>
      </c>
    </row>
    <row r="74" spans="1:15" x14ac:dyDescent="0.3">
      <c r="A74">
        <v>608298701724673</v>
      </c>
      <c r="B74">
        <v>-3.8067807999999999</v>
      </c>
      <c r="C74">
        <v>-10.496181</v>
      </c>
      <c r="D74">
        <v>-3.9839516000000001</v>
      </c>
      <c r="E74">
        <f t="shared" si="5"/>
        <v>11.854672749390941</v>
      </c>
      <c r="F74">
        <f t="shared" si="6"/>
        <v>2.0446727493909407</v>
      </c>
      <c r="G74">
        <f t="shared" si="7"/>
        <v>1.2721250105848243</v>
      </c>
      <c r="H74">
        <f t="shared" si="8"/>
        <v>1.4979658805870157</v>
      </c>
      <c r="I74">
        <f>0.1*F72+0.1*F73+0.3*F74+0.3*F75+0.2*F76</f>
        <v>1.4813086821744605</v>
      </c>
      <c r="J74">
        <f>AVERAGE(F74:F75)</f>
        <v>1.2241669529430013</v>
      </c>
      <c r="K74">
        <f>AVERAGE(F74:F76)</f>
        <v>2.0880451093155625</v>
      </c>
      <c r="L74">
        <f>SQRT((0.2*D72+0.3*D73+0.3*D74+0.1*D75+0.1*D76)^2+(0.2*C72+0.3*C73+0.3*C74+0.1*C75+0.1*C76)^2+(0.2*B72+0.3*B73+0.3*B74+0.1*B75+0.1*B76)^2)-9.81</f>
        <v>0.74202108568204395</v>
      </c>
      <c r="M74">
        <f>SQRT((0.1*D72+0.2*D73+0.4*D74+0.2*D75+0.1*D76)^2+(0.1*C72+0.2*C73+0.4*C74+0.2*C75+0.1*C76)^2+(0.1*B72+0.2*B73+0.4*B74+0.2*B75+0.1*B76)^2)-9.81</f>
        <v>1.0078401361258074</v>
      </c>
      <c r="N74">
        <f>SQRT((0.1*D72+0.1*D73+0.3*D74+0.3*D75+0.2*D76)^2+(0.1*C72+0.1*C73+0.3*C74+0.3*C75+0.2*C76)^2+(0.1*B72+0.1*B73+0.3*B74+0.3*B75+0.2*B76)^2)-9.81</f>
        <v>1.1304912518853083</v>
      </c>
      <c r="O74">
        <f>SQRT((0.2*D72+0.2*D73+0.2*D74+0.2*D75+0.2*D76)^2+(0.2*C72+0.2*C73+0.2*C74+0.2*C75+0.2*C76)^2+(0.2*B72+0.2*B73+0.2*B74+0.2*B75+0.2*B76)^2)-9.81</f>
        <v>0.87742653873378273</v>
      </c>
    </row>
    <row r="75" spans="1:15" x14ac:dyDescent="0.3">
      <c r="A75">
        <v>608298763571086</v>
      </c>
      <c r="B75">
        <v>-3.6439750000000002</v>
      </c>
      <c r="C75">
        <v>-9.4714620000000007</v>
      </c>
      <c r="D75">
        <v>-1.1540052000000001</v>
      </c>
      <c r="E75">
        <f t="shared" si="5"/>
        <v>10.213661156495062</v>
      </c>
      <c r="F75">
        <f t="shared" si="6"/>
        <v>0.40366115649506185</v>
      </c>
      <c r="G75">
        <f t="shared" si="7"/>
        <v>1.7895365413302868</v>
      </c>
      <c r="H75">
        <f t="shared" si="8"/>
        <v>2.0592831440919648</v>
      </c>
      <c r="I75">
        <f>0.1*F73+0.1*F74+0.3*F75+0.3*F76+0.2*F77</f>
        <v>2.3739652260628477</v>
      </c>
      <c r="J75">
        <f>AVERAGE(F75:F76)</f>
        <v>2.1097312892778737</v>
      </c>
      <c r="K75">
        <f>AVERAGE(F75:F77)</f>
        <v>2.8987606365688912</v>
      </c>
      <c r="L75">
        <f>SQRT((0.2*D73+0.3*D74+0.3*D75+0.1*D76+0.1*D77)^2+(0.2*C73+0.3*C74+0.3*C75+0.1*C76+0.1*C77)^2+(0.2*B73+0.3*B74+0.3*B75+0.1*B76+0.1*B77)^2)-9.81</f>
        <v>1.2844075671488877</v>
      </c>
      <c r="M75">
        <f>SQRT((0.1*D73+0.2*D74+0.4*D75+0.2*D76+0.1*D77)^2+(0.1*C73+0.2*C74+0.4*C75+0.2*C76+0.1*C77)^2+(0.1*B73+0.2*B74+0.4*B75+0.2*B76+0.1*B77)^2)-9.81</f>
        <v>1.4017575468937231</v>
      </c>
      <c r="N75">
        <f>SQRT((0.1*D73+0.1*D74+0.3*D75+0.3*D76+0.2*D77)^2+(0.1*C73+0.1*C74+0.3*C75+0.3*C76+0.2*C77)^2+(0.1*B73+0.1*B74+0.3*B75+0.3*B76+0.2*B77)^2)-9.81</f>
        <v>1.8885328432921167</v>
      </c>
      <c r="O75">
        <f>SQRT((0.2*D73+0.2*D74+0.2*D75+0.2*D76+0.2*D77)^2+(0.2*C73+0.2*C74+0.2*C75+0.2*C76+0.2*C77)^2+(0.2*B73+0.2*B74+0.2*B75+0.2*B76+0.2*B77)^2)-9.81</f>
        <v>1.7343244268224538</v>
      </c>
    </row>
    <row r="76" spans="1:15" x14ac:dyDescent="0.3">
      <c r="A76">
        <v>608298823339425</v>
      </c>
      <c r="B76">
        <v>2.2266075999999999</v>
      </c>
      <c r="C76">
        <v>-13.388375999999999</v>
      </c>
      <c r="D76">
        <v>-1.2066777</v>
      </c>
      <c r="E76">
        <f t="shared" si="5"/>
        <v>13.625801422060686</v>
      </c>
      <c r="F76">
        <f t="shared" si="6"/>
        <v>3.8158014220606855</v>
      </c>
      <c r="G76">
        <f t="shared" si="7"/>
        <v>2.7510929112816083</v>
      </c>
      <c r="H76">
        <f t="shared" si="8"/>
        <v>2.2097290426930556</v>
      </c>
      <c r="I76">
        <f>0.1*F74+0.1*F75+0.3*F76+0.3*F77+0.2*F78</f>
        <v>2.8210375565301682</v>
      </c>
      <c r="J76">
        <f>AVERAGE(F76:F77)</f>
        <v>4.1463103766058058</v>
      </c>
      <c r="K76">
        <f>AVERAGE(F76:F78)</f>
        <v>2.9115701510340113</v>
      </c>
      <c r="L76">
        <f>SQRT((0.2*D74+0.3*D75+0.3*D76+0.1*D77+0.1*D78)^2+(0.2*C74+0.3*C75+0.3*C76+0.1*C77+0.1*C78)^2+(0.2*B74+0.3*B75+0.3*B76+0.1*B77+0.1*B78)^2)-9.81</f>
        <v>1.346495358526699</v>
      </c>
      <c r="M76">
        <f>SQRT((0.1*D74+0.2*D75+0.4*D76+0.2*D77+0.1*D78)^2+(0.1*C74+0.2*C75+0.4*C76+0.2*C77+0.1*C78)^2+(0.1*B74+0.2*B75+0.4*B76+0.2*B77+0.1*B78)^2)-9.81</f>
        <v>1.8724227318545417</v>
      </c>
      <c r="N76">
        <f>SQRT((0.1*D74+0.1*D75+0.3*D76+0.3*D77+0.2*D78)^2+(0.1*C74+0.1*C75+0.3*C76+0.3*C77+0.2*C78)^2+(0.1*B74+0.1*B75+0.3*B76+0.3*B77+0.2*B78)^2)-9.81</f>
        <v>1.7422123473469284</v>
      </c>
      <c r="O76">
        <f>SQRT((0.2*D74+0.2*D75+0.2*D76+0.2*D77+0.2*D78)^2+(0.2*C74+0.2*C75+0.2*C76+0.2*C77+0.2*C78)^2+(0.2*B74+0.2*B75+0.2*B76+0.2*B77+0.2*B78)^2)-9.81</f>
        <v>1.2282482201412428</v>
      </c>
    </row>
    <row r="77" spans="1:15" x14ac:dyDescent="0.3">
      <c r="A77">
        <v>608298883121670</v>
      </c>
      <c r="B77">
        <v>-5.9615619999999998</v>
      </c>
      <c r="C77">
        <v>-12.947843000000001</v>
      </c>
      <c r="D77">
        <v>0.96246909999999997</v>
      </c>
      <c r="E77">
        <f t="shared" si="5"/>
        <v>14.286819331150927</v>
      </c>
      <c r="F77">
        <f t="shared" si="6"/>
        <v>4.4768193311509261</v>
      </c>
      <c r="G77">
        <f t="shared" si="7"/>
        <v>2.6760407568484181</v>
      </c>
      <c r="H77">
        <f t="shared" si="8"/>
        <v>1.7301909557826098</v>
      </c>
      <c r="I77">
        <f>0.1*F75+0.1*F76+0.3*F77+0.3*F78+0.2*F79</f>
        <v>1.884356335864618</v>
      </c>
      <c r="J77">
        <f>AVERAGE(F77:F78)</f>
        <v>2.4594545155206742</v>
      </c>
      <c r="K77">
        <f>AVERAGE(F77:F79)</f>
        <v>1.6175319581748475</v>
      </c>
      <c r="L77">
        <f>SQRT((0.2*D75+0.3*D76+0.3*D77+0.1*D78+0.1*D79)^2+(0.2*C75+0.3*C76+0.3*C77+0.1*C78+0.1*C79)^2+(0.2*B75+0.3*B76+0.3*B77+0.1*B78+0.1*B79)^2)-9.81</f>
        <v>1.5559193442875543</v>
      </c>
      <c r="M77">
        <f>SQRT((0.1*D75+0.2*D76+0.4*D77+0.2*D78+0.1*D79)^2+(0.1*C75+0.2*C76+0.4*C77+0.2*C78+0.1*C79)^2+(0.1*B75+0.2*B76+0.4*B77+0.2*B78+0.1*B79)^2)-9.81</f>
        <v>1.4817110155429773</v>
      </c>
      <c r="N77">
        <f>SQRT((0.1*D75+0.1*D76+0.3*D77+0.3*D78+0.2*D79)^2+(0.1*C75+0.1*C76+0.3*C77+0.3*C78+0.2*C79)^2+(0.1*B75+0.1*B76+0.3*B77+0.3*B78+0.2*B79)^2)-9.81</f>
        <v>0.32599025962048422</v>
      </c>
      <c r="O77">
        <f>SQRT((0.2*D75+0.2*D76+0.2*D77+0.2*D78+0.2*D79)^2+(0.2*C75+0.2*C76+0.2*C77+0.2*C78+0.2*C79)^2+(0.2*B75+0.2*B76+0.2*B77+0.2*B78+0.2*B79)^2)-9.81</f>
        <v>0.33257038455876042</v>
      </c>
    </row>
    <row r="78" spans="1:15" x14ac:dyDescent="0.3">
      <c r="A78">
        <v>608298942896364</v>
      </c>
      <c r="B78">
        <v>-6.0573300000000003</v>
      </c>
      <c r="C78">
        <v>-6.1243676999999996</v>
      </c>
      <c r="D78">
        <v>5.5593360000000001</v>
      </c>
      <c r="E78">
        <f t="shared" si="5"/>
        <v>10.252089699890423</v>
      </c>
      <c r="F78">
        <f t="shared" si="6"/>
        <v>0.44208969989042224</v>
      </c>
      <c r="G78">
        <f t="shared" si="7"/>
        <v>1.3771139353126831</v>
      </c>
      <c r="H78">
        <f t="shared" si="8"/>
        <v>0.95596612765488698</v>
      </c>
      <c r="I78">
        <f>0.1*F76+0.1*F77+0.3*F78+0.3*F79+0.2*F80</f>
        <v>0.81518839478048966</v>
      </c>
      <c r="J78">
        <f>AVERAGE(F78:F79)</f>
        <v>0.18788827168680822</v>
      </c>
      <c r="K78">
        <f>AVERAGE(F78:F80)</f>
        <v>-8.6085558130055403E-2</v>
      </c>
      <c r="L78">
        <f>SQRT((0.2*D76+0.3*D77+0.3*D78+0.1*D79+0.1*D80)^2+(0.2*C76+0.3*C77+0.3*C78+0.1*C79+0.1*C80)^2+(0.2*B76+0.3*B77+0.3*B78+0.1*B79+0.1*B80)^2)-9.81</f>
        <v>0.7850471235393659</v>
      </c>
      <c r="M78">
        <f>SQRT((0.1*D76+0.2*D77+0.4*D78+0.2*D79+0.1*D80)^2+(0.1*C76+0.2*C77+0.4*C78+0.2*C79+0.1*C80)^2+(0.1*B76+0.2*B77+0.4*B78+0.2*B79+0.1*B80)^2)-9.81</f>
        <v>-0.35906583238380207</v>
      </c>
      <c r="N78">
        <f>SQRT((0.1*D76+0.1*D77+0.3*D78+0.3*D79+0.2*D80)^2+(0.1*C76+0.1*C77+0.3*C78+0.3*C79+0.2*C80)^2+(0.1*B76+0.1*B77+0.3*B78+0.3*B79+0.2*B80)^2)-9.81</f>
        <v>-1.0868296145115846</v>
      </c>
      <c r="O78">
        <f>SQRT((0.2*D76+0.2*D77+0.2*D78+0.2*D79+0.2*D80)^2+(0.2*C76+0.2*C77+0.2*C78+0.2*C79+0.2*C80)^2+(0.2*B76+0.2*B77+0.2*B78+0.2*B79+0.2*B80)^2)-9.81</f>
        <v>0.1007916392040471</v>
      </c>
    </row>
    <row r="79" spans="1:15" x14ac:dyDescent="0.3">
      <c r="A79">
        <v>608299000792880</v>
      </c>
      <c r="B79">
        <v>-1.2018892999999999</v>
      </c>
      <c r="C79">
        <v>-6.5313819999999998</v>
      </c>
      <c r="D79">
        <v>-7.1299330000000003</v>
      </c>
      <c r="E79">
        <f t="shared" si="5"/>
        <v>9.7436868434831947</v>
      </c>
      <c r="F79">
        <f t="shared" si="6"/>
        <v>-6.6313156516805805E-2</v>
      </c>
      <c r="G79">
        <f t="shared" si="7"/>
        <v>0.30090801436545017</v>
      </c>
      <c r="H79">
        <f t="shared" si="8"/>
        <v>0.34918247025279836</v>
      </c>
      <c r="I79">
        <f>0.1*F77+0.1*F78+0.3*F79+0.3*F80+0.2*F81</f>
        <v>0.118067085683462</v>
      </c>
      <c r="J79">
        <f>AVERAGE(F79:F80)</f>
        <v>-0.35017318714029422</v>
      </c>
      <c r="K79">
        <f>AVERAGE(F79:F81)</f>
        <v>-0.50631529998768998</v>
      </c>
      <c r="L79">
        <f>SQRT((0.2*D77+0.3*D78+0.3*D79+0.1*D80+0.1*D81)^2+(0.2*C77+0.3*C78+0.3*C79+0.1*C80+0.1*C81)^2+(0.2*B77+0.3*B78+0.3*B79+0.1*B80+0.1*B81)^2)-9.81</f>
        <v>-0.87978008211261027</v>
      </c>
      <c r="M79">
        <f>SQRT((0.1*D77+0.2*D78+0.4*D79+0.2*D80+0.1*D81)^2+(0.1*C77+0.2*C78+0.4*C79+0.2*C80+0.1*C81)^2+(0.1*B77+0.2*B78+0.4*B79+0.2*B80+0.1*B81)^2)-9.81</f>
        <v>-1.4226468272297748</v>
      </c>
      <c r="N79">
        <f>SQRT((0.1*D77+0.1*D78+0.3*D79+0.3*D80+0.2*D81)^2+(0.1*C77+0.1*C78+0.3*C79+0.3*C80+0.2*C81)^2+(0.1*B77+0.1*B78+0.3*B79+0.3*B80+0.2*B81)^2)-9.81</f>
        <v>-1.1266083278210903</v>
      </c>
      <c r="O79">
        <f>SQRT((0.2*D77+0.2*D78+0.2*D79+0.2*D80+0.2*D81)^2+(0.2*C77+0.2*C78+0.2*C79+0.2*C80+0.2*C81)^2+(0.2*B77+0.2*B78+0.2*B79+0.2*B80+0.2*B81)^2)-9.81</f>
        <v>-0.59712677934451364</v>
      </c>
    </row>
    <row r="80" spans="1:15" x14ac:dyDescent="0.3">
      <c r="A80">
        <v>608299060519292</v>
      </c>
      <c r="B80">
        <v>-2.60968</v>
      </c>
      <c r="C80">
        <v>-8.6574334999999998</v>
      </c>
      <c r="D80">
        <v>1.5610195</v>
      </c>
      <c r="E80">
        <f t="shared" si="5"/>
        <v>9.1759667822362179</v>
      </c>
      <c r="F80">
        <f t="shared" si="6"/>
        <v>-0.63403321776378263</v>
      </c>
      <c r="G80">
        <f t="shared" si="7"/>
        <v>-0.45076912030777766</v>
      </c>
      <c r="H80">
        <f t="shared" si="8"/>
        <v>0.15925748023810532</v>
      </c>
      <c r="I80">
        <f>0.1*F78+0.1*F79+0.3*F80+0.3*F81+0.2*F82</f>
        <v>-0.52697670219941628</v>
      </c>
      <c r="J80">
        <f>AVERAGE(F80:F81)</f>
        <v>-0.72631637172313201</v>
      </c>
      <c r="K80">
        <f>AVERAGE(F80:F82)</f>
        <v>-0.69881847032025257</v>
      </c>
      <c r="L80">
        <f>SQRT((0.2*D78+0.3*D79+0.3*D80+0.1*D81+0.1*D82)^2+(0.2*C78+0.3*C79+0.3*C80+0.1*C81+0.1*C82)^2+(0.2*B78+0.3*B79+0.3*B80+0.1*B81+0.1*B82)^2)-9.81</f>
        <v>-1.8201089493959515</v>
      </c>
      <c r="M80">
        <f>SQRT((0.1*D78+0.2*D79+0.4*D80+0.2*D81+0.1*D82)^2+(0.1*C78+0.2*C79+0.4*C80+0.2*C81+0.1*C82)^2+(0.1*B78+0.2*B79+0.4*B80+0.2*B81+0.1*B82)^2)-9.81</f>
        <v>-1.5217983531832253</v>
      </c>
      <c r="N80">
        <f>SQRT((0.1*D78+0.1*D79+0.3*D80+0.3*D81+0.2*D82)^2+(0.1*C78+0.1*C79+0.3*C80+0.3*C81+0.2*C82)^2+(0.1*B78+0.1*B79+0.3*B80+0.3*B81+0.2*B82)^2)-9.81</f>
        <v>-1.4083048230204795</v>
      </c>
      <c r="O80">
        <f>SQRT((0.2*D78+0.2*D79+0.2*D80+0.2*D81+0.2*D82)^2+(0.2*C78+0.2*C79+0.2*C80+0.2*C81+0.2*C82)^2+(0.2*B78+0.2*B79+0.2*B80+0.2*B81+0.2*B82)^2)-9.81</f>
        <v>-1.7039808380520878</v>
      </c>
    </row>
    <row r="81" spans="1:15" x14ac:dyDescent="0.3">
      <c r="A81">
        <v>608299120218569</v>
      </c>
      <c r="B81">
        <v>-0.35434186000000001</v>
      </c>
      <c r="C81">
        <v>-8.8633349999999993</v>
      </c>
      <c r="D81">
        <v>-1.4700397999999999</v>
      </c>
      <c r="E81">
        <f t="shared" si="5"/>
        <v>8.9914004743175191</v>
      </c>
      <c r="F81">
        <f t="shared" si="6"/>
        <v>-0.8185995256824814</v>
      </c>
      <c r="G81">
        <f t="shared" si="7"/>
        <v>-5.5873335903067756E-2</v>
      </c>
      <c r="H81">
        <f t="shared" si="8"/>
        <v>0.71172385002582161</v>
      </c>
      <c r="I81">
        <f>0.1*F79+0.1*F80+0.3*F81+0.3*F82+0.2*F83</f>
        <v>0.55877663876736994</v>
      </c>
      <c r="J81">
        <f>AVERAGE(F81:F82)</f>
        <v>-0.73121109659848749</v>
      </c>
      <c r="K81">
        <f>AVERAGE(F81:F83)</f>
        <v>1.2917558258585438</v>
      </c>
      <c r="L81">
        <f>SQRT((0.2*D79+0.3*D80+0.3*D81+0.1*D82+0.1*D83)^2+(0.2*C79+0.3*C80+0.3*C81+0.1*C82+0.1*C83)^2+(0.2*B79+0.3*B80+0.3*B81+0.1*B82+0.1*B83)^2)-9.81</f>
        <v>-0.9195589900408887</v>
      </c>
      <c r="M81">
        <f>SQRT((0.1*D79+0.2*D80+0.4*D81+0.2*D82+0.1*D83)^2+(0.1*C79+0.2*C80+0.4*C81+0.2*C82+0.1*C83)^2+(0.1*B79+0.2*B80+0.4*B81+0.2*B82+0.1*B83)^2)-9.81</f>
        <v>-0.82166550609090727</v>
      </c>
      <c r="N81">
        <f>SQRT((0.1*D79+0.1*D80+0.3*D81+0.3*D82+0.2*D83)^2+(0.1*C79+0.1*C80+0.3*C81+0.3*C82+0.2*C83)^2+(0.1*B79+0.1*B80+0.3*B81+0.3*B82+0.2*B83)^2)-9.81</f>
        <v>-0.23347382468173805</v>
      </c>
      <c r="O81">
        <f>SQRT((0.2*D79+0.2*D80+0.2*D81+0.2*D82+0.2*D83)^2+(0.2*C79+0.2*C80+0.2*C81+0.2*C82+0.2*C83)^2+(0.2*B79+0.2*B80+0.2*B81+0.2*B82+0.2*B83)^2)-9.81</f>
        <v>-0.32990307800969809</v>
      </c>
    </row>
    <row r="82" spans="1:15" x14ac:dyDescent="0.3">
      <c r="A82">
        <v>608299182026804</v>
      </c>
      <c r="B82">
        <v>-4.5681367000000002</v>
      </c>
      <c r="C82">
        <v>-7.2640079999999996</v>
      </c>
      <c r="D82">
        <v>-3.2225955000000002</v>
      </c>
      <c r="E82">
        <f t="shared" si="5"/>
        <v>9.1661773324855069</v>
      </c>
      <c r="F82">
        <f t="shared" si="6"/>
        <v>-0.64382266751449357</v>
      </c>
      <c r="G82">
        <f t="shared" si="7"/>
        <v>0.71724011066772797</v>
      </c>
      <c r="H82">
        <f t="shared" si="8"/>
        <v>1.4554442613708156</v>
      </c>
      <c r="I82">
        <f>0.1*F80+0.1*F81+0.3*F82+0.3*F83+0.2*F84</f>
        <v>1.5316057674965649</v>
      </c>
      <c r="J82">
        <f>AVERAGE(F82:F83)</f>
        <v>2.3469335016290565</v>
      </c>
      <c r="K82">
        <f>AVERAGE(F82:F84)</f>
        <v>2.0124705691922995</v>
      </c>
      <c r="L82">
        <f>SQRT((0.2*D80+0.3*D81+0.3*D82+0.1*D83+0.1*D84)^2+(0.2*C80+0.3*C81+0.3*C82+0.1*C83+0.1*C84)^2+(0.2*B80+0.3*B81+0.3*B82+0.1*B83+0.1*B84)^2)-9.81</f>
        <v>-0.46738131984400688</v>
      </c>
      <c r="M82">
        <f>SQRT((0.1*D80+0.2*D81+0.4*D82+0.2*D83+0.1*D84)^2+(0.1*C80+0.2*C81+0.4*C82+0.2*C83+0.1*C84)^2+(0.1*B80+0.2*B81+0.4*B82+0.2*B83+0.1*B84)^2)-9.81</f>
        <v>0.15513169709298502</v>
      </c>
      <c r="N82">
        <f>SQRT((0.1*D80+0.1*D81+0.3*D82+0.3*D83+0.2*D84)^2+(0.1*C80+0.1*C81+0.3*C82+0.3*C83+0.2*C84)^2+(0.1*B80+0.1*B81+0.3*B82+0.3*B83+0.2*B84)^2)-9.81</f>
        <v>0.98181045895958619</v>
      </c>
      <c r="O82">
        <f>SQRT((0.2*D80+0.2*D81+0.2*D82+0.2*D83+0.2*D84)^2+(0.2*C80+0.2*C81+0.2*C82+0.2*C83+0.2*C84)^2+(0.2*B80+0.2*B81+0.2*B82+0.2*B83+0.2*B84)^2)-9.81</f>
        <v>0.25987702097281584</v>
      </c>
    </row>
    <row r="83" spans="1:15" x14ac:dyDescent="0.3">
      <c r="A83">
        <v>608299241795769</v>
      </c>
      <c r="B83">
        <v>-10.931925</v>
      </c>
      <c r="C83">
        <v>-8.671799</v>
      </c>
      <c r="D83">
        <v>-5.8945245999999996</v>
      </c>
      <c r="E83">
        <f t="shared" si="5"/>
        <v>15.147689670772607</v>
      </c>
      <c r="F83">
        <f t="shared" si="6"/>
        <v>5.3376896707726065</v>
      </c>
      <c r="G83">
        <f t="shared" si="7"/>
        <v>2.6414996409532816</v>
      </c>
      <c r="H83">
        <f t="shared" si="8"/>
        <v>2.1857487574782124</v>
      </c>
      <c r="I83">
        <f>0.1*F81+0.1*F82+0.3*F83+0.3*F84+0.2*F85</f>
        <v>2.7548067289109781</v>
      </c>
      <c r="J83">
        <f>AVERAGE(F83:F84)</f>
        <v>3.3406171875456963</v>
      </c>
      <c r="K83">
        <f>AVERAGE(F83:F85)</f>
        <v>3.7215425178692274</v>
      </c>
      <c r="L83">
        <f>SQRT((0.2*D81+0.3*D82+0.3*D83+0.1*D84+0.1*D85)^2+(0.2*C81+0.3*C82+0.3*C83+0.1*C84+0.1*C85)^2+(0.2*B81+0.3*B82+0.3*B83+0.1*B84+0.1*B85)^2)-9.81</f>
        <v>1.1496831305704713</v>
      </c>
      <c r="M83">
        <f>SQRT((0.1*D81+0.2*D82+0.4*D83+0.2*D84+0.1*D85)^2+(0.1*C81+0.2*C82+0.4*C83+0.2*C84+0.1*C85)^2+(0.1*B81+0.2*B82+0.4*B83+0.2*B84+0.1*B85)^2)-9.81</f>
        <v>1.9879112263103753</v>
      </c>
      <c r="N83">
        <f>SQRT((0.1*D81+0.1*D82+0.3*D83+0.3*D84+0.2*D85)^2+(0.1*C81+0.1*C82+0.3*C83+0.3*C84+0.2*C85)^2+(0.1*B81+0.1*B82+0.3*B83+0.3*B84+0.2*B85)^2)-9.81</f>
        <v>2.0313108031013734</v>
      </c>
      <c r="O83">
        <f>SQRT((0.2*D81+0.2*D82+0.2*D83+0.2*D84+0.2*D85)^2+(0.2*C81+0.2*C82+0.2*C83+0.2*C84+0.2*C85)^2+(0.2*B81+0.2*B82+0.2*B83+0.2*B84+0.2*B85)^2)-9.81</f>
        <v>1.2766861662344358</v>
      </c>
    </row>
    <row r="84" spans="1:15" x14ac:dyDescent="0.3">
      <c r="A84">
        <v>608299301577806</v>
      </c>
      <c r="B84">
        <v>-4.2808330000000003</v>
      </c>
      <c r="C84">
        <v>-10.146625999999999</v>
      </c>
      <c r="D84">
        <v>-1.7669208000000001</v>
      </c>
      <c r="E84">
        <f t="shared" si="5"/>
        <v>11.153544704318787</v>
      </c>
      <c r="F84">
        <f t="shared" si="6"/>
        <v>1.343544704318786</v>
      </c>
      <c r="G84">
        <f t="shared" si="7"/>
        <v>2.4924329075279865</v>
      </c>
      <c r="H84">
        <f t="shared" si="8"/>
        <v>2.239868325769347</v>
      </c>
      <c r="I84">
        <f>0.1*F82+0.1*F83+0.3*F84+0.3*F85+0.2*F86</f>
        <v>2.3278295105646185</v>
      </c>
      <c r="J84">
        <f>AVERAGE(F84:F85)</f>
        <v>2.9134689414175376</v>
      </c>
      <c r="K84">
        <f>AVERAGE(F84:F86)</f>
        <v>2.126248369925499</v>
      </c>
      <c r="L84">
        <f>SQRT((0.2*D82+0.3*D83+0.3*D84+0.1*D85+0.1*D86)^2+(0.2*C82+0.3*C83+0.3*C84+0.1*C85+0.1*C86)^2+(0.2*B82+0.3*B83+0.3*B84+0.1*B85+0.1*B86)^2)-9.81</f>
        <v>1.7835661329042036</v>
      </c>
      <c r="M84">
        <f>SQRT((0.1*D82+0.2*D83+0.4*D84+0.2*D85+0.1*D86)^2+(0.1*C82+0.2*C83+0.4*C84+0.2*C85+0.1*C86)^2+(0.1*B82+0.2*B83+0.4*B84+0.2*B85+0.1*B86)^2)-9.81</f>
        <v>1.916240183857564</v>
      </c>
      <c r="N84">
        <f>SQRT((0.1*D82+0.1*D83+0.3*D84+0.3*D85+0.2*D86)^2+(0.1*C82+0.1*C83+0.3*C84+0.3*C85+0.2*C86)^2+(0.1*B82+0.1*B83+0.3*B84+0.3*B85+0.2*B86)^2)-9.81</f>
        <v>1.8605931936622984</v>
      </c>
      <c r="O84">
        <f>SQRT((0.2*D82+0.2*D83+0.2*D84+0.2*D85+0.2*D86)^2+(0.2*C82+0.2*C83+0.2*C84+0.2*C85+0.2*C86)^2+(0.2*B82+0.2*B83+0.2*B84+0.2*B85+0.2*B86)^2)-9.81</f>
        <v>1.5628553313091249</v>
      </c>
    </row>
    <row r="85" spans="1:15" x14ac:dyDescent="0.3">
      <c r="A85">
        <v>608299362515208</v>
      </c>
      <c r="B85">
        <v>-2.4899697000000001</v>
      </c>
      <c r="C85">
        <v>-14.073117</v>
      </c>
      <c r="D85">
        <v>-0.22026655000000001</v>
      </c>
      <c r="E85">
        <f t="shared" si="5"/>
        <v>14.29339317851629</v>
      </c>
      <c r="F85">
        <f t="shared" si="6"/>
        <v>4.4833931785162893</v>
      </c>
      <c r="G85">
        <f t="shared" si="7"/>
        <v>2.8971615772868304</v>
      </c>
      <c r="H85">
        <f t="shared" si="8"/>
        <v>1.9877916358393235</v>
      </c>
      <c r="I85">
        <f>0.1*F83+0.1*F84+0.3*F85+0.3*F86+0.2*F87</f>
        <v>2.5606134642484779</v>
      </c>
      <c r="J85">
        <f>AVERAGE(F85:F86)</f>
        <v>2.5176002027288558</v>
      </c>
      <c r="K85">
        <f>AVERAGE(F85:F87)</f>
        <v>2.3149499769892792</v>
      </c>
      <c r="L85">
        <f>SQRT((0.2*D83+0.3*D84+0.3*D85+0.1*D86+0.1*D87)^2+(0.2*C83+0.3*C84+0.3*C85+0.1*C86+0.1*C87)^2+(0.2*B83+0.3*B84+0.3*B85+0.1*B86+0.1*B87)^2)-9.81</f>
        <v>2.2809043627040015</v>
      </c>
      <c r="M85">
        <f>SQRT((0.1*D83+0.2*D84+0.4*D85+0.2*D86+0.1*D87)^2+(0.1*C83+0.2*C84+0.4*C85+0.2*C86+0.1*C87)^2+(0.1*B83+0.2*B84+0.4*B85+0.2*B86+0.1*B87)^2)-9.81</f>
        <v>2.3383183274637656</v>
      </c>
      <c r="N85">
        <f>SQRT((0.1*D83+0.1*D84+0.3*D85+0.3*D86+0.2*D87)^2+(0.1*C83+0.1*C84+0.3*C85+0.3*C86+0.2*C87)^2+(0.1*B83+0.1*B84+0.3*B85+0.3*B86+0.2*B87)^2)-9.81</f>
        <v>1.8947102709290835</v>
      </c>
      <c r="O85">
        <f>SQRT((0.2*D83+0.2*D84+0.2*D85+0.2*D86+0.2*D87)^2+(0.2*C83+0.2*C84+0.2*C85+0.2*C86+0.2*C87)^2+(0.2*B83+0.2*B84+0.2*B85+0.2*B86+0.2*B87)^2)-9.81</f>
        <v>1.8004463848663583</v>
      </c>
    </row>
    <row r="86" spans="1:15" x14ac:dyDescent="0.3">
      <c r="A86">
        <v>608299420099901</v>
      </c>
      <c r="B86">
        <v>-3.1268275000000001</v>
      </c>
      <c r="C86">
        <v>-9.7827079999999995</v>
      </c>
      <c r="D86">
        <v>1.3742718</v>
      </c>
      <c r="E86">
        <f t="shared" si="5"/>
        <v>10.361807226941423</v>
      </c>
      <c r="F86">
        <f t="shared" si="6"/>
        <v>0.55180722694142226</v>
      </c>
      <c r="G86">
        <f t="shared" si="7"/>
        <v>1.435580025814005</v>
      </c>
      <c r="H86">
        <f t="shared" si="8"/>
        <v>1.1168301762441888</v>
      </c>
      <c r="I86">
        <f>0.1*F84+0.1*F85+0.3*F86+0.3*F87+0.2*F88</f>
        <v>0.92491906161952042</v>
      </c>
      <c r="J86">
        <f>AVERAGE(F86:F87)</f>
        <v>1.2307283762257741</v>
      </c>
      <c r="K86">
        <f>AVERAGE(F86:F88)</f>
        <v>0.16013266348476365</v>
      </c>
      <c r="L86">
        <f>SQRT((0.2*D84+0.3*D85+0.3*D86+0.1*D87+0.1*D88)^2+(0.2*C84+0.3*C85+0.3*C86+0.1*C87+0.1*C88)^2+(0.2*B84+0.3*B85+0.3*B86+0.1*B87+0.1*B88)^2)-9.81</f>
        <v>1.5131513516435078</v>
      </c>
      <c r="M86">
        <f>SQRT((0.1*D84+0.2*D85+0.4*D86+0.2*D87+0.1*D88)^2+(0.1*C84+0.2*C85+0.4*C86+0.2*C87+0.1*C88)^2+(0.1*B84+0.2*B85+0.4*B86+0.2*B87+0.1*B88)^2)-9.81</f>
        <v>1.1034630064640698</v>
      </c>
      <c r="N86">
        <f>SQRT((0.1*D84+0.1*D85+0.3*D86+0.3*D87+0.2*D88)^2+(0.1*C84+0.1*C85+0.3*C86+0.3*C87+0.2*C88)^2+(0.1*B84+0.1*B85+0.3*B86+0.3*B87+0.2*B88)^2)-9.81</f>
        <v>0.53893659833597241</v>
      </c>
      <c r="O86">
        <f>SQRT((0.2*D84+0.2*D85+0.2*D86+0.2*D87+0.2*D88)^2+(0.2*C84+0.2*C85+0.2*C86+0.2*C87+0.2*C88)^2+(0.2*B84+0.2*B85+0.2*B86+0.2*B87+0.2*B88)^2)-9.81</f>
        <v>0.92547919193250827</v>
      </c>
    </row>
    <row r="87" spans="1:15" x14ac:dyDescent="0.3">
      <c r="A87">
        <v>608299480903761</v>
      </c>
      <c r="B87">
        <v>1.5466542999999999</v>
      </c>
      <c r="C87">
        <v>-11.310209</v>
      </c>
      <c r="D87">
        <v>-2.6527755000000002</v>
      </c>
      <c r="E87">
        <f t="shared" si="5"/>
        <v>11.719649525510127</v>
      </c>
      <c r="F87">
        <f t="shared" si="6"/>
        <v>1.909649525510126</v>
      </c>
      <c r="G87">
        <f t="shared" si="7"/>
        <v>0.87287950030473016</v>
      </c>
      <c r="H87">
        <f t="shared" si="8"/>
        <v>0.39549699563877883</v>
      </c>
      <c r="I87">
        <f>0.1*F85+0.1*F86+0.3*F87+0.3*F88+0.2*F89</f>
        <v>0.37515862812006689</v>
      </c>
      <c r="J87">
        <f>AVERAGE(F87:F88)</f>
        <v>-3.5704618243565633E-2</v>
      </c>
      <c r="K87">
        <f>AVERAGE(F87:F89)</f>
        <v>-0.20203414796165178</v>
      </c>
      <c r="L87">
        <f>SQRT((0.2*D85+0.3*D86+0.3*D87+0.1*D88+0.1*D89)^2+(0.2*C85+0.3*C86+0.3*C87+0.1*C88+0.1*C89)^2+(0.2*B85+0.3*B86+0.3*B87+0.1*B88+0.1*B89)^2)-9.81</f>
        <v>1.0585847737437124</v>
      </c>
      <c r="M87">
        <f>SQRT((0.1*D85+0.2*D86+0.4*D87+0.2*D88+0.1*D89)^2+(0.1*C85+0.2*C86+0.4*C87+0.2*C88+0.1*C89)^2+(0.1*B85+0.2*B86+0.4*B87+0.2*B88+0.1*B89)^2)-9.81</f>
        <v>0.55260241552613643</v>
      </c>
      <c r="N87">
        <f>SQRT((0.1*D85+0.1*D86+0.3*D87+0.3*D88+0.2*D89)^2+(0.1*C85+0.1*C86+0.3*C87+0.3*C88+0.2*C89)^2+(0.1*B85+0.1*B86+0.3*B87+0.3*B88+0.2*B89)^2)-9.81</f>
        <v>0.10842824680877605</v>
      </c>
      <c r="O87">
        <f>SQRT((0.2*D85+0.2*D86+0.2*D87+0.2*D88+0.2*D89)^2+(0.2*C85+0.2*C86+0.2*C87+0.2*C88+0.2*C89)^2+(0.2*B85+0.2*B86+0.2*B87+0.2*B88+0.2*B89)^2)-9.81</f>
        <v>0.60586899493354984</v>
      </c>
    </row>
    <row r="88" spans="1:15" x14ac:dyDescent="0.3">
      <c r="A88">
        <v>608299540178611</v>
      </c>
      <c r="B88">
        <v>-0.15801730999999999</v>
      </c>
      <c r="C88">
        <v>-7.3501989999999999</v>
      </c>
      <c r="D88">
        <v>-2.6910826999999999</v>
      </c>
      <c r="E88">
        <f t="shared" si="5"/>
        <v>7.8289412380027432</v>
      </c>
      <c r="F88">
        <f t="shared" si="6"/>
        <v>-1.9810587619972573</v>
      </c>
      <c r="G88">
        <f t="shared" si="7"/>
        <v>-0.57333565036456646</v>
      </c>
      <c r="H88">
        <f t="shared" si="8"/>
        <v>-0.28709880427899448</v>
      </c>
      <c r="I88">
        <f>0.1*F86+0.1*F87+0.3*F88+0.3*F89+0.2*F90</f>
        <v>-0.7307481793379017</v>
      </c>
      <c r="J88">
        <f>AVERAGE(F88:F89)</f>
        <v>-1.2578759846975407</v>
      </c>
      <c r="K88">
        <f>AVERAGE(F88:F90)</f>
        <v>-1.2088644294059143</v>
      </c>
      <c r="L88">
        <f>SQRT((0.2*D86+0.3*D87+0.3*D88+0.1*D89+0.1*D90)^2+(0.2*C86+0.3*C87+0.3*C88+0.1*C89+0.1*C90)^2+(0.2*B86+0.3*B87+0.3*B88+0.1*B89+0.1*B90)^2)-9.81</f>
        <v>-0.44667992257755706</v>
      </c>
      <c r="M88">
        <f>SQRT((0.1*D86+0.2*D87+0.4*D88+0.2*D89+0.1*D90)^2+(0.1*C86+0.2*C87+0.4*C88+0.2*C89+0.1*C90)^2+(0.1*B86+0.2*B87+0.4*B88+0.2*B89+0.1*B90)^2)-9.81</f>
        <v>-0.89096975137706735</v>
      </c>
      <c r="N88">
        <f>SQRT((0.1*D86+0.1*D87+0.3*D88+0.3*D89+0.2*D90)^2+(0.1*C86+0.1*C87+0.3*C88+0.3*C89+0.2*C90)^2+(0.1*B86+0.1*B87+0.3*B88+0.3*B89+0.2*B90)^2)-9.81</f>
        <v>-1.056655273425978</v>
      </c>
      <c r="O88">
        <f>SQRT((0.2*D86+0.2*D87+0.2*D88+0.2*D89+0.2*D90)^2+(0.2*C86+0.2*C87+0.2*C88+0.2*C89+0.2*C90)^2+(0.2*B86+0.2*B87+0.2*B88+0.2*B89+0.2*B90)^2)-9.81</f>
        <v>-0.60435000007189821</v>
      </c>
    </row>
    <row r="89" spans="1:15" x14ac:dyDescent="0.3">
      <c r="A89">
        <v>608299600465075</v>
      </c>
      <c r="B89">
        <v>-0.89543145999999996</v>
      </c>
      <c r="C89">
        <v>-9.1985229999999998</v>
      </c>
      <c r="D89">
        <v>0.78529817000000002</v>
      </c>
      <c r="E89">
        <f t="shared" si="5"/>
        <v>9.2753067926021764</v>
      </c>
      <c r="F89">
        <f t="shared" si="6"/>
        <v>-0.53469320739782411</v>
      </c>
      <c r="G89">
        <f t="shared" si="7"/>
        <v>-0.6382015982667687</v>
      </c>
      <c r="H89">
        <f t="shared" si="8"/>
        <v>-0.48497043154476505</v>
      </c>
      <c r="I89">
        <f>0.1*F87+0.1*F88+0.3*F89+0.3*F90+0.2*F91</f>
        <v>-0.4946197849041945</v>
      </c>
      <c r="J89">
        <f>AVERAGE(F89:F90)</f>
        <v>-0.82276726311024273</v>
      </c>
      <c r="K89">
        <f>AVERAGE(F89:F91)</f>
        <v>-0.53820901438905489</v>
      </c>
      <c r="L89">
        <f>SQRT((0.2*D87+0.3*D88+0.3*D89+0.1*D90+0.1*D91)^2+(0.2*C87+0.3*C88+0.3*C89+0.1*C90+0.1*C91)^2+(0.2*B87+0.3*B88+0.3*B89+0.1*B90+0.1*B91)^2)-9.81</f>
        <v>-0.79504962305136395</v>
      </c>
      <c r="M89">
        <f>SQRT((0.1*D87+0.2*D88+0.4*D89+0.2*D90+0.1*D91)^2+(0.1*C87+0.2*C88+0.4*C89+0.2*C90+0.1*C91)^2+(0.1*B87+0.2*B88+0.4*B89+0.2*B90+0.1*B91)^2)-9.81</f>
        <v>-0.94359044306528617</v>
      </c>
      <c r="N89">
        <f>SQRT((0.1*D87+0.1*D88+0.3*D89+0.3*D90+0.2*D91)^2+(0.1*C87+0.1*C88+0.3*C89+0.3*C90+0.2*C91)^2+(0.1*B87+0.1*B88+0.3*B89+0.3*B90+0.2*B91)^2)-9.81</f>
        <v>-0.80159616524862365</v>
      </c>
      <c r="O89">
        <f>SQRT((0.2*D87+0.2*D88+0.2*D89+0.2*D90+0.2*D91)^2+(0.2*C87+0.2*C88+0.2*C89+0.2*C90+0.2*C91)^2+(0.2*B87+0.2*B88+0.2*B89+0.2*B90+0.2*B91)^2)-9.81</f>
        <v>-0.70609778419994029</v>
      </c>
    </row>
    <row r="90" spans="1:15" x14ac:dyDescent="0.3">
      <c r="A90">
        <v>608299658728571</v>
      </c>
      <c r="B90">
        <v>-3.6870706000000002</v>
      </c>
      <c r="C90">
        <v>-7.8673469999999996</v>
      </c>
      <c r="D90">
        <v>0.43095630000000001</v>
      </c>
      <c r="E90">
        <f t="shared" si="5"/>
        <v>8.6991586811773391</v>
      </c>
      <c r="F90">
        <f t="shared" si="6"/>
        <v>-1.1108413188226613</v>
      </c>
      <c r="G90">
        <f t="shared" si="7"/>
        <v>-0.77241791150733696</v>
      </c>
      <c r="H90">
        <f t="shared" si="8"/>
        <v>-0.56304404398857644</v>
      </c>
      <c r="I90">
        <f>0.1*F88+0.1*F89+0.3*F90+0.3*F91+0.2*F92</f>
        <v>-0.63399207348960207</v>
      </c>
      <c r="J90">
        <f>AVERAGE(F90:F91)</f>
        <v>-0.53996691788467022</v>
      </c>
      <c r="K90">
        <f>AVERAGE(F90:F92)</f>
        <v>-0.45737248828860011</v>
      </c>
      <c r="L90">
        <f>SQRT((0.2*D88+0.3*D89+0.3*D90+0.1*D91+0.1*D92)^2+(0.2*C88+0.3*C89+0.3*C90+0.1*C91+0.1*C92)^2+(0.2*B88+0.3*B89+0.3*B90+0.1*B91+0.1*B92)^2)-9.81</f>
        <v>-1.1796047685785034</v>
      </c>
      <c r="M90">
        <f>SQRT((0.1*D88+0.2*D89+0.4*D90+0.2*D91+0.1*D92)^2+(0.1*C88+0.2*C89+0.4*C90+0.2*C91+0.1*C92)^2+(0.1*B88+0.2*B89+0.4*B90+0.2*B91+0.1*B92)^2)-9.81</f>
        <v>-0.97998185002339433</v>
      </c>
      <c r="N90">
        <f>SQRT((0.1*D88+0.1*D89+0.3*D90+0.3*D91+0.2*D92)^2+(0.1*C88+0.1*C89+0.3*C90+0.3*C91+0.2*C92)^2+(0.1*B88+0.1*B89+0.3*B90+0.3*B91+0.2*B92)^2)-9.81</f>
        <v>-0.81312780206972768</v>
      </c>
      <c r="O90">
        <f>SQRT((0.2*D88+0.2*D89+0.2*D90+0.2*D91+0.2*D92)^2+(0.2*C88+0.2*C89+0.2*C90+0.2*C91+0.2*C92)^2+(0.2*B88+0.2*B89+0.2*B90+0.2*B91+0.2*B92)^2)-9.81</f>
        <v>-1.0210464935036239</v>
      </c>
    </row>
    <row r="91" spans="1:15" x14ac:dyDescent="0.3">
      <c r="A91">
        <v>608299718056181</v>
      </c>
      <c r="B91">
        <v>-4.0174703999999997</v>
      </c>
      <c r="C91">
        <v>-8.8920650000000006</v>
      </c>
      <c r="D91">
        <v>-1.2785036999999999</v>
      </c>
      <c r="E91">
        <f t="shared" si="5"/>
        <v>9.8409074830533214</v>
      </c>
      <c r="F91">
        <f t="shared" si="6"/>
        <v>3.0907483053320917E-2</v>
      </c>
      <c r="G91">
        <f t="shared" si="7"/>
        <v>-0.45869481803274892</v>
      </c>
      <c r="H91">
        <f t="shared" si="8"/>
        <v>-0.43223399319685091</v>
      </c>
      <c r="I91">
        <f>0.1*F89+0.1*F90+0.3*F91+0.3*F92+0.2*F93</f>
        <v>-0.51690329829593162</v>
      </c>
      <c r="J91">
        <f>AVERAGE(F91:F92)</f>
        <v>-0.13063807302156949</v>
      </c>
      <c r="K91">
        <f>AVERAGE(F91:F93)</f>
        <v>-0.54370371844928178</v>
      </c>
      <c r="L91">
        <f>SQRT((0.2*D89+0.3*D90+0.3*D91+0.1*D92+0.1*D93)^2+(0.2*C89+0.3*C90+0.3*C91+0.1*C92+0.1*C93)^2+(0.2*B89+0.3*B90+0.3*B91+0.1*B92+0.1*B93)^2)-9.81</f>
        <v>-0.76828221246168837</v>
      </c>
      <c r="M91">
        <f>SQRT((0.1*D89+0.2*D90+0.4*D91+0.2*D92+0.1*D93)^2+(0.1*C89+0.2*C90+0.4*C91+0.2*C92+0.1*C93)^2+(0.1*B89+0.2*B90+0.4*B91+0.2*B92+0.1*B93)^2)-9.81</f>
        <v>-0.58788377594656183</v>
      </c>
      <c r="N91">
        <f>SQRT((0.1*D89+0.1*D90+0.3*D91+0.3*D92+0.2*D93)^2+(0.1*C89+0.1*C90+0.3*C91+0.3*C92+0.2*C93)^2+(0.1*B89+0.1*B90+0.3*B91+0.3*B92+0.2*B93)^2)-9.81</f>
        <v>-0.64764231547266249</v>
      </c>
      <c r="O91">
        <f>SQRT((0.2*D89+0.2*D90+0.2*D91+0.2*D92+0.2*D93)^2+(0.2*C89+0.2*C90+0.2*C91+0.2*C92+0.2*C93)^2+(0.2*B89+0.2*B90+0.2*B91+0.2*B92+0.2*B93)^2)-9.81</f>
        <v>-0.84647221911864001</v>
      </c>
    </row>
    <row r="92" spans="1:15" x14ac:dyDescent="0.3">
      <c r="A92">
        <v>608299777722437</v>
      </c>
      <c r="B92">
        <v>-2.9161377000000002</v>
      </c>
      <c r="C92">
        <v>-8.7484129999999993</v>
      </c>
      <c r="D92">
        <v>-2.3558946000000001</v>
      </c>
      <c r="E92">
        <f t="shared" si="5"/>
        <v>9.5178163709035406</v>
      </c>
      <c r="F92">
        <f t="shared" si="6"/>
        <v>-0.2921836290964599</v>
      </c>
      <c r="G92">
        <f t="shared" si="7"/>
        <v>-0.36278250131708611</v>
      </c>
      <c r="H92">
        <f t="shared" si="8"/>
        <v>-0.18194615737160791</v>
      </c>
      <c r="I92">
        <f>0.1*F90+0.1*F91+0.3*F92+0.3*F93+0.2*F94</f>
        <v>-0.34067780018920185</v>
      </c>
      <c r="J92">
        <f>AVERAGE(F92:F93)</f>
        <v>-0.83100931920058319</v>
      </c>
      <c r="K92">
        <f>AVERAGE(F92:F94)</f>
        <v>-0.1108042546202519</v>
      </c>
      <c r="L92">
        <f>SQRT((0.2*D90+0.3*D91+0.3*D92+0.1*D93+0.1*D94)^2+(0.2*C90+0.3*C91+0.3*C92+0.1*C93+0.1*C94)^2+(0.2*B90+0.3*B91+0.3*B92+0.1*B93+0.1*B94)^2)-9.81</f>
        <v>-0.38532745243297484</v>
      </c>
      <c r="M92">
        <f>SQRT((0.1*D90+0.2*D91+0.4*D92+0.2*D93+0.1*D94)^2+(0.1*C90+0.2*C91+0.4*C92+0.2*C93+0.1*C94)^2+(0.1*B90+0.2*B91+0.4*B92+0.2*B93+0.1*B94)^2)-9.81</f>
        <v>-0.42843348124596936</v>
      </c>
      <c r="N92">
        <f>SQRT((0.1*D90+0.1*D91+0.3*D92+0.3*D93+0.2*D94)^2+(0.1*C90+0.1*C91+0.3*C92+0.3*C93+0.2*C94)^2+(0.1*B90+0.1*B91+0.3*B92+0.3*B93+0.2*B94)^2)-9.81</f>
        <v>-0.406673233465078</v>
      </c>
      <c r="O92">
        <f>SQRT((0.2*D90+0.2*D91+0.2*D92+0.2*D93+0.2*D94)^2+(0.2*C90+0.2*C91+0.2*C92+0.2*C93+0.2*C94)^2+(0.2*B90+0.2*B91+0.2*B92+0.2*B93+0.2*B94)^2)-9.81</f>
        <v>-0.37326951391801977</v>
      </c>
    </row>
    <row r="93" spans="1:15" x14ac:dyDescent="0.3">
      <c r="A93">
        <v>608299837491193</v>
      </c>
      <c r="B93">
        <v>-2.4468741000000001</v>
      </c>
      <c r="C93">
        <v>-7.5513120000000002</v>
      </c>
      <c r="D93">
        <v>-2.8682536999999999</v>
      </c>
      <c r="E93">
        <f t="shared" si="5"/>
        <v>8.440164990695294</v>
      </c>
      <c r="F93">
        <f t="shared" si="6"/>
        <v>-1.3698350093047065</v>
      </c>
      <c r="G93">
        <f t="shared" si="7"/>
        <v>-0.22364423207244943</v>
      </c>
      <c r="H93">
        <f t="shared" si="8"/>
        <v>0.29445263399586219</v>
      </c>
      <c r="I93">
        <f>0.1*F91+0.1*F92+0.3*F93+0.3*F94+0.2*F95</f>
        <v>0.18923279347701918</v>
      </c>
      <c r="J93">
        <f>AVERAGE(F93:F94)</f>
        <v>-2.0114567382147897E-2</v>
      </c>
      <c r="K93">
        <f>AVERAGE(F93:F95)</f>
        <v>0.36563886926293776</v>
      </c>
      <c r="L93">
        <f>SQRT((0.2*D91+0.3*D92+0.3*D93+0.1*D94+0.1*D95)^2+(0.2*C91+0.3*C92+0.3*C93+0.1*C94+0.1*C95)^2+(0.2*B91+0.3*B92+0.3*B93+0.1*B94+0.1*B95)^2)-9.81</f>
        <v>-0.28915073292669469</v>
      </c>
      <c r="M93">
        <f>SQRT((0.1*D91+0.2*D92+0.4*D93+0.2*D94+0.1*D95)^2+(0.1*C91+0.2*C92+0.4*C93+0.2*C94+0.1*C95)^2+(0.1*B91+0.2*B92+0.4*B93+0.2*B94+0.1*B95)^2)-9.81</f>
        <v>-0.26288961011814038</v>
      </c>
      <c r="N93">
        <f>SQRT((0.1*D91+0.1*D92+0.3*D93+0.3*D94+0.2*D95)^2+(0.1*C91+0.1*C92+0.3*C93+0.3*C94+0.2*C95)^2+(0.1*B91+0.1*B92+0.3*B93+0.3*B94+0.2*B95)^2)-9.81</f>
        <v>0.1452412875549296</v>
      </c>
      <c r="O93">
        <f>SQRT((0.2*D91+0.2*D92+0.2*D93+0.2*D94+0.2*D95)^2+(0.2*C91+0.2*C92+0.2*C93+0.2*C94+0.2*C95)^2+(0.2*B91+0.2*B92+0.2*B93+0.2*B94+0.2*B95)^2)-9.81</f>
        <v>0.12298722023199282</v>
      </c>
    </row>
    <row r="94" spans="1:15" x14ac:dyDescent="0.3">
      <c r="A94">
        <v>608299899493595</v>
      </c>
      <c r="B94">
        <v>-3.4476504000000001</v>
      </c>
      <c r="C94">
        <v>-10.338163</v>
      </c>
      <c r="D94">
        <v>-2.3080102999999998</v>
      </c>
      <c r="E94">
        <f t="shared" si="5"/>
        <v>11.139605874540411</v>
      </c>
      <c r="F94">
        <f t="shared" si="6"/>
        <v>1.3296058745404107</v>
      </c>
      <c r="G94">
        <f t="shared" si="7"/>
        <v>0.58546567799630678</v>
      </c>
      <c r="H94">
        <f t="shared" si="8"/>
        <v>0.97938471619618617</v>
      </c>
      <c r="I94">
        <f>0.1*F92+0.1*F93+0.3*F94+0.3*F95+0.2*F96</f>
        <v>0.8325827101681551</v>
      </c>
      <c r="J94">
        <f>AVERAGE(F94:F95)</f>
        <v>1.2333758085467599</v>
      </c>
      <c r="K94">
        <f>AVERAGE(F94:F96)</f>
        <v>1.2535156871648663</v>
      </c>
      <c r="L94">
        <f>SQRT((0.2*D92+0.3*D93+0.3*D94+0.1*D95+0.1*D96)^2+(0.2*C92+0.3*C93+0.3*C94+0.1*C95+0.1*C96)^2+(0.2*B92+0.3*B93+0.3*B94+0.1*B95+0.1*B96)^2)-9.81</f>
        <v>0.1146938756938205</v>
      </c>
      <c r="M94">
        <f>SQRT((0.1*D92+0.2*D93+0.4*D94+0.2*D95+0.1*D96)^2+(0.1*C92+0.2*C93+0.4*C94+0.2*C95+0.1*C96)^2+(0.1*B92+0.2*B93+0.4*B94+0.2*B95+0.1*B96)^2)-9.81</f>
        <v>0.521609731542652</v>
      </c>
      <c r="N94">
        <f>SQRT((0.1*D92+0.1*D93+0.3*D94+0.3*D95+0.2*D96)^2+(0.1*C92+0.1*C93+0.3*C94+0.3*C95+0.2*C96)^2+(0.1*B92+0.1*B93+0.3*B94+0.3*B95+0.2*B96)^2)-9.81</f>
        <v>0.73978058287486803</v>
      </c>
      <c r="O94">
        <f>SQRT((0.2*D92+0.2*D93+0.2*D94+0.2*D95+0.2*D96)^2+(0.2*C92+0.2*C93+0.2*C94+0.2*C95+0.2*C96)^2+(0.2*B92+0.2*B93+0.2*B94+0.2*B95+0.2*B96)^2)-9.81</f>
        <v>0.32929934163147401</v>
      </c>
    </row>
    <row r="95" spans="1:15" x14ac:dyDescent="0.3">
      <c r="A95">
        <v>608299957848236</v>
      </c>
      <c r="B95">
        <v>-4.9129019999999999</v>
      </c>
      <c r="C95">
        <v>-9.4618850000000005</v>
      </c>
      <c r="D95">
        <v>-2.4851812999999998</v>
      </c>
      <c r="E95">
        <f t="shared" si="5"/>
        <v>10.94714574255311</v>
      </c>
      <c r="F95">
        <f t="shared" si="6"/>
        <v>1.1371457425531091</v>
      </c>
      <c r="G95">
        <f t="shared" si="7"/>
        <v>1.3402696607684426</v>
      </c>
      <c r="H95">
        <f t="shared" si="8"/>
        <v>1.7421938667490788</v>
      </c>
      <c r="I95">
        <f>0.1*F93+0.1*F94+0.3*F95+0.3*F96+0.2*F97</f>
        <v>1.7206886443885701</v>
      </c>
      <c r="J95">
        <f>AVERAGE(F95:F96)</f>
        <v>1.215470593477094</v>
      </c>
      <c r="K95">
        <f>AVERAGE(F95:F97)</f>
        <v>2.4693623986159676</v>
      </c>
      <c r="L95">
        <f>SQRT((0.2*D93+0.3*D94+0.3*D95+0.1*D96+0.1*D97)^2+(0.2*C93+0.3*C94+0.3*C95+0.1*C96+0.1*C97)^2+(0.2*B93+0.3*B94+0.3*B95+0.1*B96+0.1*B97)^2)-9.81</f>
        <v>0.68223663805756907</v>
      </c>
      <c r="M95">
        <f>SQRT((0.1*D93+0.2*D94+0.4*D95+0.2*D96+0.1*D97)^2+(0.1*C93+0.2*C94+0.4*C95+0.2*C96+0.1*C97)^2+(0.1*B93+0.2*B94+0.4*B95+0.2*B96+0.1*B97)^2)-9.81</f>
        <v>0.91351183519325296</v>
      </c>
      <c r="N95">
        <f>SQRT((0.1*D93+0.1*D94+0.3*D95+0.3*D96+0.2*D97)^2+(0.1*C93+0.1*C94+0.3*C95+0.3*C96+0.2*C97)^2+(0.1*B93+0.1*B94+0.3*B95+0.3*B96+0.2*B97)^2)-9.81</f>
        <v>1.1053541494641159</v>
      </c>
      <c r="O95">
        <f>SQRT((0.2*D93+0.2*D94+0.2*D95+0.2*D96+0.2*D97)^2+(0.2*C93+0.2*C94+0.2*C95+0.2*C96+0.2*C97)^2+(0.2*B93+0.2*B94+0.2*B95+0.2*B96+0.2*B97)^2)-9.81</f>
        <v>0.86098359893817111</v>
      </c>
    </row>
    <row r="96" spans="1:15" x14ac:dyDescent="0.3">
      <c r="A96">
        <v>608300018934179</v>
      </c>
      <c r="B96">
        <v>-1.9632453999999999</v>
      </c>
      <c r="C96">
        <v>-10.907983</v>
      </c>
      <c r="D96">
        <v>-0.67516489999999996</v>
      </c>
      <c r="E96">
        <f t="shared" si="5"/>
        <v>11.103795444401079</v>
      </c>
      <c r="F96">
        <f t="shared" si="6"/>
        <v>1.2937954444010789</v>
      </c>
      <c r="G96">
        <f t="shared" si="7"/>
        <v>2.3015339395285741</v>
      </c>
      <c r="H96">
        <f t="shared" si="8"/>
        <v>2.3514018519707767</v>
      </c>
      <c r="I96">
        <f>0.1*F94+0.1*F95+0.3*F96+0.3*F97+0.2*F98</f>
        <v>2.9843512457472632</v>
      </c>
      <c r="J96">
        <f>AVERAGE(F96:F97)</f>
        <v>3.1354707266473971</v>
      </c>
      <c r="K96">
        <f>AVERAGE(F96:F98)</f>
        <v>3.5176365645140528</v>
      </c>
      <c r="L96">
        <f>SQRT((0.2*D94+0.3*D95+0.3*D96+0.1*D97+0.1*D98)^2+(0.2*C94+0.3*C95+0.3*C96+0.1*C97+0.1*C98)^2+(0.2*B94+0.3*B95+0.3*B96+0.1*B97+0.1*B98)^2)-9.81</f>
        <v>1.3964954001651968</v>
      </c>
      <c r="M96">
        <f>SQRT((0.1*D94+0.2*D95+0.4*D96+0.2*D97+0.1*D98)^2+(0.1*C94+0.2*C95+0.4*C96+0.2*C97+0.1*C98)^2+(0.1*B94+0.2*B95+0.4*B96+0.2*B97+0.1*B98)^2)-9.81</f>
        <v>1.6006920973823675</v>
      </c>
      <c r="N96">
        <f>SQRT((0.1*D94+0.1*D95+0.3*D96+0.3*D97+0.2*D98)^2+(0.1*C94+0.1*C95+0.3*C96+0.3*C97+0.2*C98)^2+(0.1*B94+0.1*B95+0.3*B96+0.3*B97+0.2*B98)^2)-9.81</f>
        <v>2.0045977181092489</v>
      </c>
      <c r="O96">
        <f>SQRT((0.2*D94+0.2*D95+0.2*D96+0.2*D97+0.2*D98)^2+(0.2*C94+0.2*C95+0.2*C96+0.2*C97+0.2*C98)^2+(0.2*B94+0.2*B95+0.2*B96+0.2*B97+0.2*B98)^2)-9.81</f>
        <v>1.7365182625824129</v>
      </c>
    </row>
    <row r="97" spans="1:15" x14ac:dyDescent="0.3">
      <c r="A97">
        <v>608300078697310</v>
      </c>
      <c r="B97">
        <v>3.2609026000000001</v>
      </c>
      <c r="C97">
        <v>-14.010868</v>
      </c>
      <c r="D97">
        <v>3.4237084000000002</v>
      </c>
      <c r="E97">
        <f t="shared" si="5"/>
        <v>14.787146008893716</v>
      </c>
      <c r="F97">
        <f t="shared" si="6"/>
        <v>4.9771460088937154</v>
      </c>
      <c r="G97">
        <f t="shared" si="7"/>
        <v>3.0673532103379406</v>
      </c>
      <c r="H97">
        <f t="shared" si="8"/>
        <v>2.3141955945918022</v>
      </c>
      <c r="I97">
        <f>0.1*F95+0.1*F96+0.3*F97+0.3*F98+0.2*F99</f>
        <v>2.7160833846286523</v>
      </c>
      <c r="J97">
        <f>AVERAGE(F97:F98)</f>
        <v>4.6295571245705398</v>
      </c>
      <c r="K97">
        <f>AVERAGE(F97:F99)</f>
        <v>2.5784630683652092</v>
      </c>
      <c r="L97">
        <f>SQRT((0.2*D95+0.3*D96+0.3*D97+0.1*D98+0.1*D99)^2+(0.2*C95+0.3*C96+0.3*C97+0.1*C98+0.1*C99)^2+(0.2*B95+0.3*B96+0.3*B97+0.1*B98+0.1*B99)^2)-9.81</f>
        <v>1.4416088811947585</v>
      </c>
      <c r="M97">
        <f>SQRT((0.1*D95+0.2*D96+0.4*D97+0.2*D98+0.1*D99)^2+(0.1*C95+0.2*C96+0.4*C97+0.2*C98+0.1*C99)^2+(0.1*B95+0.2*B96+0.4*B97+0.2*B98+0.1*B99)^2)-9.81</f>
        <v>1.9103497728149677</v>
      </c>
      <c r="N97">
        <f>SQRT((0.1*D95+0.1*D96+0.3*D97+0.3*D98+0.2*D99)^2+(0.1*C95+0.1*C96+0.3*C97+0.3*C98+0.2*C99)^2+(0.1*B95+0.1*B96+0.3*B97+0.3*B98+0.2*B99)^2)-9.81</f>
        <v>1.4774912219966865</v>
      </c>
      <c r="O97">
        <f>SQRT((0.2*D95+0.2*D96+0.2*D97+0.2*D98+0.2*D99)^2+(0.2*C95+0.2*C96+0.2*C97+0.2*C98+0.2*C99)^2+(0.2*B95+0.2*B96+0.2*B97+0.2*B98+0.2*B99)^2)-9.81</f>
        <v>1.0259254275533909</v>
      </c>
    </row>
    <row r="98" spans="1:15" x14ac:dyDescent="0.3">
      <c r="A98">
        <v>608300138485285</v>
      </c>
      <c r="B98">
        <v>-9.2416180000000008</v>
      </c>
      <c r="C98">
        <v>-10.635044000000001</v>
      </c>
      <c r="D98">
        <v>0.26815060000000002</v>
      </c>
      <c r="E98">
        <f t="shared" si="5"/>
        <v>14.091968240247365</v>
      </c>
      <c r="F98">
        <f t="shared" si="6"/>
        <v>4.2819682402473642</v>
      </c>
      <c r="G98">
        <f t="shared" si="7"/>
        <v>2.7408108656717363</v>
      </c>
      <c r="H98">
        <f t="shared" si="8"/>
        <v>1.7862518537934076</v>
      </c>
      <c r="I98">
        <f>0.1*F96+0.1*F97+0.3*F98+0.3*F99+0.2*F100</f>
        <v>1.8704867685161126</v>
      </c>
      <c r="J98">
        <f>AVERAGE(F98:F99)</f>
        <v>1.3791215981009559</v>
      </c>
      <c r="K98">
        <f>AVERAGE(F98:F100)</f>
        <v>1.6126138392774034</v>
      </c>
      <c r="L98">
        <f>SQRT((0.2*D96+0.3*D97+0.3*D98+0.1*D99+0.1*D100)^2+(0.2*C96+0.3*C97+0.3*C98+0.1*C99+0.1*C100)^2+(0.2*B96+0.3*B97+0.3*B98+0.1*B99+0.1*B100)^2)-9.81</f>
        <v>1.4371995708516501</v>
      </c>
      <c r="M98">
        <f>SQRT((0.1*D96+0.2*D97+0.4*D98+0.2*D99+0.1*D100)^2+(0.1*C96+0.2*C97+0.4*C98+0.2*C99+0.1*C100)^2+(0.1*B96+0.2*B97+0.4*B98+0.2*B99+0.1*B100)^2)-9.81</f>
        <v>1.0803814902500815</v>
      </c>
      <c r="N98">
        <f>SQRT((0.1*D96+0.1*D97+0.3*D98+0.3*D99+0.2*D100)^2+(0.1*C96+0.1*C97+0.3*C98+0.3*C99+0.2*C100)^2+(0.1*B96+0.1*B97+0.3*B98+0.3*B99+0.2*B100)^2)-9.81</f>
        <v>-7.1736126867978811E-2</v>
      </c>
      <c r="O98">
        <f>SQRT((0.2*D96+0.2*D97+0.2*D98+0.2*D99+0.2*D100)^2+(0.2*C96+0.2*C97+0.2*C98+0.2*C99+0.2*C100)^2+(0.2*B96+0.2*B97+0.2*B98+0.2*B99+0.2*B100)^2)-9.81</f>
        <v>0.31831063439433116</v>
      </c>
    </row>
    <row r="99" spans="1:15" x14ac:dyDescent="0.3">
      <c r="A99">
        <v>608300198255551</v>
      </c>
      <c r="B99">
        <v>-3.8929719999999999</v>
      </c>
      <c r="C99">
        <v>-6.3398459999999996</v>
      </c>
      <c r="D99">
        <v>3.6487634</v>
      </c>
      <c r="E99">
        <f t="shared" si="5"/>
        <v>8.2862749559545481</v>
      </c>
      <c r="F99">
        <f t="shared" si="6"/>
        <v>-1.5237250440454524</v>
      </c>
      <c r="G99">
        <f t="shared" si="7"/>
        <v>1.0378300587959877</v>
      </c>
      <c r="H99">
        <f t="shared" si="8"/>
        <v>1.0091494549190216</v>
      </c>
      <c r="I99">
        <f>0.1*F97+0.1*F98+0.3*F99+0.3*F100+0.2*F101</f>
        <v>0.84725773448809072</v>
      </c>
      <c r="J99">
        <f>AVERAGE(F99:F100)</f>
        <v>0.27793663879242292</v>
      </c>
      <c r="K99">
        <f>AVERAGE(F99:F101)</f>
        <v>-0.22373503030750305</v>
      </c>
      <c r="L99">
        <f>SQRT((0.2*D97+0.3*D98+0.3*D99+0.1*D100+0.1*D101)^2+(0.2*C97+0.3*C98+0.3*C99+0.1*C100+0.1*C101)^2+(0.2*B97+0.3*B98+0.3*B99+0.1*B100+0.1*B101)^2)-9.81</f>
        <v>0.27392433809154682</v>
      </c>
      <c r="M99">
        <f>SQRT((0.1*D97+0.2*D98+0.4*D99+0.2*D100+0.1*D101)^2+(0.1*C97+0.2*C98+0.4*C99+0.2*C100+0.1*C101)^2+(0.1*B97+0.2*B98+0.4*B99+0.2*B100+0.1*B101)^2)-9.81</f>
        <v>-0.92554590830226502</v>
      </c>
      <c r="N99">
        <f>SQRT((0.1*D97+0.1*D98+0.3*D99+0.3*D100+0.2*D101)^2+(0.1*C97+0.1*C98+0.3*C99+0.3*C100+0.2*C101)^2+(0.1*B97+0.1*B98+0.3*B99+0.3*B100+0.2*B101)^2)-9.81</f>
        <v>-1.3018430160329757</v>
      </c>
      <c r="O99">
        <f>SQRT((0.2*D97+0.2*D98+0.2*D99+0.2*D100+0.2*D101)^2+(0.2*C97+0.2*C98+0.2*C99+0.2*C100+0.2*C101)^2+(0.2*B97+0.2*B98+0.2*B99+0.2*B100+0.2*B101)^2)-9.81</f>
        <v>-0.22988597053974758</v>
      </c>
    </row>
    <row r="100" spans="1:15" x14ac:dyDescent="0.3">
      <c r="A100">
        <v>608300256015505</v>
      </c>
      <c r="B100">
        <v>2.4564509999999999</v>
      </c>
      <c r="C100">
        <v>-7.8338279999999996</v>
      </c>
      <c r="D100">
        <v>-8.5999730000000003</v>
      </c>
      <c r="E100">
        <f t="shared" si="5"/>
        <v>11.889598321630299</v>
      </c>
      <c r="F100">
        <f t="shared" si="6"/>
        <v>2.0795983216302982</v>
      </c>
      <c r="G100">
        <f t="shared" ref="G100:G131" si="9">0.1*F98+0.2*F99+0.4*F100+0.2*F101+0.1*F102</f>
        <v>0.57885430733219412</v>
      </c>
      <c r="H100">
        <f t="shared" si="8"/>
        <v>0.51325672243733422</v>
      </c>
      <c r="I100">
        <f>0.1*F98+0.1*F99+0.3*F100+0.3*F101+0.2*F102</f>
        <v>0.26953797988887401</v>
      </c>
      <c r="J100">
        <f>AVERAGE(F100:F101)</f>
        <v>0.42625997656147163</v>
      </c>
      <c r="K100">
        <f>AVERAGE(F100:F102)</f>
        <v>-0.15256389173935267</v>
      </c>
      <c r="L100">
        <f>SQRT((0.2*D98+0.3*D99+0.3*D100+0.1*D101+0.1*D102)^2+(0.2*C98+0.3*C99+0.3*C100+0.1*C101+0.1*C102)^2+(0.2*B98+0.3*B99+0.3*B100+0.1*B101+0.1*B102)^2)-9.81</f>
        <v>-1.2862129321313684</v>
      </c>
      <c r="M100">
        <f>SQRT((0.1*D98+0.2*D99+0.4*D100+0.2*D101+0.1*D102)^2+(0.1*C98+0.2*C99+0.4*C100+0.2*C101+0.1*C102)^2+(0.1*B98+0.2*B99+0.4*B100+0.2*B101+0.1*B102)^2)-9.81</f>
        <v>-1.4082847359147976</v>
      </c>
      <c r="N100">
        <f>SQRT((0.1*D98+0.1*D99+0.3*D100+0.3*D101+0.2*D102)^2+(0.1*C98+0.1*C99+0.3*C100+0.3*C101+0.2*C102)^2+(0.1*B98+0.1*B99+0.3*B100+0.3*B101+0.2*B102)^2)-9.81</f>
        <v>-1.3026840206679644</v>
      </c>
      <c r="O100">
        <f>SQRT((0.2*D98+0.2*D99+0.2*D100+0.2*D101+0.2*D102)^2+(0.2*C98+0.2*C99+0.2*C100+0.2*C101+0.2*C102)^2+(0.2*B98+0.2*B99+0.2*B100+0.2*B101+0.2*B102)^2)-9.81</f>
        <v>-1.1136684893991653</v>
      </c>
    </row>
    <row r="101" spans="1:15" x14ac:dyDescent="0.3">
      <c r="A101">
        <v>608300317817803</v>
      </c>
      <c r="B101">
        <v>-0.87148939999999997</v>
      </c>
      <c r="C101">
        <v>-8.3557640000000006</v>
      </c>
      <c r="D101">
        <v>1.757344</v>
      </c>
      <c r="E101">
        <f t="shared" si="5"/>
        <v>8.5829216314926455</v>
      </c>
      <c r="F101">
        <f t="shared" si="6"/>
        <v>-1.227078368507355</v>
      </c>
      <c r="G101">
        <f t="shared" si="9"/>
        <v>-0.28336131260200242</v>
      </c>
      <c r="H101">
        <f t="shared" si="8"/>
        <v>0.48649576541436856</v>
      </c>
      <c r="I101">
        <f>0.1*F99+0.1*F100+0.3*F101+0.3*F102+0.2*F103</f>
        <v>-0.29366927020077149</v>
      </c>
      <c r="J101">
        <f>AVERAGE(F101:F102)</f>
        <v>-1.2686449984241781</v>
      </c>
      <c r="K101">
        <f>AVERAGE(F101:F103)</f>
        <v>-0.15921266379070076</v>
      </c>
      <c r="L101">
        <f>SQRT((0.2*D99+0.3*D100+0.3*D101+0.1*D102+0.1*D103)^2+(0.2*C99+0.3*C100+0.3*C101+0.1*C102+0.1*C103)^2+(0.2*B99+0.3*B100+0.3*B101+0.1*B102+0.1*B103)^2)-9.81</f>
        <v>-1.7878239976730868</v>
      </c>
      <c r="M101">
        <f>SQRT((0.1*D99+0.2*D100+0.4*D101+0.2*D102+0.1*D103)^2+(0.1*C99+0.2*C100+0.4*C101+0.2*C102+0.1*C103)^2+(0.1*B99+0.2*B100+0.4*B101+0.2*B102+0.1*B103)^2)-9.81</f>
        <v>-1.6485894370886545</v>
      </c>
      <c r="N101">
        <f>SQRT((0.1*D99+0.1*D100+0.3*D101+0.3*D102+0.2*D103)^2+(0.1*C99+0.1*C100+0.3*C101+0.3*C102+0.2*C103)^2+(0.1*B99+0.1*B100+0.3*B101+0.3*B102+0.2*B103)^2)-9.81</f>
        <v>-1.4908002811676262</v>
      </c>
      <c r="O101">
        <f>SQRT((0.2*D99+0.2*D100+0.2*D101+0.2*D102+0.2*D103)^2+(0.2*C99+0.2*C100+0.2*C101+0.2*C102+0.2*C103)^2+(0.2*B99+0.2*B100+0.2*B101+0.2*B102+0.2*B103)^2)-9.81</f>
        <v>-1.6332067121348182</v>
      </c>
    </row>
    <row r="102" spans="1:15" x14ac:dyDescent="0.3">
      <c r="A102">
        <v>608300377593746</v>
      </c>
      <c r="B102">
        <v>-0.60333884000000004</v>
      </c>
      <c r="C102">
        <v>-8.3557640000000006</v>
      </c>
      <c r="D102">
        <v>-1.4365209999999999</v>
      </c>
      <c r="E102">
        <f t="shared" si="5"/>
        <v>8.4997883716589993</v>
      </c>
      <c r="F102">
        <f t="shared" si="6"/>
        <v>-1.3102116283410012</v>
      </c>
      <c r="G102">
        <f t="shared" si="9"/>
        <v>0.23372365785752142</v>
      </c>
      <c r="H102">
        <f t="shared" si="8"/>
        <v>1.1691106754286089</v>
      </c>
      <c r="I102">
        <f>0.1*F100+0.1*F101+0.3*F102+0.3*F103+0.2*F104</f>
        <v>1.0767516077270947</v>
      </c>
      <c r="J102">
        <f>AVERAGE(F102:F103)</f>
        <v>0.37472018856762634</v>
      </c>
      <c r="K102">
        <f>AVERAGE(F102:F104)</f>
        <v>1.527592624502125</v>
      </c>
      <c r="L102">
        <f>SQRT((0.2*D100+0.3*D101+0.3*D102+0.1*D103+0.1*D104)^2+(0.2*C100+0.3*C101+0.3*C102+0.1*C103+0.1*C104)^2+(0.2*B100+0.3*B101+0.3*B102+0.1*B103+0.1*B104)^2)-9.81</f>
        <v>-0.90877619582990654</v>
      </c>
      <c r="M102">
        <f>SQRT((0.1*D100+0.2*D101+0.4*D102+0.2*D103+0.1*D104)^2+(0.1*C100+0.2*C101+0.4*C102+0.2*C103+0.1*C104)^2+(0.1*B100+0.2*B101+0.4*B102+0.2*B103+0.1*B104)^2)-9.81</f>
        <v>-0.76282716829488706</v>
      </c>
      <c r="N102">
        <f>SQRT((0.1*D100+0.1*D101+0.3*D102+0.3*D103+0.2*D104)^2+(0.1*C100+0.1*C101+0.3*C102+0.3*C103+0.2*C104)^2+(0.1*B100+0.1*B101+0.3*B102+0.3*B103+0.2*B104)^2)-9.81</f>
        <v>0.11359224223614284</v>
      </c>
      <c r="O102">
        <f>SQRT((0.2*D100+0.2*D101+0.2*D102+0.2*D103+0.2*D104)^2+(0.2*C100+0.2*C101+0.2*C102+0.2*C103+0.2*C104)^2+(0.2*B100+0.2*B101+0.2*B102+0.2*B103+0.2*B104)^2)-9.81</f>
        <v>-0.13909911629434468</v>
      </c>
    </row>
    <row r="103" spans="1:15" x14ac:dyDescent="0.3">
      <c r="A103">
        <v>608300437387294</v>
      </c>
      <c r="B103">
        <v>-8.1594390000000008</v>
      </c>
      <c r="C103">
        <v>-7.4268136</v>
      </c>
      <c r="D103">
        <v>-4.3766007</v>
      </c>
      <c r="E103">
        <f t="shared" si="5"/>
        <v>11.869652005476254</v>
      </c>
      <c r="F103">
        <f t="shared" si="6"/>
        <v>2.0596520054762539</v>
      </c>
      <c r="G103">
        <f t="shared" si="9"/>
        <v>1.6985931261244731</v>
      </c>
      <c r="H103">
        <f t="shared" si="8"/>
        <v>1.9739820746220129</v>
      </c>
      <c r="I103">
        <f>0.1*F101+0.1*F102+0.3*F103+0.3*F104+0.2*F105</f>
        <v>2.4997978252267425</v>
      </c>
      <c r="J103">
        <f>AVERAGE(F103:F104)</f>
        <v>2.9464947509236881</v>
      </c>
      <c r="K103">
        <f>AVERAGE(F103:F105)</f>
        <v>3.6070464578780679</v>
      </c>
      <c r="L103">
        <f>SQRT((0.2*D101+0.3*D102+0.3*D103+0.1*D104+0.1*D105)^2+(0.2*C101+0.3*C102+0.3*C103+0.1*C104+0.1*C105)^2+(0.2*B101+0.3*B102+0.3*B103+0.1*B104+0.1*B105)^2)-9.81</f>
        <v>8.0142846495157016E-4</v>
      </c>
      <c r="M103">
        <f>SQRT((0.1*D101+0.2*D102+0.4*D103+0.2*D104+0.1*D105)^2+(0.1*C101+0.2*C102+0.4*C103+0.2*C104+0.1*C105)^2+(0.1*B101+0.2*B102+0.4*B103+0.2*B104+0.1*B105)^2)-9.81</f>
        <v>0.91131559996246203</v>
      </c>
      <c r="N103">
        <f>SQRT((0.1*D101+0.1*D102+0.3*D103+0.3*D104+0.2*D105)^2+(0.1*C101+0.1*C102+0.3*C103+0.3*C104+0.2*C105)^2+(0.1*B101+0.1*B102+0.3*B103+0.3*B104+0.2*B105)^2)-9.81</f>
        <v>1.6752169369845831</v>
      </c>
      <c r="O103">
        <f>SQRT((0.2*D101+0.2*D102+0.2*D103+0.2*D104+0.2*D105)^2+(0.2*C101+0.2*C102+0.2*C103+0.2*C104+0.2*C105)^2+(0.2*B101+0.2*B102+0.2*B103+0.2*B104+0.2*B105)^2)-9.81</f>
        <v>0.81251117954999152</v>
      </c>
    </row>
    <row r="104" spans="1:15" x14ac:dyDescent="0.3">
      <c r="A104">
        <v>608300495257873</v>
      </c>
      <c r="B104">
        <v>-5.7556609999999999</v>
      </c>
      <c r="C104">
        <v>-10.43872</v>
      </c>
      <c r="D104">
        <v>-6.6367273000000004</v>
      </c>
      <c r="E104">
        <f t="shared" si="5"/>
        <v>13.643337496371123</v>
      </c>
      <c r="F104">
        <f t="shared" si="6"/>
        <v>3.8333374963711222</v>
      </c>
      <c r="G104">
        <f t="shared" si="9"/>
        <v>2.7993317038049574</v>
      </c>
      <c r="H104">
        <f t="shared" si="8"/>
        <v>2.3010068632216329</v>
      </c>
      <c r="I104">
        <f>0.1*F102+0.1*F103+0.3*F104+0.3*F105+0.2*F106</f>
        <v>2.7023052334368942</v>
      </c>
      <c r="J104">
        <f>AVERAGE(F104:F105)</f>
        <v>4.3807436840789746</v>
      </c>
      <c r="K104">
        <f>AVERAGE(F104:F106)</f>
        <v>2.9186874315126232</v>
      </c>
      <c r="L104">
        <f>SQRT((0.2*D102+0.3*D103+0.3*D104+0.1*D105+0.1*D106)^2+(0.2*C102+0.3*C103+0.3*C104+0.1*C105+0.1*C106)^2+(0.2*B102+0.3*B103+0.3*B104+0.1*B105+0.1*B106)^2)-9.81</f>
        <v>1.3828350083545242</v>
      </c>
      <c r="M104">
        <f>SQRT((0.1*D102+0.2*D103+0.4*D104+0.2*D105+0.1*D106)^2+(0.1*C102+0.2*C103+0.4*C104+0.2*C105+0.1*C106)^2+(0.1*B102+0.2*B103+0.4*B104+0.2*B105+0.1*B106)^2)-9.81</f>
        <v>2.1379625490650245</v>
      </c>
      <c r="N104">
        <f>SQRT((0.1*D102+0.1*D103+0.3*D104+0.3*D105+0.2*D106)^2+(0.1*C102+0.1*C103+0.3*C104+0.3*C105+0.2*C106)^2+(0.1*B102+0.1*B103+0.3*B104+0.3*B105+0.2*B106)^2)-9.81</f>
        <v>2.0582697014173856</v>
      </c>
      <c r="O104">
        <f>SQRT((0.2*D102+0.2*D103+0.2*D104+0.2*D105+0.2*D106)^2+(0.2*C102+0.2*C103+0.2*C104+0.2*C105+0.2*C106)^2+(0.2*B102+0.2*B103+0.2*B104+0.2*B105+0.2*B106)^2)-9.81</f>
        <v>1.2558889940212019</v>
      </c>
    </row>
    <row r="105" spans="1:15" x14ac:dyDescent="0.3">
      <c r="A105">
        <v>608300557400171</v>
      </c>
      <c r="B105">
        <v>-4.8793829999999998</v>
      </c>
      <c r="C105">
        <v>-13.752295</v>
      </c>
      <c r="D105">
        <v>2.0685902</v>
      </c>
      <c r="E105">
        <f t="shared" si="5"/>
        <v>14.738149871786828</v>
      </c>
      <c r="F105">
        <f t="shared" si="6"/>
        <v>4.9281498717868271</v>
      </c>
      <c r="G105">
        <f t="shared" si="9"/>
        <v>3.1478419555881603</v>
      </c>
      <c r="H105">
        <f t="shared" si="8"/>
        <v>2.0642858115475766</v>
      </c>
      <c r="I105">
        <f>0.1*F103+0.1*F104+0.3*F105+0.3*F106+0.2*F107</f>
        <v>2.4761850331859527</v>
      </c>
      <c r="J105">
        <f>AVERAGE(F105:F106)</f>
        <v>2.4613623990833737</v>
      </c>
      <c r="K105">
        <f>AVERAGE(F105:F107)</f>
        <v>2.3243560053075671</v>
      </c>
      <c r="L105">
        <f>SQRT((0.2*D103+0.3*D104+0.3*D105+0.1*D106+0.1*D107)^2+(0.2*C103+0.3*C104+0.3*C105+0.1*C106+0.1*C107)^2+(0.2*B103+0.3*B104+0.3*B105+0.1*B106+0.1*B107)^2)-9.81</f>
        <v>2.416315401044244</v>
      </c>
      <c r="M105">
        <f>SQRT((0.1*D103+0.2*D104+0.4*D105+0.2*D106+0.1*D107)^2+(0.1*C103+0.2*C104+0.4*C105+0.2*C106+0.1*C107)^2+(0.1*B103+0.2*B104+0.4*B105+0.2*B106+0.1*B107)^2)-9.81</f>
        <v>2.479956668444915</v>
      </c>
      <c r="N105">
        <f>SQRT((0.1*D103+0.1*D104+0.3*D105+0.3*D106+0.2*D107)^2+(0.1*C103+0.1*C104+0.3*C105+0.3*C106+0.2*C107)^2+(0.1*B103+0.1*B104+0.3*B105+0.3*B106+0.2*B107)^2)-9.81</f>
        <v>1.9010919547654321</v>
      </c>
      <c r="O105">
        <f>SQRT((0.2*D103+0.2*D104+0.2*D105+0.2*D106+0.2*D107)^2+(0.2*C103+0.2*C104+0.2*C105+0.2*C106+0.2*C107)^2+(0.2*B103+0.2*B104+0.2*B105+0.2*B106+0.2*B107)^2)-9.81</f>
        <v>1.7674527280418406</v>
      </c>
    </row>
    <row r="106" spans="1:15" x14ac:dyDescent="0.3">
      <c r="A106">
        <v>608300616727104</v>
      </c>
      <c r="B106">
        <v>-3.0502129</v>
      </c>
      <c r="C106">
        <v>-9.2224649999999997</v>
      </c>
      <c r="D106">
        <v>-1.3311762</v>
      </c>
      <c r="E106">
        <f t="shared" si="5"/>
        <v>9.8045749263799209</v>
      </c>
      <c r="F106">
        <f t="shared" si="6"/>
        <v>-5.4250736200796013E-3</v>
      </c>
      <c r="G106">
        <f t="shared" si="9"/>
        <v>1.6181154350274927</v>
      </c>
      <c r="H106">
        <f t="shared" si="8"/>
        <v>1.254203891566829</v>
      </c>
      <c r="I106">
        <f>0.1*F104+0.1*F105+0.3*F106+0.3*F107+0.2*F108</f>
        <v>1.1721303739162694</v>
      </c>
      <c r="J106">
        <f>AVERAGE(F106:F107)</f>
        <v>1.022459072067937</v>
      </c>
      <c r="K106">
        <f>AVERAGE(F106:F108)</f>
        <v>0.15248303781147854</v>
      </c>
      <c r="L106">
        <f>SQRT((0.2*D104+0.3*D105+0.3*D106+0.1*D107+0.1*D108)^2+(0.2*C104+0.3*C105+0.3*C106+0.1*C107+0.1*C108)^2+(0.2*B104+0.3*B105+0.3*B106+0.1*B107+0.1*B108)^2)-9.81</f>
        <v>1.6818970244243054</v>
      </c>
      <c r="M106">
        <f>SQRT((0.1*D104+0.2*D105+0.4*D106+0.2*D107+0.1*D108)^2+(0.1*C104+0.2*C105+0.4*C106+0.2*C107+0.1*C108)^2+(0.1*B104+0.2*B105+0.4*B106+0.2*B107+0.1*B108)^2)-9.81</f>
        <v>1.1490286100331293</v>
      </c>
      <c r="N106">
        <f>SQRT((0.1*D104+0.1*D105+0.3*D106+0.3*D107+0.2*D108)^2+(0.1*C104+0.1*C105+0.3*C106+0.3*C107+0.2*C108)^2+(0.1*B104+0.1*B105+0.3*B106+0.3*B107+0.2*B108)^2)-9.81</f>
        <v>0.62490422443979732</v>
      </c>
      <c r="O106">
        <f>SQRT((0.2*D104+0.2*D105+0.2*D106+0.2*D107+0.2*D108)^2+(0.2*C104+0.2*C105+0.2*C106+0.2*C107+0.2*C108)^2+(0.2*B104+0.2*B105+0.2*B106+0.2*B107+0.2*B108)^2)-9.81</f>
        <v>1.1160521692580865</v>
      </c>
    </row>
    <row r="107" spans="1:15" x14ac:dyDescent="0.3">
      <c r="A107">
        <v>608300674306380</v>
      </c>
      <c r="B107">
        <v>-0.40701428000000001</v>
      </c>
      <c r="C107">
        <v>-11.803414</v>
      </c>
      <c r="D107">
        <v>1.0869675999999999</v>
      </c>
      <c r="E107">
        <f t="shared" si="5"/>
        <v>11.860343217755954</v>
      </c>
      <c r="F107">
        <f t="shared" si="6"/>
        <v>2.0503432177559535</v>
      </c>
      <c r="G107">
        <f t="shared" si="9"/>
        <v>0.92353055684968766</v>
      </c>
      <c r="H107">
        <f t="shared" si="8"/>
        <v>0.47177914790875203</v>
      </c>
      <c r="I107">
        <f>0.1*F105+0.1*F106+0.3*F107+0.3*F108+0.2*F109</f>
        <v>0.48944894279888351</v>
      </c>
      <c r="J107">
        <f>AVERAGE(F107:F108)</f>
        <v>0.23143709352725761</v>
      </c>
      <c r="K107">
        <f>AVERAGE(F107:F109)</f>
        <v>-8.185159287207118E-2</v>
      </c>
      <c r="L107">
        <f>SQRT((0.2*D105+0.3*D106+0.3*D107+0.1*D108+0.1*D109)^2+(0.2*C105+0.3*C106+0.3*C107+0.1*C108+0.1*C109)^2+(0.2*B105+0.3*B106+0.3*B107+0.1*B108+0.1*B109)^2)-9.81</f>
        <v>1.0691586010800123</v>
      </c>
      <c r="M107">
        <f>SQRT((0.1*D105+0.2*D106+0.4*D107+0.2*D108+0.1*D109)^2+(0.1*C105+0.2*C106+0.4*C107+0.2*C108+0.1*C109)^2+(0.1*B105+0.2*B106+0.4*B107+0.2*B108+0.1*B109)^2)-9.81</f>
        <v>0.5922491969536825</v>
      </c>
      <c r="N107">
        <f>SQRT((0.1*D105+0.1*D106+0.3*D107+0.3*D108+0.2*D109)^2+(0.1*C105+0.1*C106+0.3*C107+0.3*C108+0.2*C109)^2+(0.1*B105+0.1*B106+0.3*B107+0.3*B108+0.2*B109)^2)-9.81</f>
        <v>0.12248772775289041</v>
      </c>
      <c r="O107">
        <f>SQRT((0.2*D105+0.2*D106+0.2*D107+0.2*D108+0.2*D109)^2+(0.2*C105+0.2*C106+0.2*C107+0.2*C108+0.2*C109)^2+(0.2*B105+0.2*B106+0.2*B107+0.2*B108+0.2*B109)^2)-9.81</f>
        <v>0.55938496420194994</v>
      </c>
    </row>
    <row r="108" spans="1:15" x14ac:dyDescent="0.3">
      <c r="A108">
        <v>608300736274251</v>
      </c>
      <c r="B108">
        <v>2.1930887999999999</v>
      </c>
      <c r="C108">
        <v>-7.6614456000000004</v>
      </c>
      <c r="D108">
        <v>-2.0254946</v>
      </c>
      <c r="E108">
        <f t="shared" si="5"/>
        <v>8.2225309692985622</v>
      </c>
      <c r="F108">
        <f t="shared" si="6"/>
        <v>-1.5874690307014383</v>
      </c>
      <c r="G108">
        <f t="shared" si="9"/>
        <v>-0.51503635967818373</v>
      </c>
      <c r="H108">
        <f t="shared" si="8"/>
        <v>-0.26155006334253483</v>
      </c>
      <c r="I108">
        <f>0.1*F106+0.1*F107+0.3*F108+0.3*F109+0.2*F110</f>
        <v>-0.78005576540335342</v>
      </c>
      <c r="J108">
        <f>AVERAGE(F108:F109)</f>
        <v>-1.1479489981860835</v>
      </c>
      <c r="K108">
        <f>AVERAGE(F108:F110)</f>
        <v>-1.2582629669662069</v>
      </c>
      <c r="L108">
        <f>SQRT((0.2*D106+0.3*D107+0.3*D108+0.1*D109+0.1*D110)^2+(0.2*C106+0.3*C107+0.3*C108+0.1*C109+0.1*C110)^2+(0.2*B106+0.3*B107+0.3*B108+0.1*B109+0.1*B110)^2)-9.81</f>
        <v>-0.42560261576485026</v>
      </c>
      <c r="M108">
        <f>SQRT((0.1*D106+0.2*D107+0.4*D108+0.2*D109+0.1*D110)^2+(0.1*C106+0.2*C107+0.4*C108+0.2*C109+0.1*C110)^2+(0.1*B106+0.2*B107+0.4*B108+0.2*B109+0.1*B110)^2)-9.81</f>
        <v>-0.85312329545785381</v>
      </c>
      <c r="N108">
        <f>SQRT((0.1*D106+0.1*D107+0.3*D108+0.3*D109+0.2*D110)^2+(0.1*C106+0.1*C107+0.3*C108+0.3*C109+0.2*C110)^2+(0.1*B106+0.1*B107+0.3*B108+0.3*B109+0.2*B110)^2)-9.81</f>
        <v>-1.0958424048964801</v>
      </c>
      <c r="O108">
        <f>SQRT((0.2*D106+0.2*D107+0.2*D108+0.2*D109+0.2*D110)^2+(0.2*C106+0.2*C107+0.2*C108+0.2*C109+0.2*C110)^2+(0.2*B106+0.2*B107+0.2*B108+0.2*B109+0.2*B110)^2)-9.81</f>
        <v>-0.64751645259971369</v>
      </c>
    </row>
    <row r="109" spans="1:15" x14ac:dyDescent="0.3">
      <c r="A109">
        <v>608300796048007</v>
      </c>
      <c r="B109">
        <v>-1.316811</v>
      </c>
      <c r="C109">
        <v>-8.8298159999999992</v>
      </c>
      <c r="D109">
        <v>-1.7717092000000001</v>
      </c>
      <c r="E109">
        <f t="shared" si="5"/>
        <v>9.1015710343292717</v>
      </c>
      <c r="F109">
        <f t="shared" si="6"/>
        <v>-0.70842896567072877</v>
      </c>
      <c r="G109">
        <f t="shared" si="9"/>
        <v>-0.6368242515213226</v>
      </c>
      <c r="H109">
        <f t="shared" si="8"/>
        <v>-0.47044367514448765</v>
      </c>
      <c r="I109">
        <f>0.1*F107+0.1*F108+0.3*F109+0.3*F110+0.2*F111</f>
        <v>-0.50033854231979924</v>
      </c>
      <c r="J109">
        <f>AVERAGE(F109:F110)</f>
        <v>-1.0936599350985912</v>
      </c>
      <c r="K109">
        <f>AVERAGE(F109:F111)</f>
        <v>-0.54648995667588751</v>
      </c>
      <c r="L109">
        <f>SQRT((0.2*D107+0.3*D108+0.3*D109+0.1*D110+0.1*D111)^2+(0.2*C107+0.3*C108+0.3*C109+0.1*C110+0.1*C111)^2+(0.2*B107+0.3*B108+0.3*B109+0.1*B110+0.1*B111)^2)-9.81</f>
        <v>-0.73797584014273099</v>
      </c>
      <c r="M109">
        <f>SQRT((0.1*D107+0.2*D108+0.4*D109+0.2*D110+0.1*D111)^2+(0.1*C107+0.2*C108+0.4*C109+0.2*C110+0.1*C111)^2+(0.1*B107+0.2*B108+0.4*B109+0.2*B110+0.1*B111)^2)-9.81</f>
        <v>-0.9482958751372017</v>
      </c>
      <c r="N109">
        <f>SQRT((0.1*D107+0.1*D108+0.3*D109+0.3*D110+0.2*D111)^2+(0.1*C107+0.1*C108+0.3*C109+0.3*C110+0.2*C111)^2+(0.1*B107+0.1*B108+0.3*B109+0.3*B110+0.2*B111)^2)-9.81</f>
        <v>-0.77997118477596139</v>
      </c>
      <c r="O109">
        <f>SQRT((0.2*D107+0.2*D108+0.2*D109+0.2*D110+0.2*D111)^2+(0.2*C107+0.2*C108+0.2*C109+0.2*C110+0.2*C111)^2+(0.2*B107+0.2*B108+0.2*B109+0.2*B110+0.2*B111)^2)-9.81</f>
        <v>-0.62525626076821439</v>
      </c>
    </row>
    <row r="110" spans="1:15" x14ac:dyDescent="0.3">
      <c r="A110">
        <v>608300855844627</v>
      </c>
      <c r="B110">
        <v>-3.1172507</v>
      </c>
      <c r="C110">
        <v>-7.7045409999999999</v>
      </c>
      <c r="D110">
        <v>-0.57460840000000002</v>
      </c>
      <c r="E110">
        <f t="shared" si="5"/>
        <v>8.3311090954735469</v>
      </c>
      <c r="F110">
        <f t="shared" si="6"/>
        <v>-1.4788909045264536</v>
      </c>
      <c r="G110">
        <f t="shared" si="9"/>
        <v>-0.85078239585200499</v>
      </c>
      <c r="H110">
        <f t="shared" si="8"/>
        <v>-0.54953696627106829</v>
      </c>
      <c r="I110">
        <f>0.1*F108+0.1*F109+0.3*F110+0.3*F111+0.2*F112</f>
        <v>-0.6456287466863726</v>
      </c>
      <c r="J110">
        <f>AVERAGE(F110:F111)</f>
        <v>-0.46552045217846683</v>
      </c>
      <c r="K110">
        <f>AVERAGE(F110:F112)</f>
        <v>-0.53822476102243755</v>
      </c>
      <c r="L110">
        <f>SQRT((0.2*D108+0.3*D109+0.3*D110+0.1*D111+0.1*D112)^2+(0.2*C108+0.3*C109+0.3*C110+0.1*C111+0.1*C112)^2+(0.2*B108+0.3*B109+0.3*B110+0.1*B111+0.1*B112)^2)-9.81</f>
        <v>-1.2926929930454509</v>
      </c>
      <c r="M110">
        <f>SQRT((0.1*D108+0.2*D109+0.4*D110+0.2*D111+0.1*D112)^2+(0.1*C108+0.2*C109+0.4*C110+0.2*C111+0.1*C112)^2+(0.1*B108+0.2*B109+0.4*B110+0.2*B111+0.1*B112)^2)-9.81</f>
        <v>-1.0801026205322195</v>
      </c>
      <c r="N110">
        <f>SQRT((0.1*D108+0.1*D109+0.3*D110+0.3*D111+0.2*D112)^2+(0.1*C108+0.1*C109+0.3*C110+0.3*C111+0.2*C112)^2+(0.1*B108+0.1*B109+0.3*B110+0.3*B111+0.2*B112)^2)-9.81</f>
        <v>-0.87529180976674326</v>
      </c>
      <c r="O110">
        <f>SQRT((0.2*D108+0.2*D109+0.2*D110+0.2*D111+0.2*D112)^2+(0.2*C108+0.2*C109+0.2*C110+0.2*C111+0.2*C112)^2+(0.2*B108+0.2*B109+0.2*B110+0.2*B111+0.2*B112)^2)-9.81</f>
        <v>-1.1221056683817121</v>
      </c>
    </row>
    <row r="111" spans="1:15" x14ac:dyDescent="0.3">
      <c r="A111">
        <v>608300915613071</v>
      </c>
      <c r="B111">
        <v>-4.6782703000000003</v>
      </c>
      <c r="C111">
        <v>-9.2368299999999994</v>
      </c>
      <c r="D111">
        <v>0.28251579999999998</v>
      </c>
      <c r="E111">
        <f t="shared" si="5"/>
        <v>10.35785000016952</v>
      </c>
      <c r="F111">
        <f t="shared" si="6"/>
        <v>0.5478500001695199</v>
      </c>
      <c r="G111">
        <f t="shared" si="9"/>
        <v>-0.32505550324819893</v>
      </c>
      <c r="H111">
        <f t="shared" si="8"/>
        <v>-0.37712143742957632</v>
      </c>
      <c r="I111">
        <f>0.1*F109+0.1*F110+0.3*F111+0.3*F112+0.2*F113</f>
        <v>-0.3411625007851109</v>
      </c>
      <c r="J111">
        <f>AVERAGE(F111:F112)</f>
        <v>-6.7891689270429545E-2</v>
      </c>
      <c r="K111">
        <f>AVERAGE(F111:F113)</f>
        <v>-0.18142029318551126</v>
      </c>
      <c r="L111">
        <f>SQRT((0.2*D109+0.3*D110+0.3*D111+0.1*D112+0.1*D113)^2+(0.2*C109+0.3*C110+0.3*C111+0.1*C112+0.1*C113)^2+(0.2*B109+0.3*B110+0.3*B111+0.1*B112+0.1*B113)^2)-9.81</f>
        <v>-0.69806437587947734</v>
      </c>
      <c r="M111">
        <f>SQRT((0.1*D109+0.2*D110+0.4*D111+0.2*D112+0.1*D113)^2+(0.1*C109+0.2*C110+0.4*C111+0.2*C112+0.1*C113)^2+(0.1*B109+0.2*B110+0.4*B111+0.2*B112+0.1*B113)^2)-9.81</f>
        <v>-0.48407249709011602</v>
      </c>
      <c r="N111">
        <f>SQRT((0.1*D109+0.1*D110+0.3*D111+0.3*D112+0.2*D113)^2+(0.1*C109+0.1*C110+0.3*C111+0.3*C112+0.2*C113)^2+(0.1*B109+0.1*B110+0.3*B111+0.3*B112+0.2*B113)^2)-9.81</f>
        <v>-0.5644135842252922</v>
      </c>
      <c r="O111">
        <f>SQRT((0.2*D109+0.2*D110+0.2*D111+0.2*D112+0.2*D113)^2+(0.2*C109+0.2*C110+0.2*C111+0.2*C112+0.2*C113)^2+(0.2*B109+0.2*B110+0.2*B111+0.2*B112+0.2*B113)^2)-9.81</f>
        <v>-0.75964845536448422</v>
      </c>
    </row>
    <row r="112" spans="1:15" x14ac:dyDescent="0.3">
      <c r="A112">
        <v>608300975117556</v>
      </c>
      <c r="B112">
        <v>-2.5665840000000002</v>
      </c>
      <c r="C112">
        <v>-8.7579899999999995</v>
      </c>
      <c r="D112">
        <v>-2.873042E-2</v>
      </c>
      <c r="E112">
        <f t="shared" si="5"/>
        <v>9.1263666212896215</v>
      </c>
      <c r="F112">
        <f t="shared" si="6"/>
        <v>-0.68363337871037899</v>
      </c>
      <c r="G112">
        <f t="shared" si="9"/>
        <v>-0.4079976771052829</v>
      </c>
      <c r="H112">
        <f t="shared" si="8"/>
        <v>-0.18160000547068111</v>
      </c>
      <c r="I112">
        <f>0.1*F110+0.1*F111+0.3*F112+0.3*F113+0.2*F114</f>
        <v>-0.44979682435201945</v>
      </c>
      <c r="J112">
        <f>AVERAGE(F112:F113)</f>
        <v>-0.54605543986302685</v>
      </c>
      <c r="K112">
        <f>AVERAGE(F112:F114)</f>
        <v>-0.41246940990620118</v>
      </c>
      <c r="L112">
        <f>SQRT((0.2*D110+0.3*D111+0.3*D112+0.1*D113+0.1*D114)^2+(0.2*C110+0.3*C111+0.3*C112+0.1*C113+0.1*C114)^2+(0.2*B110+0.3*B111+0.3*B112+0.1*B113+0.1*B114)^2)-9.81</f>
        <v>-0.52143900381646979</v>
      </c>
      <c r="M112">
        <f>SQRT((0.1*D110+0.2*D111+0.4*D112+0.2*D113+0.1*D114)^2+(0.1*C110+0.2*C111+0.4*C112+0.2*C113+0.1*C114)^2+(0.1*B110+0.2*B111+0.4*B112+0.2*B113+0.1*B114)^2)-9.81</f>
        <v>-0.61002468195978921</v>
      </c>
      <c r="N112">
        <f>SQRT((0.1*D110+0.1*D111+0.3*D112+0.3*D113+0.2*D114)^2+(0.1*C110+0.1*C111+0.3*C112+0.3*C113+0.2*C114)^2+(0.1*B110+0.1*B111+0.3*B112+0.3*B113+0.2*B114)^2)-9.81</f>
        <v>-0.69405608159267906</v>
      </c>
      <c r="O112">
        <f>SQRT((0.2*D110+0.2*D111+0.2*D112+0.2*D113+0.2*D114)^2+(0.2*C110+0.2*C111+0.2*C112+0.2*C113+0.2*C114)^2+(0.2*B110+0.2*B111+0.2*B112+0.2*B113+0.2*B114)^2)-9.81</f>
        <v>-0.62773666061044331</v>
      </c>
    </row>
    <row r="113" spans="1:15" x14ac:dyDescent="0.3">
      <c r="A113">
        <v>608301035169124</v>
      </c>
      <c r="B113">
        <v>-2.4516624999999999</v>
      </c>
      <c r="C113">
        <v>-7.9774799999999999</v>
      </c>
      <c r="D113">
        <v>-4.3287167999999996</v>
      </c>
      <c r="E113">
        <f t="shared" si="5"/>
        <v>9.4015224989843258</v>
      </c>
      <c r="F113">
        <f t="shared" si="6"/>
        <v>-0.4084775010156747</v>
      </c>
      <c r="G113">
        <f t="shared" si="9"/>
        <v>-4.2224092930994994E-2</v>
      </c>
      <c r="H113">
        <f t="shared" si="8"/>
        <v>0.28689512557833802</v>
      </c>
      <c r="I113">
        <f>0.1*F111+0.1*F112+0.3*F113+0.3*F114+0.2*F115</f>
        <v>0.28462531324126406</v>
      </c>
      <c r="J113">
        <f>AVERAGE(F113:F114)</f>
        <v>-0.27688742550411227</v>
      </c>
      <c r="K113">
        <f>AVERAGE(F113:F115)</f>
        <v>0.58930189366028729</v>
      </c>
      <c r="L113">
        <f>SQRT((0.2*D111+0.3*D112+0.3*D113+0.1*D114+0.1*D115)^2+(0.2*C111+0.3*C112+0.3*C113+0.1*C114+0.1*C115)^2+(0.2*B111+0.3*B112+0.3*B113+0.1*B114+0.1*B115)^2)-9.81</f>
        <v>-0.28228432414617011</v>
      </c>
      <c r="M113">
        <f>SQRT((0.1*D111+0.2*D112+0.4*D113+0.2*D114+0.1*D115)^2+(0.1*C111+0.2*C112+0.4*C113+0.2*C114+0.1*C115)^2+(0.1*B111+0.2*B112+0.4*B113+0.2*B114+0.1*B115)^2)-9.81</f>
        <v>-0.32467586926177106</v>
      </c>
      <c r="N113">
        <f>SQRT((0.1*D111+0.1*D112+0.3*D113+0.3*D114+0.2*D115)^2+(0.1*C111+0.1*C112+0.3*C113+0.3*C114+0.2*C115)^2+(0.1*B111+0.1*B112+0.3*B113+0.3*B114+0.2*B115)^2)-9.81</f>
        <v>1.2597910318016048E-2</v>
      </c>
      <c r="O113">
        <f>SQRT((0.2*D111+0.2*D112+0.2*D113+0.2*D114+0.2*D115)^2+(0.2*C111+0.2*C112+0.2*C113+0.2*C114+0.2*C115)^2+(0.2*B111+0.2*B112+0.2*B113+0.2*B114+0.2*B115)^2)-9.81</f>
        <v>5.6379980604567947E-2</v>
      </c>
    </row>
    <row r="114" spans="1:15" x14ac:dyDescent="0.3">
      <c r="A114">
        <v>608301093021214</v>
      </c>
      <c r="B114">
        <v>-4.4532150000000001</v>
      </c>
      <c r="C114">
        <v>-8.5712419999999998</v>
      </c>
      <c r="D114">
        <v>-0.33039984</v>
      </c>
      <c r="E114">
        <f t="shared" si="5"/>
        <v>9.6647026500074507</v>
      </c>
      <c r="F114">
        <f t="shared" si="6"/>
        <v>-0.14529734999254984</v>
      </c>
      <c r="G114">
        <f t="shared" si="9"/>
        <v>0.35525157725111339</v>
      </c>
      <c r="H114">
        <f t="shared" si="8"/>
        <v>0.79691818169733231</v>
      </c>
      <c r="I114">
        <f>0.1*F112+0.1*F113+0.3*F114+0.3*F115+0.2*F116</f>
        <v>0.7418903644753333</v>
      </c>
      <c r="J114">
        <f>AVERAGE(F114:F115)</f>
        <v>1.0881915909982682</v>
      </c>
      <c r="K114">
        <f>AVERAGE(F114:F116)</f>
        <v>1.0557718904138085</v>
      </c>
      <c r="L114">
        <f>SQRT((0.2*D112+0.3*D113+0.3*D114+0.1*D115+0.1*D116)^2+(0.2*C112+0.3*C113+0.3*C114+0.1*C115+0.1*C116)^2+(0.2*B112+0.3*B113+0.3*B114+0.1*B115+0.1*B116)^2)-9.81</f>
        <v>-0.24546952652098497</v>
      </c>
      <c r="M114">
        <f>SQRT((0.1*D112+0.2*D113+0.4*D114+0.2*D115+0.1*D116)^2+(0.1*C112+0.2*C113+0.4*C114+0.2*C115+0.1*C116)^2+(0.1*B112+0.2*B113+0.4*B114+0.2*B115+0.1*B116)^2)-9.81</f>
        <v>9.382348909044147E-2</v>
      </c>
      <c r="N114">
        <f>SQRT((0.1*D112+0.1*D113+0.3*D114+0.3*D115+0.2*D116)^2+(0.1*C112+0.1*C113+0.3*C114+0.3*C115+0.2*C116)^2+(0.1*B112+0.1*B113+0.3*B114+0.3*B115+0.2*B116)^2)-9.81</f>
        <v>0.48189031992393971</v>
      </c>
      <c r="O114">
        <f>SQRT((0.2*D112+0.2*D113+0.2*D114+0.2*D115+0.2*D116)^2+(0.2*C112+0.2*C113+0.2*C114+0.2*C115+0.2*C116)^2+(0.2*B112+0.2*B113+0.2*B114+0.2*B115+0.2*B116)^2)-9.81</f>
        <v>0.14441844600937515</v>
      </c>
    </row>
    <row r="115" spans="1:15" x14ac:dyDescent="0.3">
      <c r="A115">
        <v>608301152792053</v>
      </c>
      <c r="B115">
        <v>-2.7437550000000002</v>
      </c>
      <c r="C115">
        <v>-10.955867</v>
      </c>
      <c r="D115">
        <v>-4.4292730000000002</v>
      </c>
      <c r="E115">
        <f t="shared" si="5"/>
        <v>12.131680531989087</v>
      </c>
      <c r="F115">
        <f t="shared" si="6"/>
        <v>2.3216805319890863</v>
      </c>
      <c r="G115">
        <f t="shared" si="9"/>
        <v>1.3314609915882534</v>
      </c>
      <c r="H115">
        <f t="shared" si="8"/>
        <v>1.4185462971353187</v>
      </c>
      <c r="I115">
        <f>0.1*F113+0.1*F114+0.3*F115+0.3*F116+0.2*F117</f>
        <v>1.4874254233568069</v>
      </c>
      <c r="J115">
        <f>AVERAGE(F115:F116)</f>
        <v>1.6563065106169876</v>
      </c>
      <c r="K115">
        <f>AVERAGE(F115:F117)</f>
        <v>2.0192360105570533</v>
      </c>
      <c r="L115">
        <f>SQRT((0.2*D113+0.3*D114+0.3*D115+0.1*D116+0.1*D117)^2+(0.2*C113+0.3*C114+0.3*C115+0.1*C116+0.1*C117)^2+(0.2*B113+0.3*B114+0.3*B115+0.1*B116+0.1*B117)^2)-9.81</f>
        <v>0.48954896820591998</v>
      </c>
      <c r="M115">
        <f>SQRT((0.1*D113+0.2*D114+0.4*D115+0.2*D116+0.1*D117)^2+(0.1*C113+0.2*C114+0.4*C115+0.2*C116+0.1*C117)^2+(0.1*B113+0.2*B114+0.4*B115+0.2*B116+0.1*B117)^2)-9.81</f>
        <v>0.88817966622871225</v>
      </c>
      <c r="N115">
        <f>SQRT((0.1*D113+0.1*D114+0.3*D115+0.3*D116+0.2*D117)^2+(0.1*C113+0.1*C114+0.3*C115+0.3*C116+0.2*C117)^2+(0.1*B113+0.1*B114+0.3*B115+0.3*B116+0.2*B117)^2)-9.81</f>
        <v>0.91991755118177387</v>
      </c>
      <c r="O115">
        <f>SQRT((0.2*D113+0.2*D114+0.2*D115+0.2*D116+0.2*D117)^2+(0.2*C113+0.2*C114+0.2*C115+0.2*C116+0.2*C117)^2+(0.2*B113+0.2*B114+0.2*B115+0.2*B116+0.2*B117)^2)-9.81</f>
        <v>0.50244015704832279</v>
      </c>
    </row>
    <row r="116" spans="1:15" x14ac:dyDescent="0.3">
      <c r="A116">
        <v>608301212571017</v>
      </c>
      <c r="B116">
        <v>-3.7397429999999998</v>
      </c>
      <c r="C116">
        <v>-10.113108</v>
      </c>
      <c r="D116">
        <v>0.63206923000000004</v>
      </c>
      <c r="E116">
        <f t="shared" si="5"/>
        <v>10.800932489244889</v>
      </c>
      <c r="F116">
        <f t="shared" si="6"/>
        <v>0.99093248924488897</v>
      </c>
      <c r="G116">
        <f t="shared" si="9"/>
        <v>1.6796329402457504</v>
      </c>
      <c r="H116">
        <f t="shared" si="8"/>
        <v>1.8290020458154208</v>
      </c>
      <c r="I116">
        <f>0.1*F114+0.1*F115+0.3*F116+0.3*F117+0.2*F118</f>
        <v>1.9073157102278673</v>
      </c>
      <c r="J116">
        <f>AVERAGE(F116:F117)</f>
        <v>1.8680137498410367</v>
      </c>
      <c r="K116">
        <f>AVERAGE(F116:F118)</f>
        <v>2.1934577367666765</v>
      </c>
      <c r="L116">
        <f>SQRT((0.2*D114+0.3*D115+0.3*D116+0.1*D117+0.1*D118)^2+(0.2*C114+0.3*C115+0.3*C116+0.1*C117+0.1*C118)^2+(0.2*B114+0.3*B115+0.3*B116+0.1*B117+0.1*B118)^2)-9.81</f>
        <v>1.1123431898744176</v>
      </c>
      <c r="M116">
        <f>SQRT((0.1*D114+0.2*D115+0.4*D116+0.2*D117+0.1*D118)^2+(0.1*C114+0.2*C115+0.4*C116+0.2*C117+0.1*C118)^2+(0.1*B114+0.2*B115+0.4*B116+0.2*B117+0.1*B118)^2)-9.81</f>
        <v>1.194603516626934</v>
      </c>
      <c r="N116">
        <f>SQRT((0.1*D114+0.1*D115+0.3*D116+0.3*D117+0.2*D118)^2+(0.1*C114+0.1*C115+0.3*C116+0.3*C117+0.2*C118)^2+(0.1*B114+0.1*B115+0.3*B116+0.3*B117+0.2*B118)^2)-9.81</f>
        <v>1.4000862557142479</v>
      </c>
      <c r="O116">
        <f>SQRT((0.2*D114+0.2*D115+0.2*D116+0.2*D117+0.2*D118)^2+(0.2*C114+0.2*C115+0.2*C116+0.2*C117+0.2*C118)^2+(0.2*B114+0.2*B115+0.2*B116+0.2*B117+0.2*B118)^2)-9.81</f>
        <v>1.2529080376127109</v>
      </c>
    </row>
    <row r="117" spans="1:15" x14ac:dyDescent="0.3">
      <c r="A117">
        <v>608301274282690</v>
      </c>
      <c r="B117">
        <v>2.6719290999999998</v>
      </c>
      <c r="C117">
        <v>-12.239159000000001</v>
      </c>
      <c r="D117">
        <v>0.83318219999999998</v>
      </c>
      <c r="E117">
        <f t="shared" si="5"/>
        <v>12.555095010437185</v>
      </c>
      <c r="F117">
        <f t="shared" si="6"/>
        <v>2.7450950104371845</v>
      </c>
      <c r="G117">
        <f t="shared" si="9"/>
        <v>2.419576845765528</v>
      </c>
      <c r="H117">
        <f t="shared" si="8"/>
        <v>2.0363449400676226</v>
      </c>
      <c r="I117">
        <f>0.1*F115+0.1*F116+0.3*F117+0.3*F118+0.2*F119</f>
        <v>2.6527238152782924</v>
      </c>
      <c r="J117">
        <f>AVERAGE(F117:F118)</f>
        <v>2.7947203605275703</v>
      </c>
      <c r="K117">
        <f>AVERAGE(F117:F119)</f>
        <v>2.9375307350823014</v>
      </c>
      <c r="L117">
        <f>SQRT((0.2*D115+0.3*D116+0.3*D117+0.1*D118+0.1*D119)^2+(0.2*C115+0.3*C116+0.3*C117+0.1*C118+0.1*C119)^2+(0.2*B115+0.3*B116+0.3*B117+0.1*B118+0.1*B119)^2)-9.81</f>
        <v>1.1856210867695385</v>
      </c>
      <c r="M117">
        <f>SQRT((0.1*D115+0.2*D116+0.4*D117+0.2*D118+0.1*D119)^2+(0.1*C115+0.2*C116+0.4*C117+0.2*C118+0.1*C119)^2+(0.1*B115+0.2*B116+0.4*B117+0.2*B118+0.1*B119)^2)-9.81</f>
        <v>1.4112514039215949</v>
      </c>
      <c r="N117">
        <f>SQRT((0.1*D115+0.1*D116+0.3*D117+0.3*D118+0.2*D119)^2+(0.1*C115+0.1*C116+0.3*C117+0.3*C118+0.2*C119)^2+(0.1*B115+0.1*B116+0.3*B117+0.3*B118+0.2*B119)^2)-9.81</f>
        <v>1.3543641991584003</v>
      </c>
      <c r="O117">
        <f>SQRT((0.2*D115+0.2*D116+0.2*D117+0.2*D118+0.2*D119)^2+(0.2*C115+0.2*C116+0.2*C117+0.2*C118+0.2*C119)^2+(0.2*B115+0.2*B116+0.2*B117+0.2*B118+0.2*B119)^2)-9.81</f>
        <v>1.1901625154294582</v>
      </c>
    </row>
    <row r="118" spans="1:15" x14ac:dyDescent="0.3">
      <c r="A118">
        <v>608301332126394</v>
      </c>
      <c r="B118">
        <v>-3.9504328000000002</v>
      </c>
      <c r="C118">
        <v>-12.004527</v>
      </c>
      <c r="D118">
        <v>0.64643450000000002</v>
      </c>
      <c r="E118">
        <f t="shared" si="5"/>
        <v>12.654345710617957</v>
      </c>
      <c r="F118">
        <f t="shared" si="6"/>
        <v>2.8443457106179562</v>
      </c>
      <c r="G118">
        <f t="shared" si="9"/>
        <v>2.1528392656405022</v>
      </c>
      <c r="H118">
        <f t="shared" si="8"/>
        <v>1.62918822743693</v>
      </c>
      <c r="I118">
        <f>0.1*F116+0.1*F117+0.3*F118+0.3*F119+0.2*F120</f>
        <v>1.6385687754972047</v>
      </c>
      <c r="J118">
        <f>AVERAGE(F118:F119)</f>
        <v>3.0337485974048599</v>
      </c>
      <c r="K118">
        <f>AVERAGE(F118:F120)</f>
        <v>1.0970271767467092</v>
      </c>
      <c r="L118">
        <f>SQRT((0.2*D116+0.3*D117+0.3*D118+0.1*D119+0.1*D120)^2+(0.2*C116+0.3*C117+0.3*C118+0.1*C119+0.1*C120)^2+(0.2*B116+0.3*B117+0.3*B118+0.1*B119+0.1*B120)^2)-9.81</f>
        <v>1.1110790677991726</v>
      </c>
      <c r="M118">
        <f>SQRT((0.1*D116+0.2*D117+0.4*D118+0.2*D119+0.1*D120)^2+(0.1*C116+0.2*C117+0.4*C118+0.2*C119+0.1*C120)^2+(0.1*B116+0.2*B117+0.4*B118+0.2*B119+0.1*B120)^2)-9.81</f>
        <v>1.1399394568893175</v>
      </c>
      <c r="N118">
        <f>SQRT((0.1*D116+0.1*D117+0.3*D118+0.3*D119+0.2*D120)^2+(0.1*C116+0.1*C117+0.3*C118+0.3*C119+0.2*C120)^2+(0.1*B116+0.1*B117+0.3*B118+0.3*B119+0.2*B120)^2)-9.81</f>
        <v>0.59070163786488017</v>
      </c>
      <c r="O118">
        <f>SQRT((0.2*D116+0.2*D117+0.2*D118+0.2*D119+0.2*D120)^2+(0.2*C116+0.2*C117+0.2*C118+0.2*C119+0.2*C120)^2+(0.2*B116+0.2*B117+0.2*B118+0.2*B119+0.2*B120)^2)-9.81</f>
        <v>0.3746452658774313</v>
      </c>
    </row>
    <row r="119" spans="1:15" x14ac:dyDescent="0.3">
      <c r="A119">
        <v>608301391796400</v>
      </c>
      <c r="B119">
        <v>-10.7356</v>
      </c>
      <c r="C119">
        <v>-6.4691330000000002</v>
      </c>
      <c r="D119">
        <v>3.572149</v>
      </c>
      <c r="E119">
        <f t="shared" si="5"/>
        <v>13.033151484191764</v>
      </c>
      <c r="F119">
        <f t="shared" si="6"/>
        <v>3.2231514841917637</v>
      </c>
      <c r="G119">
        <f t="shared" si="9"/>
        <v>1.8175535673120637</v>
      </c>
      <c r="H119">
        <f t="shared" si="8"/>
        <v>1.1137579812109744</v>
      </c>
      <c r="I119">
        <f>0.1*F117+0.1*F118+0.3*F119+0.3*F120+0.2*F121</f>
        <v>1.1733597447560986</v>
      </c>
      <c r="J119">
        <f>AVERAGE(F119:F120)</f>
        <v>0.22336790981108567</v>
      </c>
      <c r="K119">
        <f>AVERAGE(F119:F121)</f>
        <v>0.94957015114727916</v>
      </c>
      <c r="L119">
        <f>SQRT((0.2*D117+0.3*D118+0.3*D119+0.1*D120+0.1*D121)^2+(0.2*C117+0.3*C118+0.3*C119+0.1*C120+0.1*C121)^2+(0.2*B117+0.3*B118+0.3*B119+0.1*B120+0.1*B121)^2)-9.81</f>
        <v>0.45459047618781412</v>
      </c>
      <c r="M119">
        <f>SQRT((0.1*D117+0.2*D118+0.4*D119+0.2*D120+0.1*D121)^2+(0.1*C117+0.2*C118+0.4*C119+0.2*C120+0.1*C121)^2+(0.1*B117+0.2*B118+0.4*B119+0.2*B120+0.1*B121)^2)-9.81</f>
        <v>-5.1751913144858719E-2</v>
      </c>
      <c r="N119">
        <f>SQRT((0.1*D117+0.1*D118+0.3*D119+0.3*D120+0.2*D121)^2+(0.1*C117+0.1*C118+0.3*C119+0.3*C120+0.2*C121)^2+(0.1*B117+0.1*B118+0.3*B119+0.3*B120+0.2*B121)^2)-9.81</f>
        <v>-1.0156245943776199</v>
      </c>
      <c r="O119">
        <f>SQRT((0.2*D117+0.2*D118+0.2*D119+0.2*D120+0.2*D121)^2+(0.2*C117+0.2*C118+0.2*C119+0.2*C120+0.2*C121)^2+(0.2*B117+0.2*B118+0.2*B119+0.2*B120+0.2*B121)^2)-9.81</f>
        <v>-0.29541161447144759</v>
      </c>
    </row>
    <row r="120" spans="1:15" x14ac:dyDescent="0.3">
      <c r="A120">
        <v>608301453774270</v>
      </c>
      <c r="B120">
        <v>-1.1300631999999999</v>
      </c>
      <c r="C120">
        <v>-6.9288197</v>
      </c>
      <c r="D120">
        <v>-0.43095630000000001</v>
      </c>
      <c r="E120">
        <f t="shared" si="5"/>
        <v>7.0335843354304082</v>
      </c>
      <c r="F120">
        <f t="shared" si="6"/>
        <v>-2.7764156645695923</v>
      </c>
      <c r="G120">
        <f t="shared" si="9"/>
        <v>0.14074699475016203</v>
      </c>
      <c r="H120">
        <f t="shared" si="8"/>
        <v>0.49670821405217191</v>
      </c>
      <c r="I120">
        <f>0.1*F118+0.1*F119+0.3*F120+0.3*F121+0.2*F122</f>
        <v>0.17812434208382882</v>
      </c>
      <c r="J120">
        <f>AVERAGE(F120:F121)</f>
        <v>-0.18722051537496309</v>
      </c>
      <c r="K120">
        <f>AVERAGE(F120:F122)</f>
        <v>-0.65196879053691781</v>
      </c>
      <c r="L120">
        <f>SQRT((0.2*D118+0.3*D119+0.3*D120+0.1*D121+0.1*D122)^2+(0.2*C118+0.3*C119+0.3*C120+0.1*C121+0.1*C122)^2+(0.2*B118+0.3*B119+0.3*B120+0.1*B121+0.1*B122)^2)-9.81</f>
        <v>-0.68146360218377744</v>
      </c>
      <c r="M120">
        <f>SQRT((0.1*D118+0.2*D119+0.4*D120+0.2*D121+0.1*D122)^2+(0.1*C118+0.2*C119+0.4*C120+0.2*C121+0.1*C122)^2+(0.1*B118+0.2*B119+0.4*B120+0.2*B121+0.1*B122)^2)-9.81</f>
        <v>-1.5416232074719431</v>
      </c>
      <c r="N120">
        <f>SQRT((0.1*D118+0.1*D119+0.3*D120+0.3*D121+0.2*D122)^2+(0.1*C118+0.1*C119+0.3*C120+0.3*C121+0.2*C122)^2+(0.1*B118+0.1*B119+0.3*B120+0.3*B121+0.2*B122)^2)-9.81</f>
        <v>-1.390859007243133</v>
      </c>
      <c r="O120">
        <f>SQRT((0.2*D118+0.2*D119+0.2*D120+0.2*D121+0.2*D122)^2+(0.2*C118+0.2*C119+0.2*C120+0.2*C121+0.2*C122)^2+(0.2*B118+0.2*B119+0.2*B120+0.2*B121+0.2*B122)^2)-9.81</f>
        <v>-0.9006010472280277</v>
      </c>
    </row>
    <row r="121" spans="1:15" x14ac:dyDescent="0.3">
      <c r="A121">
        <v>608301511464589</v>
      </c>
      <c r="B121">
        <v>1.9536686000000001</v>
      </c>
      <c r="C121">
        <v>-8.4228020000000008</v>
      </c>
      <c r="D121">
        <v>-8.6239150000000002</v>
      </c>
      <c r="E121">
        <f t="shared" si="5"/>
        <v>12.211974633819667</v>
      </c>
      <c r="F121">
        <f t="shared" si="6"/>
        <v>2.4019746338196661</v>
      </c>
      <c r="G121">
        <f t="shared" si="9"/>
        <v>0.34513100725851908</v>
      </c>
      <c r="H121">
        <f t="shared" si="8"/>
        <v>0.33670830781054467</v>
      </c>
      <c r="I121">
        <f>0.1*F119+0.1*F120+0.3*F121+0.3*F122+0.2*F123</f>
        <v>0.15803078264498913</v>
      </c>
      <c r="J121">
        <f>AVERAGE(F121:F122)</f>
        <v>0.41025464647941945</v>
      </c>
      <c r="K121">
        <f>AVERAGE(F121:F123)</f>
        <v>5.2177118978146808E-2</v>
      </c>
      <c r="L121">
        <f>SQRT((0.2*D119+0.3*D120+0.3*D121+0.1*D122+0.1*D123)^2+(0.2*C119+0.3*C120+0.3*C121+0.1*C122+0.1*C123)^2+(0.2*B119+0.3*B120+0.3*B121+0.1*B122+0.1*B123)^2)-9.81</f>
        <v>-1.6620355337240191</v>
      </c>
      <c r="M121">
        <f>SQRT((0.1*D119+0.2*D120+0.4*D121+0.2*D122+0.1*D123)^2+(0.1*C119+0.2*C120+0.4*C121+0.2*C122+0.1*C123)^2+(0.1*B119+0.2*B120+0.4*B121+0.2*B122+0.1*B123)^2)-9.81</f>
        <v>-1.3074095068526219</v>
      </c>
      <c r="N121">
        <f>SQRT((0.1*D119+0.1*D120+0.3*D121+0.3*D122+0.2*D123)^2+(0.1*C119+0.1*C120+0.3*C121+0.3*C122+0.2*C123)^2+(0.1*B119+0.1*B120+0.3*B121+0.3*B122+0.2*B123)^2)-9.81</f>
        <v>-1.4065482958373661</v>
      </c>
      <c r="O121">
        <f>SQRT((0.2*D119+0.2*D120+0.2*D121+0.2*D122+0.2*D123)^2+(0.2*C119+0.2*C120+0.2*C121+0.2*C122+0.2*C123)^2+(0.2*B119+0.2*B120+0.2*B121+0.2*B122+0.2*B123)^2)-9.81</f>
        <v>-1.6012679451259171</v>
      </c>
    </row>
    <row r="122" spans="1:15" x14ac:dyDescent="0.3">
      <c r="A122">
        <v>608301571259855</v>
      </c>
      <c r="B122">
        <v>-1.0965444</v>
      </c>
      <c r="C122">
        <v>-8.0062099999999994</v>
      </c>
      <c r="D122">
        <v>1.5514427</v>
      </c>
      <c r="E122">
        <f t="shared" si="5"/>
        <v>8.2285346591391733</v>
      </c>
      <c r="F122">
        <f t="shared" si="6"/>
        <v>-1.5814653408608272</v>
      </c>
      <c r="G122">
        <f t="shared" si="9"/>
        <v>-0.23047234922844489</v>
      </c>
      <c r="H122">
        <f t="shared" si="8"/>
        <v>0.58484549792908602</v>
      </c>
      <c r="I122">
        <f>0.1*F120+0.1*F121+0.3*F122+0.3*F123+0.2*F124</f>
        <v>-4.6765058112976821E-2</v>
      </c>
      <c r="J122">
        <f>AVERAGE(F122:F123)</f>
        <v>-1.1227216384426129</v>
      </c>
      <c r="K122">
        <f>AVERAGE(F122:F124)</f>
        <v>0.35870562108423049</v>
      </c>
      <c r="L122">
        <f>SQRT((0.2*D120+0.3*D121+0.3*D122+0.1*D123+0.1*D124)^2+(0.2*C120+0.3*C121+0.3*C122+0.1*C123+0.1*C124)^2+(0.2*B120+0.3*B121+0.3*B122+0.1*B123+0.1*B124)^2)-9.81</f>
        <v>-1.211053578606915</v>
      </c>
      <c r="M122">
        <f>SQRT((0.1*D120+0.2*D121+0.4*D122+0.2*D123+0.1*D124)^2+(0.1*C120+0.2*C121+0.4*C122+0.2*C123+0.1*C124)^2+(0.1*B120+0.2*B121+0.4*B122+0.2*B123+0.1*B124)^2)-9.81</f>
        <v>-1.2831964534292606</v>
      </c>
      <c r="N122">
        <f>SQRT((0.1*D120+0.1*D121+0.3*D122+0.3*D123+0.2*D124)^2+(0.1*C120+0.1*C121+0.3*C122+0.3*C123+0.2*C124)^2+(0.1*B120+0.1*B121+0.3*B122+0.3*B123+0.2*B124)^2)-9.81</f>
        <v>-0.92946455627440017</v>
      </c>
      <c r="O122">
        <f>SQRT((0.2*D120+0.2*D121+0.2*D122+0.2*D123+0.2*D124)^2+(0.2*C120+0.2*C121+0.2*C122+0.2*C123+0.2*C124)^2+(0.2*B120+0.2*B121+0.2*B122+0.2*B123+0.2*B124)^2)-9.81</f>
        <v>-0.91860603293765841</v>
      </c>
    </row>
    <row r="123" spans="1:15" x14ac:dyDescent="0.3">
      <c r="A123">
        <v>608301631021007</v>
      </c>
      <c r="B123">
        <v>-2.5474304999999999</v>
      </c>
      <c r="C123">
        <v>-8.3222450000000006</v>
      </c>
      <c r="D123">
        <v>-2.8107926999999999</v>
      </c>
      <c r="E123">
        <f t="shared" si="5"/>
        <v>9.146022063975602</v>
      </c>
      <c r="F123">
        <f t="shared" si="6"/>
        <v>-0.66397793602439847</v>
      </c>
      <c r="G123">
        <f t="shared" si="9"/>
        <v>0.5324032709764992</v>
      </c>
      <c r="H123">
        <f t="shared" si="8"/>
        <v>1.4079224309510601</v>
      </c>
      <c r="I123">
        <f>0.1*F121+0.1*F122+0.3*F123+0.3*F124+0.2*F125</f>
        <v>1.298881634827687</v>
      </c>
      <c r="J123">
        <f>AVERAGE(F123:F124)</f>
        <v>1.3287911020567593</v>
      </c>
      <c r="K123">
        <f>AVERAGE(F123:F125)</f>
        <v>1.5851208085340858</v>
      </c>
      <c r="L123">
        <f>SQRT((0.2*D121+0.3*D122+0.3*D123+0.1*D124+0.1*D125)^2+(0.2*C121+0.3*C122+0.3*C123+0.1*C124+0.1*C125)^2+(0.2*B121+0.3*B122+0.3*B123+0.1*B124+0.1*B125)^2)-9.81</f>
        <v>-0.66504884281525634</v>
      </c>
      <c r="M123">
        <f>SQRT((0.1*D121+0.2*D122+0.4*D123+0.2*D124+0.1*D125)^2+(0.1*C121+0.2*C122+0.4*C123+0.2*C124+0.1*C125)^2+(0.1*B121+0.2*B122+0.4*B123+0.2*B124+0.1*B125)^2)-9.81</f>
        <v>-0.28105800012100168</v>
      </c>
      <c r="N123">
        <f>SQRT((0.1*D121+0.1*D122+0.3*D123+0.3*D124+0.2*D125)^2+(0.1*C121+0.1*C122+0.3*C123+0.3*C124+0.2*C125)^2+(0.1*B121+0.1*B122+0.3*B123+0.3*B124+0.2*B125)^2)-9.81</f>
        <v>0.52573131534505002</v>
      </c>
      <c r="O123">
        <f>SQRT((0.2*D121+0.2*D122+0.2*D123+0.2*D124+0.2*D125)^2+(0.2*C121+0.2*C122+0.2*C123+0.2*C124+0.2*C125)^2+(0.2*B121+0.2*B122+0.2*B123+0.2*B124+0.2*B125)^2)-9.81</f>
        <v>6.2394305957722551E-2</v>
      </c>
    </row>
    <row r="124" spans="1:15" x14ac:dyDescent="0.3">
      <c r="A124">
        <v>608301693777419</v>
      </c>
      <c r="B124">
        <v>-8.8393929999999994</v>
      </c>
      <c r="C124">
        <v>-8.5281470000000006</v>
      </c>
      <c r="D124">
        <v>-4.6447510000000003</v>
      </c>
      <c r="E124">
        <f t="shared" si="5"/>
        <v>13.131560140137918</v>
      </c>
      <c r="F124">
        <f t="shared" si="6"/>
        <v>3.3215601401379171</v>
      </c>
      <c r="G124">
        <f t="shared" si="9"/>
        <v>2.2283921060190082</v>
      </c>
      <c r="H124">
        <f t="shared" si="8"/>
        <v>2.3380973076503682</v>
      </c>
      <c r="I124">
        <f>0.1*F122+0.1*F123+0.3*F124+0.3*F125+0.2*F126</f>
        <v>2.9435660347135859</v>
      </c>
      <c r="J124">
        <f>AVERAGE(F124:F125)</f>
        <v>2.7096701808133279</v>
      </c>
      <c r="K124">
        <f>AVERAGE(F124:F126)</f>
        <v>4.3769605437324044</v>
      </c>
      <c r="L124">
        <f>SQRT((0.2*D122+0.3*D123+0.3*D124+0.1*D125+0.1*D126)^2+(0.2*C122+0.3*C123+0.3*C124+0.1*C125+0.1*C126)^2+(0.2*B122+0.3*B123+0.3*B124+0.1*B125+0.1*B126)^2)-9.81</f>
        <v>0.57829379637192879</v>
      </c>
      <c r="M124">
        <f>SQRT((0.1*D122+0.2*D123+0.4*D124+0.2*D125+0.1*D126)^2+(0.1*C122+0.2*C123+0.4*C124+0.2*C125+0.1*C126)^2+(0.1*B122+0.2*B123+0.4*B124+0.2*B125+0.1*B126)^2)-9.81</f>
        <v>1.3115705568401204</v>
      </c>
      <c r="N124">
        <f>SQRT((0.1*D122+0.1*D123+0.3*D124+0.3*D125+0.2*D126)^2+(0.1*C122+0.1*C123+0.3*C124+0.3*C125+0.2*C126)^2+(0.1*B122+0.1*B123+0.3*B124+0.3*B125+0.2*B126)^2)-9.81</f>
        <v>1.7091419762425204</v>
      </c>
      <c r="O124">
        <f>SQRT((0.2*D122+0.2*D123+0.2*D124+0.2*D125+0.2*D126)^2+(0.2*C122+0.2*C123+0.2*C124+0.2*C125+0.2*C126)^2+(0.2*B122+0.2*B123+0.2*B124+0.2*B125+0.2*B126)^2)-9.81</f>
        <v>1.0763491567454313</v>
      </c>
    </row>
    <row r="125" spans="1:15" x14ac:dyDescent="0.3">
      <c r="A125">
        <v>608301750587737</v>
      </c>
      <c r="B125">
        <v>-3.3901895999999998</v>
      </c>
      <c r="C125">
        <v>-8.7053174999999996</v>
      </c>
      <c r="D125">
        <v>-7.383718</v>
      </c>
      <c r="E125">
        <f t="shared" si="5"/>
        <v>11.907780221488739</v>
      </c>
      <c r="F125">
        <f t="shared" si="6"/>
        <v>2.0977802214887387</v>
      </c>
      <c r="G125">
        <f t="shared" si="9"/>
        <v>2.841089760247002</v>
      </c>
      <c r="H125">
        <f t="shared" si="8"/>
        <v>2.651070658723893</v>
      </c>
      <c r="I125">
        <f>0.1*F123+0.1*F124+0.3*F125+0.3*F126+0.2*F127</f>
        <v>2.9320650343536427</v>
      </c>
      <c r="J125">
        <f>AVERAGE(F125:F126)</f>
        <v>4.9046607455296485</v>
      </c>
      <c r="K125">
        <f>AVERAGE(F125:F127)</f>
        <v>2.8089577747272689</v>
      </c>
      <c r="L125">
        <f>SQRT((0.2*D123+0.3*D124+0.3*D125+0.1*D126+0.1*D127)^2+(0.2*C123+0.3*C124+0.3*C125+0.1*C126+0.1*C127)^2+(0.2*B123+0.3*B124+0.3*B125+0.1*B126+0.1*B127)^2)-9.81</f>
        <v>1.3098423703758311</v>
      </c>
      <c r="M125">
        <f>SQRT((0.1*D123+0.2*D124+0.4*D125+0.2*D126+0.1*D127)^2+(0.1*C123+0.2*C124+0.4*C125+0.2*C126+0.1*C127)^2+(0.1*B123+0.2*B124+0.4*B125+0.2*B126+0.1*B127)^2)-9.81</f>
        <v>1.6980213258481669</v>
      </c>
      <c r="N125">
        <f>SQRT((0.1*D123+0.1*D124+0.3*D125+0.3*D126+0.2*D127)^2+(0.1*C123+0.1*C124+0.3*C125+0.3*C126+0.2*C127)^2+(0.1*B123+0.1*B124+0.3*B125+0.3*B126+0.2*B127)^2)-9.81</f>
        <v>1.7913752404878664</v>
      </c>
      <c r="O125">
        <f>SQRT((0.2*D123+0.2*D124+0.2*D125+0.2*D126+0.2*D127)^2+(0.2*C123+0.2*C124+0.2*C125+0.2*C126+0.2*C127)^2+(0.2*B123+0.2*B124+0.2*B125+0.2*B126+0.2*B127)^2)-9.81</f>
        <v>1.2671395108318109</v>
      </c>
    </row>
    <row r="126" spans="1:15" x14ac:dyDescent="0.3">
      <c r="A126">
        <v>608301810739775</v>
      </c>
      <c r="B126">
        <v>-3.7732618000000002</v>
      </c>
      <c r="C126">
        <v>-16.462530000000001</v>
      </c>
      <c r="D126">
        <v>4.6639049999999997</v>
      </c>
      <c r="E126">
        <f t="shared" si="5"/>
        <v>17.521541269570559</v>
      </c>
      <c r="F126">
        <f t="shared" si="6"/>
        <v>7.7115412695705583</v>
      </c>
      <c r="G126">
        <f t="shared" si="9"/>
        <v>3.9352982779787982</v>
      </c>
      <c r="H126">
        <f t="shared" si="8"/>
        <v>2.5147184080137586</v>
      </c>
      <c r="I126">
        <f>0.1*F124+0.1*F125+0.3*F126+0.3*F127+0.2*F128</f>
        <v>3.1915806573996526</v>
      </c>
      <c r="J126">
        <f>AVERAGE(F126:F127)</f>
        <v>3.1645465513465343</v>
      </c>
      <c r="K126">
        <f>AVERAGE(F126:F128)</f>
        <v>3.3612288516127999</v>
      </c>
      <c r="L126">
        <f>SQRT((0.2*D124+0.3*D125+0.3*D126+0.1*D127+0.1*D128)^2+(0.2*C124+0.3*C125+0.3*C126+0.1*C127+0.1*C128)^2+(0.2*B124+0.3*B125+0.3*B126+0.1*B127+0.1*B128)^2)-9.81</f>
        <v>2.3691600123145271</v>
      </c>
      <c r="M126">
        <f>SQRT((0.1*D124+0.2*D125+0.4*D126+0.2*D127+0.1*D128)^2+(0.1*C124+0.2*C125+0.4*C126+0.2*C127+0.1*C128)^2+(0.1*B124+0.2*B125+0.4*B126+0.2*B127+0.1*B128)^2)-9.81</f>
        <v>2.7394892753054378</v>
      </c>
      <c r="N126">
        <f>SQRT((0.1*D124+0.1*D125+0.3*D126+0.3*D127+0.2*D128)^2+(0.1*C124+0.1*C125+0.3*C126+0.3*C127+0.2*C128)^2+(0.1*B124+0.1*B125+0.3*B126+0.3*B127+0.2*B128)^2)-9.81</f>
        <v>2.1743248216201234</v>
      </c>
      <c r="O126">
        <f>SQRT((0.2*D124+0.2*D125+0.2*D126+0.2*D127+0.2*D128)^2+(0.2*C124+0.2*C125+0.2*C126+0.2*C127+0.2*C128)^2+(0.2*B124+0.2*B125+0.2*B126+0.2*B127+0.2*B128)^2)-9.81</f>
        <v>1.754660695441963</v>
      </c>
    </row>
    <row r="127" spans="1:15" x14ac:dyDescent="0.3">
      <c r="A127">
        <v>608301870137958</v>
      </c>
      <c r="B127">
        <v>-3.4284968</v>
      </c>
      <c r="C127">
        <v>-7.680599</v>
      </c>
      <c r="D127">
        <v>-0.52672439999999998</v>
      </c>
      <c r="E127">
        <f t="shared" si="5"/>
        <v>8.4275518331225108</v>
      </c>
      <c r="F127">
        <f t="shared" si="6"/>
        <v>-1.3824481668774897</v>
      </c>
      <c r="G127">
        <f t="shared" si="9"/>
        <v>1.7103735477830098</v>
      </c>
      <c r="H127">
        <f t="shared" si="8"/>
        <v>1.5843439110098518</v>
      </c>
      <c r="I127">
        <f>0.1*F125+0.1*F126+0.3*F127+0.3*F128+0.2*F129</f>
        <v>1.21327143077019</v>
      </c>
      <c r="J127">
        <f>AVERAGE(F127:F128)</f>
        <v>1.1860726426339205</v>
      </c>
      <c r="K127">
        <f>AVERAGE(F127:F129)</f>
        <v>-8.1254114375400501E-3</v>
      </c>
      <c r="L127">
        <f>SQRT((0.2*D125+0.3*D126+0.3*D127+0.1*D128+0.1*D129)^2+(0.2*C125+0.3*C126+0.3*C127+0.1*C128+0.1*C129)^2+(0.2*B125+0.3*B126+0.3*B127+0.1*B128+0.1*B129)^2)-9.81</f>
        <v>1.4971001522028899</v>
      </c>
      <c r="M127">
        <f>SQRT((0.1*D125+0.2*D126+0.4*D127+0.2*D128+0.1*D129)^2+(0.1*C125+0.2*C126+0.4*C127+0.2*C128+0.1*C129)^2+(0.1*B125+0.2*B126+0.4*B127+0.2*B128+0.1*B129)^2)-9.81</f>
        <v>0.95379801083110571</v>
      </c>
      <c r="N127">
        <f>SQRT((0.1*D125+0.1*D126+0.3*D127+0.3*D128+0.2*D129)^2+(0.1*C125+0.1*C126+0.3*C127+0.3*C128+0.2*C129)^2+(0.1*B125+0.1*B126+0.3*B127+0.3*B128+0.2*B129)^2)-9.81</f>
        <v>0.46692729048422166</v>
      </c>
      <c r="O127">
        <f>SQRT((0.2*D125+0.2*D126+0.2*D127+0.2*D128+0.2*D129)^2+(0.2*C125+0.2*C126+0.2*C127+0.2*C128+0.2*C129)^2+(0.2*B125+0.2*B126+0.2*B127+0.2*B128+0.2*B129)^2)-9.81</f>
        <v>0.97707495327013483</v>
      </c>
    </row>
    <row r="128" spans="1:15" x14ac:dyDescent="0.3">
      <c r="A128">
        <v>608301931836922</v>
      </c>
      <c r="B128">
        <v>2.5043350000000002</v>
      </c>
      <c r="C128">
        <v>-13.330914999999999</v>
      </c>
      <c r="D128">
        <v>-0.11492168</v>
      </c>
      <c r="E128">
        <f t="shared" si="5"/>
        <v>13.564593452145331</v>
      </c>
      <c r="F128">
        <f t="shared" si="6"/>
        <v>3.7545934521453308</v>
      </c>
      <c r="G128">
        <f t="shared" si="9"/>
        <v>1.5703433682930772</v>
      </c>
      <c r="H128">
        <f t="shared" si="8"/>
        <v>0.86856039677059738</v>
      </c>
      <c r="I128">
        <f>0.1*F126+0.1*F127+0.3*F128+0.3*F129+0.2*F130</f>
        <v>1.1466224855777258</v>
      </c>
      <c r="J128">
        <f>AVERAGE(F128:F129)</f>
        <v>0.67903596628243479</v>
      </c>
      <c r="K128">
        <f>AVERAGE(F128:F130)</f>
        <v>0.6298433034198867</v>
      </c>
      <c r="L128">
        <f>SQRT((0.2*D126+0.3*D127+0.3*D128+0.1*D129+0.1*D130)^2+(0.2*C126+0.3*C127+0.3*C128+0.1*C129+0.1*C130)^2+(0.2*B126+0.3*B127+0.3*B128+0.1*B129+0.1*B130)^2)-9.81</f>
        <v>1.5544320119392498</v>
      </c>
      <c r="M128">
        <f>SQRT((0.1*D126+0.2*D127+0.4*D128+0.2*D129+0.1*D130)^2+(0.1*C126+0.2*C127+0.4*C128+0.2*C129+0.1*C130)^2+(0.1*B126+0.2*B127+0.4*B128+0.2*B129+0.1*B130)^2)-9.81</f>
        <v>1.0783181850725665</v>
      </c>
      <c r="N128">
        <f>SQRT((0.1*D126+0.1*D127+0.3*D128+0.3*D129+0.2*D130)^2+(0.1*C126+0.1*C127+0.3*C128+0.3*C129+0.2*C130)^2+(0.1*B126+0.1*B127+0.3*B128+0.3*B129+0.2*B130)^2)-9.81</f>
        <v>0.6758478246338715</v>
      </c>
      <c r="O128">
        <f>SQRT((0.2*D126+0.2*D127+0.2*D128+0.2*D129+0.2*D130)^2+(0.2*C126+0.2*C127+0.2*C128+0.2*C129+0.2*C130)^2+(0.2*B126+0.2*B127+0.2*B128+0.2*B129+0.2*B130)^2)-9.81</f>
        <v>1.1506065000183945</v>
      </c>
    </row>
    <row r="129" spans="1:15" x14ac:dyDescent="0.3">
      <c r="A129">
        <v>608301991658230</v>
      </c>
      <c r="B129">
        <v>4.7884034000000002E-3</v>
      </c>
      <c r="C129">
        <v>-6.7612256999999998</v>
      </c>
      <c r="D129">
        <v>-3.0406360000000001</v>
      </c>
      <c r="E129">
        <f t="shared" si="5"/>
        <v>7.4134784804195393</v>
      </c>
      <c r="F129">
        <f t="shared" si="6"/>
        <v>-2.3965215195804612</v>
      </c>
      <c r="G129">
        <f t="shared" si="9"/>
        <v>-0.38754983817777078</v>
      </c>
      <c r="H129">
        <f t="shared" si="8"/>
        <v>-3.3476530146797828E-2</v>
      </c>
      <c r="I129">
        <f>0.1*F127+0.1*F128+0.3*F129+0.3*F130+0.2*F131</f>
        <v>-0.61811793329064035</v>
      </c>
      <c r="J129">
        <f>AVERAGE(F129:F130)</f>
        <v>-0.93253177094283535</v>
      </c>
      <c r="K129">
        <f>AVERAGE(F129:F131)</f>
        <v>-1.1147101793814291</v>
      </c>
      <c r="L129">
        <f>SQRT((0.2*D127+0.3*D128+0.3*D129+0.1*D130+0.1*D131)^2+(0.2*C127+0.3*C128+0.3*C129+0.1*C130+0.1*C131)^2+(0.2*B127+0.3*B128+0.3*B129+0.1*B130+0.1*B131)^2)-9.81</f>
        <v>-0.43081341165433429</v>
      </c>
      <c r="M129">
        <f>SQRT((0.1*D127+0.2*D128+0.4*D129+0.2*D130+0.1*D131)^2+(0.1*C127+0.2*C128+0.4*C129+0.2*C130+0.1*C131)^2+(0.1*B127+0.2*B128+0.4*B129+0.2*B130+0.1*B131)^2)-9.81</f>
        <v>-0.81466891530082286</v>
      </c>
      <c r="N129">
        <f>SQRT((0.1*D127+0.1*D128+0.3*D129+0.3*D130+0.2*D131)^2+(0.1*C127+0.1*C128+0.3*C129+0.3*C130+0.2*C131)^2+(0.1*B127+0.1*B128+0.3*B129+0.3*B130+0.2*B131)^2)-9.81</f>
        <v>-1.0271519581890054</v>
      </c>
      <c r="O129">
        <f>SQRT((0.2*D127+0.2*D128+0.2*D129+0.2*D130+0.2*D131)^2+(0.2*C127+0.2*C128+0.2*C129+0.2*C130+0.2*C131)^2+(0.2*B127+0.2*B128+0.2*B129+0.2*B130+0.2*B131)^2)-9.81</f>
        <v>-0.6464101503934998</v>
      </c>
    </row>
    <row r="130" spans="1:15" x14ac:dyDescent="0.3">
      <c r="A130">
        <v>608302049519694</v>
      </c>
      <c r="B130">
        <v>-1.541866</v>
      </c>
      <c r="C130">
        <v>-10.175357</v>
      </c>
      <c r="D130">
        <v>1.0151414999999999</v>
      </c>
      <c r="E130">
        <f t="shared" si="5"/>
        <v>10.341457977694791</v>
      </c>
      <c r="F130">
        <f t="shared" si="6"/>
        <v>0.53145797769479053</v>
      </c>
      <c r="G130">
        <f t="shared" si="9"/>
        <v>-0.25422422420087626</v>
      </c>
      <c r="H130">
        <f t="shared" si="8"/>
        <v>-0.3218689496559281</v>
      </c>
      <c r="I130">
        <f>0.1*F128+0.1*F129+0.3*F130+0.3*F131+0.2*F132</f>
        <v>-0.28277362696368091</v>
      </c>
      <c r="J130">
        <f>AVERAGE(F130:F131)</f>
        <v>-0.47380450928191298</v>
      </c>
      <c r="K130">
        <f>AVERAGE(F130:F132)</f>
        <v>-0.5396998639396422</v>
      </c>
      <c r="L130">
        <f>SQRT((0.2*D128+0.3*D129+0.3*D130+0.1*D131+0.1*D132)^2+(0.2*C128+0.3*C129+0.3*C130+0.1*C131+0.1*C132)^2+(0.2*B128+0.3*B129+0.3*B130+0.1*B131+0.1*B132)^2)-9.81</f>
        <v>-0.48133568941653415</v>
      </c>
      <c r="M130">
        <f>SQRT((0.1*D128+0.2*D129+0.4*D130+0.2*D131+0.1*D132)^2+(0.1*C128+0.2*C129+0.4*C130+0.2*C131+0.1*C132)^2+(0.1*B128+0.2*B129+0.4*B130+0.2*B131+0.1*B132)^2)-9.81</f>
        <v>-0.65722854786693752</v>
      </c>
      <c r="N130">
        <f>SQRT((0.1*D128+0.1*D129+0.3*D130+0.3*D131+0.2*D132)^2+(0.1*C128+0.1*C129+0.3*C130+0.3*C131+0.2*C132)^2+(0.1*B128+0.1*B129+0.3*B130+0.3*B131+0.2*B132)^2)-9.81</f>
        <v>-0.68271499239892997</v>
      </c>
      <c r="O130">
        <f>SQRT((0.2*D128+0.2*D129+0.2*D130+0.2*D131+0.2*D132)^2+(0.2*C128+0.2*C129+0.2*C130+0.2*C131+0.2*C132)^2+(0.2*B128+0.2*B129+0.2*B130+0.2*B131+0.2*B132)^2)-9.81</f>
        <v>-0.57505956468784269</v>
      </c>
    </row>
    <row r="131" spans="1:15" x14ac:dyDescent="0.3">
      <c r="A131">
        <v>608302111552096</v>
      </c>
      <c r="B131">
        <v>-3.9600095999999998</v>
      </c>
      <c r="C131">
        <v>-7.2831615999999997</v>
      </c>
      <c r="D131">
        <v>-0.82360535999999995</v>
      </c>
      <c r="E131">
        <f t="shared" ref="E131:E186" si="10">SQRT(B131^2+C131^2+D131^2)</f>
        <v>8.330933003741384</v>
      </c>
      <c r="F131">
        <f t="shared" ref="F131:F186" si="11">SQRT(B131^2+C131^2+D131^2)-9.81</f>
        <v>-1.4790669962586165</v>
      </c>
      <c r="G131">
        <f t="shared" si="9"/>
        <v>-0.84508001520406228</v>
      </c>
      <c r="H131">
        <f t="shared" si="8"/>
        <v>-0.55563725524150009</v>
      </c>
      <c r="I131">
        <f>0.1*F129+0.1*F130+0.3*F131+0.3*F132+0.2*F133</f>
        <v>-0.80326271630369739</v>
      </c>
      <c r="J131">
        <f>AVERAGE(F131:F132)</f>
        <v>-1.0752787847568586</v>
      </c>
      <c r="K131">
        <f>AVERAGE(F131:F133)</f>
        <v>-0.66950100860626449</v>
      </c>
      <c r="L131">
        <f>SQRT((0.2*D129+0.3*D130+0.3*D131+0.1*D132+0.1*D133)^2+(0.2*C129+0.3*C130+0.3*C131+0.1*C132+0.1*C133)^2+(0.2*B129+0.3*B130+0.3*B131+0.1*B132+0.1*B133)^2)-9.81</f>
        <v>-1.1358103600440028</v>
      </c>
      <c r="M131">
        <f>SQRT((0.1*D129+0.2*D130+0.4*D131+0.2*D132+0.1*D133)^2+(0.1*C129+0.2*C130+0.4*C131+0.2*C132+0.1*C133)^2+(0.1*B129+0.2*B130+0.4*B131+0.2*B132+0.1*B133)^2)-9.81</f>
        <v>-1.084984682671962</v>
      </c>
      <c r="N131">
        <f>SQRT((0.1*D129+0.1*D130+0.3*D131+0.3*D132+0.2*D133)^2+(0.1*C129+0.1*C130+0.3*C131+0.3*C132+0.2*C133)^2+(0.1*B129+0.1*B130+0.3*B131+0.3*B132+0.2*B133)^2)-9.81</f>
        <v>-1.011923463994318</v>
      </c>
      <c r="O131">
        <f>SQRT((0.2*D129+0.2*D130+0.2*D131+0.2*D132+0.2*D133)^2+(0.2*C129+0.2*C130+0.2*C131+0.2*C132+0.2*C133)^2+(0.2*B129+0.2*B130+0.2*B131+0.2*B132+0.2*B133)^2)-9.81</f>
        <v>-1.0800728036993288</v>
      </c>
    </row>
    <row r="132" spans="1:15" x14ac:dyDescent="0.3">
      <c r="A132">
        <v>608302170971529</v>
      </c>
      <c r="B132">
        <v>-4.6399626999999999</v>
      </c>
      <c r="C132">
        <v>-7.8577700000000004</v>
      </c>
      <c r="D132">
        <v>-0.48841715000000002</v>
      </c>
      <c r="E132">
        <f t="shared" si="10"/>
        <v>9.1385094267448999</v>
      </c>
      <c r="F132">
        <f t="shared" si="11"/>
        <v>-0.67149057325510064</v>
      </c>
      <c r="G132">
        <f t="shared" ref="G132:G163" si="12">0.1*F130+0.2*F131+0.4*F132+0.2*F133+0.1*F134</f>
        <v>-0.55178515422988605</v>
      </c>
      <c r="H132">
        <f t="shared" si="8"/>
        <v>-0.39685154807515566</v>
      </c>
      <c r="I132">
        <f>0.1*F130+0.1*F131+0.3*F132+0.3*F133+0.2*F134</f>
        <v>-0.39145617509360819</v>
      </c>
      <c r="J132">
        <f>AVERAGE(F132:F133)</f>
        <v>-0.2647180147800885</v>
      </c>
      <c r="K132">
        <f>AVERAGE(F132:F134)</f>
        <v>-0.40625278380201318</v>
      </c>
      <c r="L132">
        <f>SQRT((0.2*D130+0.3*D131+0.3*D132+0.1*D133+0.1*D134)^2+(0.2*C130+0.3*C131+0.3*C132+0.1*C133+0.1*C134)^2+(0.2*B130+0.3*B131+0.3*B132+0.1*B133+0.1*B134)^2)-9.81</f>
        <v>-0.78212241199059385</v>
      </c>
      <c r="M132">
        <f>SQRT((0.1*D130+0.2*D131+0.4*D132+0.2*D133+0.1*D134)^2+(0.1*C130+0.2*C131+0.4*C132+0.2*C133+0.1*C134)^2+(0.1*B130+0.2*B131+0.4*B132+0.2*B133+0.1*B134)^2)-9.81</f>
        <v>-0.704516473158181</v>
      </c>
      <c r="N132">
        <f>SQRT((0.1*D130+0.1*D131+0.3*D132+0.3*D133+0.2*D134)^2+(0.1*C130+0.1*C131+0.3*C132+0.3*C133+0.2*C134)^2+(0.1*B130+0.1*B131+0.3*B132+0.3*B133+0.2*B134)^2)-9.81</f>
        <v>-0.561030472731046</v>
      </c>
      <c r="O132">
        <f>SQRT((0.2*D130+0.2*D131+0.2*D132+0.2*D133+0.2*D134)^2+(0.2*C130+0.2*C131+0.2*C132+0.2*C133+0.2*C134)^2+(0.2*B130+0.2*B131+0.2*B132+0.2*B133+0.2*B134)^2)-9.81</f>
        <v>-0.6451492167781101</v>
      </c>
    </row>
    <row r="133" spans="1:15" x14ac:dyDescent="0.3">
      <c r="A133">
        <v>608302229518306</v>
      </c>
      <c r="B133">
        <v>-3.2465373999999998</v>
      </c>
      <c r="C133">
        <v>-9.0452940000000002</v>
      </c>
      <c r="D133">
        <v>-2.5857380000000001</v>
      </c>
      <c r="E133">
        <f t="shared" si="10"/>
        <v>9.9520545436949241</v>
      </c>
      <c r="F133">
        <f t="shared" si="11"/>
        <v>0.14205454369492365</v>
      </c>
      <c r="G133">
        <f t="shared" si="12"/>
        <v>-0.36200149086725464</v>
      </c>
      <c r="H133">
        <f t="shared" ref="H133:H184" si="13">0.1*G131+0.1*G132+0.3*G133+0.3*G134+0.2*G135</f>
        <v>-0.22348404024127161</v>
      </c>
      <c r="I133">
        <f>0.1*F131+0.1*F132+0.3*F133+0.3*F134+0.2*F135</f>
        <v>-0.37674414979499299</v>
      </c>
      <c r="J133">
        <f>AVERAGE(F133:F134)</f>
        <v>-0.27363388907546948</v>
      </c>
      <c r="K133">
        <f>AVERAGE(F133:F135)</f>
        <v>-0.17826935838087898</v>
      </c>
      <c r="L133">
        <f>SQRT((0.2*D131+0.3*D132+0.3*D133+0.1*D134+0.1*D135)^2+(0.2*C131+0.3*C132+0.3*C133+0.1*C134+0.1*C135)^2+(0.2*B131+0.3*B132+0.3*B133+0.1*B134+0.1*B135)^2)-9.81</f>
        <v>-0.61714134708111601</v>
      </c>
      <c r="M133">
        <f>SQRT((0.1*D131+0.2*D132+0.4*D133+0.2*D134+0.1*D135)^2+(0.1*C131+0.2*C132+0.4*C133+0.2*C134+0.1*C135)^2+(0.1*B131+0.2*B132+0.4*B133+0.2*B134+0.1*B135)^2)-9.81</f>
        <v>-0.45610018951381015</v>
      </c>
      <c r="N133">
        <f>SQRT((0.1*D131+0.1*D132+0.3*D133+0.3*D134+0.2*D135)^2+(0.1*C131+0.1*C132+0.3*C133+0.3*C134+0.2*C135)^2+(0.1*B131+0.1*B132+0.3*B133+0.3*B134+0.2*B135)^2)-9.81</f>
        <v>-0.46788321970075408</v>
      </c>
      <c r="O133">
        <f>SQRT((0.2*D131+0.2*D132+0.2*D133+0.2*D134+0.2*D135)^2+(0.2*C131+0.2*C132+0.2*C133+0.2*C134+0.2*C135)^2+(0.2*B131+0.2*B132+0.2*B133+0.2*B134+0.2*B135)^2)-9.81</f>
        <v>-0.6406219729324647</v>
      </c>
    </row>
    <row r="134" spans="1:15" x14ac:dyDescent="0.3">
      <c r="A134">
        <v>608302290540864</v>
      </c>
      <c r="B134">
        <v>-2.7150246999999998</v>
      </c>
      <c r="C134">
        <v>-8.1115549999999992</v>
      </c>
      <c r="D134">
        <v>-3.1651346999999999</v>
      </c>
      <c r="E134">
        <f t="shared" si="10"/>
        <v>9.1206776781541379</v>
      </c>
      <c r="F134">
        <f t="shared" si="11"/>
        <v>-0.68932232184586262</v>
      </c>
      <c r="G134">
        <f t="shared" si="12"/>
        <v>-6.39256530275982E-2</v>
      </c>
      <c r="H134">
        <f t="shared" si="13"/>
        <v>0.11647546252895208</v>
      </c>
      <c r="I134">
        <f>0.1*F132+0.1*F133+0.3*F134+0.3*F135+0.2*F136</f>
        <v>0.24009657878393753</v>
      </c>
      <c r="J134">
        <f>AVERAGE(F134:F135)</f>
        <v>-0.3384313094187803</v>
      </c>
      <c r="K134">
        <f>AVERAGE(F134:F136)</f>
        <v>0.60121073937285219</v>
      </c>
      <c r="L134">
        <f>SQRT((0.2*D132+0.3*D133+0.3*D134+0.1*D135+0.1*D136)^2+(0.2*C132+0.3*C133+0.3*C134+0.1*C135+0.1*C136)^2+(0.2*B132+0.3*B133+0.3*B134+0.1*B135+0.1*B136)^2)-9.81</f>
        <v>-0.14263662335113381</v>
      </c>
      <c r="M134">
        <f>SQRT((0.1*D132+0.2*D133+0.4*D134+0.2*D135+0.1*D136)^2+(0.1*C132+0.2*C133+0.4*C134+0.2*C135+0.1*C136)^2+(0.1*B132+0.2*B133+0.4*B134+0.2*B135+0.1*B136)^2)-9.81</f>
        <v>-0.14808367571332859</v>
      </c>
      <c r="N134">
        <f>SQRT((0.1*D132+0.1*D133+0.3*D134+0.3*D135+0.2*D136)^2+(0.1*C132+0.1*C133+0.3*C134+0.3*C135+0.2*C136)^2+(0.1*B132+0.1*B133+0.3*B134+0.3*B135+0.2*B136)^2)-9.81</f>
        <v>0.15288695040391431</v>
      </c>
      <c r="O134">
        <f>SQRT((0.2*D132+0.2*D133+0.2*D134+0.2*D135+0.2*D136)^2+(0.2*C132+0.2*C133+0.2*C134+0.2*C135+0.2*C136)^2+(0.2*B132+0.2*B133+0.2*B134+0.2*B135+0.2*B136)^2)-9.81</f>
        <v>0.15959869079500955</v>
      </c>
    </row>
    <row r="135" spans="1:15" x14ac:dyDescent="0.3">
      <c r="A135">
        <v>608302350305141</v>
      </c>
      <c r="B135">
        <v>-3.0119056999999998</v>
      </c>
      <c r="C135">
        <v>-9.3182334999999998</v>
      </c>
      <c r="D135">
        <v>-0.76135609999999998</v>
      </c>
      <c r="E135">
        <f t="shared" si="10"/>
        <v>9.8224597030083025</v>
      </c>
      <c r="F135">
        <f t="shared" si="11"/>
        <v>1.2459703008302014E-2</v>
      </c>
      <c r="G135">
        <f t="shared" si="12"/>
        <v>0.2199030993528952</v>
      </c>
      <c r="H135">
        <f t="shared" si="13"/>
        <v>0.39398162984529306</v>
      </c>
      <c r="I135">
        <f>0.1*F133+0.1*F134+0.3*F135+0.3*F136+0.2*F137</f>
        <v>0.37811810569029414</v>
      </c>
      <c r="J135">
        <f>AVERAGE(F135:F136)</f>
        <v>1.2464772699822095</v>
      </c>
      <c r="K135">
        <f>AVERAGE(F135:F137)</f>
        <v>0.30591571584824351</v>
      </c>
      <c r="L135">
        <f>SQRT((0.2*D133+0.3*D134+0.3*D135+0.1*D136+0.1*D137)^2+(0.2*C133+0.3*C134+0.3*C135+0.1*C136+0.1*C137)^2+(0.2*B133+0.3*B134+0.3*B135+0.1*B136+0.1*B137)^2)-9.81</f>
        <v>-0.15608956965573739</v>
      </c>
      <c r="M135">
        <f>SQRT((0.1*D133+0.2*D134+0.4*D135+0.2*D136+0.1*D137)^2+(0.1*C133+0.2*C134+0.4*C135+0.2*C136+0.1*C137)^2+(0.1*B133+0.2*B134+0.4*B135+0.2*B136+0.1*B137)^2)-9.81</f>
        <v>0.15163760199745369</v>
      </c>
      <c r="N135">
        <f>SQRT((0.1*D133+0.1*D134+0.3*D135+0.3*D136+0.2*D137)^2+(0.1*C133+0.1*C134+0.3*C135+0.3*C136+0.2*C137)^2+(0.1*B133+0.1*B134+0.3*B135+0.3*B136+0.2*B137)^2)-9.81</f>
        <v>0.31582972954374355</v>
      </c>
      <c r="O135">
        <f>SQRT((0.2*D133+0.2*D134+0.2*D135+0.2*D136+0.2*D137)^2+(0.2*C133+0.2*C134+0.2*C135+0.2*C136+0.2*C137)^2+(0.2*B133+0.2*B134+0.2*B135+0.2*B136+0.2*B137)^2)-9.81</f>
        <v>6.9146510101045777E-3</v>
      </c>
    </row>
    <row r="136" spans="1:15" x14ac:dyDescent="0.3">
      <c r="A136">
        <v>608302410089730</v>
      </c>
      <c r="B136">
        <v>-3.6679170000000001</v>
      </c>
      <c r="C136">
        <v>-11.348516</v>
      </c>
      <c r="D136">
        <v>-2.9688099999999999</v>
      </c>
      <c r="E136">
        <f t="shared" si="10"/>
        <v>12.290494836956118</v>
      </c>
      <c r="F136">
        <f t="shared" si="11"/>
        <v>2.4804948369561171</v>
      </c>
      <c r="G136">
        <f t="shared" si="12"/>
        <v>0.80530446570538516</v>
      </c>
      <c r="H136">
        <f t="shared" si="13"/>
        <v>0.82241684668948056</v>
      </c>
      <c r="I136">
        <f>0.1*F134+0.1*F135+0.3*F136+0.3*F137+0.2*F138</f>
        <v>0.59307657345677622</v>
      </c>
      <c r="J136">
        <f>AVERAGE(F136:F137)</f>
        <v>0.45264372226821425</v>
      </c>
      <c r="K136">
        <f>AVERAGE(F136:F138)</f>
        <v>0.95039015147814909</v>
      </c>
      <c r="L136">
        <f>SQRT((0.2*D134+0.3*D135+0.3*D136+0.1*D137+0.1*D138)^2+(0.2*C134+0.3*C135+0.3*C136+0.1*C137+0.1*C138)^2+(0.2*B134+0.3*B135+0.3*B136+0.1*B137+0.1*B138)^2)-9.81</f>
        <v>0.46014482578078741</v>
      </c>
      <c r="M136">
        <f>SQRT((0.1*D134+0.2*D135+0.4*D136+0.2*D137+0.1*D138)^2+(0.1*C134+0.2*C135+0.4*C136+0.2*C137+0.1*C138)^2+(0.1*B134+0.2*B135+0.4*B136+0.2*B137+0.1*B138)^2)-9.81</f>
        <v>0.61795492441271449</v>
      </c>
      <c r="N136">
        <f>SQRT((0.1*D134+0.1*D135+0.3*D136+0.3*D137+0.2*D138)^2+(0.1*C134+0.1*C135+0.3*C136+0.3*C137+0.2*C138)^2+(0.1*B134+0.1*B135+0.3*B136+0.3*B137+0.2*B138)^2)-9.81</f>
        <v>0.28976050779944451</v>
      </c>
      <c r="O136">
        <f>SQRT((0.2*D134+0.2*D135+0.2*D136+0.2*D137+0.2*D138)^2+(0.2*C134+0.2*C135+0.2*C136+0.2*C137+0.2*C138)^2+(0.2*B134+0.2*B135+0.2*B136+0.2*B137+0.2*B138)^2)-9.81</f>
        <v>0.13634948444663486</v>
      </c>
    </row>
    <row r="137" spans="1:15" x14ac:dyDescent="0.3">
      <c r="A137">
        <v>608302469863069</v>
      </c>
      <c r="B137">
        <v>-3.6343982000000001</v>
      </c>
      <c r="C137">
        <v>-7.3597760000000001</v>
      </c>
      <c r="D137">
        <v>-0.66079969999999999</v>
      </c>
      <c r="E137">
        <f t="shared" si="10"/>
        <v>8.234792607580312</v>
      </c>
      <c r="F137">
        <f t="shared" si="11"/>
        <v>-1.5752073924196885</v>
      </c>
      <c r="G137">
        <f t="shared" si="12"/>
        <v>0.64506037358647128</v>
      </c>
      <c r="H137">
        <f t="shared" si="13"/>
        <v>1.3251996570384044</v>
      </c>
      <c r="I137">
        <f>0.1*F135+0.1*F136+0.3*F137+0.3*F138+0.2*F139</f>
        <v>1.1377417210053196</v>
      </c>
      <c r="J137">
        <f>AVERAGE(F137:F138)</f>
        <v>0.18533780873916506</v>
      </c>
      <c r="K137">
        <f>AVERAGE(F137:F139)</f>
        <v>1.4189645087684077</v>
      </c>
      <c r="L137">
        <f>SQRT((0.2*D135+0.3*D136+0.3*D137+0.1*D138+0.1*D139)^2+(0.2*C135+0.3*C136+0.3*C137+0.1*C138+0.1*C139)^2+(0.2*B135+0.3*B136+0.3*B137+0.1*B138+0.1*B139)^2)-9.81</f>
        <v>0.6526192852533903</v>
      </c>
      <c r="M137">
        <f>SQRT((0.1*D135+0.2*D136+0.4*D137+0.2*D138+0.1*D139)^2+(0.1*C135+0.2*C136+0.4*C137+0.2*C138+0.1*C139)^2+(0.1*B135+0.2*B136+0.4*B137+0.2*B138+0.1*B139)^2)-9.81</f>
        <v>0.32331733697065879</v>
      </c>
      <c r="N137">
        <f>SQRT((0.1*D135+0.1*D136+0.3*D137+0.3*D138+0.2*D139)^2+(0.1*C135+0.1*C136+0.3*C137+0.3*C138+0.2*C139)^2+(0.1*B135+0.1*B136+0.3*B137+0.3*B138+0.2*B139)^2)-9.81</f>
        <v>0.73526466615229324</v>
      </c>
      <c r="O137">
        <f>SQRT((0.2*D135+0.2*D136+0.2*D137+0.2*D138+0.2*D139)^2+(0.2*C135+0.2*C136+0.2*C137+0.2*C138+0.2*C139)^2+(0.2*B135+0.2*B136+0.2*B137+0.2*B138+0.2*B139)^2)-9.81</f>
        <v>1.0377933852633099</v>
      </c>
    </row>
    <row r="138" spans="1:15" x14ac:dyDescent="0.3">
      <c r="A138">
        <v>608302529269430</v>
      </c>
      <c r="B138">
        <v>1.9201497999999999</v>
      </c>
      <c r="C138">
        <v>-11.530476</v>
      </c>
      <c r="D138">
        <v>-1.2497733</v>
      </c>
      <c r="E138">
        <f t="shared" si="10"/>
        <v>11.755883009898019</v>
      </c>
      <c r="F138">
        <f t="shared" si="11"/>
        <v>1.9458830098980187</v>
      </c>
      <c r="G138">
        <f t="shared" si="12"/>
        <v>1.8585482513469693</v>
      </c>
      <c r="H138">
        <f t="shared" si="13"/>
        <v>1.8493304462245501</v>
      </c>
      <c r="I138">
        <f>0.1*F136+0.1*F137+0.3*F138+0.3*F139+0.2*F140</f>
        <v>2.5800459408925347</v>
      </c>
      <c r="J138">
        <f>AVERAGE(F138:F139)</f>
        <v>2.9160504593624559</v>
      </c>
      <c r="K138">
        <f>AVERAGE(F138:F140)</f>
        <v>3.1771785076106678</v>
      </c>
      <c r="L138">
        <f>SQRT((0.2*D136+0.3*D137+0.3*D138+0.1*D139+0.1*D140)^2+(0.2*C136+0.3*C137+0.3*C138+0.1*C139+0.1*C140)^2+(0.2*B136+0.3*B137+0.3*B138+0.1*B139+0.1*B140)^2)-9.81</f>
        <v>0.51957578861137499</v>
      </c>
      <c r="M138">
        <f>SQRT((0.1*D136+0.2*D137+0.4*D138+0.2*D139+0.1*D140)^2+(0.1*C136+0.2*C137+0.4*C138+0.2*C139+0.1*C140)^2+(0.1*B136+0.2*B137+0.4*B138+0.2*B139+0.1*B140)^2)-9.81</f>
        <v>0.94520814930726793</v>
      </c>
      <c r="N138">
        <f>SQRT((0.1*D136+0.1*D137+0.3*D138+0.3*D139+0.2*D140)^2+(0.1*C136+0.1*C137+0.3*C138+0.3*C139+0.2*C140)^2+(0.1*B136+0.1*B137+0.3*B138+0.3*B139+0.2*B140)^2)-9.81</f>
        <v>1.4237963572477135</v>
      </c>
      <c r="O138">
        <f>SQRT((0.2*D136+0.2*D137+0.2*D138+0.2*D139+0.2*D140)^2+(0.2*C136+0.2*C137+0.2*C138+0.2*C139+0.2*C140)^2+(0.2*B136+0.2*B137+0.2*B138+0.2*B139+0.2*B140)^2)-9.81</f>
        <v>1.0415444214500837</v>
      </c>
    </row>
    <row r="139" spans="1:15" x14ac:dyDescent="0.3">
      <c r="A139">
        <v>608302589426571</v>
      </c>
      <c r="B139">
        <v>-5.1092259999999996</v>
      </c>
      <c r="C139">
        <v>-12.703633999999999</v>
      </c>
      <c r="D139">
        <v>0.31603461999999999</v>
      </c>
      <c r="E139">
        <f t="shared" si="10"/>
        <v>13.696217908826894</v>
      </c>
      <c r="F139">
        <f t="shared" si="11"/>
        <v>3.8862179088268931</v>
      </c>
      <c r="G139">
        <f t="shared" si="12"/>
        <v>2.3579815652627203</v>
      </c>
      <c r="H139">
        <f t="shared" si="13"/>
        <v>1.6858600533671024</v>
      </c>
      <c r="I139">
        <f>0.1*F137+0.1*F138+0.3*F139+0.3*F140+0.2*F141</f>
        <v>1.976666551973848</v>
      </c>
      <c r="J139">
        <f>AVERAGE(F139:F140)</f>
        <v>3.7928262564669923</v>
      </c>
      <c r="K139">
        <f>AVERAGE(F139:F141)</f>
        <v>1.9683895648876941</v>
      </c>
      <c r="L139">
        <f>SQRT((0.2*D137+0.3*D138+0.3*D139+0.1*D140+0.1*D141)^2+(0.2*C137+0.3*C138+0.3*C139+0.1*C140+0.1*C141)^2+(0.2*B137+0.3*B138+0.3*B139+0.1*B140+0.1*B141)^2)-9.81</f>
        <v>0.79980036341436112</v>
      </c>
      <c r="M139">
        <f>SQRT((0.1*D137+0.2*D138+0.4*D139+0.2*D140+0.1*D141)^2+(0.1*C137+0.2*C138+0.4*C139+0.2*C140+0.1*C141)^2+(0.1*B137+0.2*B138+0.4*B139+0.2*B140+0.1*B141)^2)-9.81</f>
        <v>1.3671349890965381</v>
      </c>
      <c r="N139">
        <f>SQRT((0.1*D137+0.1*D138+0.3*D139+0.3*D140+0.2*D141)^2+(0.1*C137+0.1*C138+0.3*C139+0.3*C140+0.2*C141)^2+(0.1*B137+0.1*B138+0.3*B139+0.3*B140+0.2*B141)^2)-9.81</f>
        <v>0.93172584257199276</v>
      </c>
      <c r="O139">
        <f>SQRT((0.2*D137+0.2*D138+0.2*D139+0.2*D140+0.2*D141)^2+(0.2*C137+0.2*C138+0.2*C139+0.2*C140+0.2*C141)^2+(0.2*B137+0.2*B138+0.2*B139+0.2*B140+0.2*B141)^2)-9.81</f>
        <v>0.19789064149034274</v>
      </c>
    </row>
    <row r="140" spans="1:15" x14ac:dyDescent="0.3">
      <c r="A140">
        <v>608302647322098</v>
      </c>
      <c r="B140">
        <v>-9.8162269999999996</v>
      </c>
      <c r="C140">
        <v>-7.3597760000000001</v>
      </c>
      <c r="D140">
        <v>5.6551045999999996</v>
      </c>
      <c r="E140">
        <f t="shared" si="10"/>
        <v>13.509434604107092</v>
      </c>
      <c r="F140">
        <f t="shared" si="11"/>
        <v>3.6994346041070916</v>
      </c>
      <c r="G140">
        <f t="shared" si="12"/>
        <v>2.1966750865622888</v>
      </c>
      <c r="H140">
        <f t="shared" si="13"/>
        <v>1.1367687911068636</v>
      </c>
      <c r="I140">
        <f>0.1*F138+0.1*F139+0.3*F140+0.3*F141+0.2*F142</f>
        <v>1.3512275792602524</v>
      </c>
      <c r="J140">
        <f>AVERAGE(F140:F141)</f>
        <v>1.0094753929180946</v>
      </c>
      <c r="K140">
        <f>AVERAGE(F140:F142)</f>
        <v>0.9435373480069037</v>
      </c>
      <c r="L140">
        <f>SQRT((0.2*D138+0.3*D139+0.3*D140+0.1*D141+0.1*D142)^2+(0.2*C138+0.3*C139+0.3*C140+0.1*C141+0.1*C142)^2+(0.2*B138+0.3*B139+0.3*B140+0.1*B141+0.1*B142)^2)-9.81</f>
        <v>0.95049375733053232</v>
      </c>
      <c r="M140">
        <f>SQRT((0.1*D138+0.2*D139+0.4*D140+0.2*D141+0.1*D142)^2+(0.1*C138+0.2*C139+0.4*C140+0.2*C141+0.1*C142)^2+(0.1*B138+0.2*B139+0.4*B140+0.2*B141+0.1*B142)^2)-9.81</f>
        <v>0.53087898787613597</v>
      </c>
      <c r="N140">
        <f>SQRT((0.1*D138+0.1*D139+0.3*D140+0.3*D141+0.2*D142)^2+(0.1*C138+0.1*C139+0.3*C140+0.3*C141+0.2*C142)^2+(0.1*B138+0.1*B139+0.3*B140+0.3*B141+0.2*B142)^2)-9.81</f>
        <v>-0.53771437180161108</v>
      </c>
      <c r="O140">
        <f>SQRT((0.2*D138+0.2*D139+0.2*D140+0.2*D141+0.2*D142)^2+(0.2*C138+0.2*C139+0.2*C140+0.2*C141+0.2*C142)^2+(0.2*B138+0.2*B139+0.2*B140+0.2*B141+0.2*B142)^2)-9.81</f>
        <v>7.5613651482953514E-2</v>
      </c>
    </row>
    <row r="141" spans="1:15" x14ac:dyDescent="0.3">
      <c r="A141">
        <v>608302709127989</v>
      </c>
      <c r="B141">
        <v>-2.7676970000000001</v>
      </c>
      <c r="C141">
        <v>-7.1490865000000001</v>
      </c>
      <c r="D141">
        <v>-2.7054480000000001</v>
      </c>
      <c r="E141">
        <f t="shared" si="10"/>
        <v>8.1295161817290982</v>
      </c>
      <c r="F141">
        <f t="shared" si="11"/>
        <v>-1.6804838182709023</v>
      </c>
      <c r="G141">
        <f t="shared" si="12"/>
        <v>0.34551097663127944</v>
      </c>
      <c r="H141">
        <f t="shared" si="13"/>
        <v>0.26195416739630817</v>
      </c>
      <c r="I141">
        <f>0.1*F139+0.1*F140+0.3*F141+0.3*F142+0.2*F143</f>
        <v>-4.8354435535258866E-2</v>
      </c>
      <c r="J141">
        <f>AVERAGE(F141:F142)</f>
        <v>-0.4344112800431903</v>
      </c>
      <c r="K141">
        <f>AVERAGE(F141:F143)</f>
        <v>-1.200062384700032</v>
      </c>
      <c r="L141">
        <f>SQRT((0.2*D139+0.3*D140+0.3*D141+0.1*D142+0.1*D143)^2+(0.2*C139+0.3*C140+0.3*C141+0.1*C142+0.1*C143)^2+(0.2*B139+0.3*B140+0.3*B141+0.1*B142+0.1*B143)^2)-9.81</f>
        <v>-0.16752806342890914</v>
      </c>
      <c r="M141">
        <f>SQRT((0.1*D139+0.2*D140+0.4*D141+0.2*D142+0.1*D143)^2+(0.1*C139+0.2*C140+0.4*C141+0.2*C142+0.1*C143)^2+(0.1*B139+0.2*B140+0.4*B141+0.2*B142+0.1*B143)^2)-9.81</f>
        <v>-1.1272937613374161</v>
      </c>
      <c r="N141">
        <f>SQRT((0.1*D139+0.1*D140+0.3*D141+0.3*D142+0.2*D143)^2+(0.1*C139+0.1*C140+0.3*C141+0.3*C142+0.2*C143)^2+(0.1*B139+0.1*B140+0.3*B141+0.3*B142+0.2*B143)^2)-9.81</f>
        <v>-1.3513072685420937</v>
      </c>
      <c r="O141">
        <f>SQRT((0.2*D139+0.2*D140+0.2*D141+0.2*D142+0.2*D143)^2+(0.2*C139+0.2*C140+0.2*C141+0.2*C142+0.2*C143)^2+(0.2*B139+0.2*B140+0.2*B141+0.2*B142+0.2*B143)^2)-9.81</f>
        <v>-0.69268472251530788</v>
      </c>
    </row>
    <row r="142" spans="1:15" x14ac:dyDescent="0.3">
      <c r="A142">
        <v>608302767301693</v>
      </c>
      <c r="B142">
        <v>1.7190368</v>
      </c>
      <c r="C142">
        <v>-8.4611090000000004</v>
      </c>
      <c r="D142">
        <v>-6.1866174000000003</v>
      </c>
      <c r="E142">
        <f t="shared" si="10"/>
        <v>10.621661258184522</v>
      </c>
      <c r="F142">
        <f t="shared" si="11"/>
        <v>0.81166125818452173</v>
      </c>
      <c r="G142">
        <f t="shared" si="12"/>
        <v>-0.23770004756087876</v>
      </c>
      <c r="H142">
        <f t="shared" si="13"/>
        <v>-0.22657556773103232</v>
      </c>
      <c r="I142">
        <f>0.1*F140+0.1*F141+0.3*F142+0.3*F143+0.2*F144</f>
        <v>-0.47389257974208504</v>
      </c>
      <c r="J142">
        <f>AVERAGE(F142:F143)</f>
        <v>-0.95985166791459697</v>
      </c>
      <c r="K142">
        <f>AVERAGE(F142:F144)</f>
        <v>-0.80636220790464108</v>
      </c>
      <c r="L142">
        <f>SQRT((0.2*D140+0.3*D141+0.3*D142+0.1*D143+0.1*D144)^2+(0.2*C140+0.3*C141+0.3*C142+0.1*C143+0.1*C144)^2+(0.2*B140+0.3*B141+0.3*B142+0.1*B143+0.1*B144)^2)-9.81</f>
        <v>-1.5540896231320733</v>
      </c>
      <c r="M142">
        <f>SQRT((0.1*D140+0.2*D141+0.4*D142+0.2*D143+0.1*D144)^2+(0.1*C140+0.2*C141+0.4*C142+0.2*C143+0.1*C144)^2+(0.1*B140+0.2*B141+0.4*B142+0.2*B143+0.1*B144)^2)-9.81</f>
        <v>-1.6104756535691127</v>
      </c>
      <c r="N142">
        <f>SQRT((0.1*D140+0.1*D141+0.3*D142+0.3*D143+0.2*D144)^2+(0.1*C140+0.1*C141+0.3*C142+0.3*C143+0.2*C144)^2+(0.1*B140+0.1*B141+0.3*B142+0.3*B143+0.2*B144)^2)-9.81</f>
        <v>-1.8328551645512459</v>
      </c>
      <c r="O142">
        <f>SQRT((0.2*D140+0.2*D141+0.2*D142+0.2*D143+0.2*D144)^2+(0.2*C140+0.2*C141+0.2*C142+0.2*C143+0.2*C144)^2+(0.2*B140+0.2*B141+0.2*B142+0.2*B143+0.2*B144)^2)-9.81</f>
        <v>-1.6715551833012814</v>
      </c>
    </row>
    <row r="143" spans="1:15" x14ac:dyDescent="0.3">
      <c r="A143">
        <v>608302826604928</v>
      </c>
      <c r="B143">
        <v>-0.36391866</v>
      </c>
      <c r="C143">
        <v>-6.8665704999999999</v>
      </c>
      <c r="D143">
        <v>1.6807296</v>
      </c>
      <c r="E143">
        <f t="shared" si="10"/>
        <v>7.0786354059862848</v>
      </c>
      <c r="F143">
        <f t="shared" si="11"/>
        <v>-2.7313645940137157</v>
      </c>
      <c r="G143">
        <f t="shared" si="12"/>
        <v>-1.1292738825365647</v>
      </c>
      <c r="H143">
        <f t="shared" si="13"/>
        <v>-0.31060130456080859</v>
      </c>
      <c r="I143">
        <f>0.1*F141+0.1*F142+0.3*F143+0.3*F144+0.2*F145</f>
        <v>-0.91837713490606432</v>
      </c>
      <c r="J143">
        <f>AVERAGE(F143:F144)</f>
        <v>-1.6153739409492225</v>
      </c>
      <c r="K143">
        <f>AVERAGE(F143:F145)</f>
        <v>-0.84736681784596968</v>
      </c>
      <c r="L143">
        <f>SQRT((0.2*D141+0.3*D142+0.3*D143+0.1*D144+0.1*D145)^2+(0.2*C141+0.3*C142+0.3*C143+0.1*C144+0.1*C145)^2+(0.2*B141+0.3*B142+0.3*B143+0.1*B144+0.1*B145)^2)-9.81</f>
        <v>-1.6858193952315634</v>
      </c>
      <c r="M143">
        <f>SQRT((0.1*D141+0.2*D142+0.4*D143+0.2*D144+0.1*D145)^2+(0.1*C141+0.2*C142+0.4*C143+0.2*C144+0.1*C145)^2+(0.1*B141+0.2*B142+0.4*B143+0.2*B144+0.1*B145)^2)-9.81</f>
        <v>-1.9305516938867084</v>
      </c>
      <c r="N143">
        <f>SQRT((0.1*D141+0.1*D142+0.3*D143+0.3*D144+0.2*D145)^2+(0.1*C141+0.1*C142+0.3*C143+0.3*C144+0.2*C145)^2+(0.1*B141+0.1*B142+0.3*B143+0.3*B144+0.2*B145)^2)-9.81</f>
        <v>-1.5791656365490621</v>
      </c>
      <c r="O143">
        <f>SQRT((0.2*D141+0.2*D142+0.2*D143+0.2*D144+0.2*D145)^2+(0.2*C141+0.2*C142+0.2*C143+0.2*C144+0.2*C145)^2+(0.2*B141+0.2*B142+0.2*B143+0.2*B144+0.2*B145)^2)-9.81</f>
        <v>-1.3456898288321852</v>
      </c>
    </row>
    <row r="144" spans="1:15" x14ac:dyDescent="0.3">
      <c r="A144">
        <v>608302888338580</v>
      </c>
      <c r="B144">
        <v>-3.0741550000000002</v>
      </c>
      <c r="C144">
        <v>-7.8625584000000002</v>
      </c>
      <c r="D144">
        <v>-3.9264907999999998</v>
      </c>
      <c r="E144">
        <f t="shared" si="10"/>
        <v>9.3106167121152712</v>
      </c>
      <c r="F144">
        <f t="shared" si="11"/>
        <v>-0.4993832878847293</v>
      </c>
      <c r="G144">
        <f t="shared" si="12"/>
        <v>-0.35350997510578075</v>
      </c>
      <c r="H144">
        <f t="shared" si="13"/>
        <v>0.41663357472254409</v>
      </c>
      <c r="I144">
        <f>0.1*F142+0.1*F143+0.3*F144+0.3*F145+0.2*F146</f>
        <v>0.21205020328041219</v>
      </c>
      <c r="J144">
        <f>AVERAGE(F144:F145)</f>
        <v>9.4632070237903321E-2</v>
      </c>
      <c r="K144">
        <f>AVERAGE(F144:F146)</f>
        <v>0.64182353802625158</v>
      </c>
      <c r="L144">
        <f>SQRT((0.2*D142+0.3*D143+0.3*D144+0.1*D145+0.1*D146)^2+(0.2*C142+0.3*C143+0.3*C144+0.1*C145+0.1*C146)^2+(0.2*B142+0.3*B143+0.3*B144+0.1*B145+0.1*B146)^2)-9.81</f>
        <v>-1.57243246924887</v>
      </c>
      <c r="M144">
        <f>SQRT((0.1*D142+0.2*D143+0.4*D144+0.2*D145+0.1*D146)^2+(0.1*C142+0.2*C143+0.4*C144+0.2*C145+0.1*C146)^2+(0.1*B142+0.2*B143+0.4*B144+0.2*B145+0.1*B146)^2)-9.81</f>
        <v>-1.1024240283390085</v>
      </c>
      <c r="N144">
        <f>SQRT((0.1*D142+0.1*D143+0.3*D144+0.3*D145+0.2*D146)^2+(0.1*C142+0.1*C143+0.3*C144+0.3*C145+0.2*C146)^2+(0.1*B142+0.1*B143+0.3*B144+0.3*B145+0.2*B146)^2)-9.81</f>
        <v>-0.49514473143655735</v>
      </c>
      <c r="O144">
        <f>SQRT((0.2*D142+0.2*D143+0.2*D144+0.2*D145+0.2*D146)^2+(0.2*C142+0.2*C143+0.2*C144+0.2*C145+0.2*C146)^2+(0.2*B142+0.2*B143+0.2*B144+0.2*B145+0.2*B146)^2)-9.81</f>
        <v>-1.0860111794826572</v>
      </c>
    </row>
    <row r="145" spans="1:15" x14ac:dyDescent="0.3">
      <c r="A145">
        <v>608302946090409</v>
      </c>
      <c r="B145">
        <v>-5.7125653999999999</v>
      </c>
      <c r="C145">
        <v>-7.8290395999999998</v>
      </c>
      <c r="D145">
        <v>-4.0366239999999998</v>
      </c>
      <c r="E145">
        <f t="shared" si="10"/>
        <v>10.498647428360536</v>
      </c>
      <c r="F145">
        <f t="shared" si="11"/>
        <v>0.68864742836053594</v>
      </c>
      <c r="G145">
        <f t="shared" si="12"/>
        <v>0.61726379912427498</v>
      </c>
      <c r="H145">
        <f t="shared" si="13"/>
        <v>1.5805559623897183</v>
      </c>
      <c r="I145">
        <f>0.1*F143+0.1*F144+0.3*F145+0.3*F146+0.2*F147</f>
        <v>1.1395346824747776</v>
      </c>
      <c r="J145">
        <f>AVERAGE(F145:F146)</f>
        <v>1.212426950981742</v>
      </c>
      <c r="K145">
        <f>AVERAGE(F145:F147)</f>
        <v>2.0335401341137893</v>
      </c>
      <c r="L145">
        <f>SQRT((0.2*D143+0.3*D144+0.3*D145+0.1*D146+0.1*D147)^2+(0.2*C143+0.3*C144+0.3*C145+0.1*C146+0.1*C147)^2+(0.2*B143+0.3*B144+0.3*B145+0.1*B146+0.1*B147)^2)-9.81</f>
        <v>-0.53282524840712142</v>
      </c>
      <c r="M145">
        <f>SQRT((0.1*D143+0.2*D144+0.4*D145+0.2*D146+0.1*D147)^2+(0.1*C143+0.2*C144+0.4*C145+0.2*C146+0.1*C147)^2+(0.1*B143+0.2*B144+0.4*B145+0.2*B146+0.1*B147)^2)-9.81</f>
        <v>0.12580228533680682</v>
      </c>
      <c r="N145">
        <f>SQRT((0.1*D143+0.1*D144+0.3*D145+0.3*D146+0.2*D147)^2+(0.1*C143+0.1*C144+0.3*C145+0.3*C146+0.2*C147)^2+(0.1*B143+0.1*B144+0.3*B145+0.3*B146+0.2*B147)^2)-9.81</f>
        <v>0.56066373212497567</v>
      </c>
      <c r="O145">
        <f>SQRT((0.2*D143+0.2*D144+0.2*D145+0.2*D146+0.2*D147)^2+(0.2*C143+0.2*C144+0.2*C145+0.2*C146+0.2*C147)^2+(0.2*B143+0.2*B144+0.2*B145+0.2*B146+0.2*B147)^2)-9.81</f>
        <v>-0.13959266456156172</v>
      </c>
    </row>
    <row r="146" spans="1:15" x14ac:dyDescent="0.3">
      <c r="A146">
        <v>608303007907133</v>
      </c>
      <c r="B146">
        <v>-8.4563210000000009</v>
      </c>
      <c r="C146">
        <v>-5.2289367000000002</v>
      </c>
      <c r="D146">
        <v>-5.8705825999999997</v>
      </c>
      <c r="E146">
        <f t="shared" si="10"/>
        <v>11.546206473602949</v>
      </c>
      <c r="F146">
        <f t="shared" si="11"/>
        <v>1.7362064736029481</v>
      </c>
      <c r="G146">
        <f t="shared" si="12"/>
        <v>2.3710241026337009</v>
      </c>
      <c r="H146">
        <f t="shared" si="13"/>
        <v>3.1492870737195156</v>
      </c>
      <c r="I146">
        <f>0.1*F144+0.1*F145+0.3*F146+0.3*F147+0.2*F148</f>
        <v>3.3497124187084517</v>
      </c>
      <c r="J146">
        <f>AVERAGE(F146:F147)</f>
        <v>2.7059864869904162</v>
      </c>
      <c r="K146">
        <f>AVERAGE(F146:F148)</f>
        <v>4.6493145121046462</v>
      </c>
      <c r="L146">
        <f>SQRT((0.2*D144+0.3*D145+0.3*D146+0.1*D147+0.1*D148)^2+(0.2*C144+0.3*C145+0.3*C146+0.1*C147+0.1*C148)^2+(0.2*B144+0.3*B145+0.3*B146+0.1*B147+0.1*B148)^2)-9.81</f>
        <v>0.97255225056968442</v>
      </c>
      <c r="M146">
        <f>SQRT((0.1*D144+0.2*D145+0.4*D146+0.2*D147+0.1*D148)^2+(0.1*C144+0.2*C145+0.4*C146+0.2*C147+0.1*C148)^2+(0.1*B144+0.2*B145+0.4*B146+0.2*B147+0.1*B148)^2)-9.81</f>
        <v>1.3914918340244125</v>
      </c>
      <c r="N146">
        <f>SQRT((0.1*D144+0.1*D145+0.3*D146+0.3*D147+0.2*D148)^2+(0.1*C144+0.1*C145+0.3*C146+0.3*C147+0.2*C148)^2+(0.1*B144+0.1*B145+0.3*B146+0.3*B147+0.2*B148)^2)-9.81</f>
        <v>2.0763513146488037</v>
      </c>
      <c r="O146">
        <f>SQRT((0.2*D144+0.2*D145+0.2*D146+0.2*D147+0.2*D148)^2+(0.2*C144+0.2*C145+0.2*C146+0.2*C147+0.2*C148)^2+(0.2*B144+0.2*B145+0.2*B146+0.2*B147+0.2*B148)^2)-9.81</f>
        <v>1.714236921274054</v>
      </c>
    </row>
    <row r="147" spans="1:15" x14ac:dyDescent="0.3">
      <c r="A147">
        <v>608303067672504</v>
      </c>
      <c r="B147">
        <v>-6.9527616999999999</v>
      </c>
      <c r="C147">
        <v>-11.377247000000001</v>
      </c>
      <c r="D147">
        <v>-2.0207061999999998</v>
      </c>
      <c r="E147">
        <f t="shared" si="10"/>
        <v>13.485766500377885</v>
      </c>
      <c r="F147">
        <f t="shared" si="11"/>
        <v>3.6757665003778843</v>
      </c>
      <c r="G147">
        <f t="shared" si="12"/>
        <v>4.1617398881328</v>
      </c>
      <c r="H147">
        <f t="shared" si="13"/>
        <v>4.3663895509759438</v>
      </c>
      <c r="I147">
        <f>0.1*F145+0.1*F146+0.3*F147+0.3*F148+0.2*F149</f>
        <v>5.0422727849264088</v>
      </c>
      <c r="J147">
        <f>AVERAGE(F147:F148)</f>
        <v>6.1058685313554957</v>
      </c>
      <c r="K147">
        <f>AVERAGE(F147:F149)</f>
        <v>5.9643561474316025</v>
      </c>
      <c r="L147">
        <f>SQRT((0.2*D145+0.3*D146+0.3*D147+0.1*D148+0.1*D149)^2+(0.2*C145+0.3*C146+0.3*C147+0.1*C148+0.1*C149)^2+(0.2*B145+0.3*B146+0.3*B147+0.1*B148+0.1*B149)^2)-9.81</f>
        <v>2.2412832471598847</v>
      </c>
      <c r="M147">
        <f>SQRT((0.1*D145+0.2*D146+0.4*D147+0.2*D148+0.1*D149)^2+(0.1*C145+0.2*C146+0.4*C147+0.2*C148+0.1*C149)^2+(0.1*B145+0.2*B146+0.4*B147+0.2*B148+0.1*B149)^2)-9.81</f>
        <v>3.0888781907107337</v>
      </c>
      <c r="N147">
        <f>SQRT((0.1*D145+0.1*D146+0.3*D147+0.3*D148+0.2*D149)^2+(0.1*C145+0.1*C146+0.3*C147+0.3*C148+0.2*C149)^2+(0.1*B145+0.1*B146+0.3*B147+0.3*B148+0.2*B149)^2)-9.81</f>
        <v>4.0731163031294582</v>
      </c>
      <c r="O147">
        <f>SQRT((0.2*D145+0.2*D146+0.2*D147+0.2*D148+0.2*D149)^2+(0.2*C145+0.2*C146+0.2*C147+0.2*C148+0.2*C149)^2+(0.2*B145+0.2*B146+0.2*B147+0.2*B148+0.2*B149)^2)-9.81</f>
        <v>2.9583665011805564</v>
      </c>
    </row>
    <row r="148" spans="1:15" x14ac:dyDescent="0.3">
      <c r="A148">
        <v>608303127464385</v>
      </c>
      <c r="B148">
        <v>0.70868370000000003</v>
      </c>
      <c r="C148">
        <v>-18.282124</v>
      </c>
      <c r="D148">
        <v>1.3551181999999999</v>
      </c>
      <c r="E148">
        <f t="shared" si="10"/>
        <v>18.345970562333108</v>
      </c>
      <c r="F148">
        <f t="shared" si="11"/>
        <v>8.535970562333107</v>
      </c>
      <c r="G148">
        <f t="shared" si="12"/>
        <v>5.815412470438579</v>
      </c>
      <c r="H148">
        <f t="shared" si="13"/>
        <v>4.8724100265351744</v>
      </c>
      <c r="I148">
        <f>0.1*F146+0.1*F147+0.3*F148+0.3*F149+0.2*F150</f>
        <v>5.5183559242785618</v>
      </c>
      <c r="J148">
        <f>AVERAGE(F148:F149)</f>
        <v>7.108650970958462</v>
      </c>
      <c r="K148">
        <f>AVERAGE(F148:F150)</f>
        <v>5.9257140544813112</v>
      </c>
      <c r="L148">
        <f>SQRT((0.2*D146+0.3*D147+0.3*D148+0.1*D149+0.1*D150)^2+(0.2*C146+0.3*C147+0.3*C148+0.1*C149+0.1*C150)^2+(0.2*B146+0.3*B147+0.3*B148+0.1*B149+0.1*B150)^2)-9.81</f>
        <v>3.5566066443039865</v>
      </c>
      <c r="M148">
        <f>SQRT((0.1*D146+0.2*D147+0.4*D148+0.2*D149+0.1*D150)^2+(0.1*C146+0.2*C147+0.4*C148+0.2*C149+0.1*C150)^2+(0.1*B146+0.2*B147+0.4*B148+0.2*B149+0.1*B150)^2)-9.81</f>
        <v>4.8122308417089705</v>
      </c>
      <c r="N148">
        <f>SQRT((0.1*D146+0.1*D147+0.3*D148+0.3*D149+0.2*D150)^2+(0.1*C146+0.1*C147+0.3*C148+0.3*C149+0.2*C150)^2+(0.1*B146+0.1*B147+0.3*B148+0.3*B149+0.2*B150)^2)-9.81</f>
        <v>4.5676929864145333</v>
      </c>
      <c r="O148">
        <f>SQRT((0.2*D146+0.2*D147+0.2*D148+0.2*D149+0.2*D150)^2+(0.2*C146+0.2*C147+0.2*C148+0.2*C149+0.2*C150)^2+(0.2*B146+0.2*B147+0.2*B148+0.2*B149+0.2*B150)^2)-9.81</f>
        <v>3.2800610877740848</v>
      </c>
    </row>
    <row r="149" spans="1:15" x14ac:dyDescent="0.3">
      <c r="A149">
        <v>608303187217880</v>
      </c>
      <c r="B149">
        <v>-4.4532150000000001</v>
      </c>
      <c r="C149">
        <v>-14.662091</v>
      </c>
      <c r="D149">
        <v>-2.2744914999999999</v>
      </c>
      <c r="E149">
        <f t="shared" si="10"/>
        <v>15.491331379583817</v>
      </c>
      <c r="F149">
        <f t="shared" si="11"/>
        <v>5.681331379583817</v>
      </c>
      <c r="G149">
        <f t="shared" si="12"/>
        <v>5.3720752661436633</v>
      </c>
      <c r="H149">
        <f t="shared" si="13"/>
        <v>4.5354459056982543</v>
      </c>
      <c r="I149">
        <f>0.1*F147+0.1*F148+0.3*F149+0.3*F150+0.2*F151</f>
        <v>4.6191330016049967</v>
      </c>
      <c r="J149">
        <f>AVERAGE(F149:F150)</f>
        <v>4.6205858005554132</v>
      </c>
      <c r="K149">
        <f>AVERAGE(F149:F151)</f>
        <v>4.1230702253713583</v>
      </c>
      <c r="L149">
        <f>SQRT((0.2*D147+0.3*D148+0.3*D149+0.1*D150+0.1*D151)^2+(0.2*C147+0.3*C148+0.3*C149+0.1*C150+0.1*C151)^2+(0.2*B147+0.3*B148+0.3*B149+0.1*B150+0.1*B151)^2)-9.81</f>
        <v>5.0561712532428444</v>
      </c>
      <c r="M149">
        <f>SQRT((0.1*D147+0.2*D148+0.4*D149+0.2*D150+0.1*D151)^2+(0.1*C147+0.2*C148+0.4*C149+0.2*C150+0.1*C151)^2+(0.1*B147+0.2*B148+0.4*B149+0.2*B150+0.1*B151)^2)-9.81</f>
        <v>4.8148845922574193</v>
      </c>
      <c r="N149">
        <f>SQRT((0.1*D147+0.1*D148+0.3*D149+0.3*D150+0.2*D151)^2+(0.1*C147+0.1*C148+0.3*C149+0.3*C150+0.2*C151)^2+(0.1*B147+0.1*B148+0.3*B149+0.3*B150+0.2*B151)^2)-9.81</f>
        <v>3.9566003775619354</v>
      </c>
      <c r="O149">
        <f>SQRT((0.2*D147+0.2*D148+0.2*D149+0.2*D150+0.2*D151)^2+(0.2*C147+0.2*C148+0.2*C149+0.2*C150+0.2*C151)^2+(0.2*B147+0.2*B148+0.2*B149+0.2*B150+0.2*B151)^2)-9.81</f>
        <v>4.1938984945247952</v>
      </c>
    </row>
    <row r="150" spans="1:15" x14ac:dyDescent="0.3">
      <c r="A150">
        <v>608303247176168</v>
      </c>
      <c r="B150">
        <v>1.5275006</v>
      </c>
      <c r="C150">
        <v>-13.120225</v>
      </c>
      <c r="D150">
        <v>2.0685902</v>
      </c>
      <c r="E150">
        <f t="shared" si="10"/>
        <v>13.36984022152701</v>
      </c>
      <c r="F150">
        <f t="shared" si="11"/>
        <v>3.5598402215270095</v>
      </c>
      <c r="G150">
        <f t="shared" si="12"/>
        <v>4.3144365324192613</v>
      </c>
      <c r="H150">
        <f t="shared" si="13"/>
        <v>3.7883670745221663</v>
      </c>
      <c r="I150">
        <f>0.1*F148+0.1*F149+0.3*F150+0.3*F151+0.2*F152</f>
        <v>3.9781525764662375</v>
      </c>
      <c r="J150">
        <f>AVERAGE(F150:F151)</f>
        <v>3.3439396482651285</v>
      </c>
      <c r="K150">
        <f>AVERAGE(F150:F152)</f>
        <v>3.1460574210358661</v>
      </c>
      <c r="L150">
        <f>SQRT((0.2*D148+0.3*D149+0.3*D150+0.1*D151+0.1*D152)^2+(0.2*C148+0.3*C149+0.3*C150+0.1*C151+0.1*C152)^2+(0.2*B148+0.3*B149+0.3*B150+0.1*B151+0.1*B152)^2)-9.81</f>
        <v>4.5863422473816939</v>
      </c>
      <c r="M150">
        <f>SQRT((0.1*D148+0.2*D149+0.4*D150+0.2*D151+0.1*D152)^2+(0.1*C148+0.2*C149+0.4*C150+0.2*C151+0.1*C152)^2+(0.1*B148+0.2*B149+0.4*B150+0.2*B151+0.1*B152)^2)-9.81</f>
        <v>3.7453425096317154</v>
      </c>
      <c r="N150">
        <f>SQRT((0.1*D148+0.1*D149+0.3*D150+0.3*D151+0.2*D152)^2+(0.1*C148+0.1*C149+0.3*C150+0.3*C151+0.2*C152)^2+(0.1*B148+0.1*B149+0.3*B150+0.3*B151+0.2*B152)^2)-9.81</f>
        <v>3.4136296386131306</v>
      </c>
      <c r="O150">
        <f>SQRT((0.2*D148+0.2*D149+0.2*D150+0.2*D151+0.2*D152)^2+(0.2*C148+0.2*C149+0.2*C150+0.2*C151+0.2*C152)^2+(0.2*B148+0.2*B149+0.2*B150+0.2*B151+0.2*B152)^2)-9.81</f>
        <v>4.2279685309051658</v>
      </c>
    </row>
    <row r="151" spans="1:15" x14ac:dyDescent="0.3">
      <c r="A151">
        <v>608303306794663</v>
      </c>
      <c r="B151">
        <v>-1.7142484</v>
      </c>
      <c r="C151">
        <v>-11.3964</v>
      </c>
      <c r="D151">
        <v>-5.8801594000000001</v>
      </c>
      <c r="E151">
        <f t="shared" si="10"/>
        <v>12.938039075003248</v>
      </c>
      <c r="F151">
        <f t="shared" si="11"/>
        <v>3.1280390750032474</v>
      </c>
      <c r="G151">
        <f t="shared" si="12"/>
        <v>3.1588856513611945</v>
      </c>
      <c r="H151">
        <f t="shared" si="13"/>
        <v>2.737006472442955</v>
      </c>
      <c r="I151">
        <f>0.1*F149+0.1*F150+0.3*F151+0.3*F152+0.2*F153</f>
        <v>2.8426372641465449</v>
      </c>
      <c r="J151">
        <f>AVERAGE(F151:F152)</f>
        <v>2.9391660207902941</v>
      </c>
      <c r="K151">
        <f>AVERAGE(F151:F153)</f>
        <v>2.2178114997956726</v>
      </c>
      <c r="L151">
        <f>SQRT((0.2*D149+0.3*D150+0.3*D151+0.1*D152+0.1*D153)^2+(0.2*C149+0.3*C150+0.3*C151+0.1*C152+0.1*C153)^2+(0.2*B149+0.3*B150+0.3*B151+0.1*B152+0.1*B153)^2)-9.81</f>
        <v>2.9408837381935431</v>
      </c>
      <c r="M151">
        <f>SQRT((0.1*D149+0.2*D150+0.4*D151+0.2*D152+0.1*D153)^2+(0.1*C149+0.2*C150+0.4*C151+0.2*C152+0.1*C153)^2+(0.1*B149+0.2*B150+0.4*B151+0.2*B152+0.1*B153)^2)-9.81</f>
        <v>2.67894365263742</v>
      </c>
      <c r="N151">
        <f>SQRT((0.1*D149+0.1*D150+0.3*D151+0.3*D152+0.2*D153)^2+(0.1*C149+0.1*C150+0.3*C151+0.3*C152+0.2*C153)^2+(0.1*B149+0.1*B150+0.3*B151+0.3*B152+0.2*B153)^2)-9.81</f>
        <v>2.5012777357439067</v>
      </c>
      <c r="O151">
        <f>SQRT((0.2*D149+0.2*D150+0.2*D151+0.2*D152+0.2*D153)^2+(0.2*C149+0.2*C150+0.2*C151+0.2*C152+0.2*C153)^2+(0.2*B149+0.2*B150+0.2*B151+0.2*B152+0.2*B153)^2)-9.81</f>
        <v>2.764012984544884</v>
      </c>
    </row>
    <row r="152" spans="1:15" x14ac:dyDescent="0.3">
      <c r="A152">
        <v>608303364368627</v>
      </c>
      <c r="B152">
        <v>0.67037650000000004</v>
      </c>
      <c r="C152">
        <v>-12.26789</v>
      </c>
      <c r="D152">
        <v>-2.60968</v>
      </c>
      <c r="E152">
        <f t="shared" si="10"/>
        <v>12.560292966577341</v>
      </c>
      <c r="F152">
        <f t="shared" si="11"/>
        <v>2.7502929665773408</v>
      </c>
      <c r="G152">
        <f t="shared" si="12"/>
        <v>2.1381082286490272</v>
      </c>
      <c r="H152">
        <f t="shared" si="13"/>
        <v>1.6218381053292703</v>
      </c>
      <c r="I152">
        <f>0.1*F150+0.1*F151+0.3*F152+0.3*F153+0.2*F154</f>
        <v>1.5291639835750659</v>
      </c>
      <c r="J152">
        <f>AVERAGE(F152:F153)</f>
        <v>1.7626977121918852</v>
      </c>
      <c r="K152">
        <f>AVERAGE(F152:F154)</f>
        <v>0.84639418580610537</v>
      </c>
      <c r="L152">
        <f>SQRT((0.2*D150+0.3*D151+0.3*D152+0.1*D153+0.1*D154)^2+(0.2*C150+0.3*C151+0.3*C152+0.1*C153+0.1*C154)^2+(0.2*B150+0.3*B151+0.3*B152+0.1*B153+0.1*B154)^2)-9.81</f>
        <v>2.0496363838624081</v>
      </c>
      <c r="M152">
        <f>SQRT((0.1*D150+0.2*D151+0.4*D152+0.2*D153+0.1*D154)^2+(0.1*C150+0.2*C151+0.4*C152+0.2*C153+0.1*C154)^2+(0.1*B150+0.2*B151+0.4*B152+0.2*B153+0.1*B154)^2)-9.81</f>
        <v>1.8682305964771722</v>
      </c>
      <c r="N152">
        <f>SQRT((0.1*D150+0.1*D151+0.3*D152+0.3*D153+0.2*D154)^2+(0.1*C150+0.1*C151+0.3*C152+0.3*C153+0.2*C154)^2+(0.1*B150+0.1*B151+0.3*B152+0.3*B153+0.2*B154)^2)-9.81</f>
        <v>1.2969930444744353</v>
      </c>
      <c r="O152">
        <f>SQRT((0.2*D150+0.2*D151+0.2*D152+0.2*D153+0.2*D154)^2+(0.2*C150+0.2*C151+0.2*C152+0.2*C153+0.2*C154)^2+(0.2*B150+0.2*B151+0.2*B152+0.2*B153+0.2*B154)^2)-9.81</f>
        <v>1.4789577206689888</v>
      </c>
    </row>
    <row r="153" spans="1:15" x14ac:dyDescent="0.3">
      <c r="A153">
        <v>608303426349519</v>
      </c>
      <c r="B153">
        <v>-1.316811</v>
      </c>
      <c r="C153">
        <v>-10.467449999999999</v>
      </c>
      <c r="D153">
        <v>-0.86191260000000003</v>
      </c>
      <c r="E153">
        <f t="shared" si="10"/>
        <v>10.58510245780643</v>
      </c>
      <c r="F153">
        <f t="shared" si="11"/>
        <v>0.77510245780642961</v>
      </c>
      <c r="G153">
        <f t="shared" si="12"/>
        <v>0.89628564291798063</v>
      </c>
      <c r="H153">
        <f t="shared" si="13"/>
        <v>0.63872410946637814</v>
      </c>
      <c r="I153">
        <f>0.1*F151+0.1*F152+0.3*F153+0.3*F154+0.2*F155</f>
        <v>0.36574954615576505</v>
      </c>
      <c r="J153">
        <f>AVERAGE(F153:F154)</f>
        <v>-0.10555520457951229</v>
      </c>
      <c r="K153">
        <f>AVERAGE(F153:F155)</f>
        <v>-0.3349543618106523</v>
      </c>
      <c r="L153">
        <f>SQRT((0.2*D151+0.3*D152+0.3*D153+0.1*D154+0.1*D155)^2+(0.2*C151+0.3*C152+0.3*C153+0.1*C154+0.1*C155)^2+(0.2*B151+0.3*B152+0.3*B153+0.1*B154+0.1*B155)^2)-9.81</f>
        <v>1.2481494831029387</v>
      </c>
      <c r="M153">
        <f>SQRT((0.1*D151+0.2*D152+0.4*D153+0.2*D154+0.1*D155)^2+(0.1*C151+0.2*C152+0.4*C153+0.2*C154+0.1*C155)^2+(0.1*B151+0.2*B152+0.4*B153+0.2*B154+0.1*B155)^2)-9.81</f>
        <v>0.64362205380840187</v>
      </c>
      <c r="N153">
        <f>SQRT((0.1*D151+0.1*D152+0.3*D153+0.3*D154+0.2*D155)^2+(0.1*C151+0.1*C152+0.3*C153+0.3*C154+0.2*C155)^2+(0.1*B151+0.1*B152+0.3*B153+0.3*B154+0.2*B155)^2)-9.81</f>
        <v>4.8990590524329747E-2</v>
      </c>
      <c r="O153">
        <f>SQRT((0.2*D151+0.2*D152+0.2*D153+0.2*D154+0.2*D155)^2+(0.2*C151+0.2*C152+0.2*C153+0.2*C154+0.2*C155)^2+(0.2*B151+0.2*B152+0.2*B153+0.2*B154+0.2*B155)^2)-9.81</f>
        <v>0.66922362926741208</v>
      </c>
    </row>
    <row r="154" spans="1:15" x14ac:dyDescent="0.3">
      <c r="A154">
        <v>608303486112650</v>
      </c>
      <c r="B154">
        <v>1.8291701</v>
      </c>
      <c r="C154">
        <v>-8.4706860000000006</v>
      </c>
      <c r="D154">
        <v>-1.6615759999999999</v>
      </c>
      <c r="E154">
        <f t="shared" si="10"/>
        <v>8.8237871330345463</v>
      </c>
      <c r="F154">
        <f t="shared" si="11"/>
        <v>-0.98621286696545418</v>
      </c>
      <c r="G154">
        <f t="shared" si="12"/>
        <v>-0.17906137259438817</v>
      </c>
      <c r="H154">
        <f t="shared" si="13"/>
        <v>4.2007188060275077E-2</v>
      </c>
      <c r="I154">
        <f>0.1*F152+0.1*F153+0.3*F154+0.3*F155+0.2*F156</f>
        <v>-0.29320107807841889</v>
      </c>
      <c r="J154">
        <f>AVERAGE(F154:F155)</f>
        <v>-0.88998277161919326</v>
      </c>
      <c r="K154">
        <f>AVERAGE(F154:F156)</f>
        <v>-0.77957344365492887</v>
      </c>
      <c r="L154">
        <f>SQRT((0.2*D152+0.3*D153+0.3*D154+0.1*D155+0.1*D156)^2+(0.2*C152+0.3*C153+0.3*C154+0.1*C155+0.1*C156)^2+(0.2*B152+0.3*B153+0.3*B154+0.1*B155+0.1*B156)^2)-9.81</f>
        <v>0.12359249217101009</v>
      </c>
      <c r="M154">
        <f>SQRT((0.1*D152+0.2*D153+0.4*D154+0.2*D155+0.1*D156)^2+(0.1*C152+0.2*C153+0.4*C154+0.2*C155+0.1*C156)^2+(0.1*B152+0.2*B153+0.4*B154+0.2*B155+0.1*B156)^2)-9.81</f>
        <v>-0.45847757925501398</v>
      </c>
      <c r="N154">
        <f>SQRT((0.1*D152+0.1*D153+0.3*D154+0.3*D155+0.2*D156)^2+(0.1*C152+0.1*C153+0.3*C154+0.3*C155+0.2*C156)^2+(0.1*B152+0.1*B153+0.3*B154+0.3*B155+0.2*B156)^2)-9.81</f>
        <v>-0.62179386951694227</v>
      </c>
      <c r="O154">
        <f>SQRT((0.2*D152+0.2*D153+0.2*D154+0.2*D155+0.2*D156)^2+(0.2*C152+0.2*C153+0.2*C154+0.2*C155+0.2*C156)^2+(0.2*B152+0.2*B153+0.2*B154+0.2*B155+0.2*B156)^2)-9.81</f>
        <v>-7.2471226166845426E-2</v>
      </c>
    </row>
    <row r="155" spans="1:15" x14ac:dyDescent="0.3">
      <c r="A155">
        <v>608303545919270</v>
      </c>
      <c r="B155">
        <v>1.5514427</v>
      </c>
      <c r="C155">
        <v>-7.2209124999999998</v>
      </c>
      <c r="D155">
        <v>-5.1714760000000002</v>
      </c>
      <c r="E155">
        <f t="shared" si="10"/>
        <v>9.0162473237270682</v>
      </c>
      <c r="F155">
        <f t="shared" si="11"/>
        <v>-0.79375267627293233</v>
      </c>
      <c r="G155">
        <f t="shared" si="12"/>
        <v>-0.53071279815860828</v>
      </c>
      <c r="H155">
        <f t="shared" si="13"/>
        <v>-3.0669653203721364E-2</v>
      </c>
      <c r="I155">
        <f>0.1*F153+0.1*F154+0.3*F155+0.3*F156+0.2*F157</f>
        <v>-0.39032016509911671</v>
      </c>
      <c r="J155">
        <f>AVERAGE(F155:F156)</f>
        <v>-0.67625373199966621</v>
      </c>
      <c r="K155">
        <f>AVERAGE(F155:F157)</f>
        <v>-0.38993062963880182</v>
      </c>
      <c r="L155">
        <f>SQRT((0.2*D153+0.3*D154+0.3*D155+0.1*D156+0.1*D157)^2+(0.2*C153+0.3*C154+0.3*C155+0.1*C156+0.1*C157)^2+(0.2*B153+0.3*B154+0.3*B155+0.1*B156+0.1*B157)^2)-9.81</f>
        <v>-0.79319650391486363</v>
      </c>
      <c r="M155">
        <f>SQRT((0.1*D153+0.2*D154+0.4*D155+0.2*D156+0.1*D157)^2+(0.1*C153+0.2*C154+0.4*C155+0.2*C156+0.1*C157)^2+(0.1*B153+0.2*B154+0.4*B155+0.2*B156+0.1*B157)^2)-9.81</f>
        <v>-0.95439948075702752</v>
      </c>
      <c r="N155">
        <f>SQRT((0.1*D153+0.1*D154+0.3*D155+0.3*D156+0.2*D157)^2+(0.1*C153+0.1*C154+0.3*C155+0.3*C156+0.2*C157)^2+(0.1*B153+0.1*B154+0.3*B155+0.3*B156+0.2*B157)^2)-9.81</f>
        <v>-0.84628093880108857</v>
      </c>
      <c r="O155">
        <f>SQRT((0.2*D153+0.2*D154+0.2*D155+0.2*D156+0.2*D157)^2+(0.2*C153+0.2*C154+0.2*C155+0.2*C156+0.2*C157)^2+(0.2*B153+0.2*B154+0.2*B155+0.2*B156+0.2*B157)^2)-9.81</f>
        <v>-0.6533052473178973</v>
      </c>
    </row>
    <row r="156" spans="1:15" x14ac:dyDescent="0.3">
      <c r="A156">
        <v>608303605692349</v>
      </c>
      <c r="B156">
        <v>2.3846250000000002</v>
      </c>
      <c r="C156">
        <v>-8.9351610000000008</v>
      </c>
      <c r="D156">
        <v>0.24899697000000001</v>
      </c>
      <c r="E156">
        <f t="shared" si="10"/>
        <v>9.2512452122736004</v>
      </c>
      <c r="F156">
        <f t="shared" si="11"/>
        <v>-0.55875478772640008</v>
      </c>
      <c r="G156">
        <f t="shared" si="12"/>
        <v>-0.2424997393526338</v>
      </c>
      <c r="H156">
        <f t="shared" si="13"/>
        <v>0.35714760229651976</v>
      </c>
      <c r="I156">
        <f>0.1*F154+0.1*F155+0.3*F156+0.3*F157+0.2*F158</f>
        <v>0.1128534472280649</v>
      </c>
      <c r="J156">
        <f>AVERAGE(F156:F157)</f>
        <v>-0.18801960632173653</v>
      </c>
      <c r="K156">
        <f>AVERAGE(F156:F158)</f>
        <v>0.54742320469375139</v>
      </c>
      <c r="L156">
        <f>SQRT((0.2*D154+0.3*D155+0.3*D156+0.1*D157+0.1*D158)^2+(0.2*C154+0.3*C155+0.3*C156+0.1*C157+0.1*C158)^2+(0.2*B154+0.3*B155+0.3*B156+0.1*B157+0.1*B158)^2)-9.81</f>
        <v>-0.75836759573998336</v>
      </c>
      <c r="M156">
        <f>SQRT((0.1*D154+0.2*D155+0.4*D156+0.2*D157+0.1*D158)^2+(0.1*C154+0.2*C155+0.4*C156+0.2*C157+0.1*C158)^2+(0.1*B154+0.2*B155+0.4*B156+0.2*B157+0.1*B158)^2)-9.81</f>
        <v>-0.63078456742890765</v>
      </c>
      <c r="N156">
        <f>SQRT((0.1*D154+0.1*D155+0.3*D156+0.3*D157+0.2*D158)^2+(0.1*C154+0.1*C155+0.3*C156+0.3*C157+0.2*C158)^2+(0.1*B154+0.1*B155+0.3*B156+0.3*B157+0.2*B158)^2)-9.81</f>
        <v>-0.22317392732702501</v>
      </c>
      <c r="O156">
        <f>SQRT((0.2*D154+0.2*D155+0.2*D156+0.2*D157+0.2*D158)^2+(0.2*C154+0.2*C155+0.2*C156+0.2*C157+0.2*C158)^2+(0.2*B154+0.2*B155+0.2*B156+0.2*B157+0.2*B158)^2)-9.81</f>
        <v>-0.37927106079784068</v>
      </c>
    </row>
    <row r="157" spans="1:15" x14ac:dyDescent="0.3">
      <c r="A157">
        <v>608303665731730</v>
      </c>
      <c r="B157">
        <v>-1.757344</v>
      </c>
      <c r="C157">
        <v>-9.7060940000000002</v>
      </c>
      <c r="D157">
        <v>-1.5993267</v>
      </c>
      <c r="E157">
        <f t="shared" si="10"/>
        <v>9.9927155750829275</v>
      </c>
      <c r="F157">
        <f t="shared" si="11"/>
        <v>0.18271557508292702</v>
      </c>
      <c r="G157">
        <f t="shared" si="12"/>
        <v>0.64785840508645998</v>
      </c>
      <c r="H157">
        <f t="shared" si="13"/>
        <v>0.9631078847507285</v>
      </c>
      <c r="I157">
        <f>0.1*F155+0.1*F156+0.3*F157+0.3*F158+0.2*F159</f>
        <v>1.2495298439041969</v>
      </c>
      <c r="J157">
        <f>AVERAGE(F157:F158)</f>
        <v>1.1005122009038271</v>
      </c>
      <c r="K157">
        <f>AVERAGE(F157:F159)</f>
        <v>1.9411302502056078</v>
      </c>
      <c r="L157">
        <f>SQRT((0.2*D155+0.3*D156+0.3*D157+0.1*D158+0.1*D159)^2+(0.2*C155+0.3*C156+0.3*C157+0.1*C158+0.1*C159)^2+(0.2*B155+0.3*B156+0.3*B157+0.1*B158+0.1*B159)^2)-9.81</f>
        <v>-0.11741195562588125</v>
      </c>
      <c r="M157">
        <f>SQRT((0.1*D155+0.2*D156+0.4*D157+0.2*D158+0.1*D159)^2+(0.1*C155+0.2*C156+0.4*C157+0.2*C158+0.1*C159)^2+(0.1*B155+0.2*B156+0.4*B157+0.2*B158+0.1*B159)^2)-9.81</f>
        <v>0.29647587191133518</v>
      </c>
      <c r="N157">
        <f>SQRT((0.1*D155+0.1*D156+0.3*D157+0.3*D158+0.2*D159)^2+(0.1*C155+0.1*C156+0.3*C157+0.3*C158+0.2*C159)^2+(0.1*B155+0.1*B156+0.3*B157+0.3*B158+0.2*B159)^2)-9.81</f>
        <v>0.93982666850427776</v>
      </c>
      <c r="O157">
        <f>SQRT((0.2*D155+0.2*D156+0.2*D157+0.2*D158+0.2*D159)^2+(0.2*C155+0.2*C156+0.2*C157+0.2*C158+0.2*C159)^2+(0.2*B155+0.2*B156+0.2*B157+0.2*B158+0.2*B159)^2)-9.81</f>
        <v>0.54298606715132358</v>
      </c>
    </row>
    <row r="158" spans="1:15" x14ac:dyDescent="0.3">
      <c r="A158">
        <v>608303725241163</v>
      </c>
      <c r="B158">
        <v>3.3279405</v>
      </c>
      <c r="C158">
        <v>-11.281478999999999</v>
      </c>
      <c r="D158">
        <v>-1.2497733</v>
      </c>
      <c r="E158">
        <f t="shared" si="10"/>
        <v>11.828308826724728</v>
      </c>
      <c r="F158">
        <f t="shared" si="11"/>
        <v>2.0183088267247271</v>
      </c>
      <c r="G158">
        <f t="shared" si="12"/>
        <v>1.5325870982583576</v>
      </c>
      <c r="H158">
        <f t="shared" si="13"/>
        <v>1.3628427146212863</v>
      </c>
      <c r="I158">
        <f>0.1*F156+0.1*F157+0.3*F158+0.3*F159+0.2*F160</f>
        <v>1.6948439545211962</v>
      </c>
      <c r="J158">
        <f>AVERAGE(F158:F159)</f>
        <v>2.8203375877669483</v>
      </c>
      <c r="K158">
        <f>AVERAGE(F158:F160)</f>
        <v>1.9473005970535897</v>
      </c>
      <c r="L158">
        <f>SQRT((0.2*D156+0.3*D157+0.3*D158+0.1*D159+0.1*D160)^2+(0.2*C156+0.3*C157+0.3*C158+0.1*C159+0.1*C160)^2+(0.2*B156+0.3*B157+0.3*B158+0.1*B159+0.1*B160)^2)-9.81</f>
        <v>0.7028091242272545</v>
      </c>
      <c r="M158">
        <f>SQRT((0.1*D156+0.2*D157+0.4*D158+0.2*D159+0.1*D160)^2+(0.1*C156+0.2*C157+0.4*C158+0.2*C159+0.1*C160)^2+(0.1*B156+0.2*B157+0.4*B158+0.2*B159+0.1*B160)^2)-9.81</f>
        <v>1.355378220796732</v>
      </c>
      <c r="N158">
        <f>SQRT((0.1*D156+0.1*D157+0.3*D158+0.3*D159+0.2*D160)^2+(0.1*C156+0.1*C157+0.3*C158+0.3*C159+0.2*C160)^2+(0.1*B156+0.1*B157+0.3*B158+0.3*B159+0.2*B160)^2)-9.81</f>
        <v>1.5800432708780168</v>
      </c>
      <c r="O158">
        <f>SQRT((0.2*D156+0.2*D157+0.2*D158+0.2*D159+0.2*D160)^2+(0.2*C156+0.2*C157+0.2*C158+0.2*C159+0.2*C160)^2+(0.2*B156+0.2*B157+0.2*B158+0.2*B159+0.2*B160)^2)-9.81</f>
        <v>0.91951194616335563</v>
      </c>
    </row>
    <row r="159" spans="1:15" x14ac:dyDescent="0.3">
      <c r="A159">
        <v>608303782952263</v>
      </c>
      <c r="B159">
        <v>2.6001031000000001</v>
      </c>
      <c r="C159">
        <v>-12.909535</v>
      </c>
      <c r="D159">
        <v>-2.6479870999999999</v>
      </c>
      <c r="E159">
        <f t="shared" si="10"/>
        <v>13.43236634880917</v>
      </c>
      <c r="F159">
        <f t="shared" si="11"/>
        <v>3.6223663488091695</v>
      </c>
      <c r="G159">
        <f t="shared" si="12"/>
        <v>1.9314774374920372</v>
      </c>
      <c r="H159">
        <f t="shared" si="13"/>
        <v>1.5043728689124396</v>
      </c>
      <c r="I159">
        <f>0.1*F157+0.1*F158+0.3*F159+0.3*F160+0.2*F161</f>
        <v>1.4078848334910914</v>
      </c>
      <c r="J159">
        <f>AVERAGE(F159:F160)</f>
        <v>1.9117964822180209</v>
      </c>
      <c r="K159">
        <f>AVERAGE(F159:F161)</f>
        <v>1.3423718281112034</v>
      </c>
      <c r="L159">
        <f>SQRT((0.2*D157+0.3*D158+0.3*D159+0.1*D160+0.1*D161)^2+(0.2*C157+0.3*C158+0.3*C159+0.1*C160+0.1*C161)^2+(0.2*B157+0.3*B158+0.3*B159+0.1*B160+0.1*B161)^2)-9.81</f>
        <v>1.4900257967376316</v>
      </c>
      <c r="M159">
        <f>SQRT((0.1*D157+0.2*D158+0.4*D159+0.2*D160+0.1*D161)^2+(0.1*C157+0.2*C158+0.4*C159+0.2*C160+0.1*C161)^2+(0.1*B157+0.2*B158+0.4*B159+0.2*B160+0.1*B161)^2)-9.81</f>
        <v>1.7186220613149974</v>
      </c>
      <c r="N159">
        <f>SQRT((0.1*D157+0.1*D158+0.3*D159+0.3*D160+0.2*D161)^2+(0.1*C157+0.1*C158+0.3*C159+0.3*C160+0.2*C161)^2+(0.1*B157+0.1*B158+0.3*B159+0.3*B160+0.2*B161)^2)-9.81</f>
        <v>1.0935542573864598</v>
      </c>
      <c r="O159">
        <f>SQRT((0.2*D157+0.2*D158+0.2*D159+0.2*D160+0.2*D161)^2+(0.2*C157+0.2*C158+0.2*C159+0.2*C160+0.2*C161)^2+(0.2*B157+0.2*B158+0.2*B159+0.2*B160+0.2*B161)^2)-9.81</f>
        <v>0.86278840365531018</v>
      </c>
    </row>
    <row r="160" spans="1:15" x14ac:dyDescent="0.3">
      <c r="A160">
        <v>608303844786383</v>
      </c>
      <c r="B160">
        <v>1.1109096000000001</v>
      </c>
      <c r="C160">
        <v>-9.9119949999999992</v>
      </c>
      <c r="D160">
        <v>-0.86191260000000003</v>
      </c>
      <c r="E160">
        <f t="shared" si="10"/>
        <v>10.011226615626873</v>
      </c>
      <c r="F160">
        <f t="shared" si="11"/>
        <v>0.20122661562687227</v>
      </c>
      <c r="G160">
        <f t="shared" si="12"/>
        <v>1.415437436613926</v>
      </c>
      <c r="H160">
        <f t="shared" si="13"/>
        <v>1.5477447775381445</v>
      </c>
      <c r="I160">
        <f>0.1*F158+0.1*F159+0.3*F160+0.3*F161+0.2*F162</f>
        <v>1.4213685261094355</v>
      </c>
      <c r="J160">
        <f>AVERAGE(F160:F161)</f>
        <v>0.20237456776222018</v>
      </c>
      <c r="K160">
        <f>AVERAGE(F160:F162)</f>
        <v>1.361376825006003</v>
      </c>
      <c r="L160">
        <f>SQRT((0.2*D158+0.3*D159+0.3*D160+0.1*D161+0.1*D162)^2+(0.2*C158+0.3*C159+0.3*C160+0.1*C161+0.1*C162)^2+(0.2*B158+0.3*B159+0.3*B160+0.1*B161+0.1*B162)^2)-9.81</f>
        <v>1.6226908156203272</v>
      </c>
      <c r="M160">
        <f>SQRT((0.1*D158+0.2*D159+0.4*D160+0.2*D161+0.1*D162)^2+(0.1*C158+0.2*C159+0.4*C160+0.2*C161+0.1*C162)^2+(0.1*B158+0.2*B159+0.4*B160+0.2*B161+0.1*B162)^2)-9.81</f>
        <v>1.0379589167454562</v>
      </c>
      <c r="N160">
        <f>SQRT((0.1*D158+0.1*D159+0.3*D160+0.3*D161+0.2*D162)^2+(0.1*C158+0.1*C159+0.3*C160+0.3*C161+0.2*C162)^2+(0.1*B158+0.1*B159+0.3*B160+0.3*B161+0.2*B162)^2)-9.81</f>
        <v>0.96565701834159334</v>
      </c>
      <c r="O160">
        <f>SQRT((0.2*D158+0.2*D159+0.2*D160+0.2*D161+0.2*D162)^2+(0.2*C158+0.2*C159+0.2*C160+0.2*C161+0.2*C162)^2+(0.2*B158+0.2*B159+0.2*B160+0.2*B161+0.2*B162)^2)-9.81</f>
        <v>1.493839641997047</v>
      </c>
    </row>
    <row r="161" spans="1:15" x14ac:dyDescent="0.3">
      <c r="A161">
        <v>608303902675660</v>
      </c>
      <c r="B161">
        <v>5.7508726000000001</v>
      </c>
      <c r="C161">
        <v>-8.1307089999999995</v>
      </c>
      <c r="D161">
        <v>1.0438719999999999</v>
      </c>
      <c r="E161">
        <f t="shared" si="10"/>
        <v>10.013522519897569</v>
      </c>
      <c r="F161">
        <f t="shared" si="11"/>
        <v>0.20352251989756809</v>
      </c>
      <c r="G161">
        <f t="shared" si="12"/>
        <v>1.4112692817308448</v>
      </c>
      <c r="H161">
        <f t="shared" si="13"/>
        <v>1.5579384660798694</v>
      </c>
      <c r="I161">
        <f>0.1*F159+0.1*F160+0.3*F161+0.3*F162+0.2*F163</f>
        <v>1.9302345499945694</v>
      </c>
      <c r="J161">
        <f>AVERAGE(F161:F162)</f>
        <v>1.9414519296955683</v>
      </c>
      <c r="K161">
        <f>AVERAGE(F161:F163)</f>
        <v>1.932641446019753</v>
      </c>
      <c r="L161">
        <f>SQRT((0.2*D159+0.3*D160+0.3*D161+0.1*D162+0.1*D163)^2+(0.2*C159+0.3*C160+0.3*C161+0.1*C162+0.1*C163)^2+(0.2*B159+0.3*B160+0.3*B161+0.1*B162+0.1*B163)^2)-9.81</f>
        <v>0.90971673134523101</v>
      </c>
      <c r="M161">
        <f>SQRT((0.1*D159+0.2*D160+0.4*D161+0.2*D162+0.1*D163)^2+(0.1*C159+0.2*C160+0.4*C161+0.2*C162+0.1*C163)^2+(0.1*B159+0.2*B160+0.4*B161+0.2*B162+0.1*B163)^2)-9.81</f>
        <v>0.8790304800446318</v>
      </c>
      <c r="N161">
        <f>SQRT((0.1*D159+0.1*D160+0.3*D161+0.3*D162+0.2*D163)^2+(0.1*C159+0.1*C160+0.3*C161+0.3*C162+0.2*C163)^2+(0.1*B159+0.1*B160+0.3*B161+0.3*B162+0.2*B163)^2)-9.81</f>
        <v>1.2856492870578453</v>
      </c>
      <c r="O161">
        <f>SQRT((0.2*D159+0.2*D160+0.2*D161+0.2*D162+0.2*D163)^2+(0.2*C159+0.2*C160+0.2*C161+0.2*C162+0.2*C163)^2+(0.2*B159+0.2*B160+0.2*B161+0.2*B162+0.2*B163)^2)-9.81</f>
        <v>1.2970727513865317</v>
      </c>
    </row>
    <row r="162" spans="1:15" x14ac:dyDescent="0.3">
      <c r="A162">
        <v>608303964362958</v>
      </c>
      <c r="B162">
        <v>6.0333880000000004</v>
      </c>
      <c r="C162">
        <v>-11.046846</v>
      </c>
      <c r="D162">
        <v>4.8506527000000004</v>
      </c>
      <c r="E162">
        <f t="shared" si="10"/>
        <v>13.489381339493569</v>
      </c>
      <c r="F162">
        <f t="shared" si="11"/>
        <v>3.6793813394935686</v>
      </c>
      <c r="G162">
        <f t="shared" si="12"/>
        <v>1.7666315422983694</v>
      </c>
      <c r="H162">
        <f t="shared" si="13"/>
        <v>1.3622729103599602</v>
      </c>
      <c r="I162">
        <f>0.1*F160+0.1*F161+0.3*F162+0.3*F163+0.2*F164</f>
        <v>1.4208909494511843</v>
      </c>
      <c r="J162">
        <f>AVERAGE(F162:F163)</f>
        <v>2.7972009090808454</v>
      </c>
      <c r="K162">
        <f>AVERAGE(F162:F164)</f>
        <v>1.3682930901376189</v>
      </c>
      <c r="L162">
        <f>SQRT((0.2*D160+0.3*D161+0.3*D162+0.1*D163+0.1*D164)^2+(0.2*C160+0.3*C161+0.3*C162+0.1*C163+0.1*C164)^2+(0.2*B160+0.3*B161+0.3*B162+0.1*B163+0.1*B164)^2)-9.81</f>
        <v>0.64402001296667599</v>
      </c>
      <c r="M162">
        <f>SQRT((0.1*D160+0.2*D161+0.4*D162+0.2*D163+0.1*D164)^2+(0.1*C160+0.2*C161+0.4*C162+0.2*C163+0.1*C164)^2+(0.1*B160+0.2*B161+0.4*B162+0.2*B163+0.1*B164)^2)-9.81</f>
        <v>1.0438297815258366</v>
      </c>
      <c r="N162">
        <f>SQRT((0.1*D160+0.1*D161+0.3*D162+0.3*D163+0.2*D164)^2+(0.1*C160+0.1*C161+0.3*C162+0.3*C163+0.2*C164)^2+(0.1*B160+0.1*B161+0.3*B162+0.3*B163+0.2*B164)^2)-9.81</f>
        <v>0.55605651796478206</v>
      </c>
      <c r="O162">
        <f>SQRT((0.2*D160+0.2*D161+0.2*D162+0.2*D163+0.2*D164)^2+(0.2*C160+0.2*C161+0.2*C162+0.2*C163+0.2*C164)^2+(0.2*B160+0.2*B161+0.2*B162+0.2*B163+0.2*B164)^2)-9.81</f>
        <v>0.17046116265839295</v>
      </c>
    </row>
    <row r="163" spans="1:15" x14ac:dyDescent="0.3">
      <c r="A163">
        <v>608304024140256</v>
      </c>
      <c r="B163">
        <v>4.5681367000000002</v>
      </c>
      <c r="C163">
        <v>-9.7348239999999997</v>
      </c>
      <c r="D163">
        <v>-4.6734819999999999</v>
      </c>
      <c r="E163">
        <f t="shared" si="10"/>
        <v>11.725020478668123</v>
      </c>
      <c r="F163">
        <f t="shared" si="11"/>
        <v>1.9150204786681222</v>
      </c>
      <c r="G163">
        <f t="shared" si="12"/>
        <v>1.3493836573025446</v>
      </c>
      <c r="H163">
        <f t="shared" si="13"/>
        <v>1.1988230170077134</v>
      </c>
      <c r="I163">
        <f>0.1*F161+0.1*F162+0.3*F163+0.3*F164+0.2*F165</f>
        <v>0.76604267620808364</v>
      </c>
      <c r="J163">
        <f>AVERAGE(F163:F164)</f>
        <v>0.21274896545964417</v>
      </c>
      <c r="K163">
        <f>AVERAGE(F163:F165)</f>
        <v>0.55867082862840201</v>
      </c>
      <c r="L163">
        <f>SQRT((0.2*D161+0.3*D162+0.3*D163+0.1*D164+0.1*D165)^2+(0.2*C161+0.3*C162+0.3*C163+0.1*C164+0.1*C165)^2+(0.2*B161+0.3*B162+0.3*B163+0.1*B164+0.1*B165)^2)-9.81</f>
        <v>0.83087514962053177</v>
      </c>
      <c r="M163">
        <f>SQRT((0.1*D161+0.2*D162+0.4*D163+0.2*D164+0.1*D165)^2+(0.1*C161+0.2*C162+0.4*C163+0.2*C164+0.1*C165)^2+(0.1*B161+0.2*B162+0.4*B163+0.2*B164+0.1*B165)^2)-9.81</f>
        <v>0.46479878814561459</v>
      </c>
      <c r="N163">
        <f>SQRT((0.1*D161+0.1*D162+0.3*D163+0.3*D164+0.2*D165)^2+(0.1*C161+0.1*C162+0.3*C163+0.3*C164+0.2*C165)^2+(0.1*B161+0.1*B162+0.3*B163+0.3*B164+0.2*B165)^2)-9.81</f>
        <v>-4.8803176894654854E-2</v>
      </c>
      <c r="O163">
        <f>SQRT((0.2*D161+0.2*D162+0.2*D163+0.2*D164+0.2*D165)^2+(0.2*C161+0.2*C162+0.2*C163+0.2*C164+0.2*C165)^2+(0.2*B161+0.2*B162+0.2*B163+0.2*B164+0.2*B165)^2)-9.81</f>
        <v>0.21817415751374902</v>
      </c>
    </row>
    <row r="164" spans="1:15" x14ac:dyDescent="0.3">
      <c r="A164">
        <v>608304083555001</v>
      </c>
      <c r="B164">
        <v>-0.92895024999999998</v>
      </c>
      <c r="C164">
        <v>-8.2504190000000008</v>
      </c>
      <c r="D164">
        <v>0.54587799999999997</v>
      </c>
      <c r="E164">
        <f t="shared" si="10"/>
        <v>8.3204774522511666</v>
      </c>
      <c r="F164">
        <f t="shared" si="11"/>
        <v>-1.4895225477488339</v>
      </c>
      <c r="G164">
        <f t="shared" ref="G164:G183" si="14">0.1*F162+0.2*F163+0.4*F164+0.2*F165+0.1*F166</f>
        <v>0.72398839322604447</v>
      </c>
      <c r="H164">
        <f t="shared" si="13"/>
        <v>1.3592847501420313</v>
      </c>
      <c r="I164">
        <f>0.1*F162+0.1*F163+0.3*F164+0.3*F165+0.2*F166</f>
        <v>1.1252423272801204</v>
      </c>
      <c r="J164">
        <f>AVERAGE(F164:F165)</f>
        <v>-0.11950399639145814</v>
      </c>
      <c r="K164">
        <f>AVERAGE(F164:F166)</f>
        <v>0.98283824123707164</v>
      </c>
      <c r="L164">
        <f>SQRT((0.2*D162+0.3*D163+0.3*D164+0.1*D165+0.1*D166)^2+(0.2*C162+0.3*C163+0.3*C164+0.1*C165+0.1*C166)^2+(0.2*B162+0.3*B163+0.3*B164+0.1*B165+0.1*B166)^2)-9.81</f>
        <v>0.21589202307634991</v>
      </c>
      <c r="M164">
        <f>SQRT((0.1*D162+0.2*D163+0.4*D164+0.2*D165+0.1*D166)^2+(0.1*C162+0.2*C163+0.4*C164+0.2*C165+0.1*C166)^2+(0.1*B162+0.2*B163+0.4*B164+0.2*B165+0.1*B166)^2)-9.81</f>
        <v>-0.29959686727424106</v>
      </c>
      <c r="N164">
        <f>SQRT((0.1*D162+0.1*D163+0.3*D164+0.3*D165+0.2*D166)^2+(0.1*C162+0.1*C163+0.3*C164+0.3*C165+0.2*C166)^2+(0.1*B162+0.1*B163+0.3*B164+0.3*B165+0.2*B166)^2)-9.81</f>
        <v>-4.5507060783780418E-3</v>
      </c>
      <c r="O164">
        <f>SQRT((0.2*D162+0.2*D163+0.2*D164+0.2*D165+0.2*D166)^2+(0.2*C162+0.2*C163+0.2*C164+0.2*C165+0.2*C166)^2+(0.2*B162+0.2*B163+0.2*B164+0.2*B165+0.2*B166)^2)-9.81</f>
        <v>0.5514119929252459</v>
      </c>
    </row>
    <row r="165" spans="1:15" x14ac:dyDescent="0.3">
      <c r="A165">
        <v>608304143683392</v>
      </c>
      <c r="B165">
        <v>3.2944214000000001</v>
      </c>
      <c r="C165">
        <v>-9.2320410000000006</v>
      </c>
      <c r="D165">
        <v>-5.1235913999999996</v>
      </c>
      <c r="E165">
        <f t="shared" si="10"/>
        <v>11.060514554965918</v>
      </c>
      <c r="F165">
        <f t="shared" si="11"/>
        <v>1.2505145549659176</v>
      </c>
      <c r="G165">
        <f t="shared" si="14"/>
        <v>1.2951065972310771</v>
      </c>
      <c r="H165">
        <f t="shared" si="13"/>
        <v>1.7782127719576484</v>
      </c>
      <c r="I165">
        <f>0.1*F163+0.1*F164+0.3*F165+0.3*F166+0.2*F167</f>
        <v>1.9015583617876202</v>
      </c>
      <c r="J165">
        <f>AVERAGE(F165:F166)</f>
        <v>2.2190186357300243</v>
      </c>
      <c r="K165">
        <f>AVERAGE(F165:F167)</f>
        <v>2.3586747359161442</v>
      </c>
      <c r="L165">
        <f>SQRT((0.2*D163+0.3*D164+0.3*D165+0.1*D166+0.1*D167)^2+(0.2*C163+0.3*C164+0.3*C165+0.1*C166+0.1*C167)^2+(0.2*B163+0.3*B164+0.3*B165+0.1*B166+0.1*B167)^2)-9.81</f>
        <v>-7.4919018434782103E-2</v>
      </c>
      <c r="M165">
        <f>SQRT((0.1*D163+0.2*D164+0.4*D165+0.2*D166+0.1*D167)^2+(0.1*C163+0.2*C164+0.4*C165+0.2*C166+0.1*C167)^2+(0.1*B163+0.2*B164+0.4*B165+0.2*B166+0.1*B167)^2)-9.81</f>
        <v>0.35951415632857042</v>
      </c>
      <c r="N165">
        <f>SQRT((0.1*D163+0.1*D164+0.3*D165+0.3*D166+0.2*D167)^2+(0.1*C163+0.1*C164+0.3*C165+0.3*C166+0.2*C167)^2+(0.1*B163+0.1*B164+0.3*B165+0.3*B166+0.2*B167)^2)-9.81</f>
        <v>1.0611996793997918</v>
      </c>
      <c r="O165">
        <f>SQRT((0.2*D163+0.2*D164+0.2*D165+0.2*D166+0.2*D167)^2+(0.2*C163+0.2*C164+0.2*C165+0.2*C166+0.2*C167)^2+(0.2*B163+0.2*B164+0.2*B165+0.2*B166+0.2*B167)^2)-9.81</f>
        <v>0.47055123515099417</v>
      </c>
    </row>
    <row r="166" spans="1:15" x14ac:dyDescent="0.3">
      <c r="A166">
        <v>608304201928607</v>
      </c>
      <c r="B166">
        <v>10.160992</v>
      </c>
      <c r="C166">
        <v>-7.4794859999999996</v>
      </c>
      <c r="D166">
        <v>-3.122039</v>
      </c>
      <c r="E166">
        <f t="shared" si="10"/>
        <v>12.997522716494132</v>
      </c>
      <c r="F166">
        <f t="shared" si="11"/>
        <v>3.1875227164941311</v>
      </c>
      <c r="G166">
        <f t="shared" si="14"/>
        <v>2.2097736652240174</v>
      </c>
      <c r="H166">
        <f t="shared" si="13"/>
        <v>2.0405575190349095</v>
      </c>
      <c r="I166">
        <f>0.1*F164+0.1*F165+0.3*F166+0.3*F167+0.2*F168</f>
        <v>2.3357851668572387</v>
      </c>
      <c r="J166">
        <f>AVERAGE(F166:F167)</f>
        <v>2.9127548263912573</v>
      </c>
      <c r="K166">
        <f>AVERAGE(F166:F168)</f>
        <v>2.9618916680954648</v>
      </c>
      <c r="L166">
        <f>SQRT((0.2*D164+0.3*D165+0.3*D166+0.1*D167+0.1*D168)^2+(0.2*C164+0.3*C165+0.3*C166+0.1*C167+0.1*C168)^2+(0.2*B164+0.3*B165+0.3*B166+0.1*B167+0.1*B168)^2)-9.81</f>
        <v>0.28312424038994699</v>
      </c>
      <c r="M166">
        <f>SQRT((0.1*D164+0.2*D165+0.4*D166+0.2*D167+0.1*D168)^2+(0.1*C164+0.2*C165+0.4*C166+0.2*C167+0.1*C168)^2+(0.1*B164+0.2*B165+0.4*B166+0.2*B167+0.1*B168)^2)-9.81</f>
        <v>1.1865718819714637</v>
      </c>
      <c r="N166">
        <f>SQRT((0.1*D164+0.1*D165+0.3*D166+0.3*D167+0.2*D168)^2+(0.1*C164+0.1*C165+0.3*C166+0.3*C167+0.2*C168)^2+(0.1*B164+0.1*B165+0.3*B166+0.3*B167+0.2*B168)^2)-9.81</f>
        <v>1.2328801097947153</v>
      </c>
      <c r="O166">
        <f>SQRT((0.2*D164+0.2*D165+0.2*D166+0.2*D167+0.2*D168)^2+(0.2*C164+0.2*C165+0.2*C166+0.2*C167+0.2*C168)^2+(0.2*B164+0.2*B165+0.2*B166+0.2*B167+0.2*B168)^2)-9.81</f>
        <v>0.21499526044667761</v>
      </c>
    </row>
    <row r="167" spans="1:15" x14ac:dyDescent="0.3">
      <c r="A167">
        <v>608304263264134</v>
      </c>
      <c r="B167">
        <v>10.611102000000001</v>
      </c>
      <c r="C167">
        <v>-5.78918</v>
      </c>
      <c r="D167">
        <v>-2.9735985</v>
      </c>
      <c r="E167">
        <f t="shared" si="10"/>
        <v>12.447986936288384</v>
      </c>
      <c r="F167">
        <f t="shared" si="11"/>
        <v>2.6379869362883834</v>
      </c>
      <c r="G167">
        <f t="shared" si="14"/>
        <v>2.5970574408413061</v>
      </c>
      <c r="H167">
        <f t="shared" si="13"/>
        <v>1.9161689499613688</v>
      </c>
      <c r="I167">
        <f>0.1*F165+0.1*F166+0.3*F167+0.3*F168+0.2*F169</f>
        <v>2.487796607943201</v>
      </c>
      <c r="J167">
        <f>AVERAGE(F167:F168)</f>
        <v>2.8490761438961316</v>
      </c>
      <c r="K167">
        <f>AVERAGE(F167:F169)</f>
        <v>2.4569627533632832</v>
      </c>
      <c r="L167">
        <f>SQRT((0.2*D165+0.3*D166+0.3*D167+0.1*D168+0.1*D169)^2+(0.2*C165+0.3*C166+0.3*C167+0.1*C168+0.1*C169)^2+(0.2*B165+0.3*B166+0.3*B167+0.1*B168+0.1*B169)^2)-9.81</f>
        <v>1.6355541963575391</v>
      </c>
      <c r="M167">
        <f>SQRT((0.1*D165+0.2*D166+0.4*D167+0.2*D168+0.1*D169)^2+(0.1*C165+0.2*C166+0.4*C167+0.2*C168+0.1*C169)^2+(0.1*B165+0.2*B166+0.4*B167+0.2*B168+0.1*B169)^2)-9.81</f>
        <v>1.7712635602141056</v>
      </c>
      <c r="N167">
        <f>SQRT((0.1*D165+0.1*D166+0.3*D167+0.3*D168+0.2*D169)^2+(0.1*C165+0.1*C166+0.3*C167+0.3*C168+0.2*C169)^2+(0.1*B165+0.1*B166+0.3*B167+0.3*B168+0.2*B169)^2)-9.81</f>
        <v>1.5508577829194437</v>
      </c>
      <c r="O167">
        <f>SQRT((0.2*D165+0.2*D166+0.2*D167+0.2*D168+0.2*D169)^2+(0.2*C165+0.2*C166+0.2*C167+0.2*C168+0.2*C169)^2+(0.2*B165+0.2*B166+0.2*B167+0.2*B168+0.2*B169)^2)-9.81</f>
        <v>1.2928825503311749</v>
      </c>
    </row>
    <row r="168" spans="1:15" x14ac:dyDescent="0.3">
      <c r="A168">
        <v>608304323036900</v>
      </c>
      <c r="B168">
        <v>9.3325990000000001</v>
      </c>
      <c r="C168">
        <v>-7.0628950000000001</v>
      </c>
      <c r="D168">
        <v>5.3534350000000002</v>
      </c>
      <c r="E168">
        <f t="shared" si="10"/>
        <v>12.87016535150388</v>
      </c>
      <c r="F168">
        <f t="shared" si="11"/>
        <v>3.0601653515038798</v>
      </c>
      <c r="G168">
        <f t="shared" si="14"/>
        <v>1.9829934408480012</v>
      </c>
      <c r="H168">
        <f t="shared" si="13"/>
        <v>1.1532791619508009</v>
      </c>
      <c r="I168">
        <f>0.1*F166+0.1*F167+0.3*F168+0.3*F169+0.2*F170</f>
        <v>1.1584822561783752</v>
      </c>
      <c r="J168">
        <f>AVERAGE(F168:F169)</f>
        <v>2.3664506619007328</v>
      </c>
      <c r="K168">
        <f>AVERAGE(F168:F170)</f>
        <v>0.17106859753329542</v>
      </c>
      <c r="L168">
        <f>SQRT((0.2*D166+0.3*D167+0.3*D168+0.1*D169+0.1*D170)^2+(0.2*C166+0.3*C167+0.3*C168+0.1*C169+0.1*C170)^2+(0.2*B166+0.3*B167+0.3*B168+0.1*B169+0.1*B170)^2)-9.81</f>
        <v>1.2557774493804779</v>
      </c>
      <c r="M168">
        <f>SQRT((0.1*D166+0.2*D167+0.4*D168+0.2*D169+0.1*D170)^2+(0.1*C166+0.2*C167+0.4*C168+0.2*C169+0.1*C170)^2+(0.1*B166+0.2*B167+0.4*B168+0.2*B169+0.1*B170)^2)-9.81</f>
        <v>1.2748050106564612</v>
      </c>
      <c r="N168">
        <f>SQRT((0.1*D166+0.1*D167+0.3*D168+0.3*D169+0.2*D170)^2+(0.1*C166+0.1*C167+0.3*C168+0.3*C169+0.2*C170)^2+(0.1*B166+0.1*B167+0.3*B168+0.3*B169+0.2*B170)^2)-9.81</f>
        <v>0.49217611132150374</v>
      </c>
      <c r="O168">
        <f>SQRT((0.2*D166+0.2*D167+0.2*D168+0.2*D169+0.2*D170)^2+(0.2*C166+0.2*C167+0.2*C168+0.2*C169+0.2*C170)^2+(0.2*B166+0.2*B167+0.2*B168+0.2*B169+0.2*B170)^2)-9.81</f>
        <v>0.35507258220913229</v>
      </c>
    </row>
    <row r="169" spans="1:15" x14ac:dyDescent="0.3">
      <c r="A169">
        <v>608304382845187</v>
      </c>
      <c r="B169">
        <v>7.9391727000000003</v>
      </c>
      <c r="C169">
        <v>-7.4268136</v>
      </c>
      <c r="D169">
        <v>3.6966473999999998</v>
      </c>
      <c r="E169">
        <f t="shared" si="10"/>
        <v>11.482735972297586</v>
      </c>
      <c r="F169">
        <f t="shared" si="11"/>
        <v>1.6727359722975859</v>
      </c>
      <c r="G169">
        <f t="shared" si="14"/>
        <v>0.95832829604533531</v>
      </c>
      <c r="H169">
        <f t="shared" si="13"/>
        <v>0.27898060939911523</v>
      </c>
      <c r="I169">
        <f>0.1*F167+0.1*F168+0.3*F169+0.3*F170+0.2*F171</f>
        <v>0.32040985998203353</v>
      </c>
      <c r="J169">
        <f>AVERAGE(F169:F170)</f>
        <v>-1.2734797794519968</v>
      </c>
      <c r="K169">
        <f>AVERAGE(F169:F171)</f>
        <v>8.8176451553438895E-3</v>
      </c>
      <c r="L169">
        <f>SQRT((0.2*D167+0.3*D168+0.3*D169+0.1*D170+0.1*D171)^2+(0.2*C167+0.3*C168+0.3*C169+0.1*C170+0.1*C171)^2+(0.2*B167+0.3*B168+0.3*B169+0.1*B170+0.1*B171)^2)-9.81</f>
        <v>1.0596412845211187</v>
      </c>
      <c r="M169">
        <f>SQRT((0.1*D167+0.2*D168+0.4*D169+0.2*D170+0.1*D171)^2+(0.1*C167+0.2*C168+0.4*C169+0.2*C170+0.1*C171)^2+(0.1*B167+0.2*B168+0.4*B169+0.2*B170+0.1*B171)^2)-9.81</f>
        <v>0.26971448221411798</v>
      </c>
      <c r="N169">
        <f>SQRT((0.1*D167+0.1*D168+0.3*D169+0.3*D170+0.2*D171)^2+(0.1*C167+0.1*C168+0.3*C169+0.3*C170+0.2*C171)^2+(0.1*B167+0.1*B168+0.3*B169+0.3*B170+0.2*B171)^2)-9.81</f>
        <v>-0.6501765188776627</v>
      </c>
      <c r="O169">
        <f>SQRT((0.2*D167+0.2*D168+0.2*D169+0.2*D170+0.2*D171)^2+(0.2*C167+0.2*C168+0.2*C169+0.2*C170+0.2*C171)^2+(0.2*B167+0.2*B168+0.2*B169+0.2*B170+0.2*B171)^2)-9.81</f>
        <v>0.18847922631706027</v>
      </c>
    </row>
    <row r="170" spans="1:15" x14ac:dyDescent="0.3">
      <c r="A170">
        <v>608304442574412</v>
      </c>
      <c r="B170">
        <v>2.3750482000000002</v>
      </c>
      <c r="C170">
        <v>-2.1164744</v>
      </c>
      <c r="D170">
        <v>4.5968669999999996</v>
      </c>
      <c r="E170">
        <f t="shared" si="10"/>
        <v>5.5903044687984211</v>
      </c>
      <c r="F170">
        <f t="shared" si="11"/>
        <v>-4.2196955312015794</v>
      </c>
      <c r="G170">
        <f t="shared" si="14"/>
        <v>-1.0490023486186608</v>
      </c>
      <c r="H170">
        <f t="shared" si="13"/>
        <v>-0.66123948569119062</v>
      </c>
      <c r="I170">
        <f>0.1*F168+0.1*F169+0.3*F170+0.3*F171+0.2*F172</f>
        <v>-1.0533355079131983</v>
      </c>
      <c r="J170">
        <f>AVERAGE(F170:F171)</f>
        <v>-0.8231415184157771</v>
      </c>
      <c r="K170">
        <f>AVERAGE(F170:F172)</f>
        <v>-2.2699955610169824</v>
      </c>
      <c r="L170">
        <f>SQRT((0.2*D168+0.3*D169+0.3*D170+0.1*D171+0.1*D172)^2+(0.2*C168+0.3*C169+0.3*C170+0.1*C171+0.1*C172)^2+(0.2*B168+0.3*B169+0.3*B170+0.1*B171+0.1*B172)^2)-9.81</f>
        <v>-1.2408037752656309</v>
      </c>
      <c r="M170">
        <f>SQRT((0.1*D168+0.2*D169+0.4*D170+0.2*D171+0.1*D172)^2+(0.1*C168+0.2*C169+0.4*C170+0.2*C171+0.1*C172)^2+(0.1*B168+0.2*B169+0.4*B170+0.2*B171+0.1*B172)^2)-9.81</f>
        <v>-2.1598598630189976</v>
      </c>
      <c r="N170">
        <f>SQRT((0.1*D168+0.1*D169+0.3*D170+0.3*D171+0.2*D172)^2+(0.1*C168+0.1*C169+0.3*C170+0.3*C171+0.2*C172)^2+(0.1*B168+0.1*B169+0.3*B170+0.3*B171+0.2*B172)^2)-9.81</f>
        <v>-2.2942513747910116</v>
      </c>
      <c r="O170">
        <f>SQRT((0.2*D168+0.2*D169+0.2*D170+0.2*D171+0.2*D172)^2+(0.2*C168+0.2*C169+0.2*C170+0.2*C171+0.2*C172)^2+(0.2*B168+0.2*B169+0.2*B170+0.2*B171+0.2*B172)^2)-9.81</f>
        <v>-1.5146746402352687</v>
      </c>
    </row>
    <row r="171" spans="1:15" x14ac:dyDescent="0.3">
      <c r="A171">
        <v>608304500489313</v>
      </c>
      <c r="B171">
        <v>11.947066</v>
      </c>
      <c r="C171">
        <v>-2.8251580000000001</v>
      </c>
      <c r="D171">
        <v>-1.6232686999999999</v>
      </c>
      <c r="E171">
        <f t="shared" si="10"/>
        <v>12.383412494370026</v>
      </c>
      <c r="F171">
        <f t="shared" si="11"/>
        <v>2.5734124943700252</v>
      </c>
      <c r="G171">
        <f t="shared" si="14"/>
        <v>-0.75911131498908935</v>
      </c>
      <c r="H171">
        <f t="shared" si="13"/>
        <v>-1.0451665124186074</v>
      </c>
      <c r="I171">
        <f>0.1*F169+0.1*F170+0.3*F171+0.3*F172+0.2*F173</f>
        <v>-1.1899234504105367</v>
      </c>
      <c r="J171">
        <f>AVERAGE(F171:F172)</f>
        <v>-1.2951455759246837</v>
      </c>
      <c r="K171">
        <f>AVERAGE(F171:F173)</f>
        <v>-1.126997298892001</v>
      </c>
      <c r="L171">
        <f>SQRT((0.2*D169+0.3*D170+0.3*D171+0.1*D172+0.1*D173)^2+(0.2*C169+0.3*C170+0.3*C171+0.1*C172+0.1*C173)^2+(0.2*B169+0.3*B170+0.3*B171+0.1*B172+0.1*B173)^2)-9.81</f>
        <v>-2.579866010738729</v>
      </c>
      <c r="M171">
        <f>SQRT((0.1*D169+0.2*D170+0.4*D171+0.2*D172+0.1*D173)^2+(0.1*C169+0.2*C170+0.4*C171+0.2*C172+0.1*C173)^2+(0.1*B169+0.2*B170+0.4*B171+0.2*B172+0.1*B173)^2)-9.81</f>
        <v>-2.3024075310533929</v>
      </c>
      <c r="N171">
        <f>SQRT((0.1*D169+0.1*D170+0.3*D171+0.3*D172+0.2*D173)^2+(0.1*C169+0.1*C170+0.3*C171+0.3*C172+0.2*C173)^2+(0.1*B169+0.1*B170+0.3*B171+0.3*B172+0.2*B173)^2)-9.81</f>
        <v>-2.9025513265351526</v>
      </c>
      <c r="O171">
        <f>SQRT((0.2*D169+0.2*D170+0.2*D171+0.2*D172+0.2*D173)^2+(0.2*C169+0.2*C170+0.2*C171+0.2*C172+0.2*C173)^2+(0.2*B169+0.2*B170+0.2*B171+0.2*B172+0.2*B173)^2)-9.81</f>
        <v>-3.4598756141644333</v>
      </c>
    </row>
    <row r="172" spans="1:15" x14ac:dyDescent="0.3">
      <c r="A172">
        <v>608304560418121</v>
      </c>
      <c r="B172">
        <v>4.2233720000000003</v>
      </c>
      <c r="C172">
        <v>1.6807296</v>
      </c>
      <c r="D172">
        <v>-0.96246909999999997</v>
      </c>
      <c r="E172">
        <f t="shared" si="10"/>
        <v>4.6462963537806079</v>
      </c>
      <c r="F172">
        <f t="shared" si="11"/>
        <v>-5.1637036462193926</v>
      </c>
      <c r="G172">
        <f t="shared" si="14"/>
        <v>-2.064687801490996</v>
      </c>
      <c r="H172">
        <f t="shared" si="13"/>
        <v>-1.1592705002513892</v>
      </c>
      <c r="I172">
        <f>0.1*F170+0.1*F171+0.3*F172+0.3*F173+0.2*F174</f>
        <v>-1.8185079005804821</v>
      </c>
      <c r="J172">
        <f>AVERAGE(F172:F173)</f>
        <v>-2.9772021955230139</v>
      </c>
      <c r="K172">
        <f>AVERAGE(F172:F174)</f>
        <v>-1.764065262987873</v>
      </c>
      <c r="L172">
        <f>SQRT((0.2*D170+0.3*D171+0.3*D172+0.1*D173+0.1*D174)^2+(0.2*C170+0.3*C171+0.3*C172+0.1*C173+0.1*C174)^2+(0.2*B170+0.3*B171+0.3*B172+0.1*B173+0.1*B174)^2)-9.81</f>
        <v>-3.1671874287059198</v>
      </c>
      <c r="M172">
        <f>SQRT((0.1*D170+0.2*D171+0.4*D172+0.2*D173+0.1*D174)^2+(0.1*C170+0.2*C171+0.4*C172+0.2*C173+0.1*C174)^2+(0.1*B170+0.2*B171+0.4*B172+0.2*B173+0.1*B174)^2)-9.81</f>
        <v>-3.4021767508872189</v>
      </c>
      <c r="N172">
        <f>SQRT((0.1*D170+0.1*D171+0.3*D172+0.3*D173+0.2*D174)^2+(0.1*C170+0.1*C171+0.3*C172+0.3*C173+0.2*C174)^2+(0.1*B170+0.1*B171+0.3*B172+0.3*B173+0.2*B174)^2)-9.81</f>
        <v>-3.1644360637694264</v>
      </c>
      <c r="O172">
        <f>SQRT((0.2*D170+0.2*D171+0.2*D172+0.2*D173+0.2*D174)^2+(0.2*C170+0.2*C171+0.2*C172+0.2*C173+0.2*C174)^2+(0.2*B170+0.2*B171+0.2*B172+0.2*B173+0.2*B174)^2)-9.81</f>
        <v>-3.2472921999137139</v>
      </c>
    </row>
    <row r="173" spans="1:15" x14ac:dyDescent="0.3">
      <c r="A173">
        <v>608304619810002</v>
      </c>
      <c r="B173">
        <v>3.9935284000000002</v>
      </c>
      <c r="C173">
        <v>2.0446482000000001</v>
      </c>
      <c r="D173">
        <v>-7.8242510000000003</v>
      </c>
      <c r="E173">
        <f t="shared" si="10"/>
        <v>9.0192992551733653</v>
      </c>
      <c r="F173">
        <f t="shared" si="11"/>
        <v>-0.79070074482663522</v>
      </c>
      <c r="G173">
        <f t="shared" si="14"/>
        <v>-0.94479686108624583</v>
      </c>
      <c r="H173">
        <f t="shared" si="13"/>
        <v>-0.67082077621271485</v>
      </c>
      <c r="I173">
        <f>0.1*F171+0.1*F172+0.3*F173+0.3*F174+0.2*F175</f>
        <v>-0.26869436553859943</v>
      </c>
      <c r="J173">
        <f>AVERAGE(F173:F174)</f>
        <v>-6.4246071372113356E-2</v>
      </c>
      <c r="K173">
        <f>AVERAGE(F173:F175)</f>
        <v>5.3066065346000597E-3</v>
      </c>
      <c r="L173">
        <f>SQRT((0.2*D171+0.3*D172+0.3*D173+0.1*D174+0.1*D175)^2+(0.2*C171+0.3*C172+0.3*C173+0.1*C174+0.1*C175)^2+(0.2*B171+0.3*B172+0.3*B173+0.1*B174+0.1*B175)^2)-9.81</f>
        <v>-2.1188598269566006</v>
      </c>
      <c r="M173">
        <f>SQRT((0.1*D171+0.2*D172+0.4*D173+0.2*D174+0.1*D175)^2+(0.1*C171+0.2*C172+0.4*C173+0.2*C174+0.1*C175)^2+(0.1*B171+0.2*B172+0.4*B173+0.2*B174+0.1*B175)^2)-9.81</f>
        <v>-1.6411844623798082</v>
      </c>
      <c r="N173">
        <f>SQRT((0.1*D171+0.1*D172+0.3*D173+0.3*D174+0.2*D175)^2+(0.1*C171+0.1*C172+0.3*C173+0.3*C174+0.2*C175)^2+(0.1*B171+0.1*B172+0.3*B173+0.3*B174+0.2*B175)^2)-9.81</f>
        <v>-0.84590808693585373</v>
      </c>
      <c r="O173">
        <f>SQRT((0.2*D171+0.2*D172+0.2*D173+0.2*D174+0.2*D175)^2+(0.2*C171+0.2*C172+0.2*C173+0.2*C174+0.2*C175)^2+(0.2*B171+0.2*B172+0.2*B173+0.2*B174+0.2*B175)^2)-9.81</f>
        <v>-1.3151584988740463</v>
      </c>
    </row>
    <row r="174" spans="1:15" x14ac:dyDescent="0.3">
      <c r="A174">
        <v>608304681684592</v>
      </c>
      <c r="B174">
        <v>7.5896189999999999</v>
      </c>
      <c r="C174">
        <v>0.73741409999999996</v>
      </c>
      <c r="D174">
        <v>-7.1778170000000001</v>
      </c>
      <c r="E174">
        <f t="shared" si="10"/>
        <v>10.472208602082409</v>
      </c>
      <c r="F174">
        <f t="shared" si="11"/>
        <v>0.6622086020824085</v>
      </c>
      <c r="G174">
        <f t="shared" si="14"/>
        <v>-0.37806867558720847</v>
      </c>
      <c r="H174">
        <f t="shared" si="13"/>
        <v>-0.47894901207982854</v>
      </c>
      <c r="I174">
        <f>0.1*F172+0.1*F173+0.3*F174+0.3*F175+0.2*F176</f>
        <v>-0.34810226038049408</v>
      </c>
      <c r="J174">
        <f>AVERAGE(F174:F175)</f>
        <v>0.4033102822152177</v>
      </c>
      <c r="K174">
        <f>AVERAGE(F174:F176)</f>
        <v>0.27779353713510879</v>
      </c>
      <c r="L174">
        <f>SQRT((0.2*D172+0.3*D173+0.3*D174+0.1*D175+0.1*D176)^2+(0.2*C172+0.3*C173+0.3*C174+0.1*C175+0.1*C176)^2+(0.2*B172+0.3*B173+0.3*B174+0.1*B175+0.1*B176)^2)-9.81</f>
        <v>-1.7417943444089268</v>
      </c>
      <c r="M174">
        <f>SQRT((0.1*D172+0.2*D173+0.4*D174+0.2*D175+0.1*D176)^2+(0.1*C172+0.2*C173+0.4*C174+0.2*C175+0.1*C176)^2+(0.1*B172+0.2*B173+0.4*B174+0.2*B175+0.1*B176)^2)-9.81</f>
        <v>-0.97511027486294033</v>
      </c>
      <c r="N174">
        <f>SQRT((0.1*D172+0.1*D173+0.3*D174+0.3*D175+0.2*D176)^2+(0.1*C172+0.1*C173+0.3*C174+0.3*C175+0.2*C176)^2+(0.1*B172+0.1*B173+0.3*B174+0.3*B175+0.2*B176)^2)-9.81</f>
        <v>-1.2058866351422655</v>
      </c>
      <c r="O174">
        <f>SQRT((0.2*D172+0.2*D173+0.2*D174+0.2*D175+0.2*D176)^2+(0.2*C172+0.2*C173+0.2*C174+0.2*C175+0.2*C176)^2+(0.2*B172+0.2*B173+0.2*B174+0.2*B175+0.2*B176)^2)-9.81</f>
        <v>-1.9627506053852617</v>
      </c>
    </row>
    <row r="175" spans="1:15" x14ac:dyDescent="0.3">
      <c r="A175">
        <v>608304741362879</v>
      </c>
      <c r="B175">
        <v>6.5313819999999998</v>
      </c>
      <c r="C175">
        <v>-0.79487496999999996</v>
      </c>
      <c r="D175">
        <v>-7.4699090000000004</v>
      </c>
      <c r="E175">
        <f t="shared" si="10"/>
        <v>9.9544119623480274</v>
      </c>
      <c r="F175">
        <f t="shared" si="11"/>
        <v>0.14441196234802689</v>
      </c>
      <c r="G175">
        <f t="shared" si="14"/>
        <v>4.2093982186649545E-2</v>
      </c>
      <c r="H175">
        <f t="shared" si="13"/>
        <v>-0.47695326510403779</v>
      </c>
      <c r="I175">
        <f>0.1*F173+0.1*F174+0.3*F175+0.3*F176+0.2*F177</f>
        <v>-0.11028652764026249</v>
      </c>
      <c r="J175">
        <f>AVERAGE(F175:F176)</f>
        <v>8.5586004661458936E-2</v>
      </c>
      <c r="K175">
        <f>AVERAGE(F175:F177)</f>
        <v>-0.190924190496886</v>
      </c>
      <c r="L175">
        <f>SQRT((0.2*D173+0.3*D174+0.3*D175+0.1*D176+0.1*D177)^2+(0.2*C173+0.3*C174+0.3*C175+0.1*C176+0.1*C177)^2+(0.2*B173+0.3*B174+0.3*B175+0.1*B176+0.1*B177)^2)-9.81</f>
        <v>-0.98752885996326256</v>
      </c>
      <c r="M175">
        <f>SQRT((0.1*D173+0.2*D174+0.4*D175+0.2*D176+0.1*D177)^2+(0.1*C173+0.2*C174+0.4*C175+0.2*C176+0.1*C177)^2+(0.1*B173+0.2*B174+0.4*B175+0.2*B176+0.1*B177)^2)-9.81</f>
        <v>-1.1678163298775672</v>
      </c>
      <c r="N175">
        <f>SQRT((0.1*D173+0.1*D174+0.3*D175+0.3*D176+0.2*D177)^2+(0.1*C173+0.1*C174+0.3*C175+0.3*C176+0.2*C177)^2+(0.1*B173+0.1*B174+0.3*B175+0.3*B176+0.2*B177)^2)-9.81</f>
        <v>-1.6257851175072275</v>
      </c>
      <c r="O175">
        <f>SQRT((0.2*D173+0.2*D174+0.2*D175+0.2*D176+0.2*D177)^2+(0.2*C173+0.2*C174+0.2*C175+0.2*C176+0.2*C177)^2+(0.2*B173+0.2*B174+0.2*B175+0.2*B176+0.2*B177)^2)-9.81</f>
        <v>-1.6470147874656309</v>
      </c>
    </row>
    <row r="176" spans="1:15" x14ac:dyDescent="0.3">
      <c r="A176">
        <v>608304801057104</v>
      </c>
      <c r="B176">
        <v>9.1937339999999992</v>
      </c>
      <c r="C176">
        <v>3.3039982000000001</v>
      </c>
      <c r="D176">
        <v>1.1492168</v>
      </c>
      <c r="E176">
        <f t="shared" si="10"/>
        <v>9.8367600469748915</v>
      </c>
      <c r="F176">
        <f t="shared" si="11"/>
        <v>2.6760046974890983E-2</v>
      </c>
      <c r="G176">
        <f t="shared" si="14"/>
        <v>-0.38604068900968325</v>
      </c>
      <c r="H176">
        <f t="shared" si="13"/>
        <v>-0.91122509079885994</v>
      </c>
      <c r="I176">
        <f>0.1*F174+0.1*F175+0.3*F176+0.3*F177+0.2*F178</f>
        <v>-0.82061139233810332</v>
      </c>
      <c r="J176">
        <f>AVERAGE(F176:F177)</f>
        <v>-0.35859226691934243</v>
      </c>
      <c r="K176">
        <f>AVERAGE(F176:F178)</f>
        <v>-1.3825916589954639</v>
      </c>
      <c r="L176">
        <f>SQRT((0.2*D174+0.3*D175+0.3*D176+0.1*D177+0.1*D178)^2+(0.2*C174+0.3*C175+0.3*C176+0.1*C177+0.1*C178)^2+(0.2*B174+0.3*B175+0.3*B176+0.1*B177+0.1*B178)^2)-9.81</f>
        <v>-1.7898266144420347</v>
      </c>
      <c r="M176">
        <f>SQRT((0.1*D174+0.2*D175+0.4*D176+0.2*D177+0.1*D178)^2+(0.1*C174+0.2*C175+0.4*C176+0.2*C177+0.1*C178)^2+(0.1*B174+0.2*B175+0.4*B176+0.2*B177+0.1*B178)^2)-9.81</f>
        <v>-1.7456121595881342</v>
      </c>
      <c r="N176">
        <f>SQRT((0.1*D174+0.1*D175+0.3*D176+0.3*D177+0.2*D178)^2+(0.1*C174+0.1*C175+0.3*C176+0.3*C177+0.2*C178)^2+(0.1*B174+0.1*B175+0.3*B176+0.3*B177+0.2*B178)^2)-9.81</f>
        <v>-2.0378470185856878</v>
      </c>
      <c r="O176">
        <f>SQRT((0.2*D174+0.2*D175+0.2*D176+0.2*D177+0.2*D178)^2+(0.2*C174+0.2*C175+0.2*C176+0.2*C177+0.2*C178)^2+(0.2*B174+0.2*B175+0.2*B176+0.2*B177+0.2*B178)^2)-9.81</f>
        <v>-2.4160221803886595</v>
      </c>
    </row>
    <row r="177" spans="1:15" x14ac:dyDescent="0.3">
      <c r="A177">
        <v>608304861155443</v>
      </c>
      <c r="B177">
        <v>8.3509759999999993</v>
      </c>
      <c r="C177">
        <v>2.0494365999999999</v>
      </c>
      <c r="D177">
        <v>2.8730419999999999</v>
      </c>
      <c r="E177">
        <f t="shared" si="10"/>
        <v>9.0660554191864247</v>
      </c>
      <c r="F177">
        <f t="shared" si="11"/>
        <v>-0.74394458081357584</v>
      </c>
      <c r="G177">
        <f t="shared" si="14"/>
        <v>-1.2074134969489112</v>
      </c>
      <c r="H177">
        <f t="shared" si="13"/>
        <v>-1.2932958247550603</v>
      </c>
      <c r="I177">
        <f>0.1*F175+0.1*F176+0.3*F177+0.3*F178+0.2*F179</f>
        <v>-1.7222648695035336</v>
      </c>
      <c r="J177">
        <f>AVERAGE(F177:F178)</f>
        <v>-2.0872675119806412</v>
      </c>
      <c r="K177">
        <f>AVERAGE(F177:F179)</f>
        <v>-2.2032142800661618</v>
      </c>
      <c r="L177">
        <f>SQRT((0.2*D175+0.3*D176+0.3*D177+0.1*D178+0.1*D179)^2+(0.2*C175+0.3*C176+0.3*C177+0.1*C178+0.1*C179)^2+(0.2*B175+0.3*B176+0.3*B177+0.1*B178+0.1*B179)^2)-9.81</f>
        <v>-2.0748257028521184</v>
      </c>
      <c r="M177">
        <f>SQRT((0.1*D175+0.2*D176+0.4*D177+0.2*D178+0.1*D179)^2+(0.1*C175+0.2*C176+0.4*C177+0.2*C178+0.1*C179)^2+(0.1*B175+0.2*B176+0.4*B177+0.2*B178+0.1*B179)^2)-9.81</f>
        <v>-2.1195074987102664</v>
      </c>
      <c r="N177">
        <f>SQRT((0.1*D175+0.1*D176+0.3*D177+0.3*D178+0.2*D179)^2+(0.1*C175+0.1*C176+0.3*C177+0.3*C178+0.2*C179)^2+(0.1*B175+0.1*B176+0.3*B177+0.3*B178+0.2*B179)^2)-9.81</f>
        <v>-2.7643620260189081</v>
      </c>
      <c r="O177">
        <f>SQRT((0.2*D175+0.2*D176+0.2*D177+0.2*D178+0.2*D179)^2+(0.2*C175+0.2*C176+0.2*C177+0.2*C178+0.2*C179)^2+(0.2*B175+0.2*B176+0.2*B177+0.2*B178+0.2*B179)^2)-9.81</f>
        <v>-2.8522271592614485</v>
      </c>
    </row>
    <row r="178" spans="1:15" x14ac:dyDescent="0.3">
      <c r="A178">
        <v>608304918787063</v>
      </c>
      <c r="B178">
        <v>4.2281604000000002</v>
      </c>
      <c r="C178">
        <v>1.2114661</v>
      </c>
      <c r="D178">
        <v>4.6208090000000004</v>
      </c>
      <c r="E178">
        <f t="shared" si="10"/>
        <v>6.3794095568522939</v>
      </c>
      <c r="F178">
        <f t="shared" si="11"/>
        <v>-3.4305904431477066</v>
      </c>
      <c r="G178">
        <f t="shared" si="14"/>
        <v>-1.9979568283561291</v>
      </c>
      <c r="H178">
        <f t="shared" si="13"/>
        <v>-1.2854701114832534</v>
      </c>
      <c r="I178">
        <f>0.1*F176+0.1*F177+0.3*F178+0.3*F179+0.2*F180</f>
        <v>-1.8166002839681012</v>
      </c>
      <c r="J178">
        <f>AVERAGE(F178:F179)</f>
        <v>-2.9328491296924546</v>
      </c>
      <c r="K178">
        <f>AVERAGE(F178:F180)</f>
        <v>-1.930520007742903</v>
      </c>
      <c r="L178">
        <f>SQRT((0.2*D176+0.3*D177+0.3*D178+0.1*D179+0.1*D180)^2+(0.2*C176+0.3*C177+0.3*C178+0.1*C179+0.1*C180)^2+(0.2*B176+0.3*B177+0.3*B178+0.1*B179+0.1*B180)^2)-9.81</f>
        <v>-1.9616462123511873</v>
      </c>
      <c r="M178">
        <f>SQRT((0.1*D176+0.2*D177+0.4*D178+0.2*D179+0.1*D180)^2+(0.1*C176+0.2*C177+0.4*C178+0.2*C179+0.1*C180)^2+(0.1*B176+0.2*B177+0.4*B178+0.2*B179+0.1*B180)^2)-9.81</f>
        <v>-2.395676936036307</v>
      </c>
      <c r="N178">
        <f>SQRT((0.1*D176+0.1*D177+0.3*D178+0.3*D179+0.2*D180)^2+(0.1*C176+0.1*C177+0.3*C178+0.3*C179+0.2*C180)^2+(0.1*B176+0.1*B177+0.3*B178+0.3*B179+0.2*B180)^2)-9.81</f>
        <v>-2.2423948200405688</v>
      </c>
      <c r="O178">
        <f>SQRT((0.2*D176+0.2*D177+0.2*D178+0.2*D179+0.2*D180)^2+(0.2*C176+0.2*C177+0.2*C178+0.2*C179+0.2*C180)^2+(0.2*B176+0.2*B177+0.2*B178+0.2*B179+0.2*B180)^2)-9.81</f>
        <v>-1.8891178048636021</v>
      </c>
    </row>
    <row r="179" spans="1:15" x14ac:dyDescent="0.3">
      <c r="A179">
        <v>608304980594778</v>
      </c>
      <c r="B179">
        <v>4.7644615000000003</v>
      </c>
      <c r="C179">
        <v>3.4620156</v>
      </c>
      <c r="D179">
        <v>4.4388500000000004</v>
      </c>
      <c r="E179">
        <f t="shared" si="10"/>
        <v>7.3748921837627979</v>
      </c>
      <c r="F179">
        <f t="shared" si="11"/>
        <v>-2.4351078162372026</v>
      </c>
      <c r="G179">
        <f t="shared" si="14"/>
        <v>-1.4864502824062251</v>
      </c>
      <c r="H179">
        <f t="shared" si="13"/>
        <v>-0.73227934162820196</v>
      </c>
      <c r="I179">
        <f>0.1*F177+0.1*F178+0.3*F179+0.3*F180+0.2*F181</f>
        <v>-0.65918888928379937</v>
      </c>
      <c r="J179">
        <f>AVERAGE(F179:F180)</f>
        <v>-1.1804847900405013</v>
      </c>
      <c r="K179">
        <f>AVERAGE(F179:F181)</f>
        <v>-9.3973814659514456E-3</v>
      </c>
      <c r="L179">
        <f>SQRT((0.2*D177+0.3*D178+0.3*D179+0.1*D180+0.1*D181)^2+(0.2*C177+0.3*C178+0.3*C179+0.1*C180+0.1*C181)^2+(0.2*B177+0.3*B178+0.3*B179+0.1*B180+0.1*B181)^2)-9.81</f>
        <v>-2.1164825193702592</v>
      </c>
      <c r="M179">
        <f>SQRT((0.1*D177+0.2*D178+0.4*D179+0.2*D180+0.1*D181)^2+(0.1*C177+0.2*C178+0.4*C179+0.2*C180+0.1*C181)^2+(0.1*B177+0.2*B178+0.4*B179+0.2*B180+0.1*B181)^2)-9.81</f>
        <v>-1.8600305743435417</v>
      </c>
      <c r="N179">
        <f>SQRT((0.1*D177+0.1*D178+0.3*D179+0.3*D180+0.2*D181)^2+(0.1*C177+0.1*C178+0.3*C179+0.3*C180+0.2*C181)^2+(0.1*B177+0.1*B178+0.3*B179+0.3*B180+0.2*B181)^2)-9.81</f>
        <v>-1.1064154137592617</v>
      </c>
      <c r="O179">
        <f>SQRT((0.2*D177+0.2*D178+0.2*D179+0.2*D180+0.2*D181)^2+(0.2*C177+0.2*C178+0.2*C179+0.2*C180+0.2*C181)^2+(0.2*B177+0.2*B178+0.2*B179+0.2*B180+0.2*B181)^2)-9.81</f>
        <v>-1.427490839411794</v>
      </c>
    </row>
    <row r="180" spans="1:15" x14ac:dyDescent="0.3">
      <c r="A180">
        <v>608305040373273</v>
      </c>
      <c r="B180">
        <v>4.1563340000000002</v>
      </c>
      <c r="C180">
        <v>2.4085670000000001</v>
      </c>
      <c r="D180">
        <v>8.63828</v>
      </c>
      <c r="E180">
        <f t="shared" si="10"/>
        <v>9.8841382361562005</v>
      </c>
      <c r="F180">
        <f t="shared" si="11"/>
        <v>7.4138236156199966E-2</v>
      </c>
      <c r="G180">
        <f t="shared" si="14"/>
        <v>-0.40401279829343828</v>
      </c>
      <c r="H180">
        <f t="shared" si="13"/>
        <v>-0.10303657796250773</v>
      </c>
      <c r="I180">
        <f>0.1*F178+0.1*F179+0.3*F180+0.3*F181+0.2*F182</f>
        <v>-4.7810690473597262E-3</v>
      </c>
      <c r="J180">
        <f>AVERAGE(F180:F181)</f>
        <v>1.2034578359196741</v>
      </c>
      <c r="K180">
        <f>AVERAGE(F180:F182)</f>
        <v>0.56849531617866056</v>
      </c>
      <c r="L180">
        <f>SQRT((0.2*D178+0.3*D179+0.3*D180+0.1*D181+0.1*D182)^2+(0.2*C178+0.3*C179+0.3*C180+0.1*C181+0.1*C182)^2+(0.2*B178+0.3*B179+0.3*B180+0.1*B181+0.1*B182)^2)-9.81</f>
        <v>-1.4866060332713484</v>
      </c>
      <c r="M180">
        <f>SQRT((0.1*D178+0.2*D179+0.4*D180+0.2*D181+0.1*D182)^2+(0.1*C178+0.2*C179+0.4*C180+0.2*C181+0.1*C182)^2+(0.1*B178+0.2*B179+0.4*B180+0.2*B181+0.1*B182)^2)-9.81</f>
        <v>-0.63594830127476953</v>
      </c>
      <c r="N180">
        <f>SQRT((0.1*D178+0.1*D179+0.3*D180+0.3*D181+0.2*D182)^2+(0.1*C178+0.1*C179+0.3*C180+0.3*C181+0.2*C182)^2+(0.1*B178+0.1*B179+0.3*B180+0.3*B181+0.2*B182)^2)-9.81</f>
        <v>-0.20864664240175124</v>
      </c>
      <c r="O180">
        <f>SQRT((0.2*D178+0.2*D179+0.2*D180+0.2*D181+0.2*D182)^2+(0.2*C178+0.2*C179+0.2*C180+0.2*C181+0.2*C182)^2+(0.2*B178+0.2*B179+0.2*B180+0.2*B181+0.2*B182)^2)-9.81</f>
        <v>-1.1078919442711559</v>
      </c>
    </row>
    <row r="181" spans="1:15" x14ac:dyDescent="0.3">
      <c r="A181">
        <v>608305100169321</v>
      </c>
      <c r="B181">
        <v>2.4468741000000001</v>
      </c>
      <c r="C181">
        <v>4.5489829999999998</v>
      </c>
      <c r="D181">
        <v>10.989386</v>
      </c>
      <c r="E181">
        <f t="shared" si="10"/>
        <v>12.142777435683149</v>
      </c>
      <c r="F181">
        <f t="shared" si="11"/>
        <v>2.3327774356831483</v>
      </c>
      <c r="G181">
        <f t="shared" si="14"/>
        <v>0.77698307556100565</v>
      </c>
      <c r="H181">
        <f t="shared" si="13"/>
        <v>0.44875246042386863</v>
      </c>
      <c r="I181">
        <f>0.1*F179+0.1*F180+0.3*F181+0.3*F182+0.2*F183</f>
        <v>0.67898971638763417</v>
      </c>
      <c r="J181">
        <f>AVERAGE(F181:F182)</f>
        <v>0.81567385618989086</v>
      </c>
      <c r="K181">
        <f>AVERAGE(F181:F183)</f>
        <v>1.2532531719295938</v>
      </c>
      <c r="L181">
        <f>SQRT((0.2*D179+0.3*D180+0.3*D181+0.1*D182+0.1*D183)^2+(0.2*C179+0.3*C180+0.3*C181+0.1*C182+0.1*C183)^2+(0.2*B179+0.3*B180+0.3*B181+0.1*B182+0.1*B183)^2)-9.81</f>
        <v>8.8534179649030875E-2</v>
      </c>
      <c r="M181">
        <f>SQRT((0.1*D179+0.2*D180+0.4*D181+0.2*D182+0.1*D183)^2+(0.1*C179+0.2*C180+0.4*C181+0.2*C182+0.1*C183)^2+(0.1*B179+0.2*B180+0.4*B181+0.2*B182+0.1*B183)^2)-9.81</f>
        <v>0.576973504404382</v>
      </c>
      <c r="N181">
        <f>SQRT((0.1*D179+0.1*D180+0.3*D181+0.3*D182+0.2*D183)^2+(0.1*C179+0.1*C180+0.3*C181+0.3*C182+0.2*C183)^2+(0.1*B179+0.1*B180+0.3*B181+0.3*B182+0.2*B183)^2)-9.81</f>
        <v>0.46842029096639237</v>
      </c>
      <c r="O181">
        <f>SQRT((0.2*D179+0.2*D180+0.2*D181+0.2*D182+0.2*D183)^2+(0.2*C179+0.2*C180+0.2*C181+0.2*C182+0.2*C183)^2+(0.2*B179+0.2*B180+0.2*B181+0.2*B182+0.2*B183)^2)-9.81</f>
        <v>-4.9029718761381957E-2</v>
      </c>
    </row>
    <row r="182" spans="1:15" x14ac:dyDescent="0.3">
      <c r="A182">
        <v>608305159927452</v>
      </c>
      <c r="B182">
        <v>1.9153614000000001</v>
      </c>
      <c r="C182">
        <v>4.0892963</v>
      </c>
      <c r="D182">
        <v>7.9104424</v>
      </c>
      <c r="E182">
        <f t="shared" si="10"/>
        <v>9.1085702766966339</v>
      </c>
      <c r="F182">
        <f t="shared" si="11"/>
        <v>-0.70142972330336661</v>
      </c>
      <c r="G182">
        <f t="shared" si="14"/>
        <v>0.66756524966728747</v>
      </c>
      <c r="H182">
        <f t="shared" si="13"/>
        <v>0.67019011276962936</v>
      </c>
      <c r="I182">
        <f>0.1*F180+0.1*F181+0.3*F182+0.3*F183+0.2*F184</f>
        <v>0.76575712632479376</v>
      </c>
      <c r="J182">
        <f>AVERAGE(F182:F183)</f>
        <v>0.71349104005281649</v>
      </c>
      <c r="K182">
        <f>AVERAGE(F182:F184)</f>
        <v>0.63727891855049279</v>
      </c>
      <c r="L182">
        <f>SQRT((0.2*D180+0.3*D181+0.3*D182+0.1*D183+0.1*D184)^2+(0.2*C180+0.3*C181+0.3*C182+0.1*C183+0.1*C184)^2+(0.2*B180+0.3*B181+0.3*B182+0.1*B183+0.1*B184)^2)-9.81</f>
        <v>0.62189946999011703</v>
      </c>
      <c r="M182">
        <f>SQRT((0.1*D180+0.2*D181+0.4*D182+0.2*D183+0.1*D184)^2+(0.1*C180+0.2*C181+0.4*C182+0.2*C183+0.1*C184)^2+(0.1*B180+0.2*B181+0.4*B182+0.2*B183+0.1*B184)^2)-9.81</f>
        <v>0.53265851808859388</v>
      </c>
      <c r="N182">
        <f>SQRT((0.1*D180+0.1*D181+0.3*D182+0.3*D183+0.2*D184)^2+(0.1*C180+0.1*C181+0.3*C182+0.3*C183+0.2*C184)^2+(0.1*B180+0.1*B181+0.3*B182+0.3*B183+0.2*B184)^2)-9.81</f>
        <v>0.59603585382074442</v>
      </c>
      <c r="O182">
        <f>SQRT((0.2*D180+0.2*D181+0.2*D182+0.2*D183+0.2*D184)^2+(0.2*C180+0.2*C181+0.2*C182+0.2*C183+0.2*C184)^2+(0.2*B180+0.2*B181+0.2*B182+0.2*B183+0.2*B184)^2)-9.81</f>
        <v>0.66561143593801297</v>
      </c>
    </row>
    <row r="183" spans="1:15" x14ac:dyDescent="0.3">
      <c r="A183">
        <v>608305218958916</v>
      </c>
      <c r="B183">
        <v>-0.22505496</v>
      </c>
      <c r="C183">
        <v>5.7365073999999998</v>
      </c>
      <c r="D183">
        <v>10.467449999999999</v>
      </c>
      <c r="E183">
        <f t="shared" si="10"/>
        <v>11.938411803409</v>
      </c>
      <c r="F183">
        <f t="shared" si="11"/>
        <v>2.1284118034089996</v>
      </c>
      <c r="G183">
        <f t="shared" si="14"/>
        <v>1.022171354626735</v>
      </c>
      <c r="H183">
        <f t="shared" si="13"/>
        <v>0.64006439454284847</v>
      </c>
      <c r="I183">
        <f>0.1*F181+0.1*F182+0.3*F183+0.3*F184+0.2*F185</f>
        <v>0.90880251341708085</v>
      </c>
      <c r="J183">
        <f>AVERAGE(F183:F184)</f>
        <v>1.3066332394774225</v>
      </c>
      <c r="K183">
        <f>AVERAGE(F183:F185)</f>
        <v>0.80723515713936378</v>
      </c>
      <c r="L183">
        <f>SQRT((0.2*D181+0.3*D182+0.3*D183+0.1*D184+0.1*D185)^2+(0.2*C181+0.3*C182+0.3*C183+0.1*C184+0.1*C185)^2+(0.2*B181+0.3*B182+0.3*B183+0.1*B184+0.1*B185)^2)-9.81</f>
        <v>0.82754943617215559</v>
      </c>
      <c r="M183">
        <f>SQRT((0.1*D181+0.2*D182+0.4*D183+0.2*D184+0.1*D185)^2+(0.1*C181+0.2*C182+0.4*C183+0.2*C184+0.1*C185)^2+(0.1*B181+0.2*B182+0.4*B183+0.2*B184+0.1*B185)^2)-9.81</f>
        <v>0.91888775727261773</v>
      </c>
      <c r="N183">
        <f>SQRT((0.1*D181+0.1*D182+0.3*D183+0.3*D184+0.2*D185)^2+(0.1*C181+0.1*C182+0.3*C183+0.3*C184+0.2*C185)^2+(0.1*B181+0.1*B182+0.3*B183+0.3*B184+0.2*B185)^2)-9.81</f>
        <v>0.8130872926817414</v>
      </c>
      <c r="O183">
        <f>SQRT((0.2*D181+0.2*D182+0.2*D183+0.2*D184+0.2*D185)^2+(0.2*C181+0.2*C182+0.2*C183+0.2*C184+0.2*C185)^2+(0.2*B181+0.2*B182+0.2*B183+0.2*B184+0.2*B185)^2)-9.81</f>
        <v>0.71199281034398609</v>
      </c>
    </row>
    <row r="184" spans="1:15" x14ac:dyDescent="0.3">
      <c r="A184">
        <v>608305279485797</v>
      </c>
      <c r="B184">
        <v>-8.1402859999999994E-2</v>
      </c>
      <c r="C184">
        <v>2.5665840000000002</v>
      </c>
      <c r="D184">
        <v>9.9694559999999992</v>
      </c>
      <c r="E184">
        <f t="shared" si="10"/>
        <v>10.294854675545846</v>
      </c>
      <c r="F184">
        <f t="shared" si="11"/>
        <v>0.48485467554584538</v>
      </c>
      <c r="G184">
        <f>0.1*F182+0.2*F183+0.4*F184+0.2*F185+0.1*F186</f>
        <v>0.62986051877332894</v>
      </c>
      <c r="H184">
        <f t="shared" si="13"/>
        <v>0.3579318160614009</v>
      </c>
      <c r="I184">
        <f>0.1*F182+0.1*F183+0.3*F184+0.3*F185+0.2*F186</f>
        <v>0.46806923183504723</v>
      </c>
      <c r="J184">
        <f>AVERAGE(F184:F185)</f>
        <v>0.14664683400454592</v>
      </c>
      <c r="K184">
        <f>AVERAGE(F184:F186)</f>
        <v>0.49340276170595782</v>
      </c>
      <c r="L184">
        <f>SQRT((0.2*D182+0.3*D183+0.3*D184+0.1*D185+0.1*D186)^2+(0.2*C182+0.3*C183+0.3*C184+0.1*C185+0.1*C186)^2+(0.2*B182+0.3*B183+0.3*B184+0.1*B185+0.1*B186)^2)-9.81</f>
        <v>0.64428244160974835</v>
      </c>
      <c r="M184">
        <f>SQRT((0.1*D182+0.2*D183+0.4*D184+0.2*D185+0.1*D186)^2+(0.1*C182+0.2*C183+0.4*C184+0.2*C185+0.1*C186)^2+(0.1*B182+0.2*B183+0.4*B184+0.2*B185+0.1*B186)^2)-9.81</f>
        <v>0.55473658117480262</v>
      </c>
      <c r="N184">
        <f>SQRT((0.1*D182+0.1*D183+0.3*D184+0.3*D185+0.2*D186)^2+(0.1*C182+0.1*C183+0.3*C184+0.3*C185+0.2*C186)^2+(0.1*B182+0.1*B183+0.3*B184+0.3*B185+0.2*B186)^2)-9.81</f>
        <v>0.41190320759332799</v>
      </c>
      <c r="O184">
        <f>SQRT((0.2*D182+0.2*D183+0.2*D184+0.2*D185+0.2*D186)^2+(0.2*C182+0.2*C183+0.2*C184+0.2*C185+0.2*C186)^2+(0.2*B182+0.2*B183+0.2*B184+0.2*B185+0.2*B186)^2)-9.81</f>
        <v>0.49811947129723144</v>
      </c>
    </row>
    <row r="185" spans="1:15" x14ac:dyDescent="0.3">
      <c r="A185">
        <v>608305339266116</v>
      </c>
      <c r="B185">
        <v>0.26815060000000002</v>
      </c>
      <c r="C185">
        <v>3.2992097999999999</v>
      </c>
      <c r="D185">
        <v>9.0309290000000004</v>
      </c>
      <c r="E185">
        <f t="shared" si="10"/>
        <v>9.618438992463247</v>
      </c>
      <c r="F185">
        <f t="shared" si="11"/>
        <v>-0.19156100753675354</v>
      </c>
      <c r="J185">
        <f>AVERAGE(F185:F186)</f>
        <v>0.49767680478601406</v>
      </c>
    </row>
    <row r="186" spans="1:15" x14ac:dyDescent="0.3">
      <c r="A186">
        <v>608305397138934</v>
      </c>
      <c r="B186">
        <v>-0.11492168</v>
      </c>
      <c r="C186">
        <v>3.4859575999999999</v>
      </c>
      <c r="D186">
        <v>10.429143</v>
      </c>
      <c r="E186">
        <f t="shared" si="10"/>
        <v>10.996914617108782</v>
      </c>
      <c r="F186">
        <f t="shared" si="11"/>
        <v>1.1869146171087817</v>
      </c>
    </row>
  </sheetData>
  <conditionalFormatting sqref="J2:K185 F189:F1048576 M189:M1048576 F187 F1:O1">
    <cfRule type="cellIs" dxfId="19" priority="29" operator="greaterThan">
      <formula>0</formula>
    </cfRule>
    <cfRule type="cellIs" dxfId="18" priority="30" operator="lessThan">
      <formula>0</formula>
    </cfRule>
  </conditionalFormatting>
  <conditionalFormatting sqref="G186 G4:G184 M2 F2:F186">
    <cfRule type="cellIs" dxfId="17" priority="21" operator="lessThan">
      <formula>0</formula>
    </cfRule>
    <cfRule type="cellIs" dxfId="16" priority="22" operator="greaterThan">
      <formula>0</formula>
    </cfRule>
  </conditionalFormatting>
  <conditionalFormatting sqref="M4:M188">
    <cfRule type="cellIs" dxfId="15" priority="19" operator="lessThan">
      <formula>0</formula>
    </cfRule>
    <cfRule type="cellIs" dxfId="14" priority="20" operator="greaterThan">
      <formula>0</formula>
    </cfRule>
  </conditionalFormatting>
  <conditionalFormatting sqref="F187:F188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L4:L184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N4:N184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O4:O18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E2:E18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I4:I18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4:H18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stappen ui in de broek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 Vanhauwaert</dc:creator>
  <cp:lastModifiedBy>Arthur Saelens</cp:lastModifiedBy>
  <dcterms:created xsi:type="dcterms:W3CDTF">2022-10-25T16:53:04Z</dcterms:created>
  <dcterms:modified xsi:type="dcterms:W3CDTF">2022-11-03T13:53:19Z</dcterms:modified>
</cp:coreProperties>
</file>