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Dev\Git\GitHub\Spectrotool\TestResources\HappyDay\"/>
    </mc:Choice>
  </mc:AlternateContent>
  <xr:revisionPtr revIDLastSave="0" documentId="13_ncr:1_{4842EEE2-C8CD-41F9-8501-8DD42F020568}" xr6:coauthVersionLast="47" xr6:coauthVersionMax="47" xr10:uidLastSave="{00000000-0000-0000-0000-000000000000}"/>
  <bookViews>
    <workbookView xWindow="-33465" yWindow="12750" windowWidth="28740" windowHeight="15345" xr2:uid="{00000000-000D-0000-FFFF-FFFF00000000}"/>
  </bookViews>
  <sheets>
    <sheet name="Wellington" sheetId="4" r:id="rId1"/>
    <sheet name="EPA" sheetId="5" r:id="rId2"/>
    <sheet name="VMM method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D41" i="2"/>
  <c r="D24" i="2"/>
  <c r="D25" i="2"/>
  <c r="D39" i="2"/>
  <c r="D37" i="2"/>
  <c r="D36" i="2"/>
  <c r="D35" i="2"/>
  <c r="D34" i="2"/>
  <c r="D33" i="2"/>
  <c r="D32" i="2"/>
  <c r="D31" i="2"/>
  <c r="D30" i="2"/>
  <c r="D29" i="2"/>
  <c r="D23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16" i="2"/>
  <c r="D19" i="2"/>
  <c r="D20" i="2"/>
  <c r="D21" i="2"/>
  <c r="D22" i="2"/>
  <c r="D26" i="2"/>
  <c r="D27" i="2"/>
  <c r="D28" i="2"/>
  <c r="D38" i="2"/>
  <c r="D40" i="2"/>
  <c r="D43" i="2"/>
  <c r="D3" i="2"/>
  <c r="D2" i="2"/>
</calcChain>
</file>

<file path=xl/sharedStrings.xml><?xml version="1.0" encoding="utf-8"?>
<sst xmlns="http://schemas.openxmlformats.org/spreadsheetml/2006/main" count="152" uniqueCount="92">
  <si>
    <t>Compound</t>
  </si>
  <si>
    <t>Quantified with</t>
  </si>
  <si>
    <t>Cor. Factor</t>
  </si>
  <si>
    <t>PFBA</t>
  </si>
  <si>
    <t>mPFBA</t>
  </si>
  <si>
    <t>mPFOA</t>
  </si>
  <si>
    <t>11Cl-PF3OUdS</t>
  </si>
  <si>
    <t>mPFUdA</t>
  </si>
  <si>
    <t>PFPeA</t>
  </si>
  <si>
    <t>mPFHxA</t>
  </si>
  <si>
    <t>9 Cl-PF3ONS</t>
  </si>
  <si>
    <t>mPFNA</t>
  </si>
  <si>
    <t>PFBS</t>
  </si>
  <si>
    <t>mPFHxS</t>
  </si>
  <si>
    <t>8:2 FTS</t>
  </si>
  <si>
    <t>mPFOS80</t>
  </si>
  <si>
    <t>PFHxA</t>
  </si>
  <si>
    <t>PFHpS 80</t>
  </si>
  <si>
    <t>PFHpA169</t>
  </si>
  <si>
    <t>6:2 FTS</t>
  </si>
  <si>
    <t>PFHxS</t>
  </si>
  <si>
    <t>L-PFPeS80</t>
  </si>
  <si>
    <t>PFOA</t>
  </si>
  <si>
    <t>4:2 FTS 307</t>
  </si>
  <si>
    <t>PFNA</t>
  </si>
  <si>
    <t>PFEESA 135</t>
  </si>
  <si>
    <t>mPFDA474</t>
  </si>
  <si>
    <t>PFOS80</t>
  </si>
  <si>
    <t>HFPO-DA</t>
  </si>
  <si>
    <t>PFDA</t>
  </si>
  <si>
    <t>PF50HxA</t>
  </si>
  <si>
    <t>PFUdA</t>
  </si>
  <si>
    <t>PF40PeA</t>
  </si>
  <si>
    <t>PFDS</t>
  </si>
  <si>
    <t>3.6-OPFHpA</t>
  </si>
  <si>
    <t>PFDoA</t>
  </si>
  <si>
    <t>mPFDoA</t>
  </si>
  <si>
    <t>NaDONA</t>
  </si>
  <si>
    <t>PFTrA</t>
  </si>
  <si>
    <t>PFTeA</t>
  </si>
  <si>
    <t>MPFBA</t>
  </si>
  <si>
    <t>M5PFPeA</t>
  </si>
  <si>
    <t>M5PFHxA</t>
  </si>
  <si>
    <t>PFHpA</t>
  </si>
  <si>
    <t>M4PFHpA</t>
  </si>
  <si>
    <t>M8PFOA</t>
  </si>
  <si>
    <t>M9PFNA</t>
  </si>
  <si>
    <t>M6PFDA</t>
  </si>
  <si>
    <t>PFUnDA</t>
  </si>
  <si>
    <t>M7PFUnDA</t>
  </si>
  <si>
    <t>PFDoDA</t>
  </si>
  <si>
    <t>MPFDoA</t>
  </si>
  <si>
    <t>PFTeDA</t>
  </si>
  <si>
    <t>PFHxDA</t>
  </si>
  <si>
    <t>M8FOSA</t>
  </si>
  <si>
    <t>M3PFBS</t>
  </si>
  <si>
    <t>PFPeS</t>
  </si>
  <si>
    <t>M3PFHxS</t>
  </si>
  <si>
    <t>PFHpS</t>
  </si>
  <si>
    <t>M2-8:2FTS</t>
  </si>
  <si>
    <t>PFOS</t>
  </si>
  <si>
    <t>M8PFOS</t>
  </si>
  <si>
    <t>PFNS</t>
  </si>
  <si>
    <t>D3-N-MeFOSAA</t>
  </si>
  <si>
    <t>4:2 FTS</t>
  </si>
  <si>
    <t>M2-4:2FTS</t>
  </si>
  <si>
    <t>M2-6:2FTS</t>
  </si>
  <si>
    <t>M2-8:2 FTS</t>
  </si>
  <si>
    <t>PFOSA</t>
  </si>
  <si>
    <t>MePFOSA</t>
  </si>
  <si>
    <t>d-N-MeFOSA</t>
  </si>
  <si>
    <t>EtPFOSA</t>
  </si>
  <si>
    <t>D-N-EtFOSA</t>
  </si>
  <si>
    <t>MePFOSAA</t>
  </si>
  <si>
    <t>EtPFOSAA</t>
  </si>
  <si>
    <t>D5-N-EtFOSAA</t>
  </si>
  <si>
    <t>8:2diPAP</t>
  </si>
  <si>
    <t>ADONA</t>
  </si>
  <si>
    <t>PFECHS</t>
  </si>
  <si>
    <t>PFTrDA</t>
  </si>
  <si>
    <t>PFPeDA</t>
  </si>
  <si>
    <t>PFODA</t>
  </si>
  <si>
    <t>PFDoDS</t>
  </si>
  <si>
    <t>PFUnDS</t>
  </si>
  <si>
    <t>PFTrDS</t>
  </si>
  <si>
    <t>10:2 FTS</t>
  </si>
  <si>
    <t>6:2 diPAP</t>
  </si>
  <si>
    <t>6:2/8:2 diPAP</t>
  </si>
  <si>
    <t>PFBSA</t>
  </si>
  <si>
    <t>MePFBSA</t>
  </si>
  <si>
    <t>PFHxSA</t>
  </si>
  <si>
    <t>Quantity ISTD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</si>
</sst>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90E7-C14C-43FE-8E99-0DF1356DBD56}">
  <dimension ref="A1:D16"/>
  <sheetViews>
    <sheetView tabSelected="1" workbookViewId="0">
      <selection activeCell="G9" sqref="G9"/>
    </sheetView>
  </sheetViews>
  <sheetFormatPr defaultRowHeight="14.5" x14ac:dyDescent="0.35"/>
  <cols>
    <col min="2" max="2" width="13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91</v>
      </c>
    </row>
    <row r="2" spans="1:4" x14ac:dyDescent="0.35">
      <c r="A2" t="s">
        <v>3</v>
      </c>
      <c r="B2" t="s">
        <v>4</v>
      </c>
      <c r="C2">
        <v>0.78071500000000005</v>
      </c>
      <c r="D2">
        <v>10</v>
      </c>
    </row>
    <row r="3" spans="1:4" x14ac:dyDescent="0.35">
      <c r="A3" t="s">
        <v>8</v>
      </c>
      <c r="B3" t="s">
        <v>9</v>
      </c>
      <c r="C3">
        <v>4.4739719999999998</v>
      </c>
      <c r="D3">
        <v>10</v>
      </c>
    </row>
    <row r="4" spans="1:4" x14ac:dyDescent="0.35">
      <c r="A4" t="s">
        <v>12</v>
      </c>
      <c r="B4" t="s">
        <v>13</v>
      </c>
      <c r="C4">
        <v>4.9601119999999996</v>
      </c>
      <c r="D4">
        <v>10</v>
      </c>
    </row>
    <row r="5" spans="1:4" x14ac:dyDescent="0.35">
      <c r="A5" t="s">
        <v>16</v>
      </c>
      <c r="B5" t="s">
        <v>9</v>
      </c>
      <c r="C5">
        <v>1.0026790000000001</v>
      </c>
      <c r="D5">
        <v>10</v>
      </c>
    </row>
    <row r="6" spans="1:4" x14ac:dyDescent="0.35">
      <c r="A6" t="s">
        <v>18</v>
      </c>
      <c r="B6" t="s">
        <v>9</v>
      </c>
      <c r="C6">
        <v>0.47694500000000001</v>
      </c>
      <c r="D6">
        <v>10</v>
      </c>
    </row>
    <row r="7" spans="1:4" x14ac:dyDescent="0.35">
      <c r="A7" t="s">
        <v>20</v>
      </c>
      <c r="B7" t="s">
        <v>13</v>
      </c>
      <c r="C7">
        <v>1.2485630000000001</v>
      </c>
      <c r="D7">
        <v>10</v>
      </c>
    </row>
    <row r="8" spans="1:4" x14ac:dyDescent="0.35">
      <c r="A8" t="s">
        <v>22</v>
      </c>
      <c r="B8" t="s">
        <v>5</v>
      </c>
      <c r="C8">
        <v>0.98532799999999998</v>
      </c>
      <c r="D8">
        <v>10</v>
      </c>
    </row>
    <row r="9" spans="1:4" x14ac:dyDescent="0.35">
      <c r="A9" t="s">
        <v>24</v>
      </c>
      <c r="B9" t="s">
        <v>11</v>
      </c>
      <c r="C9">
        <v>0.97646999999999995</v>
      </c>
      <c r="D9">
        <v>10</v>
      </c>
    </row>
    <row r="10" spans="1:4" x14ac:dyDescent="0.35">
      <c r="A10" t="s">
        <v>27</v>
      </c>
      <c r="B10" t="s">
        <v>15</v>
      </c>
      <c r="C10">
        <v>1.6618900000000001</v>
      </c>
      <c r="D10">
        <v>10</v>
      </c>
    </row>
    <row r="11" spans="1:4" x14ac:dyDescent="0.35">
      <c r="A11" t="s">
        <v>29</v>
      </c>
      <c r="B11" t="s">
        <v>26</v>
      </c>
      <c r="C11">
        <v>0.83927499999999999</v>
      </c>
      <c r="D11">
        <v>10</v>
      </c>
    </row>
    <row r="12" spans="1:4" x14ac:dyDescent="0.35">
      <c r="A12" t="s">
        <v>31</v>
      </c>
      <c r="B12" t="s">
        <v>7</v>
      </c>
      <c r="C12">
        <v>1.0519149999999999</v>
      </c>
      <c r="D12">
        <v>10</v>
      </c>
    </row>
    <row r="13" spans="1:4" x14ac:dyDescent="0.35">
      <c r="A13" t="s">
        <v>33</v>
      </c>
      <c r="B13" t="s">
        <v>15</v>
      </c>
      <c r="C13">
        <v>0.27454099999999998</v>
      </c>
      <c r="D13">
        <v>10</v>
      </c>
    </row>
    <row r="14" spans="1:4" x14ac:dyDescent="0.35">
      <c r="A14" t="s">
        <v>35</v>
      </c>
      <c r="B14" t="s">
        <v>36</v>
      </c>
      <c r="C14">
        <v>0.95428900000000005</v>
      </c>
      <c r="D14">
        <v>10</v>
      </c>
    </row>
    <row r="15" spans="1:4" x14ac:dyDescent="0.35">
      <c r="A15" t="s">
        <v>38</v>
      </c>
      <c r="B15" t="s">
        <v>36</v>
      </c>
      <c r="C15">
        <v>1.722016</v>
      </c>
      <c r="D15">
        <v>10</v>
      </c>
    </row>
    <row r="16" spans="1:4" x14ac:dyDescent="0.35">
      <c r="A16" t="s">
        <v>39</v>
      </c>
      <c r="B16" t="s">
        <v>36</v>
      </c>
      <c r="C16">
        <v>0.45718300000000001</v>
      </c>
      <c r="D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6079-A992-466C-8D67-4DE28B29AD70}">
  <dimension ref="A1:D14"/>
  <sheetViews>
    <sheetView workbookViewId="0">
      <selection activeCell="F8" sqref="F8"/>
    </sheetView>
  </sheetViews>
  <sheetFormatPr defaultRowHeight="14.5" x14ac:dyDescent="0.35"/>
  <cols>
    <col min="1" max="1" width="22.54296875" customWidth="1"/>
    <col min="2" max="2" width="15.6328125" customWidth="1"/>
    <col min="3" max="3" width="17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91</v>
      </c>
    </row>
    <row r="2" spans="1:4" x14ac:dyDescent="0.35">
      <c r="A2" t="s">
        <v>6</v>
      </c>
      <c r="B2" t="s">
        <v>7</v>
      </c>
      <c r="C2">
        <v>2.1640142380772458</v>
      </c>
      <c r="D2">
        <v>10</v>
      </c>
    </row>
    <row r="3" spans="1:4" x14ac:dyDescent="0.35">
      <c r="A3" t="s">
        <v>10</v>
      </c>
      <c r="B3" t="s">
        <v>11</v>
      </c>
      <c r="C3">
        <v>1.0636840935880862</v>
      </c>
      <c r="D3">
        <v>10</v>
      </c>
    </row>
    <row r="4" spans="1:4" x14ac:dyDescent="0.35">
      <c r="A4" t="s">
        <v>14</v>
      </c>
      <c r="B4" t="s">
        <v>15</v>
      </c>
      <c r="C4">
        <v>0.40610699538116318</v>
      </c>
      <c r="D4">
        <v>10</v>
      </c>
    </row>
    <row r="5" spans="1:4" x14ac:dyDescent="0.35">
      <c r="A5" t="s">
        <v>17</v>
      </c>
      <c r="B5" t="s">
        <v>5</v>
      </c>
      <c r="C5">
        <v>0.19651055888117552</v>
      </c>
      <c r="D5">
        <v>10</v>
      </c>
    </row>
    <row r="6" spans="1:4" x14ac:dyDescent="0.35">
      <c r="A6" t="s">
        <v>19</v>
      </c>
      <c r="B6" t="s">
        <v>15</v>
      </c>
      <c r="C6">
        <v>0.58791139555930505</v>
      </c>
      <c r="D6">
        <v>10</v>
      </c>
    </row>
    <row r="7" spans="1:4" x14ac:dyDescent="0.35">
      <c r="A7" t="s">
        <v>21</v>
      </c>
      <c r="B7" t="s">
        <v>15</v>
      </c>
      <c r="C7">
        <v>1.0011818496502423</v>
      </c>
      <c r="D7">
        <v>10</v>
      </c>
    </row>
    <row r="8" spans="1:4" x14ac:dyDescent="0.35">
      <c r="A8" t="s">
        <v>23</v>
      </c>
      <c r="B8" t="s">
        <v>15</v>
      </c>
      <c r="C8">
        <v>0.31857804202853579</v>
      </c>
      <c r="D8">
        <v>10</v>
      </c>
    </row>
    <row r="9" spans="1:4" x14ac:dyDescent="0.35">
      <c r="A9" t="s">
        <v>25</v>
      </c>
      <c r="B9" t="s">
        <v>26</v>
      </c>
      <c r="C9">
        <v>1.02082080121272</v>
      </c>
      <c r="D9">
        <v>10</v>
      </c>
    </row>
    <row r="10" spans="1:4" x14ac:dyDescent="0.35">
      <c r="A10" t="s">
        <v>28</v>
      </c>
      <c r="B10" t="s">
        <v>9</v>
      </c>
      <c r="C10">
        <v>0.22075718116184048</v>
      </c>
      <c r="D10">
        <v>10</v>
      </c>
    </row>
    <row r="11" spans="1:4" x14ac:dyDescent="0.35">
      <c r="A11" t="s">
        <v>30</v>
      </c>
      <c r="B11" t="s">
        <v>9</v>
      </c>
      <c r="C11">
        <v>1.7085875209164081</v>
      </c>
      <c r="D11">
        <v>10</v>
      </c>
    </row>
    <row r="12" spans="1:4" x14ac:dyDescent="0.35">
      <c r="A12" t="s">
        <v>32</v>
      </c>
      <c r="B12" t="s">
        <v>5</v>
      </c>
      <c r="C12">
        <v>0.89164023813106519</v>
      </c>
      <c r="D12">
        <v>10</v>
      </c>
    </row>
    <row r="13" spans="1:4" x14ac:dyDescent="0.35">
      <c r="A13" t="s">
        <v>34</v>
      </c>
      <c r="B13" t="s">
        <v>9</v>
      </c>
      <c r="C13">
        <v>1.7058324483535978</v>
      </c>
      <c r="D13">
        <v>10</v>
      </c>
    </row>
    <row r="14" spans="1:4" x14ac:dyDescent="0.35">
      <c r="A14" t="s">
        <v>37</v>
      </c>
      <c r="B14" t="s">
        <v>5</v>
      </c>
      <c r="C14">
        <v>4.3718669660219298</v>
      </c>
      <c r="D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F4589-8440-47DD-AD7B-44918D0213FC}">
  <dimension ref="A1:D43"/>
  <sheetViews>
    <sheetView workbookViewId="0">
      <selection activeCell="F10" sqref="F10"/>
    </sheetView>
  </sheetViews>
  <sheetFormatPr defaultRowHeight="14.5" x14ac:dyDescent="0.35"/>
  <cols>
    <col min="1" max="1" width="12.36328125" bestFit="1" customWidth="1"/>
    <col min="2" max="2" width="19.6328125" bestFit="1" customWidth="1"/>
    <col min="3" max="3" width="11.54296875" bestFit="1" customWidth="1"/>
    <col min="4" max="4" width="34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91</v>
      </c>
    </row>
    <row r="2" spans="1:4" ht="15" thickBot="1" x14ac:dyDescent="0.4">
      <c r="A2" s="1" t="s">
        <v>3</v>
      </c>
      <c r="B2" s="2" t="s">
        <v>40</v>
      </c>
      <c r="C2" s="2">
        <v>0.804898</v>
      </c>
      <c r="D2">
        <f>(10*2000)/1000</f>
        <v>20</v>
      </c>
    </row>
    <row r="3" spans="1:4" ht="15" thickBot="1" x14ac:dyDescent="0.4">
      <c r="A3" s="1" t="s">
        <v>8</v>
      </c>
      <c r="B3" s="2" t="s">
        <v>41</v>
      </c>
      <c r="C3" s="2">
        <v>1.6261098</v>
      </c>
      <c r="D3">
        <f>(10*1000)/1000</f>
        <v>10</v>
      </c>
    </row>
    <row r="4" spans="1:4" ht="15" thickBot="1" x14ac:dyDescent="0.4">
      <c r="A4" s="1" t="s">
        <v>16</v>
      </c>
      <c r="B4" s="2" t="s">
        <v>42</v>
      </c>
      <c r="C4" s="2">
        <v>0.5940124</v>
      </c>
      <c r="D4">
        <f>(10*500)/1000</f>
        <v>5</v>
      </c>
    </row>
    <row r="5" spans="1:4" ht="15" thickBot="1" x14ac:dyDescent="0.4">
      <c r="A5" s="1" t="s">
        <v>43</v>
      </c>
      <c r="B5" s="2" t="s">
        <v>44</v>
      </c>
      <c r="C5" s="2">
        <v>0.85661549999999997</v>
      </c>
      <c r="D5">
        <f>(10*500)/1000</f>
        <v>5</v>
      </c>
    </row>
    <row r="6" spans="1:4" ht="15" thickBot="1" x14ac:dyDescent="0.4">
      <c r="A6" s="1" t="s">
        <v>22</v>
      </c>
      <c r="B6" s="2" t="s">
        <v>45</v>
      </c>
      <c r="C6" s="2">
        <v>0.46073239999999999</v>
      </c>
      <c r="D6">
        <f>(10*500)/1000</f>
        <v>5</v>
      </c>
    </row>
    <row r="7" spans="1:4" ht="15" thickBot="1" x14ac:dyDescent="0.4">
      <c r="A7" s="1" t="s">
        <v>24</v>
      </c>
      <c r="B7" s="2" t="s">
        <v>46</v>
      </c>
      <c r="C7" s="2">
        <v>0.8117472</v>
      </c>
      <c r="D7">
        <f>(10*250)/1000</f>
        <v>2.5</v>
      </c>
    </row>
    <row r="8" spans="1:4" ht="15" thickBot="1" x14ac:dyDescent="0.4">
      <c r="A8" s="1" t="s">
        <v>29</v>
      </c>
      <c r="B8" s="2" t="s">
        <v>47</v>
      </c>
      <c r="C8" s="2">
        <v>0.71386539999999998</v>
      </c>
      <c r="D8">
        <f>(10*250)/1000</f>
        <v>2.5</v>
      </c>
    </row>
    <row r="9" spans="1:4" ht="15" thickBot="1" x14ac:dyDescent="0.4">
      <c r="A9" s="1" t="s">
        <v>48</v>
      </c>
      <c r="B9" s="2" t="s">
        <v>49</v>
      </c>
      <c r="C9" s="2">
        <v>0.76448240000000001</v>
      </c>
      <c r="D9">
        <f>(10*250)/1000</f>
        <v>2.5</v>
      </c>
    </row>
    <row r="10" spans="1:4" ht="15" thickBot="1" x14ac:dyDescent="0.4">
      <c r="A10" s="1" t="s">
        <v>50</v>
      </c>
      <c r="B10" s="2" t="s">
        <v>51</v>
      </c>
      <c r="C10" s="2">
        <v>0.75894320000000004</v>
      </c>
      <c r="D10">
        <f>(10*250)/1000</f>
        <v>2.5</v>
      </c>
    </row>
    <row r="11" spans="1:4" ht="15" thickBot="1" x14ac:dyDescent="0.4">
      <c r="A11" s="1" t="s">
        <v>52</v>
      </c>
      <c r="B11" s="2" t="s">
        <v>46</v>
      </c>
      <c r="C11" s="2">
        <v>1.5597618</v>
      </c>
      <c r="D11">
        <f>(10*250)/1000</f>
        <v>2.5</v>
      </c>
    </row>
    <row r="12" spans="1:4" ht="15" thickBot="1" x14ac:dyDescent="0.4">
      <c r="A12" s="1" t="s">
        <v>53</v>
      </c>
      <c r="B12" s="2" t="s">
        <v>54</v>
      </c>
      <c r="C12" s="2">
        <v>0.60130139999999999</v>
      </c>
      <c r="D12">
        <f>(10*500)/1000</f>
        <v>5</v>
      </c>
    </row>
    <row r="13" spans="1:4" ht="15" thickBot="1" x14ac:dyDescent="0.4">
      <c r="A13" s="1" t="s">
        <v>12</v>
      </c>
      <c r="B13" s="2" t="s">
        <v>55</v>
      </c>
      <c r="C13" s="2">
        <v>0.13041050000000001</v>
      </c>
      <c r="D13">
        <f>(10*500)/1000</f>
        <v>5</v>
      </c>
    </row>
    <row r="14" spans="1:4" ht="15" thickBot="1" x14ac:dyDescent="0.4">
      <c r="A14" s="1" t="s">
        <v>56</v>
      </c>
      <c r="B14" s="2" t="s">
        <v>57</v>
      </c>
      <c r="C14" s="2">
        <v>0.87276759999999998</v>
      </c>
      <c r="D14">
        <f>(10*500)/1000</f>
        <v>5</v>
      </c>
    </row>
    <row r="15" spans="1:4" ht="15" thickBot="1" x14ac:dyDescent="0.4">
      <c r="A15" s="1" t="s">
        <v>20</v>
      </c>
      <c r="B15" s="2" t="s">
        <v>57</v>
      </c>
      <c r="C15" s="2">
        <v>9.4234999999999999E-2</v>
      </c>
      <c r="D15">
        <f>(10*500)/1000</f>
        <v>5</v>
      </c>
    </row>
    <row r="16" spans="1:4" ht="15" thickBot="1" x14ac:dyDescent="0.4">
      <c r="A16" s="1" t="s">
        <v>58</v>
      </c>
      <c r="B16" s="2" t="s">
        <v>59</v>
      </c>
      <c r="C16" s="2">
        <v>0.97297699999999998</v>
      </c>
      <c r="D16">
        <f t="shared" ref="D16:D43" si="0">(10*1000)/1000</f>
        <v>10</v>
      </c>
    </row>
    <row r="17" spans="1:4" ht="15" thickBot="1" x14ac:dyDescent="0.4">
      <c r="A17" s="1" t="s">
        <v>60</v>
      </c>
      <c r="B17" s="2" t="s">
        <v>61</v>
      </c>
      <c r="C17" s="2">
        <v>0.93541099999999999</v>
      </c>
      <c r="D17">
        <f>(10*500)/1000</f>
        <v>5</v>
      </c>
    </row>
    <row r="18" spans="1:4" ht="15" thickBot="1" x14ac:dyDescent="0.4">
      <c r="A18" s="1" t="s">
        <v>62</v>
      </c>
      <c r="B18" s="3" t="s">
        <v>61</v>
      </c>
      <c r="C18" s="2">
        <v>0.98116859999999995</v>
      </c>
      <c r="D18">
        <f>(10*500)/1000</f>
        <v>5</v>
      </c>
    </row>
    <row r="19" spans="1:4" ht="15" thickBot="1" x14ac:dyDescent="0.4">
      <c r="A19" s="1" t="s">
        <v>33</v>
      </c>
      <c r="B19" s="2" t="s">
        <v>63</v>
      </c>
      <c r="C19" s="2">
        <v>0.910748</v>
      </c>
      <c r="D19">
        <f t="shared" si="0"/>
        <v>10</v>
      </c>
    </row>
    <row r="20" spans="1:4" ht="15" thickBot="1" x14ac:dyDescent="0.4">
      <c r="A20" s="1" t="s">
        <v>64</v>
      </c>
      <c r="B20" s="2" t="s">
        <v>65</v>
      </c>
      <c r="C20" s="2">
        <v>0.56781700000000002</v>
      </c>
      <c r="D20">
        <f t="shared" si="0"/>
        <v>10</v>
      </c>
    </row>
    <row r="21" spans="1:4" ht="15" thickBot="1" x14ac:dyDescent="0.4">
      <c r="A21" s="1" t="s">
        <v>19</v>
      </c>
      <c r="B21" s="2" t="s">
        <v>66</v>
      </c>
      <c r="C21" s="2">
        <v>0.58708559999999999</v>
      </c>
      <c r="D21">
        <f t="shared" si="0"/>
        <v>10</v>
      </c>
    </row>
    <row r="22" spans="1:4" ht="15" thickBot="1" x14ac:dyDescent="0.4">
      <c r="A22" s="1" t="s">
        <v>14</v>
      </c>
      <c r="B22" s="2" t="s">
        <v>67</v>
      </c>
      <c r="C22" s="2">
        <v>0.60482279999999999</v>
      </c>
      <c r="D22">
        <f t="shared" si="0"/>
        <v>10</v>
      </c>
    </row>
    <row r="23" spans="1:4" ht="15" thickBot="1" x14ac:dyDescent="0.4">
      <c r="A23" s="1" t="s">
        <v>68</v>
      </c>
      <c r="B23" s="2" t="s">
        <v>54</v>
      </c>
      <c r="C23" s="2">
        <v>1.1382076000000001</v>
      </c>
      <c r="D23">
        <f>(10*500)/1000</f>
        <v>5</v>
      </c>
    </row>
    <row r="24" spans="1:4" ht="15" thickBot="1" x14ac:dyDescent="0.4">
      <c r="A24" s="1" t="s">
        <v>69</v>
      </c>
      <c r="B24" s="2" t="s">
        <v>70</v>
      </c>
      <c r="C24" s="2">
        <v>0.84014</v>
      </c>
      <c r="D24">
        <f>(10*500)/1000</f>
        <v>5</v>
      </c>
    </row>
    <row r="25" spans="1:4" ht="15" thickBot="1" x14ac:dyDescent="0.4">
      <c r="A25" s="1" t="s">
        <v>71</v>
      </c>
      <c r="B25" s="2" t="s">
        <v>72</v>
      </c>
      <c r="C25" s="2">
        <v>0.80591183300000002</v>
      </c>
      <c r="D25">
        <f>(10*500)/1000</f>
        <v>5</v>
      </c>
    </row>
    <row r="26" spans="1:4" ht="15" thickBot="1" x14ac:dyDescent="0.4">
      <c r="A26" s="1" t="s">
        <v>73</v>
      </c>
      <c r="B26" s="2" t="s">
        <v>63</v>
      </c>
      <c r="C26" s="2">
        <v>0.65535180000000004</v>
      </c>
      <c r="D26">
        <f t="shared" si="0"/>
        <v>10</v>
      </c>
    </row>
    <row r="27" spans="1:4" ht="15" thickBot="1" x14ac:dyDescent="0.4">
      <c r="A27" s="1" t="s">
        <v>74</v>
      </c>
      <c r="B27" s="2" t="s">
        <v>75</v>
      </c>
      <c r="C27" s="4">
        <v>0.74668520000000005</v>
      </c>
      <c r="D27">
        <f t="shared" si="0"/>
        <v>10</v>
      </c>
    </row>
    <row r="28" spans="1:4" ht="15" thickBot="1" x14ac:dyDescent="0.4">
      <c r="A28" s="1" t="s">
        <v>76</v>
      </c>
      <c r="B28" s="2" t="s">
        <v>75</v>
      </c>
      <c r="C28" s="2">
        <v>0.752</v>
      </c>
      <c r="D28">
        <f t="shared" si="0"/>
        <v>10</v>
      </c>
    </row>
    <row r="29" spans="1:4" ht="15" thickBot="1" x14ac:dyDescent="0.4">
      <c r="A29" s="1" t="s">
        <v>28</v>
      </c>
      <c r="B29" s="2" t="s">
        <v>9</v>
      </c>
      <c r="C29" s="2">
        <v>0.220757181</v>
      </c>
      <c r="D29">
        <f>(10*500)/1000</f>
        <v>5</v>
      </c>
    </row>
    <row r="30" spans="1:4" ht="15" thickBot="1" x14ac:dyDescent="0.4">
      <c r="A30" s="1" t="s">
        <v>77</v>
      </c>
      <c r="B30" s="2" t="s">
        <v>45</v>
      </c>
      <c r="C30" s="2">
        <v>4.3718669659999998</v>
      </c>
      <c r="D30">
        <f>(10*500)/1000</f>
        <v>5</v>
      </c>
    </row>
    <row r="31" spans="1:4" ht="15" thickBot="1" x14ac:dyDescent="0.4">
      <c r="A31" s="1" t="s">
        <v>78</v>
      </c>
      <c r="B31" s="2" t="s">
        <v>45</v>
      </c>
      <c r="C31" s="2">
        <v>0.75948700000000002</v>
      </c>
      <c r="D31">
        <f>(10*500)/1000</f>
        <v>5</v>
      </c>
    </row>
    <row r="32" spans="1:4" ht="15" thickBot="1" x14ac:dyDescent="0.4">
      <c r="A32" s="1" t="s">
        <v>79</v>
      </c>
      <c r="B32" s="2" t="s">
        <v>46</v>
      </c>
      <c r="C32" s="2">
        <v>1.1155120000000001</v>
      </c>
      <c r="D32">
        <f>(10*250)/1000</f>
        <v>2.5</v>
      </c>
    </row>
    <row r="33" spans="1:4" ht="15" thickBot="1" x14ac:dyDescent="0.4">
      <c r="A33" s="1" t="s">
        <v>80</v>
      </c>
      <c r="B33" s="2" t="s">
        <v>51</v>
      </c>
      <c r="C33" s="2">
        <v>0.93659899999999996</v>
      </c>
      <c r="D33">
        <f>(10*250)/1000</f>
        <v>2.5</v>
      </c>
    </row>
    <row r="34" spans="1:4" ht="15" thickBot="1" x14ac:dyDescent="0.4">
      <c r="A34" s="1" t="s">
        <v>81</v>
      </c>
      <c r="B34" s="2" t="s">
        <v>46</v>
      </c>
      <c r="C34" s="2">
        <v>1.0304519999999999</v>
      </c>
      <c r="D34">
        <f>(10*250)/1000</f>
        <v>2.5</v>
      </c>
    </row>
    <row r="35" spans="1:4" ht="15" thickBot="1" x14ac:dyDescent="0.4">
      <c r="A35" s="1" t="s">
        <v>82</v>
      </c>
      <c r="B35" s="2" t="s">
        <v>54</v>
      </c>
      <c r="C35" s="2">
        <v>1.0896796</v>
      </c>
      <c r="D35">
        <f t="shared" ref="D35:D37" si="1">(10*500)/1000</f>
        <v>5</v>
      </c>
    </row>
    <row r="36" spans="1:4" ht="15" thickBot="1" x14ac:dyDescent="0.4">
      <c r="A36" s="1" t="s">
        <v>83</v>
      </c>
      <c r="B36" s="2" t="s">
        <v>54</v>
      </c>
      <c r="C36" s="2">
        <v>0.99351840000000002</v>
      </c>
      <c r="D36">
        <f t="shared" si="1"/>
        <v>5</v>
      </c>
    </row>
    <row r="37" spans="1:4" ht="15" thickBot="1" x14ac:dyDescent="0.4">
      <c r="A37" s="1" t="s">
        <v>84</v>
      </c>
      <c r="B37" s="2" t="s">
        <v>54</v>
      </c>
      <c r="C37" s="2">
        <v>1.1566928000000001</v>
      </c>
      <c r="D37">
        <f t="shared" si="1"/>
        <v>5</v>
      </c>
    </row>
    <row r="38" spans="1:4" ht="15" thickBot="1" x14ac:dyDescent="0.4">
      <c r="A38" s="1" t="s">
        <v>85</v>
      </c>
      <c r="B38" s="2" t="s">
        <v>59</v>
      </c>
      <c r="C38" s="2">
        <v>0.97856960000000004</v>
      </c>
      <c r="D38">
        <f t="shared" si="0"/>
        <v>10</v>
      </c>
    </row>
    <row r="39" spans="1:4" ht="15" thickBot="1" x14ac:dyDescent="0.4">
      <c r="A39" s="1" t="s">
        <v>86</v>
      </c>
      <c r="B39" s="2" t="s">
        <v>54</v>
      </c>
      <c r="C39" s="2">
        <v>0.63118300000000005</v>
      </c>
      <c r="D39">
        <f>(10*500)/1000</f>
        <v>5</v>
      </c>
    </row>
    <row r="40" spans="1:4" ht="15" thickBot="1" x14ac:dyDescent="0.4">
      <c r="A40" s="1" t="s">
        <v>87</v>
      </c>
      <c r="B40" s="2" t="s">
        <v>75</v>
      </c>
      <c r="C40" s="2">
        <v>0.35683019999999999</v>
      </c>
      <c r="D40">
        <f t="shared" si="0"/>
        <v>10</v>
      </c>
    </row>
    <row r="41" spans="1:4" ht="15" thickBot="1" x14ac:dyDescent="0.4">
      <c r="A41" s="1" t="s">
        <v>88</v>
      </c>
      <c r="B41" s="2" t="s">
        <v>4</v>
      </c>
      <c r="C41" s="2">
        <v>0.952142881</v>
      </c>
      <c r="D41">
        <f>(10*2000)/1000</f>
        <v>20</v>
      </c>
    </row>
    <row r="42" spans="1:4" ht="15" thickBot="1" x14ac:dyDescent="0.4">
      <c r="A42" s="1" t="s">
        <v>89</v>
      </c>
      <c r="B42" s="2" t="s">
        <v>44</v>
      </c>
      <c r="C42" s="2">
        <v>0.83439399999999997</v>
      </c>
      <c r="D42">
        <f t="shared" ref="D42" si="2">(10*500)/1000</f>
        <v>5</v>
      </c>
    </row>
    <row r="43" spans="1:4" ht="15" thickBot="1" x14ac:dyDescent="0.4">
      <c r="A43" s="1" t="s">
        <v>90</v>
      </c>
      <c r="B43" s="2" t="s">
        <v>63</v>
      </c>
      <c r="C43" s="2">
        <v>0.58026040000000001</v>
      </c>
      <c r="D43">
        <f t="shared" si="0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Wellington</vt:lpstr>
      <vt:lpstr>EPA</vt:lpstr>
      <vt:lpstr>VMM methode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Thimo Groffen</dc:creator>
  <cp:keywords/>
  <dc:description/>
  <cp:lastModifiedBy>Arthur Préal</cp:lastModifiedBy>
  <cp:revision/>
  <dcterms:created xsi:type="dcterms:W3CDTF">2018-02-15T08:16:16Z</dcterms:created>
  <dcterms:modified xsi:type="dcterms:W3CDTF">2025-05-04T12:58:15Z</dcterms:modified>
  <cp:category/>
  <cp:contentStatus/>
</cp:coreProperties>
</file>