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Sprint 01 Backlog" sheetId="2" r:id="rId5"/>
    <sheet state="visible" name="Sprint 02 Backlog" sheetId="3" r:id="rId6"/>
    <sheet state="visible" name="Sprint 03 Backlog" sheetId="4" r:id="rId7"/>
    <sheet state="visible" name="Sprint 04 Backlog" sheetId="5" r:id="rId8"/>
    <sheet state="visible" name="Sprint 05 Backlog" sheetId="6" r:id="rId9"/>
    <sheet state="visible" name="Sprint 06 Backlog" sheetId="7" r:id="rId10"/>
  </sheets>
  <definedNames/>
  <calcPr/>
  <extLst>
    <ext uri="GoogleSheetsCustomDataVersion1">
      <go:sheetsCustomData xmlns:go="http://customooxmlschemas.google.com/" r:id="rId11" roundtripDataSignature="AMtx7mg8YVPvdkO+BBNJjXVUWqpxp03YNw=="/>
    </ext>
  </extLst>
</workbook>
</file>

<file path=xl/sharedStrings.xml><?xml version="1.0" encoding="utf-8"?>
<sst xmlns="http://schemas.openxmlformats.org/spreadsheetml/2006/main" count="373" uniqueCount="181">
  <si>
    <t>Product Name:</t>
  </si>
  <si>
    <t>ELSA</t>
  </si>
  <si>
    <t>Complete Fields in Green!!!</t>
  </si>
  <si>
    <t>Team ID:</t>
  </si>
  <si>
    <t>hrt8500</t>
  </si>
  <si>
    <t>Team Member Name</t>
  </si>
  <si>
    <t>Initials</t>
  </si>
  <si>
    <t>Student ID</t>
  </si>
  <si>
    <t>Required</t>
  </si>
  <si>
    <t>Raul Trevino</t>
  </si>
  <si>
    <t>HRT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</si>
  <si>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</si>
  <si>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</si>
  <si>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</si>
  <si>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</si>
  <si>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</si>
  <si>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</si>
  <si>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</si>
  <si>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</si>
  <si>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</si>
  <si>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</si>
  <si>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</si>
  <si>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</si>
  <si>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</si>
  <si>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</si>
  <si>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</si>
  <si>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</si>
  <si>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</si>
  <si>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</si>
  <si>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</si>
  <si>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</si>
  <si>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</si>
  <si>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</si>
  <si>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</si>
  <si>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</si>
  <si>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Finished in Sprint 1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</si>
  <si>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</si>
  <si>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</si>
  <si>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</si>
  <si>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</si>
  <si>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</si>
  <si>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</si>
  <si>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</si>
  <si>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</si>
  <si>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</si>
  <si>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</si>
  <si>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</si>
  <si>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</si>
  <si>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</si>
  <si>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</si>
  <si>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</si>
  <si>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</si>
  <si>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</si>
  <si>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</si>
  <si>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</si>
  <si>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Finished in Sprint 2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</si>
  <si>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</si>
  <si>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</si>
  <si>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</si>
  <si>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</si>
  <si>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</si>
  <si>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</si>
  <si>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</si>
  <si>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</si>
  <si>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</si>
  <si>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</si>
  <si>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</si>
  <si>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</si>
  <si>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</si>
  <si>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</si>
  <si>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</si>
  <si>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</si>
  <si>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</si>
  <si>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</si>
  <si>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</si>
  <si>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</si>
  <si>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In Work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</si>
  <si>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</si>
  <si>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</si>
  <si>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</si>
  <si>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</si>
  <si>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</si>
  <si>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</si>
  <si>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</si>
  <si>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</si>
  <si>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</si>
  <si>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</si>
  <si>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</si>
  <si>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</si>
  <si>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</si>
  <si>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</si>
  <si>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</si>
  <si>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</si>
  <si>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</si>
  <si>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</si>
  <si>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</si>
  <si>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</si>
  <si>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</si>
  <si>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</si>
  <si>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</si>
  <si>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</si>
  <si>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</si>
  <si>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</si>
  <si>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</si>
  <si>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</si>
  <si>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</si>
  <si>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</si>
  <si>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</si>
  <si>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</si>
  <si>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</si>
  <si>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</si>
  <si>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</si>
  <si>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</si>
  <si>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</si>
  <si>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</si>
  <si>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</si>
  <si>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</si>
  <si>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</si>
  <si>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</si>
  <si>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</si>
  <si>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</si>
  <si>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</si>
  <si>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</si>
  <si>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</si>
  <si>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</si>
  <si>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</si>
  <si>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</si>
  <si>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</si>
  <si>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</si>
  <si>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</si>
  <si>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</si>
  <si>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</si>
  <si>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</si>
  <si>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</si>
  <si>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</si>
  <si>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</si>
  <si>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</si>
  <si>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</si>
  <si>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</si>
  <si>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</si>
  <si>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</si>
  <si>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</si>
  <si>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</si>
  <si>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</si>
  <si>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</si>
  <si>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</si>
  <si>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</si>
  <si>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</si>
  <si>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</si>
  <si>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</si>
  <si>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</si>
  <si>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</si>
  <si>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</si>
  <si>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</si>
  <si>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</si>
  <si>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</si>
  <si>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Write Customer class</t>
  </si>
  <si>
    <t>Completed Day 3</t>
  </si>
  <si>
    <t>Write Option class</t>
  </si>
  <si>
    <t>Write Computer class</t>
  </si>
  <si>
    <t>Completed Day 4</t>
  </si>
  <si>
    <t>Write Order class</t>
  </si>
  <si>
    <t>Implement Store class from GitHub</t>
  </si>
  <si>
    <t>Implement the build.xml file into repository and compile Customer</t>
  </si>
  <si>
    <t>Completed Day 5</t>
  </si>
  <si>
    <t>Test the TestStore class into code</t>
  </si>
  <si>
    <t>Add TestStore to GitHub</t>
  </si>
  <si>
    <t>Description</t>
  </si>
  <si>
    <t>Write the menubar</t>
  </si>
  <si>
    <t>Write the option to add a new customer</t>
  </si>
  <si>
    <t>Write the option to add more options to the GUI</t>
  </si>
  <si>
    <t>Write the option to add a new computer to the store</t>
  </si>
  <si>
    <t>Write the way to provide data for each seperate choice</t>
  </si>
  <si>
    <t>Write the toolbar</t>
  </si>
  <si>
    <t>Completed Day 6</t>
  </si>
  <si>
    <t>Attempt to write an about section</t>
  </si>
  <si>
    <t>Implement the build.xml file into repository and compile MainWin</t>
  </si>
  <si>
    <t>Add all the code/images to GitHub</t>
  </si>
  <si>
    <t>--&gt; Add tasks to complete each feature for this sprint</t>
  </si>
  <si>
    <t>BONUS</t>
  </si>
  <si>
    <t>NOTE: This sprint is entirely OPTIONAL – no points will be lost if you ignore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</si>
</sst>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dd"/>
    <numFmt numFmtId="165" formatCode="mm/dd/yy\ hh:mm\ AM/PM"/>
  </numFmts>
  <fonts count="15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rgb="FF000000"/>
      <name val="Arial"/>
    </font>
    <font/>
    <font>
      <b/>
      <sz val="10.0"/>
      <color rgb="FF000000"/>
      <name val="Arial"/>
    </font>
    <font>
      <sz val="10.0"/>
      <color rgb="FF000000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color theme="1"/>
      <name val="Arial"/>
      <scheme val="minor"/>
    </font>
    <font>
      <b/>
      <sz val="10.0"/>
      <color rgb="FFFF420E"/>
      <name val="Arial"/>
    </font>
    <font>
      <b/>
      <sz val="12.0"/>
      <color theme="1"/>
      <name val="Arial"/>
    </font>
    <font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8FB98"/>
        <bgColor rgb="FF98FB98"/>
      </patternFill>
    </fill>
    <fill>
      <patternFill patternType="solid">
        <fgColor rgb="FF000000"/>
        <bgColor rgb="FF000000"/>
      </patternFill>
    </fill>
    <fill>
      <patternFill patternType="solid">
        <fgColor rgb="FFB2B2B2"/>
        <bgColor rgb="FFB2B2B2"/>
      </patternFill>
    </fill>
    <fill>
      <patternFill patternType="solid">
        <fgColor rgb="FFAEAAAA"/>
        <bgColor rgb="FFAEAAAA"/>
      </patternFill>
    </fill>
  </fills>
  <borders count="13">
    <border/>
    <border>
      <left/>
      <top/>
      <bottom/>
    </border>
    <border>
      <top/>
      <bottom/>
    </border>
    <border>
      <right/>
      <top/>
      <bottom/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</border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1" fillId="2" fontId="2" numFmtId="0" xfId="0" applyAlignment="1" applyBorder="1" applyFill="1" applyFont="1">
      <alignment readingOrder="0" vertical="top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vertical="top"/>
    </xf>
    <xf borderId="0" fillId="0" fontId="2" numFmtId="0" xfId="0" applyAlignment="1" applyFont="1">
      <alignment horizontal="center" vertical="top"/>
    </xf>
    <xf borderId="0" fillId="0" fontId="5" numFmtId="0" xfId="0" applyAlignment="1" applyFont="1">
      <alignment vertical="top"/>
    </xf>
    <xf borderId="1" fillId="2" fontId="6" numFmtId="0" xfId="0" applyAlignment="1" applyBorder="1" applyFont="1">
      <alignment readingOrder="0" vertical="top"/>
    </xf>
    <xf borderId="4" fillId="2" fontId="4" numFmtId="0" xfId="0" applyAlignment="1" applyBorder="1" applyFont="1">
      <alignment readingOrder="0" vertical="top"/>
    </xf>
    <xf borderId="5" fillId="0" fontId="3" numFmtId="0" xfId="0" applyBorder="1" applyFont="1"/>
    <xf borderId="6" fillId="0" fontId="3" numFmtId="0" xfId="0" applyBorder="1" applyFont="1"/>
    <xf borderId="7" fillId="2" fontId="4" numFmtId="0" xfId="0" applyAlignment="1" applyBorder="1" applyFont="1">
      <alignment readingOrder="0" vertical="top"/>
    </xf>
    <xf borderId="7" fillId="2" fontId="4" numFmtId="0" xfId="0" applyAlignment="1" applyBorder="1" applyFont="1">
      <alignment horizontal="left" readingOrder="0" vertical="top"/>
    </xf>
    <xf borderId="4" fillId="0" fontId="4" numFmtId="0" xfId="0" applyAlignment="1" applyBorder="1" applyFont="1">
      <alignment vertical="top"/>
    </xf>
    <xf borderId="7" fillId="0" fontId="4" numFmtId="0" xfId="0" applyAlignment="1" applyBorder="1" applyFont="1">
      <alignment vertical="top"/>
    </xf>
    <xf borderId="0" fillId="0" fontId="7" numFmtId="0" xfId="0" applyAlignment="1" applyFont="1">
      <alignment horizontal="center" vertical="top"/>
    </xf>
    <xf borderId="0" fillId="0" fontId="4" numFmtId="0" xfId="0" applyAlignment="1" applyFont="1">
      <alignment horizontal="right" vertical="top"/>
    </xf>
    <xf borderId="8" fillId="0" fontId="4" numFmtId="0" xfId="0" applyAlignment="1" applyBorder="1" applyFont="1">
      <alignment vertical="top"/>
    </xf>
    <xf borderId="0" fillId="0" fontId="1" numFmtId="0" xfId="0" applyAlignment="1" applyFont="1">
      <alignment horizontal="center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vertical="top"/>
    </xf>
    <xf borderId="0" fillId="0" fontId="7" numFmtId="0" xfId="0" applyAlignment="1" applyFont="1">
      <alignment vertical="top"/>
    </xf>
    <xf borderId="9" fillId="3" fontId="8" numFmtId="0" xfId="0" applyAlignment="1" applyBorder="1" applyFill="1" applyFont="1">
      <alignment vertical="top"/>
    </xf>
    <xf borderId="10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center" vertical="top"/>
    </xf>
    <xf borderId="10" fillId="2" fontId="1" numFmtId="0" xfId="0" applyAlignment="1" applyBorder="1" applyFont="1">
      <alignment horizontal="center" readingOrder="0" vertical="top"/>
    </xf>
    <xf borderId="10" fillId="0" fontId="7" numFmtId="0" xfId="0" applyAlignment="1" applyBorder="1" applyFont="1">
      <alignment vertical="top"/>
    </xf>
    <xf borderId="10" fillId="0" fontId="1" numFmtId="0" xfId="0" applyAlignment="1" applyBorder="1" applyFont="1">
      <alignment shrinkToFit="0" vertical="top" wrapText="1"/>
    </xf>
    <xf borderId="10" fillId="4" fontId="1" numFmtId="0" xfId="0" applyAlignment="1" applyBorder="1" applyFill="1" applyFont="1">
      <alignment vertical="top"/>
    </xf>
    <xf borderId="10" fillId="5" fontId="1" numFmtId="0" xfId="0" applyAlignment="1" applyBorder="1" applyFill="1" applyFont="1">
      <alignment horizontal="center" vertical="top"/>
    </xf>
    <xf borderId="10" fillId="4" fontId="1" numFmtId="0" xfId="0" applyAlignment="1" applyBorder="1" applyFont="1">
      <alignment horizontal="center" vertical="top"/>
    </xf>
    <xf borderId="0" fillId="0" fontId="1" numFmtId="0" xfId="0" applyAlignment="1" applyFont="1">
      <alignment shrinkToFit="0" vertical="top" wrapText="1"/>
    </xf>
    <xf borderId="0" fillId="0" fontId="10" numFmtId="0" xfId="0" applyFont="1"/>
    <xf borderId="10" fillId="5" fontId="1" numFmtId="0" xfId="0" applyAlignment="1" applyBorder="1" applyFont="1">
      <alignment vertical="top"/>
    </xf>
    <xf borderId="10" fillId="2" fontId="1" numFmtId="0" xfId="0" applyAlignment="1" applyBorder="1" applyFont="1">
      <alignment horizontal="center" vertical="top"/>
    </xf>
    <xf borderId="0" fillId="0" fontId="11" numFmtId="0" xfId="0" applyAlignment="1" applyFont="1">
      <alignment vertical="top"/>
    </xf>
    <xf borderId="10" fillId="0" fontId="12" numFmtId="0" xfId="0" applyAlignment="1" applyBorder="1" applyFont="1">
      <alignment vertical="top"/>
    </xf>
    <xf borderId="0" fillId="0" fontId="4" numFmtId="0" xfId="0" applyFont="1"/>
    <xf borderId="0" fillId="0" fontId="2" numFmtId="0" xfId="0" applyAlignment="1" applyFont="1">
      <alignment horizontal="center"/>
    </xf>
    <xf borderId="0" fillId="0" fontId="4" numFmtId="0" xfId="0" applyAlignment="1" applyFont="1">
      <alignment shrinkToFit="0" wrapText="1"/>
    </xf>
    <xf borderId="0" fillId="0" fontId="5" numFmtId="0" xfId="0" applyFont="1"/>
    <xf borderId="0" fillId="0" fontId="4" numFmtId="164" xfId="0" applyFont="1" applyNumberFormat="1"/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right"/>
    </xf>
    <xf borderId="0" fillId="0" fontId="4" numFmtId="165" xfId="0" applyFont="1" applyNumberFormat="1"/>
    <xf borderId="9" fillId="3" fontId="8" numFmtId="0" xfId="0" applyBorder="1" applyFont="1"/>
    <xf borderId="11" fillId="3" fontId="8" numFmtId="0" xfId="0" applyBorder="1" applyFont="1"/>
    <xf borderId="9" fillId="3" fontId="8" numFmtId="0" xfId="0" applyAlignment="1" applyBorder="1" applyFont="1">
      <alignment shrinkToFit="0" wrapText="1"/>
    </xf>
    <xf borderId="9" fillId="2" fontId="1" numFmtId="0" xfId="0" applyAlignment="1" applyBorder="1" applyFont="1">
      <alignment readingOrder="0" vertical="top"/>
    </xf>
    <xf borderId="0" fillId="2" fontId="13" numFmtId="0" xfId="0" applyAlignment="1" applyFont="1">
      <alignment shrinkToFit="0" vertical="top" wrapText="1"/>
    </xf>
    <xf borderId="3" fillId="2" fontId="1" numFmtId="0" xfId="0" applyAlignment="1" applyBorder="1" applyFont="1">
      <alignment horizontal="center" readingOrder="0" shrinkToFit="0" vertical="top" wrapText="1"/>
    </xf>
    <xf borderId="9" fillId="2" fontId="1" numFmtId="0" xfId="0" applyAlignment="1" applyBorder="1" applyFont="1">
      <alignment vertical="top"/>
    </xf>
    <xf borderId="0" fillId="2" fontId="1" numFmtId="0" xfId="0" applyAlignment="1" applyFont="1">
      <alignment shrinkToFit="0" vertical="top" wrapText="1"/>
    </xf>
    <xf borderId="3" fillId="2" fontId="1" numFmtId="0" xfId="0" applyAlignment="1" applyBorder="1" applyFont="1">
      <alignment horizontal="center" shrinkToFit="0" vertical="top" wrapText="1"/>
    </xf>
    <xf borderId="12" fillId="2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horizontal="center" shrinkToFit="0" vertical="top" wrapText="1"/>
    </xf>
    <xf borderId="9" fillId="2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wrapText="1"/>
    </xf>
    <xf borderId="0" fillId="2" fontId="14" numFmtId="0" xfId="0" applyAlignment="1" applyFont="1">
      <alignment horizontal="left" readingOrder="0"/>
    </xf>
    <xf borderId="9" fillId="2" fontId="1" numFmtId="0" xfId="0" applyAlignment="1" applyBorder="1" applyFont="1">
      <alignment horizontal="center" readingOrder="0" shrinkToFit="0" vertical="top" wrapText="1"/>
    </xf>
    <xf borderId="9" fillId="2" fontId="1" numFmtId="0" xfId="0" applyAlignment="1" applyBorder="1" applyFont="1">
      <alignment readingOrder="0" shrinkToFit="0" vertical="top" wrapText="1"/>
    </xf>
    <xf borderId="0" fillId="2" fontId="13" numFmtId="0" xfId="0" applyAlignment="1" applyFont="1">
      <alignment readingOrder="0" shrinkToFit="0" vertical="top" wrapText="1"/>
    </xf>
    <xf borderId="9" fillId="2" fontId="9" numFmtId="0" xfId="0" applyAlignment="1" applyBorder="1" applyFont="1">
      <alignment shrinkToFit="0" vertical="top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Product Backlog Burn Chart</a:t>
            </a:r>
          </a:p>
        </c:rich>
      </c:tx>
      <c:overlay val="0"/>
    </c:title>
    <c:plotArea>
      <c:layout>
        <c:manualLayout>
          <c:xMode val="edge"/>
          <c:yMode val="edge"/>
          <c:x val="0.0822243049047173"/>
          <c:y val="0.161934673366834"/>
          <c:w val="0.884348641049672"/>
          <c:h val="0.635678391959799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'Product Backlog'!$A$12:$A$17</c:f>
            </c:numRef>
          </c:xVal>
          <c:yVal>
            <c:numRef>
              <c:f>'Product Backlog'!$B$12:$B$17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107009"/>
        <c:axId val="243817525"/>
      </c:scatterChart>
      <c:valAx>
        <c:axId val="1914107009"/>
        <c:scaling>
          <c:orientation val="minMax"/>
          <c:max val="6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43817525"/>
      </c:valAx>
      <c:valAx>
        <c:axId val="24381752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14107009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01 Backlog'!$B$7:$B$14</c:f>
              <c:numCache/>
            </c:numRef>
          </c:val>
          <c:smooth val="0"/>
        </c:ser>
        <c:axId val="1797469553"/>
        <c:axId val="1329892667"/>
      </c:lineChart>
      <c:catAx>
        <c:axId val="1797469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29892667"/>
      </c:catAx>
      <c:valAx>
        <c:axId val="1329892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97469553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02 Backlog'!$B$7:$B$14</c:f>
              <c:numCache/>
            </c:numRef>
          </c:val>
          <c:smooth val="0"/>
        </c:ser>
        <c:axId val="1830650585"/>
        <c:axId val="1513370142"/>
      </c:lineChart>
      <c:catAx>
        <c:axId val="18306505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13370142"/>
      </c:catAx>
      <c:valAx>
        <c:axId val="1513370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30650585"/>
      </c:valAx>
    </c:plotArea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03 Backlog'!$B$7:$B$14</c:f>
              <c:numCache/>
            </c:numRef>
          </c:val>
          <c:smooth val="0"/>
        </c:ser>
        <c:axId val="846850214"/>
        <c:axId val="1335109561"/>
      </c:lineChart>
      <c:catAx>
        <c:axId val="846850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35109561"/>
      </c:catAx>
      <c:valAx>
        <c:axId val="13351095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46850214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04 Backlog'!$B$7:$B$14</c:f>
              <c:numCache/>
            </c:numRef>
          </c:val>
          <c:smooth val="0"/>
        </c:ser>
        <c:axId val="229305657"/>
        <c:axId val="119427618"/>
      </c:lineChart>
      <c:catAx>
        <c:axId val="2293056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9427618"/>
      </c:catAx>
      <c:valAx>
        <c:axId val="119427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29305657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05 Backlog'!$B$7:$B$14</c:f>
              <c:numCache/>
            </c:numRef>
          </c:val>
          <c:smooth val="0"/>
        </c:ser>
        <c:axId val="101464373"/>
        <c:axId val="425853343"/>
      </c:lineChart>
      <c:catAx>
        <c:axId val="101464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25853343"/>
      </c:catAx>
      <c:valAx>
        <c:axId val="4258533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1464373"/>
      </c:valAx>
    </c:plotArea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Sprint Burn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8575">
              <a:solidFill>
                <a:srgbClr val="004586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'Sprint 06 Backlog'!$B$7:$B$14</c:f>
              <c:numCache/>
            </c:numRef>
          </c:val>
          <c:smooth val="0"/>
        </c:ser>
        <c:axId val="910122768"/>
        <c:axId val="362301417"/>
      </c:lineChart>
      <c:catAx>
        <c:axId val="91012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62301417"/>
      </c:catAx>
      <c:valAx>
        <c:axId val="362301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10122768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1962150</xdr:colOff>
      <xdr:row>1</xdr:row>
      <xdr:rowOff>38100</xdr:rowOff>
    </xdr:from>
    <xdr:ext cx="6238875" cy="2819400"/>
    <xdr:graphicFrame>
      <xdr:nvGraphicFramePr>
        <xdr:cNvPr id="150977329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038600" cy="1838325"/>
    <xdr:graphicFrame>
      <xdr:nvGraphicFramePr>
        <xdr:cNvPr id="76016815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91123807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200697474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142124395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186335247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1676400</xdr:colOff>
      <xdr:row>2</xdr:row>
      <xdr:rowOff>66675</xdr:rowOff>
    </xdr:from>
    <xdr:ext cx="4152900" cy="1838325"/>
    <xdr:graphicFrame>
      <xdr:nvGraphicFramePr>
        <xdr:cNvPr id="259339936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FF66"/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11.0"/>
    <col customWidth="1" min="3" max="3" width="8.63"/>
    <col customWidth="1" min="4" max="4" width="7.13"/>
    <col customWidth="1" min="5" max="5" width="4.38"/>
    <col customWidth="1" min="6" max="6" width="8.38"/>
    <col customWidth="1" min="7" max="7" width="35.13"/>
    <col customWidth="1" min="8" max="8" width="13.0"/>
    <col customWidth="1" min="9" max="9" width="45.63"/>
    <col customWidth="1" min="10" max="10" width="37.0"/>
    <col customWidth="1" min="11" max="11" width="62.25"/>
    <col customWidth="1" min="12" max="26" width="11.63"/>
  </cols>
  <sheetData>
    <row r="1" ht="12.75" customHeight="1">
      <c r="A1" s="1" t="s">
        <v>0</v>
      </c>
      <c r="B1" s="2" t="s">
        <v>1</v>
      </c>
      <c r="C1" s="3"/>
      <c r="D1" s="3"/>
      <c r="E1" s="3"/>
      <c r="F1" s="3"/>
      <c r="G1" s="4"/>
      <c r="H1" s="5"/>
      <c r="I1" s="6" t="s">
        <v>2</v>
      </c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2.75" customHeight="1">
      <c r="A2" s="1" t="s">
        <v>3</v>
      </c>
      <c r="B2" s="8" t="s">
        <v>4</v>
      </c>
      <c r="C2" s="3"/>
      <c r="D2" s="3"/>
      <c r="E2" s="3"/>
      <c r="F2" s="3"/>
      <c r="G2" s="4"/>
      <c r="H2" s="5"/>
      <c r="I2" s="5"/>
      <c r="J2" s="5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1"/>
      <c r="B3" s="1"/>
      <c r="C3" s="5"/>
      <c r="D3" s="5"/>
      <c r="E3" s="5"/>
      <c r="F3" s="5"/>
      <c r="G3" s="5"/>
      <c r="H3" s="5"/>
      <c r="I3" s="5"/>
      <c r="J3" s="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2.75" customHeight="1">
      <c r="A4" s="1"/>
      <c r="B4" s="5" t="s">
        <v>5</v>
      </c>
      <c r="C4" s="5"/>
      <c r="D4" s="5"/>
      <c r="E4" s="5"/>
      <c r="F4" s="5"/>
      <c r="G4" s="5"/>
      <c r="H4" s="5" t="s">
        <v>6</v>
      </c>
      <c r="I4" s="5" t="s">
        <v>7</v>
      </c>
      <c r="J4" s="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2.75" customHeight="1">
      <c r="A5" s="1" t="s">
        <v>8</v>
      </c>
      <c r="B5" s="9" t="s">
        <v>9</v>
      </c>
      <c r="C5" s="10"/>
      <c r="D5" s="10"/>
      <c r="E5" s="10"/>
      <c r="F5" s="10"/>
      <c r="G5" s="11"/>
      <c r="H5" s="12" t="s">
        <v>10</v>
      </c>
      <c r="I5" s="13">
        <v>1.0019185E9</v>
      </c>
      <c r="J5" s="5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2.75" customHeight="1">
      <c r="B6" s="14"/>
      <c r="C6" s="10"/>
      <c r="D6" s="10"/>
      <c r="E6" s="10"/>
      <c r="F6" s="10"/>
      <c r="G6" s="11"/>
      <c r="H6" s="15"/>
      <c r="I6" s="15"/>
      <c r="J6" s="5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2.75" customHeight="1">
      <c r="B7" s="14"/>
      <c r="C7" s="10"/>
      <c r="D7" s="10"/>
      <c r="E7" s="10"/>
      <c r="F7" s="10"/>
      <c r="G7" s="11"/>
      <c r="H7" s="15"/>
      <c r="I7" s="15"/>
      <c r="J7" s="5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2.75" customHeight="1">
      <c r="B8" s="14"/>
      <c r="C8" s="10"/>
      <c r="D8" s="10"/>
      <c r="E8" s="10"/>
      <c r="F8" s="10"/>
      <c r="G8" s="11"/>
      <c r="H8" s="15"/>
      <c r="I8" s="15"/>
      <c r="J8" s="5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2.75" customHeight="1">
      <c r="B9" s="14"/>
      <c r="C9" s="10"/>
      <c r="D9" s="10"/>
      <c r="E9" s="10"/>
      <c r="F9" s="10"/>
      <c r="G9" s="11"/>
      <c r="H9" s="15"/>
      <c r="I9" s="15"/>
      <c r="J9" s="5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2.75" customHeight="1">
      <c r="J10" s="5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2.75" customHeight="1">
      <c r="A11" s="16" t="s">
        <v>11</v>
      </c>
      <c r="B11" s="17" t="s">
        <v>12</v>
      </c>
      <c r="C11" s="18" t="s">
        <v>13</v>
      </c>
      <c r="D11" s="18"/>
      <c r="E11" s="5"/>
      <c r="F11" s="5"/>
      <c r="G11" s="5" t="s">
        <v>14</v>
      </c>
      <c r="H11" s="5"/>
      <c r="I11" s="5"/>
      <c r="J11" s="5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2.75" customHeight="1">
      <c r="A12" s="19">
        <v>0.0</v>
      </c>
      <c r="B12" s="5">
        <f>COUNT(B24:B132)</f>
        <v>23</v>
      </c>
      <c r="C12" s="18"/>
      <c r="D12" s="18"/>
      <c r="E12" s="5"/>
      <c r="F12" s="20" t="s">
        <v>15</v>
      </c>
      <c r="G12" s="5" t="s">
        <v>16</v>
      </c>
      <c r="H12" s="5"/>
      <c r="I12" s="5"/>
      <c r="J12" s="5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2.75" customHeight="1">
      <c r="A13" s="19">
        <v>1.0</v>
      </c>
      <c r="B13" s="5">
        <f t="shared" ref="B13:B17" si="1">B12-C13</f>
        <v>18</v>
      </c>
      <c r="C13" s="18">
        <f>COUNTIF(G$24:G$106,"Finished in Sprint 1")</f>
        <v>5</v>
      </c>
      <c r="D13" s="18"/>
      <c r="E13" s="5"/>
      <c r="F13" s="20">
        <v>1.0</v>
      </c>
      <c r="G13" s="5" t="s">
        <v>17</v>
      </c>
      <c r="H13" s="5"/>
      <c r="I13" s="5"/>
      <c r="J13" s="5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2.75" customHeight="1">
      <c r="A14" s="19">
        <v>2.0</v>
      </c>
      <c r="B14" s="5">
        <f t="shared" si="1"/>
        <v>12</v>
      </c>
      <c r="C14" s="18">
        <f>COUNTIF(G$24:G$106,"Finished in Sprint 2")</f>
        <v>6</v>
      </c>
      <c r="D14" s="18"/>
      <c r="E14" s="5"/>
      <c r="F14" s="20">
        <v>2.0</v>
      </c>
      <c r="G14" s="5" t="s">
        <v>18</v>
      </c>
      <c r="H14" s="5"/>
      <c r="I14" s="5"/>
      <c r="J14" s="5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2.75" customHeight="1">
      <c r="A15" s="19">
        <v>3.0</v>
      </c>
      <c r="B15" s="5">
        <f t="shared" si="1"/>
        <v>12</v>
      </c>
      <c r="C15" s="18">
        <f>COUNTIF(G$24:G$106,"Finished in Sprint 3")</f>
        <v>0</v>
      </c>
      <c r="D15" s="18"/>
      <c r="E15" s="5"/>
      <c r="F15" s="20">
        <v>3.0</v>
      </c>
      <c r="G15" s="5" t="s">
        <v>19</v>
      </c>
      <c r="H15" s="5"/>
      <c r="I15" s="5"/>
      <c r="J15" s="5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2.75" customHeight="1">
      <c r="A16" s="19">
        <v>4.0</v>
      </c>
      <c r="B16" s="5">
        <f t="shared" si="1"/>
        <v>12</v>
      </c>
      <c r="C16" s="18">
        <f t="shared" ref="C16:C17" si="2">COUNTIF(G$24:G$106,"Finished in Sprint 4")</f>
        <v>0</v>
      </c>
      <c r="D16" s="18"/>
      <c r="E16" s="5"/>
      <c r="F16" s="20"/>
      <c r="G16" s="5"/>
      <c r="H16" s="5"/>
      <c r="I16" s="5"/>
      <c r="J16" s="5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2.75" customHeight="1">
      <c r="A17" s="19">
        <v>5.0</v>
      </c>
      <c r="B17" s="5">
        <f t="shared" si="1"/>
        <v>12</v>
      </c>
      <c r="C17" s="18">
        <f t="shared" si="2"/>
        <v>0</v>
      </c>
      <c r="D17" s="18"/>
      <c r="E17" s="5"/>
      <c r="F17" s="20"/>
      <c r="G17" s="5"/>
      <c r="H17" s="5"/>
      <c r="I17" s="5"/>
      <c r="J17" s="5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2.75" customHeight="1">
      <c r="A18" s="19"/>
      <c r="B18" s="5"/>
      <c r="C18" s="5"/>
      <c r="D18" s="5"/>
      <c r="E18" s="5"/>
      <c r="F18" s="20"/>
      <c r="G18" s="5"/>
      <c r="H18" s="5"/>
      <c r="I18" s="5"/>
      <c r="J18" s="5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2.75" customHeight="1">
      <c r="A19" s="1"/>
      <c r="B19" s="5"/>
      <c r="C19" s="5"/>
      <c r="D19" s="5"/>
      <c r="E19" s="5"/>
      <c r="F19" s="5"/>
      <c r="G19" s="5"/>
      <c r="H19" s="5"/>
      <c r="I19" s="5"/>
      <c r="J19" s="5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2.75" customHeight="1">
      <c r="A20" s="1"/>
      <c r="B20" s="5"/>
      <c r="C20" s="5"/>
      <c r="D20" s="5"/>
      <c r="E20" s="5"/>
      <c r="F20" s="5"/>
      <c r="G20" s="5"/>
      <c r="H20" s="21" t="s">
        <v>20</v>
      </c>
      <c r="I20" s="5"/>
      <c r="J20" s="5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2.75" customHeight="1">
      <c r="A21" s="5"/>
      <c r="B21" s="5"/>
      <c r="C21" s="5"/>
      <c r="D21" s="5"/>
      <c r="E21" s="5"/>
      <c r="F21" s="5"/>
      <c r="G21" s="5"/>
      <c r="H21" s="5" t="s">
        <v>21</v>
      </c>
      <c r="I21" s="5"/>
      <c r="J21" s="5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2.75" customHeight="1">
      <c r="A22" s="22"/>
      <c r="B22" s="22"/>
      <c r="C22" s="22"/>
      <c r="D22" s="22"/>
      <c r="E22" s="22"/>
      <c r="F22" s="16" t="s">
        <v>22</v>
      </c>
      <c r="H22" s="22"/>
      <c r="I22" s="22" t="s">
        <v>23</v>
      </c>
      <c r="J22" s="2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3" t="s">
        <v>24</v>
      </c>
      <c r="B23" s="23" t="s">
        <v>25</v>
      </c>
      <c r="C23" s="23" t="s">
        <v>8</v>
      </c>
      <c r="D23" s="23" t="s">
        <v>26</v>
      </c>
      <c r="E23" s="23" t="s">
        <v>27</v>
      </c>
      <c r="F23" s="23" t="s">
        <v>28</v>
      </c>
      <c r="G23" s="23" t="s">
        <v>29</v>
      </c>
      <c r="H23" s="23" t="s">
        <v>30</v>
      </c>
      <c r="I23" s="23" t="s">
        <v>31</v>
      </c>
      <c r="J23" s="23" t="s">
        <v>32</v>
      </c>
      <c r="K23" s="23" t="s">
        <v>33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4" t="s">
        <v>34</v>
      </c>
      <c r="B24" s="25">
        <v>1.0</v>
      </c>
      <c r="C24" s="25">
        <v>1.0</v>
      </c>
      <c r="D24" s="25"/>
      <c r="E24" s="25">
        <v>3.0</v>
      </c>
      <c r="F24" s="26">
        <v>1.0</v>
      </c>
      <c r="G24" s="26" t="s">
        <v>35</v>
      </c>
      <c r="H24" s="27" t="s">
        <v>36</v>
      </c>
      <c r="I24" s="28" t="s">
        <v>37</v>
      </c>
      <c r="J24" s="28" t="s">
        <v>38</v>
      </c>
      <c r="K24" s="28" t="s">
        <v>39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4" t="s">
        <v>40</v>
      </c>
      <c r="B25" s="25">
        <v>2.0</v>
      </c>
      <c r="C25" s="25">
        <v>1.0</v>
      </c>
      <c r="D25" s="25"/>
      <c r="E25" s="25">
        <v>3.0</v>
      </c>
      <c r="F25" s="26">
        <v>1.0</v>
      </c>
      <c r="G25" s="26" t="s">
        <v>35</v>
      </c>
      <c r="H25" s="27" t="s">
        <v>41</v>
      </c>
      <c r="I25" s="28" t="s">
        <v>42</v>
      </c>
      <c r="J25" s="28" t="s">
        <v>43</v>
      </c>
      <c r="K25" s="28" t="s">
        <v>44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4" t="s">
        <v>45</v>
      </c>
      <c r="B26" s="25">
        <v>3.0</v>
      </c>
      <c r="C26" s="25">
        <v>1.0</v>
      </c>
      <c r="D26" s="25"/>
      <c r="E26" s="25">
        <v>8.0</v>
      </c>
      <c r="F26" s="26">
        <v>1.0</v>
      </c>
      <c r="G26" s="26" t="s">
        <v>35</v>
      </c>
      <c r="H26" s="27" t="s">
        <v>36</v>
      </c>
      <c r="I26" s="28" t="s">
        <v>46</v>
      </c>
      <c r="J26" s="28" t="s">
        <v>47</v>
      </c>
      <c r="K26" s="2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4" t="s">
        <v>48</v>
      </c>
      <c r="B27" s="25">
        <v>4.0</v>
      </c>
      <c r="C27" s="25">
        <v>1.0</v>
      </c>
      <c r="D27" s="25"/>
      <c r="E27" s="25">
        <v>8.0</v>
      </c>
      <c r="F27" s="26">
        <v>1.0</v>
      </c>
      <c r="G27" s="26" t="s">
        <v>35</v>
      </c>
      <c r="H27" s="27" t="s">
        <v>36</v>
      </c>
      <c r="I27" s="28" t="s">
        <v>49</v>
      </c>
      <c r="J27" s="28" t="s">
        <v>50</v>
      </c>
      <c r="K27" s="2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4" t="s">
        <v>51</v>
      </c>
      <c r="B28" s="25">
        <v>5.0</v>
      </c>
      <c r="C28" s="25">
        <v>1.0</v>
      </c>
      <c r="D28" s="25"/>
      <c r="E28" s="25">
        <v>13.0</v>
      </c>
      <c r="F28" s="26">
        <v>1.0</v>
      </c>
      <c r="G28" s="26" t="s">
        <v>35</v>
      </c>
      <c r="H28" s="27" t="s">
        <v>36</v>
      </c>
      <c r="I28" s="28" t="s">
        <v>52</v>
      </c>
      <c r="J28" s="28" t="s">
        <v>53</v>
      </c>
      <c r="K28" s="2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9" t="s">
        <v>54</v>
      </c>
      <c r="B29" s="30">
        <v>6.0</v>
      </c>
      <c r="C29" s="31">
        <v>2.0</v>
      </c>
      <c r="D29" s="31"/>
      <c r="E29" s="31">
        <v>13.0</v>
      </c>
      <c r="F29" s="26">
        <v>2.0</v>
      </c>
      <c r="G29" s="26" t="s">
        <v>55</v>
      </c>
      <c r="H29" s="27" t="s">
        <v>36</v>
      </c>
      <c r="I29" s="28" t="s">
        <v>56</v>
      </c>
      <c r="J29" s="28" t="s">
        <v>57</v>
      </c>
      <c r="K29" s="28" t="s">
        <v>58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9" t="s">
        <v>59</v>
      </c>
      <c r="B30" s="30">
        <v>7.0</v>
      </c>
      <c r="C30" s="31">
        <v>2.0</v>
      </c>
      <c r="D30" s="31"/>
      <c r="E30" s="31">
        <v>5.0</v>
      </c>
      <c r="F30" s="26">
        <v>2.0</v>
      </c>
      <c r="G30" s="26" t="s">
        <v>55</v>
      </c>
      <c r="H30" s="27" t="s">
        <v>36</v>
      </c>
      <c r="I30" s="32" t="s">
        <v>60</v>
      </c>
      <c r="J30" s="33" t="s">
        <v>61</v>
      </c>
      <c r="K30" s="28" t="s">
        <v>62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29" t="s">
        <v>63</v>
      </c>
      <c r="B31" s="30">
        <v>8.0</v>
      </c>
      <c r="C31" s="31">
        <v>2.0</v>
      </c>
      <c r="D31" s="31"/>
      <c r="E31" s="31">
        <v>3.0</v>
      </c>
      <c r="F31" s="26">
        <v>2.0</v>
      </c>
      <c r="G31" s="26" t="s">
        <v>55</v>
      </c>
      <c r="H31" s="27" t="s">
        <v>36</v>
      </c>
      <c r="I31" s="32" t="s">
        <v>64</v>
      </c>
      <c r="J31" s="33" t="s">
        <v>61</v>
      </c>
      <c r="K31" s="2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29" t="s">
        <v>65</v>
      </c>
      <c r="B32" s="30">
        <v>9.0</v>
      </c>
      <c r="C32" s="31">
        <v>2.0</v>
      </c>
      <c r="D32" s="31"/>
      <c r="E32" s="31">
        <v>5.0</v>
      </c>
      <c r="F32" s="26">
        <v>2.0</v>
      </c>
      <c r="G32" s="26" t="s">
        <v>55</v>
      </c>
      <c r="H32" s="27" t="s">
        <v>36</v>
      </c>
      <c r="I32" s="32" t="s">
        <v>66</v>
      </c>
      <c r="J32" s="33" t="s">
        <v>61</v>
      </c>
      <c r="K32" s="2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29" t="s">
        <v>67</v>
      </c>
      <c r="B33" s="30">
        <v>10.0</v>
      </c>
      <c r="C33" s="31">
        <v>2.0</v>
      </c>
      <c r="D33" s="31"/>
      <c r="E33" s="31">
        <v>5.0</v>
      </c>
      <c r="F33" s="26">
        <v>2.0</v>
      </c>
      <c r="G33" s="26" t="s">
        <v>55</v>
      </c>
      <c r="H33" s="27" t="s">
        <v>36</v>
      </c>
      <c r="I33" s="28" t="s">
        <v>68</v>
      </c>
      <c r="J33" s="28" t="s">
        <v>69</v>
      </c>
      <c r="K33" s="28" t="s">
        <v>70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29" t="s">
        <v>71</v>
      </c>
      <c r="B34" s="30">
        <v>11.0</v>
      </c>
      <c r="C34" s="31">
        <v>2.0</v>
      </c>
      <c r="D34" s="31"/>
      <c r="E34" s="31">
        <v>8.0</v>
      </c>
      <c r="F34" s="26">
        <v>2.0</v>
      </c>
      <c r="G34" s="26" t="s">
        <v>55</v>
      </c>
      <c r="H34" s="27" t="s">
        <v>36</v>
      </c>
      <c r="I34" s="33" t="s">
        <v>72</v>
      </c>
      <c r="J34" s="33" t="s">
        <v>73</v>
      </c>
      <c r="K34" s="1" t="s">
        <v>74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34" t="s">
        <v>75</v>
      </c>
      <c r="B35" s="30">
        <v>12.0</v>
      </c>
      <c r="C35" s="30">
        <v>3.0</v>
      </c>
      <c r="D35" s="30"/>
      <c r="E35" s="30">
        <v>2.0</v>
      </c>
      <c r="F35" s="26">
        <v>2.0</v>
      </c>
      <c r="G35" s="26" t="s">
        <v>76</v>
      </c>
      <c r="H35" s="27" t="s">
        <v>77</v>
      </c>
      <c r="I35" s="28" t="s">
        <v>78</v>
      </c>
      <c r="J35" s="28" t="s">
        <v>79</v>
      </c>
      <c r="K35" s="28" t="s">
        <v>80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24" t="s">
        <v>81</v>
      </c>
      <c r="B36" s="25">
        <v>13.0</v>
      </c>
      <c r="C36" s="25">
        <v>3.0</v>
      </c>
      <c r="D36" s="25"/>
      <c r="E36" s="25">
        <v>5.0</v>
      </c>
      <c r="F36" s="35"/>
      <c r="G36" s="35"/>
      <c r="H36" s="27" t="s">
        <v>77</v>
      </c>
      <c r="I36" s="28" t="s">
        <v>82</v>
      </c>
      <c r="J36" s="28" t="s">
        <v>83</v>
      </c>
      <c r="K36" s="28" t="s">
        <v>84</v>
      </c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2.75" customHeight="1">
      <c r="A37" s="24" t="s">
        <v>85</v>
      </c>
      <c r="B37" s="25">
        <v>14.0</v>
      </c>
      <c r="C37" s="25">
        <v>3.0</v>
      </c>
      <c r="D37" s="25"/>
      <c r="E37" s="25">
        <v>13.0</v>
      </c>
      <c r="F37" s="35"/>
      <c r="G37" s="35"/>
      <c r="H37" s="27" t="s">
        <v>86</v>
      </c>
      <c r="I37" s="28" t="s">
        <v>87</v>
      </c>
      <c r="J37" s="28" t="s">
        <v>88</v>
      </c>
      <c r="K37" s="28" t="s">
        <v>89</v>
      </c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2.75" customHeight="1">
      <c r="A38" s="24" t="s">
        <v>90</v>
      </c>
      <c r="B38" s="25">
        <v>15.0</v>
      </c>
      <c r="C38" s="25">
        <v>3.0</v>
      </c>
      <c r="D38" s="25"/>
      <c r="E38" s="25">
        <v>1.0</v>
      </c>
      <c r="F38" s="35"/>
      <c r="G38" s="35"/>
      <c r="H38" s="27" t="s">
        <v>86</v>
      </c>
      <c r="I38" s="28" t="s">
        <v>91</v>
      </c>
      <c r="J38" s="28" t="s">
        <v>92</v>
      </c>
      <c r="K38" s="28" t="s">
        <v>93</v>
      </c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2.75" customHeight="1">
      <c r="A39" s="24" t="s">
        <v>94</v>
      </c>
      <c r="B39" s="25">
        <v>16.0</v>
      </c>
      <c r="C39" s="25">
        <v>3.0</v>
      </c>
      <c r="D39" s="25"/>
      <c r="E39" s="25">
        <v>5.0</v>
      </c>
      <c r="F39" s="35"/>
      <c r="G39" s="35"/>
      <c r="H39" s="27" t="s">
        <v>86</v>
      </c>
      <c r="I39" s="28" t="s">
        <v>95</v>
      </c>
      <c r="J39" s="28" t="s">
        <v>88</v>
      </c>
      <c r="K39" s="28" t="s">
        <v>96</v>
      </c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2.75" customHeight="1">
      <c r="A40" s="24" t="s">
        <v>97</v>
      </c>
      <c r="B40" s="25">
        <v>17.0</v>
      </c>
      <c r="C40" s="25">
        <v>3.0</v>
      </c>
      <c r="D40" s="25"/>
      <c r="E40" s="25">
        <v>8.0</v>
      </c>
      <c r="F40" s="35"/>
      <c r="G40" s="35"/>
      <c r="H40" s="27" t="s">
        <v>86</v>
      </c>
      <c r="I40" s="28" t="s">
        <v>98</v>
      </c>
      <c r="J40" s="28" t="s">
        <v>88</v>
      </c>
      <c r="K40" s="28" t="s">
        <v>96</v>
      </c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2.75" customHeight="1">
      <c r="A41" s="29" t="s">
        <v>99</v>
      </c>
      <c r="B41" s="30">
        <v>18.0</v>
      </c>
      <c r="C41" s="31">
        <v>4.0</v>
      </c>
      <c r="D41" s="31"/>
      <c r="E41" s="31">
        <v>13.0</v>
      </c>
      <c r="F41" s="35"/>
      <c r="G41" s="35"/>
      <c r="H41" s="27" t="s">
        <v>100</v>
      </c>
      <c r="I41" s="28" t="s">
        <v>101</v>
      </c>
      <c r="J41" s="28" t="s">
        <v>102</v>
      </c>
      <c r="K41" s="28" t="s">
        <v>103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29" t="s">
        <v>104</v>
      </c>
      <c r="B42" s="30">
        <v>19.0</v>
      </c>
      <c r="C42" s="31">
        <v>4.0</v>
      </c>
      <c r="D42" s="31"/>
      <c r="E42" s="31">
        <v>5.0</v>
      </c>
      <c r="F42" s="35"/>
      <c r="G42" s="35"/>
      <c r="H42" s="27" t="s">
        <v>36</v>
      </c>
      <c r="I42" s="32" t="s">
        <v>66</v>
      </c>
      <c r="J42" s="33" t="s">
        <v>61</v>
      </c>
      <c r="K42" s="2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29" t="s">
        <v>105</v>
      </c>
      <c r="B43" s="30">
        <v>20.0</v>
      </c>
      <c r="C43" s="31">
        <v>4.0</v>
      </c>
      <c r="D43" s="31"/>
      <c r="E43" s="31">
        <v>1.0</v>
      </c>
      <c r="F43" s="35"/>
      <c r="G43" s="35"/>
      <c r="H43" s="27" t="s">
        <v>36</v>
      </c>
      <c r="I43" s="28" t="s">
        <v>106</v>
      </c>
      <c r="J43" s="33" t="s">
        <v>107</v>
      </c>
      <c r="K43" s="28" t="s">
        <v>108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29" t="s">
        <v>109</v>
      </c>
      <c r="B44" s="30">
        <v>21.0</v>
      </c>
      <c r="C44" s="31">
        <v>4.0</v>
      </c>
      <c r="D44" s="31"/>
      <c r="E44" s="31">
        <v>8.0</v>
      </c>
      <c r="F44" s="35"/>
      <c r="G44" s="35"/>
      <c r="H44" s="27" t="s">
        <v>36</v>
      </c>
      <c r="I44" s="28" t="s">
        <v>110</v>
      </c>
      <c r="J44" s="28" t="s">
        <v>111</v>
      </c>
      <c r="K44" s="28" t="s">
        <v>112</v>
      </c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2.75" customHeight="1">
      <c r="A45" s="29" t="s">
        <v>113</v>
      </c>
      <c r="B45" s="30">
        <v>22.0</v>
      </c>
      <c r="C45" s="31">
        <v>4.0</v>
      </c>
      <c r="D45" s="31"/>
      <c r="E45" s="31">
        <v>8.0</v>
      </c>
      <c r="F45" s="35"/>
      <c r="G45" s="35"/>
      <c r="H45" s="27"/>
      <c r="I45" s="28"/>
      <c r="J45" s="28"/>
      <c r="K45" s="28" t="s">
        <v>114</v>
      </c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2.75" customHeight="1">
      <c r="A46" s="24" t="s">
        <v>115</v>
      </c>
      <c r="B46" s="25">
        <v>22.0</v>
      </c>
      <c r="C46" s="25">
        <v>5.0</v>
      </c>
      <c r="D46" s="25"/>
      <c r="E46" s="25">
        <v>5.0</v>
      </c>
      <c r="F46" s="35"/>
      <c r="G46" s="35"/>
      <c r="H46" s="27" t="s">
        <v>86</v>
      </c>
      <c r="I46" s="28" t="s">
        <v>116</v>
      </c>
      <c r="J46" s="28" t="s">
        <v>117</v>
      </c>
      <c r="K46" s="28" t="s">
        <v>118</v>
      </c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2.75" customHeight="1">
      <c r="A47" s="24"/>
      <c r="B47" s="25"/>
      <c r="C47" s="25"/>
      <c r="D47" s="25"/>
      <c r="E47" s="25"/>
      <c r="F47" s="35"/>
      <c r="G47" s="35"/>
      <c r="H47" s="27"/>
      <c r="I47" s="28"/>
      <c r="J47" s="28"/>
      <c r="K47" s="28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2.75" customHeight="1">
      <c r="A48" s="24"/>
      <c r="B48" s="25"/>
      <c r="C48" s="25"/>
      <c r="D48" s="25"/>
      <c r="E48" s="25"/>
      <c r="F48" s="35"/>
      <c r="G48" s="35"/>
      <c r="H48" s="27"/>
      <c r="I48" s="37" t="s">
        <v>119</v>
      </c>
      <c r="J48" s="28"/>
      <c r="K48" s="28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2.75" customHeight="1">
      <c r="A49" s="24"/>
      <c r="B49" s="25"/>
      <c r="C49" s="25"/>
      <c r="D49" s="25"/>
      <c r="E49" s="25"/>
      <c r="F49" s="35"/>
      <c r="G49" s="35"/>
      <c r="H49" s="27"/>
      <c r="I49" s="28"/>
      <c r="J49" s="28"/>
      <c r="K49" s="2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24" t="s">
        <v>120</v>
      </c>
      <c r="B50" s="25"/>
      <c r="C50" s="25"/>
      <c r="D50" s="25"/>
      <c r="E50" s="25">
        <v>5.0</v>
      </c>
      <c r="F50" s="35"/>
      <c r="G50" s="35"/>
      <c r="H50" s="27" t="s">
        <v>100</v>
      </c>
      <c r="I50" s="28" t="s">
        <v>121</v>
      </c>
      <c r="J50" s="28" t="s">
        <v>122</v>
      </c>
      <c r="K50" s="28" t="s">
        <v>123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24" t="s">
        <v>124</v>
      </c>
      <c r="B51" s="25"/>
      <c r="C51" s="25"/>
      <c r="D51" s="25"/>
      <c r="E51" s="25">
        <v>13.0</v>
      </c>
      <c r="F51" s="35"/>
      <c r="G51" s="35"/>
      <c r="H51" s="27" t="s">
        <v>41</v>
      </c>
      <c r="I51" s="28" t="s">
        <v>125</v>
      </c>
      <c r="J51" s="28" t="s">
        <v>126</v>
      </c>
      <c r="K51" s="28" t="s">
        <v>127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24" t="s">
        <v>128</v>
      </c>
      <c r="B52" s="25"/>
      <c r="C52" s="25"/>
      <c r="D52" s="25"/>
      <c r="E52" s="25">
        <v>8.0</v>
      </c>
      <c r="F52" s="35"/>
      <c r="G52" s="35"/>
      <c r="H52" s="27" t="s">
        <v>86</v>
      </c>
      <c r="I52" s="28" t="s">
        <v>129</v>
      </c>
      <c r="J52" s="28" t="s">
        <v>130</v>
      </c>
      <c r="K52" s="28" t="s">
        <v>131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24" t="s">
        <v>132</v>
      </c>
      <c r="B53" s="25"/>
      <c r="C53" s="25"/>
      <c r="D53" s="25"/>
      <c r="E53" s="25">
        <v>21.0</v>
      </c>
      <c r="F53" s="35"/>
      <c r="G53" s="35"/>
      <c r="H53" s="27" t="s">
        <v>100</v>
      </c>
      <c r="I53" s="28" t="s">
        <v>133</v>
      </c>
      <c r="J53" s="28" t="s">
        <v>134</v>
      </c>
      <c r="K53" s="2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24" t="s">
        <v>135</v>
      </c>
      <c r="B54" s="25"/>
      <c r="C54" s="25"/>
      <c r="D54" s="25"/>
      <c r="E54" s="25">
        <v>13.0</v>
      </c>
      <c r="F54" s="35"/>
      <c r="G54" s="35"/>
      <c r="H54" s="27" t="s">
        <v>100</v>
      </c>
      <c r="I54" s="28" t="s">
        <v>136</v>
      </c>
      <c r="J54" s="28" t="s">
        <v>137</v>
      </c>
      <c r="K54" s="28" t="s">
        <v>138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24"/>
      <c r="B55" s="25"/>
      <c r="C55" s="25"/>
      <c r="D55" s="25"/>
      <c r="E55" s="25"/>
      <c r="F55" s="35"/>
      <c r="G55" s="35"/>
      <c r="H55" s="27"/>
      <c r="I55" s="28"/>
      <c r="J55" s="28"/>
      <c r="K55" s="2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24"/>
      <c r="B56" s="25"/>
      <c r="C56" s="25"/>
      <c r="D56" s="25"/>
      <c r="E56" s="25"/>
      <c r="F56" s="35"/>
      <c r="G56" s="35"/>
      <c r="H56" s="27"/>
      <c r="I56" s="28"/>
      <c r="J56" s="28"/>
      <c r="K56" s="2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24"/>
      <c r="B57" s="25"/>
      <c r="C57" s="25"/>
      <c r="D57" s="25"/>
      <c r="E57" s="25"/>
      <c r="F57" s="35"/>
      <c r="G57" s="35"/>
      <c r="H57" s="27"/>
      <c r="I57" s="28"/>
      <c r="J57" s="28"/>
      <c r="K57" s="2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24"/>
      <c r="B58" s="25"/>
      <c r="C58" s="25"/>
      <c r="D58" s="25"/>
      <c r="E58" s="25"/>
      <c r="F58" s="35"/>
      <c r="G58" s="35"/>
      <c r="H58" s="27"/>
      <c r="I58" s="28"/>
      <c r="J58" s="28"/>
      <c r="K58" s="2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24"/>
      <c r="B59" s="25"/>
      <c r="C59" s="25"/>
      <c r="D59" s="25"/>
      <c r="E59" s="25"/>
      <c r="F59" s="35"/>
      <c r="G59" s="35"/>
      <c r="H59" s="27"/>
      <c r="I59" s="28"/>
      <c r="J59" s="28"/>
      <c r="K59" s="2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24"/>
      <c r="B60" s="25"/>
      <c r="C60" s="25"/>
      <c r="D60" s="25"/>
      <c r="E60" s="25"/>
      <c r="F60" s="35"/>
      <c r="G60" s="35"/>
      <c r="H60" s="27"/>
      <c r="I60" s="28"/>
      <c r="J60" s="28"/>
      <c r="K60" s="2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24"/>
      <c r="B61" s="25"/>
      <c r="C61" s="25"/>
      <c r="D61" s="25"/>
      <c r="E61" s="25"/>
      <c r="F61" s="35"/>
      <c r="G61" s="35"/>
      <c r="H61" s="27"/>
      <c r="I61" s="24"/>
      <c r="J61" s="28"/>
      <c r="K61" s="2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24"/>
      <c r="B62" s="25"/>
      <c r="C62" s="25"/>
      <c r="D62" s="25"/>
      <c r="E62" s="25"/>
      <c r="F62" s="35"/>
      <c r="G62" s="35"/>
      <c r="H62" s="27"/>
      <c r="I62" s="24"/>
      <c r="J62" s="28"/>
      <c r="K62" s="2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24"/>
      <c r="B63" s="25"/>
      <c r="C63" s="25"/>
      <c r="D63" s="25"/>
      <c r="E63" s="25"/>
      <c r="F63" s="35"/>
      <c r="G63" s="35"/>
      <c r="H63" s="27"/>
      <c r="I63" s="24"/>
      <c r="J63" s="28"/>
      <c r="K63" s="2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24"/>
      <c r="B64" s="25"/>
      <c r="C64" s="25"/>
      <c r="D64" s="25"/>
      <c r="E64" s="25"/>
      <c r="F64" s="35"/>
      <c r="G64" s="35"/>
      <c r="H64" s="27"/>
      <c r="I64" s="24"/>
      <c r="J64" s="28"/>
      <c r="K64" s="2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24"/>
      <c r="B65" s="25"/>
      <c r="C65" s="25"/>
      <c r="D65" s="25"/>
      <c r="E65" s="25"/>
      <c r="F65" s="35"/>
      <c r="G65" s="35"/>
      <c r="H65" s="27"/>
      <c r="I65" s="24"/>
      <c r="J65" s="28"/>
      <c r="K65" s="2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24"/>
      <c r="B66" s="25"/>
      <c r="C66" s="25"/>
      <c r="D66" s="25"/>
      <c r="E66" s="25"/>
      <c r="F66" s="35"/>
      <c r="G66" s="35"/>
      <c r="H66" s="27"/>
      <c r="I66" s="24"/>
      <c r="J66" s="28"/>
      <c r="K66" s="2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24"/>
      <c r="B67" s="25"/>
      <c r="C67" s="25"/>
      <c r="D67" s="25"/>
      <c r="E67" s="25"/>
      <c r="F67" s="35"/>
      <c r="G67" s="35"/>
      <c r="H67" s="27"/>
      <c r="I67" s="24"/>
      <c r="J67" s="28"/>
      <c r="K67" s="2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24"/>
      <c r="B68" s="25"/>
      <c r="C68" s="25"/>
      <c r="D68" s="25"/>
      <c r="E68" s="25"/>
      <c r="F68" s="35"/>
      <c r="G68" s="35"/>
      <c r="H68" s="27"/>
      <c r="I68" s="24"/>
      <c r="J68" s="28"/>
      <c r="K68" s="2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24"/>
      <c r="B69" s="25"/>
      <c r="C69" s="25"/>
      <c r="D69" s="25"/>
      <c r="E69" s="25"/>
      <c r="F69" s="35"/>
      <c r="G69" s="35"/>
      <c r="H69" s="27"/>
      <c r="I69" s="24"/>
      <c r="J69" s="28"/>
      <c r="K69" s="2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24"/>
      <c r="B70" s="25"/>
      <c r="C70" s="25"/>
      <c r="D70" s="25"/>
      <c r="E70" s="25"/>
      <c r="F70" s="35"/>
      <c r="G70" s="35"/>
      <c r="H70" s="27"/>
      <c r="I70" s="24"/>
      <c r="J70" s="28"/>
      <c r="K70" s="2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24"/>
      <c r="B71" s="25"/>
      <c r="C71" s="25"/>
      <c r="D71" s="25"/>
      <c r="E71" s="25"/>
      <c r="F71" s="35"/>
      <c r="G71" s="35"/>
      <c r="H71" s="27"/>
      <c r="I71" s="24"/>
      <c r="J71" s="28"/>
      <c r="K71" s="2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24"/>
      <c r="B72" s="25"/>
      <c r="C72" s="25"/>
      <c r="D72" s="25"/>
      <c r="E72" s="25"/>
      <c r="F72" s="35"/>
      <c r="G72" s="35"/>
      <c r="H72" s="27"/>
      <c r="I72" s="24"/>
      <c r="J72" s="28"/>
      <c r="K72" s="2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4"/>
      <c r="B73" s="25"/>
      <c r="C73" s="25"/>
      <c r="D73" s="25"/>
      <c r="E73" s="25"/>
      <c r="F73" s="35"/>
      <c r="G73" s="35"/>
      <c r="H73" s="27"/>
      <c r="I73" s="24"/>
      <c r="J73" s="28"/>
      <c r="K73" s="2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24"/>
      <c r="B74" s="25"/>
      <c r="C74" s="25"/>
      <c r="D74" s="25"/>
      <c r="E74" s="25"/>
      <c r="F74" s="35"/>
      <c r="G74" s="35"/>
      <c r="H74" s="27"/>
      <c r="I74" s="24"/>
      <c r="J74" s="28"/>
      <c r="K74" s="2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24"/>
      <c r="B75" s="25"/>
      <c r="C75" s="25"/>
      <c r="D75" s="25"/>
      <c r="E75" s="25"/>
      <c r="F75" s="35"/>
      <c r="G75" s="35"/>
      <c r="H75" s="27"/>
      <c r="I75" s="24"/>
      <c r="J75" s="28"/>
      <c r="K75" s="2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24"/>
      <c r="B76" s="25"/>
      <c r="C76" s="25"/>
      <c r="D76" s="25"/>
      <c r="E76" s="25"/>
      <c r="F76" s="35"/>
      <c r="G76" s="35"/>
      <c r="H76" s="27"/>
      <c r="I76" s="24"/>
      <c r="J76" s="28"/>
      <c r="K76" s="2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24"/>
      <c r="B77" s="25"/>
      <c r="C77" s="25"/>
      <c r="D77" s="25"/>
      <c r="E77" s="25"/>
      <c r="F77" s="35"/>
      <c r="G77" s="35"/>
      <c r="H77" s="27"/>
      <c r="I77" s="24"/>
      <c r="J77" s="28"/>
      <c r="K77" s="2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24"/>
      <c r="B78" s="25"/>
      <c r="C78" s="25"/>
      <c r="D78" s="25"/>
      <c r="E78" s="25"/>
      <c r="F78" s="35"/>
      <c r="G78" s="35"/>
      <c r="H78" s="27"/>
      <c r="I78" s="24"/>
      <c r="J78" s="28"/>
      <c r="K78" s="2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24"/>
      <c r="B79" s="25"/>
      <c r="C79" s="25"/>
      <c r="D79" s="25"/>
      <c r="E79" s="25"/>
      <c r="F79" s="35"/>
      <c r="G79" s="35"/>
      <c r="H79" s="27"/>
      <c r="I79" s="24"/>
      <c r="J79" s="28"/>
      <c r="K79" s="2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24"/>
      <c r="B80" s="25"/>
      <c r="C80" s="25"/>
      <c r="D80" s="25"/>
      <c r="E80" s="25"/>
      <c r="F80" s="35"/>
      <c r="G80" s="35"/>
      <c r="H80" s="27"/>
      <c r="I80" s="24"/>
      <c r="J80" s="28"/>
      <c r="K80" s="2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24"/>
      <c r="B81" s="25"/>
      <c r="C81" s="25"/>
      <c r="D81" s="25"/>
      <c r="E81" s="25"/>
      <c r="F81" s="35"/>
      <c r="G81" s="35"/>
      <c r="H81" s="27"/>
      <c r="I81" s="24"/>
      <c r="J81" s="28"/>
      <c r="K81" s="2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24"/>
      <c r="B82" s="25"/>
      <c r="C82" s="25"/>
      <c r="D82" s="25"/>
      <c r="E82" s="25"/>
      <c r="F82" s="35"/>
      <c r="G82" s="35"/>
      <c r="H82" s="27"/>
      <c r="I82" s="24"/>
      <c r="J82" s="28"/>
      <c r="K82" s="2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24"/>
      <c r="B83" s="25"/>
      <c r="C83" s="25"/>
      <c r="D83" s="25"/>
      <c r="E83" s="25"/>
      <c r="F83" s="35"/>
      <c r="G83" s="35"/>
      <c r="H83" s="27"/>
      <c r="I83" s="24"/>
      <c r="J83" s="28"/>
      <c r="K83" s="2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24"/>
      <c r="B84" s="25"/>
      <c r="C84" s="25"/>
      <c r="D84" s="25"/>
      <c r="E84" s="25"/>
      <c r="F84" s="35"/>
      <c r="G84" s="35"/>
      <c r="H84" s="27"/>
      <c r="I84" s="24"/>
      <c r="J84" s="28"/>
      <c r="K84" s="2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24"/>
      <c r="B85" s="25"/>
      <c r="C85" s="25"/>
      <c r="D85" s="25"/>
      <c r="E85" s="25"/>
      <c r="F85" s="35"/>
      <c r="G85" s="35"/>
      <c r="H85" s="27"/>
      <c r="I85" s="24"/>
      <c r="J85" s="28"/>
      <c r="K85" s="2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24"/>
      <c r="B86" s="25"/>
      <c r="C86" s="25"/>
      <c r="D86" s="25"/>
      <c r="E86" s="25"/>
      <c r="F86" s="35"/>
      <c r="G86" s="35"/>
      <c r="H86" s="27"/>
      <c r="I86" s="24"/>
      <c r="J86" s="28"/>
      <c r="K86" s="2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24"/>
      <c r="B87" s="25"/>
      <c r="C87" s="25"/>
      <c r="D87" s="25"/>
      <c r="E87" s="25"/>
      <c r="F87" s="35"/>
      <c r="G87" s="35"/>
      <c r="H87" s="27"/>
      <c r="I87" s="24"/>
      <c r="J87" s="28"/>
      <c r="K87" s="2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24"/>
      <c r="B88" s="25"/>
      <c r="C88" s="25"/>
      <c r="D88" s="25"/>
      <c r="E88" s="25"/>
      <c r="F88" s="35"/>
      <c r="G88" s="35"/>
      <c r="H88" s="27"/>
      <c r="I88" s="24"/>
      <c r="J88" s="28"/>
      <c r="K88" s="2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24"/>
      <c r="B89" s="25"/>
      <c r="C89" s="25"/>
      <c r="D89" s="25"/>
      <c r="E89" s="25"/>
      <c r="F89" s="35"/>
      <c r="G89" s="35"/>
      <c r="H89" s="27"/>
      <c r="I89" s="24"/>
      <c r="J89" s="28"/>
      <c r="K89" s="2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24"/>
      <c r="B90" s="25"/>
      <c r="C90" s="25"/>
      <c r="D90" s="25"/>
      <c r="E90" s="25"/>
      <c r="F90" s="35"/>
      <c r="G90" s="35"/>
      <c r="H90" s="27"/>
      <c r="I90" s="24"/>
      <c r="J90" s="28"/>
      <c r="K90" s="2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24"/>
      <c r="B91" s="25"/>
      <c r="C91" s="25"/>
      <c r="D91" s="25"/>
      <c r="E91" s="25"/>
      <c r="F91" s="35"/>
      <c r="G91" s="35"/>
      <c r="H91" s="27"/>
      <c r="I91" s="24"/>
      <c r="J91" s="28"/>
      <c r="K91" s="2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24"/>
      <c r="B92" s="25"/>
      <c r="C92" s="25"/>
      <c r="D92" s="25"/>
      <c r="E92" s="25"/>
      <c r="F92" s="35"/>
      <c r="G92" s="35"/>
      <c r="H92" s="27"/>
      <c r="I92" s="24"/>
      <c r="J92" s="28"/>
      <c r="K92" s="2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24"/>
      <c r="B93" s="25"/>
      <c r="C93" s="25"/>
      <c r="D93" s="25"/>
      <c r="E93" s="25"/>
      <c r="F93" s="35"/>
      <c r="G93" s="35"/>
      <c r="H93" s="27"/>
      <c r="I93" s="24"/>
      <c r="J93" s="28"/>
      <c r="K93" s="2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24"/>
      <c r="B94" s="25"/>
      <c r="C94" s="25"/>
      <c r="D94" s="25"/>
      <c r="E94" s="25"/>
      <c r="F94" s="35"/>
      <c r="G94" s="35"/>
      <c r="H94" s="27"/>
      <c r="I94" s="24"/>
      <c r="J94" s="28"/>
      <c r="K94" s="2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24"/>
      <c r="B95" s="25"/>
      <c r="C95" s="25"/>
      <c r="D95" s="25"/>
      <c r="E95" s="25"/>
      <c r="F95" s="35"/>
      <c r="G95" s="35"/>
      <c r="H95" s="27"/>
      <c r="I95" s="24"/>
      <c r="J95" s="28"/>
      <c r="K95" s="2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24"/>
      <c r="B96" s="25"/>
      <c r="C96" s="25"/>
      <c r="D96" s="25"/>
      <c r="E96" s="25"/>
      <c r="F96" s="35"/>
      <c r="G96" s="35"/>
      <c r="H96" s="27"/>
      <c r="I96" s="24"/>
      <c r="J96" s="28"/>
      <c r="K96" s="2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24"/>
      <c r="B97" s="25"/>
      <c r="C97" s="25"/>
      <c r="D97" s="25"/>
      <c r="E97" s="25"/>
      <c r="F97" s="35"/>
      <c r="G97" s="35"/>
      <c r="H97" s="27"/>
      <c r="I97" s="24"/>
      <c r="J97" s="28"/>
      <c r="K97" s="2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24"/>
      <c r="B98" s="25"/>
      <c r="C98" s="25"/>
      <c r="D98" s="25"/>
      <c r="E98" s="25"/>
      <c r="F98" s="35"/>
      <c r="G98" s="35"/>
      <c r="H98" s="27"/>
      <c r="I98" s="24"/>
      <c r="J98" s="28"/>
      <c r="K98" s="2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24"/>
      <c r="B99" s="25"/>
      <c r="C99" s="25"/>
      <c r="D99" s="25"/>
      <c r="E99" s="25"/>
      <c r="F99" s="35"/>
      <c r="G99" s="35"/>
      <c r="H99" s="27"/>
      <c r="I99" s="24"/>
      <c r="J99" s="28"/>
      <c r="K99" s="2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24"/>
      <c r="B100" s="25"/>
      <c r="C100" s="25"/>
      <c r="D100" s="25"/>
      <c r="E100" s="25"/>
      <c r="F100" s="35"/>
      <c r="G100" s="35"/>
      <c r="H100" s="27"/>
      <c r="I100" s="24"/>
      <c r="J100" s="28"/>
      <c r="K100" s="2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>
    <dataValidation type="list" allowBlank="1" showErrorMessage="1" sqref="H37:H40 H46">
      <formula1>"User,Client,Staff,Manager,Director"</formula1>
    </dataValidation>
    <dataValidation type="list" allowBlank="1" showInputMessage="1" showErrorMessage="1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" sqref="F24:F100">
      <formula1>"1,2,3,4"</formula1>
    </dataValidation>
    <dataValidation type="list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" sqref="E24:E100">
      <formula1>"0,1,2,3,5,8,13,21,34,55,89"</formula1>
    </dataValidation>
    <dataValidation type="list" allowBlank="1" showInputMessage="1" showErrorMessage="1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" sqref="G24:G100">
      <formula1>"Not Started,In Work,In Test,Finished in Sprint 1,Finished in Sprint 2,Finished in Sprint 3,Finished in Sprint 4,Finished in Sprint 5,Finished in Sprint 6"</formula1>
    </dataValidation>
    <dataValidation type="list" allowBlank="1" showErrorMessage="1" sqref="H24:H36 H41:H45 H47:H100">
      <formula1>"Customer,Sales Staff,Inventory,Manager,Director"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28.88"/>
    <col customWidth="1" min="6" max="6" width="51.88"/>
    <col customWidth="1" min="7" max="26" width="11.63"/>
  </cols>
  <sheetData>
    <row r="1" ht="12.75" customHeight="1">
      <c r="A1" s="38" t="s">
        <v>11</v>
      </c>
      <c r="B1" s="38">
        <v>1.0</v>
      </c>
      <c r="C1" s="38"/>
      <c r="D1" s="39" t="s">
        <v>2</v>
      </c>
      <c r="F1" s="40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v>44978.0</v>
      </c>
      <c r="C2" s="38"/>
      <c r="D2" s="43" t="s">
        <v>140</v>
      </c>
      <c r="E2" s="38"/>
      <c r="F2" s="40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44985</v>
      </c>
      <c r="C3" s="38"/>
      <c r="D3" s="38"/>
      <c r="E3" s="38"/>
      <c r="F3" s="40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40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40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40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8</v>
      </c>
      <c r="C7" s="38"/>
      <c r="D7" s="38"/>
      <c r="E7" s="38"/>
      <c r="F7" s="40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8</v>
      </c>
      <c r="C8" s="38">
        <f>COUNTIF(E$17:E$995, "Completed Day 1")</f>
        <v>0</v>
      </c>
      <c r="D8" s="38"/>
      <c r="E8" s="38"/>
      <c r="F8" s="40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8</v>
      </c>
      <c r="C9" s="38">
        <f>COUNTIF(E$17:E$995, "Completed Day 2")</f>
        <v>0</v>
      </c>
      <c r="D9" s="38"/>
      <c r="E9" s="38"/>
      <c r="F9" s="4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6</v>
      </c>
      <c r="C10" s="38">
        <f>COUNTIF(E$17:E$995, "Completed Day 3")</f>
        <v>2</v>
      </c>
      <c r="D10" s="38"/>
      <c r="E10" s="38"/>
      <c r="F10" s="40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3</v>
      </c>
      <c r="C11" s="38">
        <f>COUNTIF(E$17:E$995, "Completed Day 4")</f>
        <v>3</v>
      </c>
      <c r="D11" s="38"/>
      <c r="E11" s="38"/>
      <c r="F11" s="40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0</v>
      </c>
      <c r="C12" s="38">
        <f>COUNTIF(E$17:E$995, "Completed Day 5")</f>
        <v>3</v>
      </c>
      <c r="D12" s="38"/>
      <c r="E12" s="38"/>
      <c r="F12" s="40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0</v>
      </c>
      <c r="C13" s="38">
        <f>COUNTIF(E$17:E$995, "Completed Day 6")</f>
        <v>0</v>
      </c>
      <c r="D13" s="38"/>
      <c r="E13" s="38"/>
      <c r="F13" s="40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0</v>
      </c>
      <c r="C14" s="38">
        <f>COUNTIF(E$17:E$995, "Completed Day 7")</f>
        <v>0</v>
      </c>
      <c r="D14" s="38"/>
      <c r="E14" s="38"/>
      <c r="F14" s="40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40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7" t="s">
        <v>155</v>
      </c>
      <c r="E16" s="46" t="s">
        <v>29</v>
      </c>
      <c r="F16" s="48" t="s">
        <v>33</v>
      </c>
    </row>
    <row r="17" ht="12.75" customHeight="1">
      <c r="A17" s="1">
        <v>1.0</v>
      </c>
      <c r="B17" s="49" t="s">
        <v>34</v>
      </c>
      <c r="C17" s="1"/>
      <c r="D17" s="50" t="s">
        <v>156</v>
      </c>
      <c r="E17" s="51" t="s">
        <v>157</v>
      </c>
      <c r="F17" s="32"/>
    </row>
    <row r="18" ht="12.75" customHeight="1">
      <c r="A18" s="1">
        <v>2.0</v>
      </c>
      <c r="B18" s="49" t="s">
        <v>40</v>
      </c>
      <c r="C18" s="1"/>
      <c r="D18" s="50" t="s">
        <v>158</v>
      </c>
      <c r="E18" s="51" t="s">
        <v>157</v>
      </c>
      <c r="F18" s="32"/>
    </row>
    <row r="19" ht="12.75" customHeight="1">
      <c r="A19" s="1">
        <v>3.0</v>
      </c>
      <c r="B19" s="49" t="s">
        <v>45</v>
      </c>
      <c r="C19" s="1"/>
      <c r="D19" s="50" t="s">
        <v>159</v>
      </c>
      <c r="E19" s="51" t="s">
        <v>160</v>
      </c>
      <c r="F19" s="32"/>
    </row>
    <row r="20" ht="12.75" customHeight="1">
      <c r="A20" s="1">
        <v>4.0</v>
      </c>
      <c r="B20" s="49" t="s">
        <v>48</v>
      </c>
      <c r="C20" s="1"/>
      <c r="D20" s="50" t="s">
        <v>161</v>
      </c>
      <c r="E20" s="51" t="s">
        <v>160</v>
      </c>
      <c r="F20" s="32"/>
    </row>
    <row r="21" ht="12.75" customHeight="1">
      <c r="A21" s="1">
        <v>5.0</v>
      </c>
      <c r="B21" s="49" t="s">
        <v>51</v>
      </c>
      <c r="C21" s="1"/>
      <c r="D21" s="50" t="s">
        <v>162</v>
      </c>
      <c r="E21" s="51" t="s">
        <v>160</v>
      </c>
      <c r="F21" s="32"/>
    </row>
    <row r="22" ht="12.75" customHeight="1">
      <c r="A22" s="1">
        <v>6.0</v>
      </c>
      <c r="B22" s="49" t="s">
        <v>34</v>
      </c>
      <c r="C22" s="1"/>
      <c r="D22" s="50" t="s">
        <v>163</v>
      </c>
      <c r="E22" s="51" t="s">
        <v>164</v>
      </c>
      <c r="F22" s="32"/>
    </row>
    <row r="23" ht="12.75" customHeight="1">
      <c r="A23" s="1">
        <v>7.0</v>
      </c>
      <c r="B23" s="49" t="s">
        <v>34</v>
      </c>
      <c r="C23" s="1"/>
      <c r="D23" s="50" t="s">
        <v>165</v>
      </c>
      <c r="E23" s="51" t="s">
        <v>164</v>
      </c>
      <c r="F23" s="32"/>
    </row>
    <row r="24" ht="12.75" customHeight="1">
      <c r="A24" s="1">
        <v>8.0</v>
      </c>
      <c r="B24" s="49" t="s">
        <v>34</v>
      </c>
      <c r="C24" s="1"/>
      <c r="D24" s="50" t="s">
        <v>166</v>
      </c>
      <c r="E24" s="51" t="s">
        <v>164</v>
      </c>
      <c r="F24" s="32"/>
    </row>
    <row r="25" ht="12.75" customHeight="1">
      <c r="A25" s="1">
        <v>9.0</v>
      </c>
      <c r="B25" s="52"/>
      <c r="C25" s="1"/>
      <c r="D25" s="53"/>
      <c r="E25" s="54"/>
      <c r="F25" s="32"/>
    </row>
    <row r="26" ht="12.75" customHeight="1">
      <c r="A26" s="1">
        <v>10.0</v>
      </c>
      <c r="B26" s="52"/>
      <c r="C26" s="1"/>
      <c r="D26" s="53"/>
      <c r="E26" s="54"/>
      <c r="F26" s="32"/>
    </row>
    <row r="27" ht="12.75" customHeight="1">
      <c r="A27" s="1">
        <v>11.0</v>
      </c>
      <c r="B27" s="52"/>
      <c r="C27" s="1"/>
      <c r="D27" s="55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>
      <c r="F101" s="58"/>
    </row>
    <row r="102" ht="12.75" customHeight="1">
      <c r="F102" s="58"/>
    </row>
    <row r="103" ht="12.75" customHeight="1">
      <c r="F103" s="58"/>
    </row>
    <row r="104" ht="12.75" customHeight="1">
      <c r="F104" s="58"/>
    </row>
    <row r="105" ht="12.75" customHeight="1">
      <c r="F105" s="58"/>
    </row>
    <row r="106" ht="12.75" customHeight="1">
      <c r="F106" s="58"/>
    </row>
    <row r="107" ht="12.75" customHeight="1">
      <c r="F107" s="58"/>
    </row>
    <row r="108" ht="12.75" customHeight="1">
      <c r="F108" s="58"/>
    </row>
    <row r="109" ht="12.75" customHeight="1">
      <c r="F109" s="58"/>
    </row>
    <row r="110" ht="12.75" customHeight="1">
      <c r="F110" s="58"/>
    </row>
    <row r="111" ht="12.75" customHeight="1">
      <c r="F111" s="58"/>
    </row>
    <row r="112" ht="12.75" customHeight="1">
      <c r="F112" s="58"/>
    </row>
    <row r="113" ht="12.75" customHeight="1">
      <c r="F113" s="58"/>
    </row>
    <row r="114" ht="12.75" customHeight="1">
      <c r="F114" s="58"/>
    </row>
    <row r="115" ht="12.75" customHeight="1">
      <c r="F115" s="58"/>
    </row>
    <row r="116" ht="12.75" customHeight="1">
      <c r="F116" s="58"/>
    </row>
    <row r="117" ht="12.75" customHeight="1">
      <c r="F117" s="58"/>
    </row>
    <row r="118" ht="12.75" customHeight="1">
      <c r="F118" s="58"/>
    </row>
    <row r="119" ht="12.75" customHeight="1">
      <c r="F119" s="58"/>
    </row>
    <row r="120" ht="12.75" customHeight="1">
      <c r="F120" s="58"/>
    </row>
    <row r="121" ht="12.75" customHeight="1">
      <c r="F121" s="58"/>
    </row>
    <row r="122" ht="12.75" customHeight="1">
      <c r="F122" s="58"/>
    </row>
    <row r="123" ht="12.75" customHeight="1">
      <c r="F123" s="58"/>
    </row>
    <row r="124" ht="12.75" customHeight="1">
      <c r="F124" s="58"/>
    </row>
    <row r="125" ht="12.75" customHeight="1">
      <c r="F125" s="58"/>
    </row>
    <row r="126" ht="12.75" customHeight="1">
      <c r="F126" s="58"/>
    </row>
    <row r="127" ht="12.75" customHeight="1">
      <c r="F127" s="58"/>
    </row>
    <row r="128" ht="12.75" customHeight="1">
      <c r="F128" s="58"/>
    </row>
    <row r="129" ht="12.75" customHeight="1">
      <c r="F129" s="58"/>
    </row>
    <row r="130" ht="12.75" customHeight="1">
      <c r="F130" s="58"/>
    </row>
    <row r="131" ht="12.75" customHeight="1">
      <c r="F131" s="58"/>
    </row>
    <row r="132" ht="12.75" customHeight="1">
      <c r="F132" s="58"/>
    </row>
    <row r="133" ht="12.75" customHeight="1">
      <c r="F133" s="58"/>
    </row>
    <row r="134" ht="12.75" customHeight="1">
      <c r="F134" s="58"/>
    </row>
    <row r="135" ht="12.75" customHeight="1">
      <c r="F135" s="58"/>
    </row>
    <row r="136" ht="12.75" customHeight="1">
      <c r="F136" s="58"/>
    </row>
    <row r="137" ht="12.75" customHeight="1">
      <c r="F137" s="58"/>
    </row>
    <row r="138" ht="12.75" customHeight="1">
      <c r="F138" s="58"/>
    </row>
    <row r="139" ht="12.75" customHeight="1">
      <c r="F139" s="58"/>
    </row>
    <row r="140" ht="12.75" customHeight="1">
      <c r="F140" s="58"/>
    </row>
    <row r="141" ht="12.75" customHeight="1">
      <c r="F141" s="58"/>
    </row>
    <row r="142" ht="12.75" customHeight="1">
      <c r="F142" s="58"/>
    </row>
    <row r="143" ht="12.75" customHeight="1">
      <c r="F143" s="58"/>
    </row>
    <row r="144" ht="12.75" customHeight="1">
      <c r="F144" s="58"/>
    </row>
    <row r="145" ht="12.75" customHeight="1">
      <c r="F145" s="58"/>
    </row>
    <row r="146" ht="12.75" customHeight="1">
      <c r="F146" s="58"/>
    </row>
    <row r="147" ht="12.75" customHeight="1">
      <c r="F147" s="58"/>
    </row>
    <row r="148" ht="12.75" customHeight="1">
      <c r="F148" s="58"/>
    </row>
    <row r="149" ht="12.75" customHeight="1">
      <c r="F149" s="58"/>
    </row>
    <row r="150" ht="12.75" customHeight="1">
      <c r="F150" s="58"/>
    </row>
    <row r="151" ht="12.75" customHeight="1">
      <c r="F151" s="58"/>
    </row>
    <row r="152" ht="12.75" customHeight="1">
      <c r="F152" s="58"/>
    </row>
    <row r="153" ht="12.75" customHeight="1">
      <c r="F153" s="58"/>
    </row>
    <row r="154" ht="12.75" customHeight="1">
      <c r="F154" s="58"/>
    </row>
    <row r="155" ht="12.75" customHeight="1">
      <c r="F155" s="58"/>
    </row>
    <row r="156" ht="12.75" customHeight="1">
      <c r="F156" s="58"/>
    </row>
    <row r="157" ht="12.75" customHeight="1">
      <c r="F157" s="58"/>
    </row>
    <row r="158" ht="12.75" customHeight="1">
      <c r="F158" s="58"/>
    </row>
    <row r="159" ht="12.75" customHeight="1">
      <c r="F159" s="58"/>
    </row>
    <row r="160" ht="12.75" customHeight="1">
      <c r="F160" s="58"/>
    </row>
    <row r="161" ht="12.75" customHeight="1">
      <c r="F161" s="58"/>
    </row>
    <row r="162" ht="12.75" customHeight="1">
      <c r="F162" s="58"/>
    </row>
    <row r="163" ht="12.75" customHeight="1">
      <c r="F163" s="58"/>
    </row>
    <row r="164" ht="12.75" customHeight="1">
      <c r="F164" s="58"/>
    </row>
    <row r="165" ht="12.75" customHeight="1">
      <c r="F165" s="58"/>
    </row>
    <row r="166" ht="12.75" customHeight="1">
      <c r="F166" s="58"/>
    </row>
    <row r="167" ht="12.75" customHeight="1">
      <c r="F167" s="58"/>
    </row>
    <row r="168" ht="12.75" customHeight="1">
      <c r="F168" s="58"/>
    </row>
    <row r="169" ht="12.75" customHeight="1">
      <c r="F169" s="58"/>
    </row>
    <row r="170" ht="12.75" customHeight="1">
      <c r="F170" s="58"/>
    </row>
    <row r="171" ht="12.75" customHeight="1">
      <c r="F171" s="58"/>
    </row>
    <row r="172" ht="12.75" customHeight="1">
      <c r="F172" s="58"/>
    </row>
    <row r="173" ht="12.75" customHeight="1">
      <c r="F173" s="58"/>
    </row>
    <row r="174" ht="12.75" customHeight="1">
      <c r="F174" s="58"/>
    </row>
    <row r="175" ht="12.75" customHeight="1">
      <c r="F175" s="58"/>
    </row>
    <row r="176" ht="12.75" customHeight="1">
      <c r="F176" s="58"/>
    </row>
    <row r="177" ht="12.75" customHeight="1">
      <c r="F177" s="58"/>
    </row>
    <row r="178" ht="12.75" customHeight="1">
      <c r="F178" s="58"/>
    </row>
    <row r="179" ht="12.75" customHeight="1">
      <c r="F179" s="58"/>
    </row>
    <row r="180" ht="12.75" customHeight="1">
      <c r="F180" s="58"/>
    </row>
    <row r="181" ht="12.75" customHeight="1">
      <c r="F181" s="58"/>
    </row>
    <row r="182" ht="12.75" customHeight="1">
      <c r="F182" s="58"/>
    </row>
    <row r="183" ht="12.75" customHeight="1">
      <c r="F183" s="58"/>
    </row>
    <row r="184" ht="12.75" customHeight="1">
      <c r="F184" s="58"/>
    </row>
    <row r="185" ht="12.75" customHeight="1">
      <c r="F185" s="58"/>
    </row>
    <row r="186" ht="12.75" customHeight="1">
      <c r="F186" s="58"/>
    </row>
    <row r="187" ht="12.75" customHeight="1">
      <c r="F187" s="58"/>
    </row>
    <row r="188" ht="12.75" customHeight="1">
      <c r="F188" s="58"/>
    </row>
    <row r="189" ht="12.75" customHeight="1">
      <c r="F189" s="58"/>
    </row>
    <row r="190" ht="12.75" customHeight="1">
      <c r="F190" s="58"/>
    </row>
    <row r="191" ht="12.75" customHeight="1">
      <c r="F191" s="58"/>
    </row>
    <row r="192" ht="12.75" customHeight="1">
      <c r="F192" s="58"/>
    </row>
    <row r="193" ht="12.75" customHeight="1">
      <c r="F193" s="58"/>
    </row>
    <row r="194" ht="12.75" customHeight="1">
      <c r="F194" s="58"/>
    </row>
    <row r="195" ht="12.75" customHeight="1">
      <c r="F195" s="58"/>
    </row>
    <row r="196" ht="12.75" customHeight="1">
      <c r="F196" s="58"/>
    </row>
    <row r="197" ht="12.75" customHeight="1">
      <c r="F197" s="58"/>
    </row>
    <row r="198" ht="12.75" customHeight="1">
      <c r="F198" s="58"/>
    </row>
    <row r="199" ht="12.75" customHeight="1">
      <c r="F199" s="58"/>
    </row>
    <row r="200" ht="12.75" customHeight="1">
      <c r="F200" s="58"/>
    </row>
    <row r="201" ht="12.75" customHeight="1">
      <c r="F201" s="58"/>
    </row>
    <row r="202" ht="12.75" customHeight="1">
      <c r="F202" s="58"/>
    </row>
    <row r="203" ht="12.75" customHeight="1">
      <c r="F203" s="58"/>
    </row>
    <row r="204" ht="12.75" customHeight="1">
      <c r="F204" s="58"/>
    </row>
    <row r="205" ht="12.75" customHeight="1">
      <c r="F205" s="58"/>
    </row>
    <row r="206" ht="12.75" customHeight="1">
      <c r="F206" s="58"/>
    </row>
    <row r="207" ht="12.75" customHeight="1">
      <c r="F207" s="58"/>
    </row>
    <row r="208" ht="12.75" customHeight="1">
      <c r="F208" s="58"/>
    </row>
    <row r="209" ht="12.75" customHeight="1">
      <c r="F209" s="58"/>
    </row>
    <row r="210" ht="12.75" customHeight="1">
      <c r="F210" s="58"/>
    </row>
    <row r="211" ht="12.75" customHeight="1">
      <c r="F211" s="58"/>
    </row>
    <row r="212" ht="12.75" customHeight="1">
      <c r="F212" s="58"/>
    </row>
    <row r="213" ht="12.75" customHeight="1">
      <c r="F213" s="58"/>
    </row>
    <row r="214" ht="12.75" customHeight="1">
      <c r="F214" s="58"/>
    </row>
    <row r="215" ht="12.75" customHeight="1">
      <c r="F215" s="58"/>
    </row>
    <row r="216" ht="12.75" customHeight="1">
      <c r="F216" s="58"/>
    </row>
    <row r="217" ht="12.75" customHeight="1">
      <c r="F217" s="58"/>
    </row>
    <row r="218" ht="12.75" customHeight="1">
      <c r="F218" s="58"/>
    </row>
    <row r="219" ht="12.75" customHeight="1">
      <c r="F219" s="58"/>
    </row>
    <row r="220" ht="12.75" customHeight="1">
      <c r="F220" s="58"/>
    </row>
    <row r="221" ht="12.75" customHeight="1">
      <c r="F221" s="58"/>
    </row>
    <row r="222" ht="12.75" customHeight="1">
      <c r="F222" s="58"/>
    </row>
    <row r="223" ht="12.75" customHeight="1">
      <c r="F223" s="58"/>
    </row>
    <row r="224" ht="12.75" customHeight="1">
      <c r="F224" s="58"/>
    </row>
    <row r="225" ht="12.75" customHeight="1">
      <c r="F225" s="58"/>
    </row>
    <row r="226" ht="12.75" customHeight="1">
      <c r="F226" s="58"/>
    </row>
    <row r="227" ht="12.75" customHeight="1">
      <c r="F227" s="58"/>
    </row>
    <row r="228" ht="12.75" customHeight="1">
      <c r="F228" s="58"/>
    </row>
    <row r="229" ht="12.75" customHeight="1">
      <c r="F229" s="58"/>
    </row>
    <row r="230" ht="12.75" customHeight="1">
      <c r="F230" s="58"/>
    </row>
    <row r="231" ht="12.75" customHeight="1">
      <c r="F231" s="58"/>
    </row>
    <row r="232" ht="12.75" customHeight="1">
      <c r="F232" s="58"/>
    </row>
    <row r="233" ht="12.75" customHeight="1">
      <c r="F233" s="58"/>
    </row>
    <row r="234" ht="12.75" customHeight="1">
      <c r="F234" s="58"/>
    </row>
    <row r="235" ht="12.75" customHeight="1">
      <c r="F235" s="58"/>
    </row>
    <row r="236" ht="12.75" customHeight="1">
      <c r="F236" s="58"/>
    </row>
    <row r="237" ht="12.75" customHeight="1">
      <c r="F237" s="58"/>
    </row>
    <row r="238" ht="12.75" customHeight="1">
      <c r="F238" s="58"/>
    </row>
    <row r="239" ht="12.75" customHeight="1">
      <c r="F239" s="58"/>
    </row>
    <row r="240" ht="12.75" customHeight="1">
      <c r="F240" s="58"/>
    </row>
    <row r="241" ht="12.75" customHeight="1">
      <c r="F241" s="58"/>
    </row>
    <row r="242" ht="12.75" customHeight="1">
      <c r="F242" s="58"/>
    </row>
    <row r="243" ht="12.75" customHeight="1">
      <c r="F243" s="58"/>
    </row>
    <row r="244" ht="12.75" customHeight="1">
      <c r="F244" s="58"/>
    </row>
    <row r="245" ht="12.75" customHeight="1">
      <c r="F245" s="58"/>
    </row>
    <row r="246" ht="12.75" customHeight="1">
      <c r="F246" s="58"/>
    </row>
    <row r="247" ht="12.75" customHeight="1">
      <c r="F247" s="58"/>
    </row>
    <row r="248" ht="12.75" customHeight="1">
      <c r="F248" s="58"/>
    </row>
    <row r="249" ht="12.75" customHeight="1">
      <c r="F249" s="58"/>
    </row>
    <row r="250" ht="12.75" customHeight="1">
      <c r="F250" s="58"/>
    </row>
    <row r="251" ht="12.75" customHeight="1">
      <c r="F251" s="58"/>
    </row>
    <row r="252" ht="12.75" customHeight="1">
      <c r="F252" s="58"/>
    </row>
    <row r="253" ht="12.75" customHeight="1">
      <c r="F253" s="58"/>
    </row>
    <row r="254" ht="12.75" customHeight="1">
      <c r="F254" s="58"/>
    </row>
    <row r="255" ht="12.75" customHeight="1">
      <c r="F255" s="58"/>
    </row>
    <row r="256" ht="12.75" customHeight="1">
      <c r="F256" s="58"/>
    </row>
    <row r="257" ht="12.75" customHeight="1">
      <c r="F257" s="58"/>
    </row>
    <row r="258" ht="12.75" customHeight="1">
      <c r="F258" s="58"/>
    </row>
    <row r="259" ht="12.75" customHeight="1">
      <c r="F259" s="58"/>
    </row>
    <row r="260" ht="12.75" customHeight="1">
      <c r="F260" s="58"/>
    </row>
    <row r="261" ht="12.75" customHeight="1">
      <c r="F261" s="58"/>
    </row>
    <row r="262" ht="12.75" customHeight="1">
      <c r="F262" s="58"/>
    </row>
    <row r="263" ht="12.75" customHeight="1">
      <c r="F263" s="58"/>
    </row>
    <row r="264" ht="12.75" customHeight="1">
      <c r="F264" s="58"/>
    </row>
    <row r="265" ht="12.75" customHeight="1">
      <c r="F265" s="58"/>
    </row>
    <row r="266" ht="12.75" customHeight="1">
      <c r="F266" s="58"/>
    </row>
    <row r="267" ht="12.75" customHeight="1">
      <c r="F267" s="58"/>
    </row>
    <row r="268" ht="12.75" customHeight="1">
      <c r="F268" s="58"/>
    </row>
    <row r="269" ht="12.75" customHeight="1">
      <c r="F269" s="58"/>
    </row>
    <row r="270" ht="12.75" customHeight="1">
      <c r="F270" s="58"/>
    </row>
    <row r="271" ht="12.75" customHeight="1">
      <c r="F271" s="58"/>
    </row>
    <row r="272" ht="12.75" customHeight="1">
      <c r="F272" s="58"/>
    </row>
    <row r="273" ht="12.75" customHeight="1">
      <c r="F273" s="58"/>
    </row>
    <row r="274" ht="12.75" customHeight="1">
      <c r="F274" s="58"/>
    </row>
    <row r="275" ht="12.75" customHeight="1">
      <c r="F275" s="58"/>
    </row>
    <row r="276" ht="12.75" customHeight="1">
      <c r="F276" s="58"/>
    </row>
    <row r="277" ht="12.75" customHeight="1">
      <c r="F277" s="58"/>
    </row>
    <row r="278" ht="12.75" customHeight="1">
      <c r="F278" s="58"/>
    </row>
    <row r="279" ht="12.75" customHeight="1">
      <c r="F279" s="58"/>
    </row>
    <row r="280" ht="12.75" customHeight="1">
      <c r="F280" s="58"/>
    </row>
    <row r="281" ht="12.75" customHeight="1">
      <c r="F281" s="58"/>
    </row>
    <row r="282" ht="12.75" customHeight="1">
      <c r="F282" s="58"/>
    </row>
    <row r="283" ht="12.75" customHeight="1">
      <c r="F283" s="58"/>
    </row>
    <row r="284" ht="12.75" customHeight="1">
      <c r="F284" s="58"/>
    </row>
    <row r="285" ht="12.75" customHeight="1">
      <c r="F285" s="58"/>
    </row>
    <row r="286" ht="12.75" customHeight="1">
      <c r="F286" s="58"/>
    </row>
    <row r="287" ht="12.75" customHeight="1">
      <c r="F287" s="58"/>
    </row>
    <row r="288" ht="12.75" customHeight="1">
      <c r="F288" s="58"/>
    </row>
    <row r="289" ht="12.75" customHeight="1">
      <c r="F289" s="58"/>
    </row>
    <row r="290" ht="12.75" customHeight="1">
      <c r="F290" s="58"/>
    </row>
    <row r="291" ht="12.75" customHeight="1">
      <c r="F291" s="58"/>
    </row>
    <row r="292" ht="12.75" customHeight="1">
      <c r="F292" s="58"/>
    </row>
    <row r="293" ht="12.75" customHeight="1">
      <c r="F293" s="58"/>
    </row>
    <row r="294" ht="12.75" customHeight="1">
      <c r="F294" s="58"/>
    </row>
    <row r="295" ht="12.75" customHeight="1">
      <c r="F295" s="58"/>
    </row>
    <row r="296" ht="12.75" customHeight="1">
      <c r="F296" s="58"/>
    </row>
    <row r="297" ht="12.75" customHeight="1">
      <c r="F297" s="58"/>
    </row>
    <row r="298" ht="12.75" customHeight="1">
      <c r="F298" s="58"/>
    </row>
    <row r="299" ht="12.75" customHeight="1">
      <c r="F299" s="58"/>
    </row>
    <row r="300" ht="12.75" customHeight="1">
      <c r="F300" s="58"/>
    </row>
    <row r="301" ht="12.75" customHeight="1">
      <c r="F301" s="58"/>
    </row>
    <row r="302" ht="12.75" customHeight="1">
      <c r="F302" s="58"/>
    </row>
    <row r="303" ht="12.75" customHeight="1">
      <c r="F303" s="58"/>
    </row>
    <row r="304" ht="12.75" customHeight="1">
      <c r="F304" s="58"/>
    </row>
    <row r="305" ht="12.75" customHeight="1">
      <c r="F305" s="58"/>
    </row>
    <row r="306" ht="12.75" customHeight="1">
      <c r="F306" s="58"/>
    </row>
    <row r="307" ht="12.75" customHeight="1">
      <c r="F307" s="58"/>
    </row>
    <row r="308" ht="12.75" customHeight="1">
      <c r="F308" s="58"/>
    </row>
    <row r="309" ht="12.75" customHeight="1">
      <c r="F309" s="58"/>
    </row>
    <row r="310" ht="12.75" customHeight="1">
      <c r="F310" s="58"/>
    </row>
    <row r="311" ht="12.75" customHeight="1">
      <c r="F311" s="58"/>
    </row>
    <row r="312" ht="12.75" customHeight="1">
      <c r="F312" s="58"/>
    </row>
    <row r="313" ht="12.75" customHeight="1">
      <c r="F313" s="58"/>
    </row>
    <row r="314" ht="12.75" customHeight="1">
      <c r="F314" s="58"/>
    </row>
    <row r="315" ht="12.75" customHeight="1">
      <c r="F315" s="58"/>
    </row>
    <row r="316" ht="12.75" customHeight="1">
      <c r="F316" s="58"/>
    </row>
    <row r="317" ht="12.75" customHeight="1">
      <c r="F317" s="58"/>
    </row>
    <row r="318" ht="12.75" customHeight="1">
      <c r="F318" s="58"/>
    </row>
    <row r="319" ht="12.75" customHeight="1">
      <c r="F319" s="58"/>
    </row>
    <row r="320" ht="12.75" customHeight="1">
      <c r="F320" s="58"/>
    </row>
    <row r="321" ht="12.75" customHeight="1">
      <c r="F321" s="58"/>
    </row>
    <row r="322" ht="12.75" customHeight="1">
      <c r="F322" s="58"/>
    </row>
    <row r="323" ht="12.75" customHeight="1">
      <c r="F323" s="58"/>
    </row>
    <row r="324" ht="12.75" customHeight="1">
      <c r="F324" s="58"/>
    </row>
    <row r="325" ht="12.75" customHeight="1">
      <c r="F325" s="58"/>
    </row>
    <row r="326" ht="12.75" customHeight="1">
      <c r="F326" s="58"/>
    </row>
    <row r="327" ht="12.75" customHeight="1">
      <c r="F327" s="58"/>
    </row>
    <row r="328" ht="12.75" customHeight="1">
      <c r="F328" s="58"/>
    </row>
    <row r="329" ht="12.75" customHeight="1">
      <c r="F329" s="58"/>
    </row>
    <row r="330" ht="12.75" customHeight="1">
      <c r="F330" s="58"/>
    </row>
    <row r="331" ht="12.75" customHeight="1">
      <c r="F331" s="58"/>
    </row>
    <row r="332" ht="12.75" customHeight="1">
      <c r="F332" s="58"/>
    </row>
    <row r="333" ht="12.75" customHeight="1">
      <c r="F333" s="58"/>
    </row>
    <row r="334" ht="12.75" customHeight="1">
      <c r="F334" s="58"/>
    </row>
    <row r="335" ht="12.75" customHeight="1">
      <c r="F335" s="58"/>
    </row>
    <row r="336" ht="12.75" customHeight="1">
      <c r="F336" s="58"/>
    </row>
    <row r="337" ht="12.75" customHeight="1">
      <c r="F337" s="58"/>
    </row>
    <row r="338" ht="12.75" customHeight="1">
      <c r="F338" s="58"/>
    </row>
    <row r="339" ht="12.75" customHeight="1">
      <c r="F339" s="58"/>
    </row>
    <row r="340" ht="12.75" customHeight="1">
      <c r="F340" s="58"/>
    </row>
    <row r="341" ht="12.75" customHeight="1">
      <c r="F341" s="58"/>
    </row>
    <row r="342" ht="12.75" customHeight="1">
      <c r="F342" s="58"/>
    </row>
    <row r="343" ht="12.75" customHeight="1">
      <c r="F343" s="58"/>
    </row>
    <row r="344" ht="12.75" customHeight="1">
      <c r="F344" s="58"/>
    </row>
    <row r="345" ht="12.75" customHeight="1">
      <c r="F345" s="58"/>
    </row>
    <row r="346" ht="12.75" customHeight="1">
      <c r="F346" s="58"/>
    </row>
    <row r="347" ht="12.75" customHeight="1">
      <c r="F347" s="58"/>
    </row>
    <row r="348" ht="12.75" customHeight="1">
      <c r="F348" s="58"/>
    </row>
    <row r="349" ht="12.75" customHeight="1">
      <c r="F349" s="58"/>
    </row>
    <row r="350" ht="12.75" customHeight="1">
      <c r="F350" s="58"/>
    </row>
    <row r="351" ht="12.75" customHeight="1">
      <c r="F351" s="58"/>
    </row>
    <row r="352" ht="12.75" customHeight="1">
      <c r="F352" s="58"/>
    </row>
    <row r="353" ht="12.75" customHeight="1">
      <c r="F353" s="58"/>
    </row>
    <row r="354" ht="12.75" customHeight="1">
      <c r="F354" s="58"/>
    </row>
    <row r="355" ht="12.75" customHeight="1">
      <c r="F355" s="58"/>
    </row>
    <row r="356" ht="12.75" customHeight="1">
      <c r="F356" s="58"/>
    </row>
    <row r="357" ht="12.75" customHeight="1">
      <c r="F357" s="58"/>
    </row>
    <row r="358" ht="12.75" customHeight="1">
      <c r="F358" s="58"/>
    </row>
    <row r="359" ht="12.75" customHeight="1">
      <c r="F359" s="58"/>
    </row>
    <row r="360" ht="12.75" customHeight="1">
      <c r="F360" s="58"/>
    </row>
    <row r="361" ht="12.75" customHeight="1">
      <c r="F361" s="58"/>
    </row>
    <row r="362" ht="12.75" customHeight="1">
      <c r="F362" s="58"/>
    </row>
    <row r="363" ht="12.75" customHeight="1">
      <c r="F363" s="58"/>
    </row>
    <row r="364" ht="12.75" customHeight="1">
      <c r="F364" s="58"/>
    </row>
    <row r="365" ht="12.75" customHeight="1">
      <c r="F365" s="58"/>
    </row>
    <row r="366" ht="12.75" customHeight="1">
      <c r="F366" s="58"/>
    </row>
    <row r="367" ht="12.75" customHeight="1">
      <c r="F367" s="58"/>
    </row>
    <row r="368" ht="12.75" customHeight="1">
      <c r="F368" s="58"/>
    </row>
    <row r="369" ht="12.75" customHeight="1">
      <c r="F369" s="58"/>
    </row>
    <row r="370" ht="12.75" customHeight="1">
      <c r="F370" s="58"/>
    </row>
    <row r="371" ht="12.75" customHeight="1">
      <c r="F371" s="58"/>
    </row>
    <row r="372" ht="12.75" customHeight="1">
      <c r="F372" s="58"/>
    </row>
    <row r="373" ht="12.75" customHeight="1">
      <c r="F373" s="58"/>
    </row>
    <row r="374" ht="12.75" customHeight="1">
      <c r="F374" s="58"/>
    </row>
    <row r="375" ht="12.75" customHeight="1">
      <c r="F375" s="58"/>
    </row>
    <row r="376" ht="12.75" customHeight="1">
      <c r="F376" s="58"/>
    </row>
    <row r="377" ht="12.75" customHeight="1">
      <c r="F377" s="58"/>
    </row>
    <row r="378" ht="12.75" customHeight="1">
      <c r="F378" s="58"/>
    </row>
    <row r="379" ht="12.75" customHeight="1">
      <c r="F379" s="58"/>
    </row>
    <row r="380" ht="12.75" customHeight="1">
      <c r="F380" s="58"/>
    </row>
    <row r="381" ht="12.75" customHeight="1">
      <c r="F381" s="58"/>
    </row>
    <row r="382" ht="12.75" customHeight="1">
      <c r="F382" s="58"/>
    </row>
    <row r="383" ht="12.75" customHeight="1">
      <c r="F383" s="58"/>
    </row>
    <row r="384" ht="12.75" customHeight="1">
      <c r="F384" s="58"/>
    </row>
    <row r="385" ht="12.75" customHeight="1">
      <c r="F385" s="58"/>
    </row>
    <row r="386" ht="12.75" customHeight="1">
      <c r="F386" s="58"/>
    </row>
    <row r="387" ht="12.75" customHeight="1">
      <c r="F387" s="58"/>
    </row>
    <row r="388" ht="12.75" customHeight="1">
      <c r="F388" s="58"/>
    </row>
    <row r="389" ht="12.75" customHeight="1">
      <c r="F389" s="58"/>
    </row>
    <row r="390" ht="12.75" customHeight="1">
      <c r="F390" s="58"/>
    </row>
    <row r="391" ht="12.75" customHeight="1">
      <c r="F391" s="58"/>
    </row>
    <row r="392" ht="12.75" customHeight="1">
      <c r="F392" s="58"/>
    </row>
    <row r="393" ht="12.75" customHeight="1">
      <c r="F393" s="58"/>
    </row>
    <row r="394" ht="12.75" customHeight="1">
      <c r="F394" s="58"/>
    </row>
    <row r="395" ht="12.75" customHeight="1">
      <c r="F395" s="58"/>
    </row>
    <row r="396" ht="12.75" customHeight="1">
      <c r="F396" s="58"/>
    </row>
    <row r="397" ht="12.75" customHeight="1">
      <c r="F397" s="58"/>
    </row>
    <row r="398" ht="12.75" customHeight="1">
      <c r="F398" s="58"/>
    </row>
    <row r="399" ht="12.75" customHeight="1">
      <c r="F399" s="58"/>
    </row>
    <row r="400" ht="12.75" customHeight="1">
      <c r="F400" s="58"/>
    </row>
    <row r="401" ht="12.75" customHeight="1">
      <c r="F401" s="58"/>
    </row>
    <row r="402" ht="12.75" customHeight="1">
      <c r="F402" s="58"/>
    </row>
    <row r="403" ht="12.75" customHeight="1">
      <c r="F403" s="58"/>
    </row>
    <row r="404" ht="12.75" customHeight="1">
      <c r="F404" s="58"/>
    </row>
    <row r="405" ht="12.75" customHeight="1">
      <c r="F405" s="58"/>
    </row>
    <row r="406" ht="12.75" customHeight="1">
      <c r="F406" s="58"/>
    </row>
    <row r="407" ht="12.75" customHeight="1">
      <c r="F407" s="58"/>
    </row>
    <row r="408" ht="12.75" customHeight="1">
      <c r="F408" s="58"/>
    </row>
    <row r="409" ht="12.75" customHeight="1">
      <c r="F409" s="58"/>
    </row>
    <row r="410" ht="12.75" customHeight="1">
      <c r="F410" s="58"/>
    </row>
    <row r="411" ht="12.75" customHeight="1">
      <c r="F411" s="58"/>
    </row>
    <row r="412" ht="12.75" customHeight="1">
      <c r="F412" s="58"/>
    </row>
    <row r="413" ht="12.75" customHeight="1">
      <c r="F413" s="58"/>
    </row>
    <row r="414" ht="12.75" customHeight="1">
      <c r="F414" s="58"/>
    </row>
    <row r="415" ht="12.75" customHeight="1">
      <c r="F415" s="58"/>
    </row>
    <row r="416" ht="12.75" customHeight="1">
      <c r="F416" s="58"/>
    </row>
    <row r="417" ht="12.75" customHeight="1">
      <c r="F417" s="58"/>
    </row>
    <row r="418" ht="12.75" customHeight="1">
      <c r="F418" s="58"/>
    </row>
    <row r="419" ht="12.75" customHeight="1">
      <c r="F419" s="58"/>
    </row>
    <row r="420" ht="12.75" customHeight="1">
      <c r="F420" s="58"/>
    </row>
    <row r="421" ht="12.75" customHeight="1">
      <c r="F421" s="58"/>
    </row>
    <row r="422" ht="12.75" customHeight="1">
      <c r="F422" s="58"/>
    </row>
    <row r="423" ht="12.75" customHeight="1">
      <c r="F423" s="58"/>
    </row>
    <row r="424" ht="12.75" customHeight="1">
      <c r="F424" s="58"/>
    </row>
    <row r="425" ht="12.75" customHeight="1">
      <c r="F425" s="58"/>
    </row>
    <row r="426" ht="12.75" customHeight="1">
      <c r="F426" s="58"/>
    </row>
    <row r="427" ht="12.75" customHeight="1">
      <c r="F427" s="58"/>
    </row>
    <row r="428" ht="12.75" customHeight="1">
      <c r="F428" s="58"/>
    </row>
    <row r="429" ht="12.75" customHeight="1">
      <c r="F429" s="58"/>
    </row>
    <row r="430" ht="12.75" customHeight="1">
      <c r="F430" s="58"/>
    </row>
    <row r="431" ht="12.75" customHeight="1">
      <c r="F431" s="58"/>
    </row>
    <row r="432" ht="12.75" customHeight="1">
      <c r="F432" s="58"/>
    </row>
    <row r="433" ht="12.75" customHeight="1">
      <c r="F433" s="58"/>
    </row>
    <row r="434" ht="12.75" customHeight="1">
      <c r="F434" s="58"/>
    </row>
    <row r="435" ht="12.75" customHeight="1">
      <c r="F435" s="58"/>
    </row>
    <row r="436" ht="12.75" customHeight="1">
      <c r="F436" s="58"/>
    </row>
    <row r="437" ht="12.75" customHeight="1">
      <c r="F437" s="58"/>
    </row>
    <row r="438" ht="12.75" customHeight="1">
      <c r="F438" s="58"/>
    </row>
    <row r="439" ht="12.75" customHeight="1">
      <c r="F439" s="58"/>
    </row>
    <row r="440" ht="12.75" customHeight="1">
      <c r="F440" s="58"/>
    </row>
    <row r="441" ht="12.75" customHeight="1">
      <c r="F441" s="58"/>
    </row>
    <row r="442" ht="12.75" customHeight="1">
      <c r="F442" s="58"/>
    </row>
    <row r="443" ht="12.75" customHeight="1">
      <c r="F443" s="58"/>
    </row>
    <row r="444" ht="12.75" customHeight="1">
      <c r="F444" s="58"/>
    </row>
    <row r="445" ht="12.75" customHeight="1">
      <c r="F445" s="58"/>
    </row>
    <row r="446" ht="12.75" customHeight="1">
      <c r="F446" s="58"/>
    </row>
    <row r="447" ht="12.75" customHeight="1">
      <c r="F447" s="58"/>
    </row>
    <row r="448" ht="12.75" customHeight="1">
      <c r="F448" s="58"/>
    </row>
    <row r="449" ht="12.75" customHeight="1">
      <c r="F449" s="58"/>
    </row>
    <row r="450" ht="12.75" customHeight="1">
      <c r="F450" s="58"/>
    </row>
    <row r="451" ht="12.75" customHeight="1">
      <c r="F451" s="58"/>
    </row>
    <row r="452" ht="12.75" customHeight="1">
      <c r="F452" s="58"/>
    </row>
    <row r="453" ht="12.75" customHeight="1">
      <c r="F453" s="58"/>
    </row>
    <row r="454" ht="12.75" customHeight="1">
      <c r="F454" s="58"/>
    </row>
    <row r="455" ht="12.75" customHeight="1">
      <c r="F455" s="58"/>
    </row>
    <row r="456" ht="12.75" customHeight="1">
      <c r="F456" s="58"/>
    </row>
    <row r="457" ht="12.75" customHeight="1">
      <c r="F457" s="58"/>
    </row>
    <row r="458" ht="12.75" customHeight="1">
      <c r="F458" s="58"/>
    </row>
    <row r="459" ht="12.75" customHeight="1">
      <c r="F459" s="58"/>
    </row>
    <row r="460" ht="12.75" customHeight="1">
      <c r="F460" s="58"/>
    </row>
    <row r="461" ht="12.75" customHeight="1">
      <c r="F461" s="58"/>
    </row>
    <row r="462" ht="12.75" customHeight="1">
      <c r="F462" s="58"/>
    </row>
    <row r="463" ht="12.75" customHeight="1">
      <c r="F463" s="58"/>
    </row>
    <row r="464" ht="12.75" customHeight="1">
      <c r="F464" s="58"/>
    </row>
    <row r="465" ht="12.75" customHeight="1">
      <c r="F465" s="58"/>
    </row>
    <row r="466" ht="12.75" customHeight="1">
      <c r="F466" s="58"/>
    </row>
    <row r="467" ht="12.75" customHeight="1">
      <c r="F467" s="58"/>
    </row>
    <row r="468" ht="12.75" customHeight="1">
      <c r="F468" s="58"/>
    </row>
    <row r="469" ht="12.75" customHeight="1">
      <c r="F469" s="58"/>
    </row>
    <row r="470" ht="12.75" customHeight="1">
      <c r="F470" s="58"/>
    </row>
    <row r="471" ht="12.75" customHeight="1">
      <c r="F471" s="58"/>
    </row>
    <row r="472" ht="12.75" customHeight="1">
      <c r="F472" s="58"/>
    </row>
    <row r="473" ht="12.75" customHeight="1">
      <c r="F473" s="58"/>
    </row>
    <row r="474" ht="12.75" customHeight="1">
      <c r="F474" s="58"/>
    </row>
    <row r="475" ht="12.75" customHeight="1">
      <c r="F475" s="58"/>
    </row>
    <row r="476" ht="12.75" customHeight="1">
      <c r="F476" s="58"/>
    </row>
    <row r="477" ht="12.75" customHeight="1">
      <c r="F477" s="58"/>
    </row>
    <row r="478" ht="12.75" customHeight="1">
      <c r="F478" s="58"/>
    </row>
    <row r="479" ht="12.75" customHeight="1">
      <c r="F479" s="58"/>
    </row>
    <row r="480" ht="12.75" customHeight="1">
      <c r="F480" s="58"/>
    </row>
    <row r="481" ht="12.75" customHeight="1">
      <c r="F481" s="58"/>
    </row>
    <row r="482" ht="12.75" customHeight="1">
      <c r="F482" s="58"/>
    </row>
    <row r="483" ht="12.75" customHeight="1">
      <c r="F483" s="58"/>
    </row>
    <row r="484" ht="12.75" customHeight="1">
      <c r="F484" s="58"/>
    </row>
    <row r="485" ht="12.75" customHeight="1">
      <c r="F485" s="58"/>
    </row>
    <row r="486" ht="12.75" customHeight="1">
      <c r="F486" s="58"/>
    </row>
    <row r="487" ht="12.75" customHeight="1">
      <c r="F487" s="58"/>
    </row>
    <row r="488" ht="12.75" customHeight="1">
      <c r="F488" s="58"/>
    </row>
    <row r="489" ht="12.75" customHeight="1">
      <c r="F489" s="58"/>
    </row>
    <row r="490" ht="12.75" customHeight="1">
      <c r="F490" s="58"/>
    </row>
    <row r="491" ht="12.75" customHeight="1">
      <c r="F491" s="58"/>
    </row>
    <row r="492" ht="12.75" customHeight="1">
      <c r="F492" s="58"/>
    </row>
    <row r="493" ht="12.75" customHeight="1">
      <c r="F493" s="58"/>
    </row>
    <row r="494" ht="12.75" customHeight="1">
      <c r="F494" s="58"/>
    </row>
    <row r="495" ht="12.75" customHeight="1">
      <c r="F495" s="58"/>
    </row>
    <row r="496" ht="12.75" customHeight="1">
      <c r="F496" s="58"/>
    </row>
    <row r="497" ht="12.75" customHeight="1">
      <c r="F497" s="58"/>
    </row>
    <row r="498" ht="12.75" customHeight="1">
      <c r="F498" s="58"/>
    </row>
    <row r="499" ht="12.75" customHeight="1">
      <c r="F499" s="58"/>
    </row>
    <row r="500" ht="12.75" customHeight="1">
      <c r="F500" s="58"/>
    </row>
    <row r="501" ht="12.75" customHeight="1">
      <c r="F501" s="58"/>
    </row>
    <row r="502" ht="12.75" customHeight="1">
      <c r="F502" s="58"/>
    </row>
    <row r="503" ht="12.75" customHeight="1">
      <c r="F503" s="58"/>
    </row>
    <row r="504" ht="12.75" customHeight="1">
      <c r="F504" s="58"/>
    </row>
    <row r="505" ht="12.75" customHeight="1">
      <c r="F505" s="58"/>
    </row>
    <row r="506" ht="12.75" customHeight="1">
      <c r="F506" s="58"/>
    </row>
    <row r="507" ht="12.75" customHeight="1">
      <c r="F507" s="58"/>
    </row>
    <row r="508" ht="12.75" customHeight="1">
      <c r="F508" s="58"/>
    </row>
    <row r="509" ht="12.75" customHeight="1">
      <c r="F509" s="58"/>
    </row>
    <row r="510" ht="12.75" customHeight="1">
      <c r="F510" s="58"/>
    </row>
    <row r="511" ht="12.75" customHeight="1">
      <c r="F511" s="58"/>
    </row>
    <row r="512" ht="12.75" customHeight="1">
      <c r="F512" s="58"/>
    </row>
    <row r="513" ht="12.75" customHeight="1">
      <c r="F513" s="58"/>
    </row>
    <row r="514" ht="12.75" customHeight="1">
      <c r="F514" s="58"/>
    </row>
    <row r="515" ht="12.75" customHeight="1">
      <c r="F515" s="58"/>
    </row>
    <row r="516" ht="12.75" customHeight="1">
      <c r="F516" s="58"/>
    </row>
    <row r="517" ht="12.75" customHeight="1">
      <c r="F517" s="58"/>
    </row>
    <row r="518" ht="12.75" customHeight="1">
      <c r="F518" s="58"/>
    </row>
    <row r="519" ht="12.75" customHeight="1">
      <c r="F519" s="58"/>
    </row>
    <row r="520" ht="12.75" customHeight="1">
      <c r="F520" s="58"/>
    </row>
    <row r="521" ht="12.75" customHeight="1">
      <c r="F521" s="58"/>
    </row>
    <row r="522" ht="12.75" customHeight="1">
      <c r="F522" s="58"/>
    </row>
    <row r="523" ht="12.75" customHeight="1">
      <c r="F523" s="58"/>
    </row>
    <row r="524" ht="12.75" customHeight="1">
      <c r="F524" s="58"/>
    </row>
    <row r="525" ht="12.75" customHeight="1">
      <c r="F525" s="58"/>
    </row>
    <row r="526" ht="12.75" customHeight="1">
      <c r="F526" s="58"/>
    </row>
    <row r="527" ht="12.75" customHeight="1">
      <c r="F527" s="58"/>
    </row>
    <row r="528" ht="12.75" customHeight="1">
      <c r="F528" s="58"/>
    </row>
    <row r="529" ht="12.75" customHeight="1">
      <c r="F529" s="58"/>
    </row>
    <row r="530" ht="12.75" customHeight="1">
      <c r="F530" s="58"/>
    </row>
    <row r="531" ht="12.75" customHeight="1">
      <c r="F531" s="58"/>
    </row>
    <row r="532" ht="12.75" customHeight="1">
      <c r="F532" s="58"/>
    </row>
    <row r="533" ht="12.75" customHeight="1">
      <c r="F533" s="58"/>
    </row>
    <row r="534" ht="12.75" customHeight="1">
      <c r="F534" s="58"/>
    </row>
    <row r="535" ht="12.75" customHeight="1">
      <c r="F535" s="58"/>
    </row>
    <row r="536" ht="12.75" customHeight="1">
      <c r="F536" s="58"/>
    </row>
    <row r="537" ht="12.75" customHeight="1">
      <c r="F537" s="58"/>
    </row>
    <row r="538" ht="12.75" customHeight="1">
      <c r="F538" s="58"/>
    </row>
    <row r="539" ht="12.75" customHeight="1">
      <c r="F539" s="58"/>
    </row>
    <row r="540" ht="12.75" customHeight="1">
      <c r="F540" s="58"/>
    </row>
    <row r="541" ht="12.75" customHeight="1">
      <c r="F541" s="58"/>
    </row>
    <row r="542" ht="12.75" customHeight="1">
      <c r="F542" s="58"/>
    </row>
    <row r="543" ht="12.75" customHeight="1">
      <c r="F543" s="58"/>
    </row>
    <row r="544" ht="12.75" customHeight="1">
      <c r="F544" s="58"/>
    </row>
    <row r="545" ht="12.75" customHeight="1">
      <c r="F545" s="58"/>
    </row>
    <row r="546" ht="12.75" customHeight="1">
      <c r="F546" s="58"/>
    </row>
    <row r="547" ht="12.75" customHeight="1">
      <c r="F547" s="58"/>
    </row>
    <row r="548" ht="12.75" customHeight="1">
      <c r="F548" s="58"/>
    </row>
    <row r="549" ht="12.75" customHeight="1">
      <c r="F549" s="58"/>
    </row>
    <row r="550" ht="12.75" customHeight="1">
      <c r="F550" s="58"/>
    </row>
    <row r="551" ht="12.75" customHeight="1">
      <c r="F551" s="58"/>
    </row>
    <row r="552" ht="12.75" customHeight="1">
      <c r="F552" s="58"/>
    </row>
    <row r="553" ht="12.75" customHeight="1">
      <c r="F553" s="58"/>
    </row>
    <row r="554" ht="12.75" customHeight="1">
      <c r="F554" s="58"/>
    </row>
    <row r="555" ht="12.75" customHeight="1">
      <c r="F555" s="58"/>
    </row>
    <row r="556" ht="12.75" customHeight="1">
      <c r="F556" s="58"/>
    </row>
    <row r="557" ht="12.75" customHeight="1">
      <c r="F557" s="58"/>
    </row>
    <row r="558" ht="12.75" customHeight="1">
      <c r="F558" s="58"/>
    </row>
    <row r="559" ht="12.75" customHeight="1">
      <c r="F559" s="58"/>
    </row>
    <row r="560" ht="12.75" customHeight="1">
      <c r="F560" s="58"/>
    </row>
    <row r="561" ht="12.75" customHeight="1">
      <c r="F561" s="58"/>
    </row>
    <row r="562" ht="12.75" customHeight="1">
      <c r="F562" s="58"/>
    </row>
    <row r="563" ht="12.75" customHeight="1">
      <c r="F563" s="58"/>
    </row>
    <row r="564" ht="12.75" customHeight="1">
      <c r="F564" s="58"/>
    </row>
    <row r="565" ht="12.75" customHeight="1">
      <c r="F565" s="58"/>
    </row>
    <row r="566" ht="12.75" customHeight="1">
      <c r="F566" s="58"/>
    </row>
    <row r="567" ht="12.75" customHeight="1">
      <c r="F567" s="58"/>
    </row>
    <row r="568" ht="12.75" customHeight="1">
      <c r="F568" s="58"/>
    </row>
    <row r="569" ht="12.75" customHeight="1">
      <c r="F569" s="58"/>
    </row>
    <row r="570" ht="12.75" customHeight="1">
      <c r="F570" s="58"/>
    </row>
    <row r="571" ht="12.75" customHeight="1">
      <c r="F571" s="58"/>
    </row>
    <row r="572" ht="12.75" customHeight="1">
      <c r="F572" s="58"/>
    </row>
    <row r="573" ht="12.75" customHeight="1">
      <c r="F573" s="58"/>
    </row>
    <row r="574" ht="12.75" customHeight="1">
      <c r="F574" s="58"/>
    </row>
    <row r="575" ht="12.75" customHeight="1">
      <c r="F575" s="58"/>
    </row>
    <row r="576" ht="12.75" customHeight="1">
      <c r="F576" s="58"/>
    </row>
    <row r="577" ht="12.75" customHeight="1">
      <c r="F577" s="58"/>
    </row>
    <row r="578" ht="12.75" customHeight="1">
      <c r="F578" s="58"/>
    </row>
    <row r="579" ht="12.75" customHeight="1">
      <c r="F579" s="58"/>
    </row>
    <row r="580" ht="12.75" customHeight="1">
      <c r="F580" s="58"/>
    </row>
    <row r="581" ht="12.75" customHeight="1">
      <c r="F581" s="58"/>
    </row>
    <row r="582" ht="12.75" customHeight="1">
      <c r="F582" s="58"/>
    </row>
    <row r="583" ht="12.75" customHeight="1">
      <c r="F583" s="58"/>
    </row>
    <row r="584" ht="12.75" customHeight="1">
      <c r="F584" s="58"/>
    </row>
    <row r="585" ht="12.75" customHeight="1">
      <c r="F585" s="58"/>
    </row>
    <row r="586" ht="12.75" customHeight="1">
      <c r="F586" s="58"/>
    </row>
    <row r="587" ht="12.75" customHeight="1">
      <c r="F587" s="58"/>
    </row>
    <row r="588" ht="12.75" customHeight="1">
      <c r="F588" s="58"/>
    </row>
    <row r="589" ht="12.75" customHeight="1">
      <c r="F589" s="58"/>
    </row>
    <row r="590" ht="12.75" customHeight="1">
      <c r="F590" s="58"/>
    </row>
    <row r="591" ht="12.75" customHeight="1">
      <c r="F591" s="58"/>
    </row>
    <row r="592" ht="12.75" customHeight="1">
      <c r="F592" s="58"/>
    </row>
    <row r="593" ht="12.75" customHeight="1">
      <c r="F593" s="58"/>
    </row>
    <row r="594" ht="12.75" customHeight="1">
      <c r="F594" s="58"/>
    </row>
    <row r="595" ht="12.75" customHeight="1">
      <c r="F595" s="58"/>
    </row>
    <row r="596" ht="12.75" customHeight="1">
      <c r="F596" s="58"/>
    </row>
    <row r="597" ht="12.75" customHeight="1">
      <c r="F597" s="58"/>
    </row>
    <row r="598" ht="12.75" customHeight="1">
      <c r="F598" s="58"/>
    </row>
    <row r="599" ht="12.75" customHeight="1">
      <c r="F599" s="58"/>
    </row>
    <row r="600" ht="12.75" customHeight="1">
      <c r="F600" s="58"/>
    </row>
    <row r="601" ht="12.75" customHeight="1">
      <c r="F601" s="58"/>
    </row>
    <row r="602" ht="12.75" customHeight="1">
      <c r="F602" s="58"/>
    </row>
    <row r="603" ht="12.75" customHeight="1">
      <c r="F603" s="58"/>
    </row>
    <row r="604" ht="12.75" customHeight="1">
      <c r="F604" s="58"/>
    </row>
    <row r="605" ht="12.75" customHeight="1">
      <c r="F605" s="58"/>
    </row>
    <row r="606" ht="12.75" customHeight="1">
      <c r="F606" s="58"/>
    </row>
    <row r="607" ht="12.75" customHeight="1">
      <c r="F607" s="58"/>
    </row>
    <row r="608" ht="12.75" customHeight="1">
      <c r="F608" s="58"/>
    </row>
    <row r="609" ht="12.75" customHeight="1">
      <c r="F609" s="58"/>
    </row>
    <row r="610" ht="12.75" customHeight="1">
      <c r="F610" s="58"/>
    </row>
    <row r="611" ht="12.75" customHeight="1">
      <c r="F611" s="58"/>
    </row>
    <row r="612" ht="12.75" customHeight="1">
      <c r="F612" s="58"/>
    </row>
    <row r="613" ht="12.75" customHeight="1">
      <c r="F613" s="58"/>
    </row>
    <row r="614" ht="12.75" customHeight="1">
      <c r="F614" s="58"/>
    </row>
    <row r="615" ht="12.75" customHeight="1">
      <c r="F615" s="58"/>
    </row>
    <row r="616" ht="12.75" customHeight="1">
      <c r="F616" s="58"/>
    </row>
    <row r="617" ht="12.75" customHeight="1">
      <c r="F617" s="58"/>
    </row>
    <row r="618" ht="12.75" customHeight="1">
      <c r="F618" s="58"/>
    </row>
    <row r="619" ht="12.75" customHeight="1">
      <c r="F619" s="58"/>
    </row>
    <row r="620" ht="12.75" customHeight="1">
      <c r="F620" s="58"/>
    </row>
    <row r="621" ht="12.75" customHeight="1">
      <c r="F621" s="58"/>
    </row>
    <row r="622" ht="12.75" customHeight="1">
      <c r="F622" s="58"/>
    </row>
    <row r="623" ht="12.75" customHeight="1">
      <c r="F623" s="58"/>
    </row>
    <row r="624" ht="12.75" customHeight="1">
      <c r="F624" s="58"/>
    </row>
    <row r="625" ht="12.75" customHeight="1">
      <c r="F625" s="58"/>
    </row>
    <row r="626" ht="12.75" customHeight="1">
      <c r="F626" s="58"/>
    </row>
    <row r="627" ht="12.75" customHeight="1">
      <c r="F627" s="58"/>
    </row>
    <row r="628" ht="12.75" customHeight="1">
      <c r="F628" s="58"/>
    </row>
    <row r="629" ht="12.75" customHeight="1">
      <c r="F629" s="58"/>
    </row>
    <row r="630" ht="12.75" customHeight="1">
      <c r="F630" s="58"/>
    </row>
    <row r="631" ht="12.75" customHeight="1">
      <c r="F631" s="58"/>
    </row>
    <row r="632" ht="12.75" customHeight="1">
      <c r="F632" s="58"/>
    </row>
    <row r="633" ht="12.75" customHeight="1">
      <c r="F633" s="58"/>
    </row>
    <row r="634" ht="12.75" customHeight="1">
      <c r="F634" s="58"/>
    </row>
    <row r="635" ht="12.75" customHeight="1">
      <c r="F635" s="58"/>
    </row>
    <row r="636" ht="12.75" customHeight="1">
      <c r="F636" s="58"/>
    </row>
    <row r="637" ht="12.75" customHeight="1">
      <c r="F637" s="58"/>
    </row>
    <row r="638" ht="12.75" customHeight="1">
      <c r="F638" s="58"/>
    </row>
    <row r="639" ht="12.75" customHeight="1">
      <c r="F639" s="58"/>
    </row>
    <row r="640" ht="12.75" customHeight="1">
      <c r="F640" s="58"/>
    </row>
    <row r="641" ht="12.75" customHeight="1">
      <c r="F641" s="58"/>
    </row>
    <row r="642" ht="12.75" customHeight="1">
      <c r="F642" s="58"/>
    </row>
    <row r="643" ht="12.75" customHeight="1">
      <c r="F643" s="58"/>
    </row>
    <row r="644" ht="12.75" customHeight="1">
      <c r="F644" s="58"/>
    </row>
    <row r="645" ht="12.75" customHeight="1">
      <c r="F645" s="58"/>
    </row>
    <row r="646" ht="12.75" customHeight="1">
      <c r="F646" s="58"/>
    </row>
    <row r="647" ht="12.75" customHeight="1">
      <c r="F647" s="58"/>
    </row>
    <row r="648" ht="12.75" customHeight="1">
      <c r="F648" s="58"/>
    </row>
    <row r="649" ht="12.75" customHeight="1">
      <c r="F649" s="58"/>
    </row>
    <row r="650" ht="12.75" customHeight="1">
      <c r="F650" s="58"/>
    </row>
    <row r="651" ht="12.75" customHeight="1">
      <c r="F651" s="58"/>
    </row>
    <row r="652" ht="12.75" customHeight="1">
      <c r="F652" s="58"/>
    </row>
    <row r="653" ht="12.75" customHeight="1">
      <c r="F653" s="58"/>
    </row>
    <row r="654" ht="12.75" customHeight="1">
      <c r="F654" s="58"/>
    </row>
    <row r="655" ht="12.75" customHeight="1">
      <c r="F655" s="58"/>
    </row>
    <row r="656" ht="12.75" customHeight="1">
      <c r="F656" s="58"/>
    </row>
    <row r="657" ht="12.75" customHeight="1">
      <c r="F657" s="58"/>
    </row>
    <row r="658" ht="12.75" customHeight="1">
      <c r="F658" s="58"/>
    </row>
    <row r="659" ht="12.75" customHeight="1">
      <c r="F659" s="58"/>
    </row>
    <row r="660" ht="12.75" customHeight="1">
      <c r="F660" s="58"/>
    </row>
    <row r="661" ht="12.75" customHeight="1">
      <c r="F661" s="58"/>
    </row>
    <row r="662" ht="12.75" customHeight="1">
      <c r="F662" s="58"/>
    </row>
    <row r="663" ht="12.75" customHeight="1">
      <c r="F663" s="58"/>
    </row>
    <row r="664" ht="12.75" customHeight="1">
      <c r="F664" s="58"/>
    </row>
    <row r="665" ht="12.75" customHeight="1">
      <c r="F665" s="58"/>
    </row>
    <row r="666" ht="12.75" customHeight="1">
      <c r="F666" s="58"/>
    </row>
    <row r="667" ht="12.75" customHeight="1">
      <c r="F667" s="58"/>
    </row>
    <row r="668" ht="12.75" customHeight="1">
      <c r="F668" s="58"/>
    </row>
    <row r="669" ht="12.75" customHeight="1">
      <c r="F669" s="58"/>
    </row>
    <row r="670" ht="12.75" customHeight="1">
      <c r="F670" s="58"/>
    </row>
    <row r="671" ht="12.75" customHeight="1">
      <c r="F671" s="58"/>
    </row>
    <row r="672" ht="12.75" customHeight="1">
      <c r="F672" s="58"/>
    </row>
    <row r="673" ht="12.75" customHeight="1">
      <c r="F673" s="58"/>
    </row>
    <row r="674" ht="12.75" customHeight="1">
      <c r="F674" s="58"/>
    </row>
    <row r="675" ht="12.75" customHeight="1">
      <c r="F675" s="58"/>
    </row>
    <row r="676" ht="12.75" customHeight="1">
      <c r="F676" s="58"/>
    </row>
    <row r="677" ht="12.75" customHeight="1">
      <c r="F677" s="58"/>
    </row>
    <row r="678" ht="12.75" customHeight="1">
      <c r="F678" s="58"/>
    </row>
    <row r="679" ht="12.75" customHeight="1">
      <c r="F679" s="58"/>
    </row>
    <row r="680" ht="12.75" customHeight="1">
      <c r="F680" s="58"/>
    </row>
    <row r="681" ht="12.75" customHeight="1">
      <c r="F681" s="58"/>
    </row>
    <row r="682" ht="12.75" customHeight="1">
      <c r="F682" s="58"/>
    </row>
    <row r="683" ht="12.75" customHeight="1">
      <c r="F683" s="58"/>
    </row>
    <row r="684" ht="12.75" customHeight="1">
      <c r="F684" s="58"/>
    </row>
    <row r="685" ht="12.75" customHeight="1">
      <c r="F685" s="58"/>
    </row>
    <row r="686" ht="12.75" customHeight="1">
      <c r="F686" s="58"/>
    </row>
    <row r="687" ht="12.75" customHeight="1">
      <c r="F687" s="58"/>
    </row>
    <row r="688" ht="12.75" customHeight="1">
      <c r="F688" s="58"/>
    </row>
    <row r="689" ht="12.75" customHeight="1">
      <c r="F689" s="58"/>
    </row>
    <row r="690" ht="12.75" customHeight="1">
      <c r="F690" s="58"/>
    </row>
    <row r="691" ht="12.75" customHeight="1">
      <c r="F691" s="58"/>
    </row>
    <row r="692" ht="12.75" customHeight="1">
      <c r="F692" s="58"/>
    </row>
    <row r="693" ht="12.75" customHeight="1">
      <c r="F693" s="58"/>
    </row>
    <row r="694" ht="12.75" customHeight="1">
      <c r="F694" s="58"/>
    </row>
    <row r="695" ht="12.75" customHeight="1">
      <c r="F695" s="58"/>
    </row>
    <row r="696" ht="12.75" customHeight="1">
      <c r="F696" s="58"/>
    </row>
    <row r="697" ht="12.75" customHeight="1">
      <c r="F697" s="58"/>
    </row>
    <row r="698" ht="12.75" customHeight="1">
      <c r="F698" s="58"/>
    </row>
    <row r="699" ht="12.75" customHeight="1">
      <c r="F699" s="58"/>
    </row>
    <row r="700" ht="12.75" customHeight="1">
      <c r="F700" s="58"/>
    </row>
    <row r="701" ht="12.75" customHeight="1">
      <c r="F701" s="58"/>
    </row>
    <row r="702" ht="12.75" customHeight="1">
      <c r="F702" s="58"/>
    </row>
    <row r="703" ht="12.75" customHeight="1">
      <c r="F703" s="58"/>
    </row>
    <row r="704" ht="12.75" customHeight="1">
      <c r="F704" s="58"/>
    </row>
    <row r="705" ht="12.75" customHeight="1">
      <c r="F705" s="58"/>
    </row>
    <row r="706" ht="12.75" customHeight="1">
      <c r="F706" s="58"/>
    </row>
    <row r="707" ht="12.75" customHeight="1">
      <c r="F707" s="58"/>
    </row>
    <row r="708" ht="12.75" customHeight="1">
      <c r="F708" s="58"/>
    </row>
    <row r="709" ht="12.75" customHeight="1">
      <c r="F709" s="58"/>
    </row>
    <row r="710" ht="12.75" customHeight="1">
      <c r="F710" s="58"/>
    </row>
    <row r="711" ht="12.75" customHeight="1">
      <c r="F711" s="58"/>
    </row>
    <row r="712" ht="12.75" customHeight="1">
      <c r="F712" s="58"/>
    </row>
    <row r="713" ht="12.75" customHeight="1">
      <c r="F713" s="58"/>
    </row>
    <row r="714" ht="12.75" customHeight="1">
      <c r="F714" s="58"/>
    </row>
    <row r="715" ht="12.75" customHeight="1">
      <c r="F715" s="58"/>
    </row>
    <row r="716" ht="12.75" customHeight="1">
      <c r="F716" s="58"/>
    </row>
    <row r="717" ht="12.75" customHeight="1">
      <c r="F717" s="58"/>
    </row>
    <row r="718" ht="12.75" customHeight="1">
      <c r="F718" s="58"/>
    </row>
    <row r="719" ht="12.75" customHeight="1">
      <c r="F719" s="58"/>
    </row>
    <row r="720" ht="12.75" customHeight="1">
      <c r="F720" s="58"/>
    </row>
    <row r="721" ht="12.75" customHeight="1">
      <c r="F721" s="58"/>
    </row>
    <row r="722" ht="12.75" customHeight="1">
      <c r="F722" s="58"/>
    </row>
    <row r="723" ht="12.75" customHeight="1">
      <c r="F723" s="58"/>
    </row>
    <row r="724" ht="12.75" customHeight="1">
      <c r="F724" s="58"/>
    </row>
    <row r="725" ht="12.75" customHeight="1">
      <c r="F725" s="58"/>
    </row>
    <row r="726" ht="12.75" customHeight="1">
      <c r="F726" s="58"/>
    </row>
    <row r="727" ht="12.75" customHeight="1">
      <c r="F727" s="58"/>
    </row>
    <row r="728" ht="12.75" customHeight="1">
      <c r="F728" s="58"/>
    </row>
    <row r="729" ht="12.75" customHeight="1">
      <c r="F729" s="58"/>
    </row>
    <row r="730" ht="12.75" customHeight="1">
      <c r="F730" s="58"/>
    </row>
    <row r="731" ht="12.75" customHeight="1">
      <c r="F731" s="58"/>
    </row>
    <row r="732" ht="12.75" customHeight="1">
      <c r="F732" s="58"/>
    </row>
    <row r="733" ht="12.75" customHeight="1">
      <c r="F733" s="58"/>
    </row>
    <row r="734" ht="12.75" customHeight="1">
      <c r="F734" s="58"/>
    </row>
    <row r="735" ht="12.75" customHeight="1">
      <c r="F735" s="58"/>
    </row>
    <row r="736" ht="12.75" customHeight="1">
      <c r="F736" s="58"/>
    </row>
    <row r="737" ht="12.75" customHeight="1">
      <c r="F737" s="58"/>
    </row>
    <row r="738" ht="12.75" customHeight="1">
      <c r="F738" s="58"/>
    </row>
    <row r="739" ht="12.75" customHeight="1">
      <c r="F739" s="58"/>
    </row>
    <row r="740" ht="12.75" customHeight="1">
      <c r="F740" s="58"/>
    </row>
    <row r="741" ht="12.75" customHeight="1">
      <c r="F741" s="58"/>
    </row>
    <row r="742" ht="12.75" customHeight="1">
      <c r="F742" s="58"/>
    </row>
    <row r="743" ht="12.75" customHeight="1">
      <c r="F743" s="58"/>
    </row>
    <row r="744" ht="12.75" customHeight="1">
      <c r="F744" s="58"/>
    </row>
    <row r="745" ht="12.75" customHeight="1">
      <c r="F745" s="58"/>
    </row>
    <row r="746" ht="12.75" customHeight="1">
      <c r="F746" s="58"/>
    </row>
    <row r="747" ht="12.75" customHeight="1">
      <c r="F747" s="58"/>
    </row>
    <row r="748" ht="12.75" customHeight="1">
      <c r="F748" s="58"/>
    </row>
    <row r="749" ht="12.75" customHeight="1">
      <c r="F749" s="58"/>
    </row>
    <row r="750" ht="12.75" customHeight="1">
      <c r="F750" s="58"/>
    </row>
    <row r="751" ht="12.75" customHeight="1">
      <c r="F751" s="58"/>
    </row>
    <row r="752" ht="12.75" customHeight="1">
      <c r="F752" s="58"/>
    </row>
    <row r="753" ht="12.75" customHeight="1">
      <c r="F753" s="58"/>
    </row>
    <row r="754" ht="12.75" customHeight="1">
      <c r="F754" s="58"/>
    </row>
    <row r="755" ht="12.75" customHeight="1">
      <c r="F755" s="58"/>
    </row>
    <row r="756" ht="12.75" customHeight="1">
      <c r="F756" s="58"/>
    </row>
    <row r="757" ht="12.75" customHeight="1">
      <c r="F757" s="58"/>
    </row>
    <row r="758" ht="12.75" customHeight="1">
      <c r="F758" s="58"/>
    </row>
    <row r="759" ht="12.75" customHeight="1">
      <c r="F759" s="58"/>
    </row>
    <row r="760" ht="12.75" customHeight="1">
      <c r="F760" s="58"/>
    </row>
    <row r="761" ht="12.75" customHeight="1">
      <c r="F761" s="58"/>
    </row>
    <row r="762" ht="12.75" customHeight="1">
      <c r="F762" s="58"/>
    </row>
    <row r="763" ht="12.75" customHeight="1">
      <c r="F763" s="58"/>
    </row>
    <row r="764" ht="12.75" customHeight="1">
      <c r="F764" s="58"/>
    </row>
    <row r="765" ht="12.75" customHeight="1">
      <c r="F765" s="58"/>
    </row>
    <row r="766" ht="12.75" customHeight="1">
      <c r="F766" s="58"/>
    </row>
    <row r="767" ht="12.75" customHeight="1">
      <c r="F767" s="58"/>
    </row>
    <row r="768" ht="12.75" customHeight="1">
      <c r="F768" s="58"/>
    </row>
    <row r="769" ht="12.75" customHeight="1">
      <c r="F769" s="58"/>
    </row>
    <row r="770" ht="12.75" customHeight="1">
      <c r="F770" s="58"/>
    </row>
    <row r="771" ht="12.75" customHeight="1">
      <c r="F771" s="58"/>
    </row>
    <row r="772" ht="12.75" customHeight="1">
      <c r="F772" s="58"/>
    </row>
    <row r="773" ht="12.75" customHeight="1">
      <c r="F773" s="58"/>
    </row>
    <row r="774" ht="12.75" customHeight="1">
      <c r="F774" s="58"/>
    </row>
    <row r="775" ht="12.75" customHeight="1">
      <c r="F775" s="58"/>
    </row>
    <row r="776" ht="12.75" customHeight="1">
      <c r="F776" s="58"/>
    </row>
    <row r="777" ht="12.75" customHeight="1">
      <c r="F777" s="58"/>
    </row>
    <row r="778" ht="12.75" customHeight="1">
      <c r="F778" s="58"/>
    </row>
    <row r="779" ht="12.75" customHeight="1">
      <c r="F779" s="58"/>
    </row>
    <row r="780" ht="12.75" customHeight="1">
      <c r="F780" s="58"/>
    </row>
    <row r="781" ht="12.75" customHeight="1">
      <c r="F781" s="58"/>
    </row>
    <row r="782" ht="12.75" customHeight="1">
      <c r="F782" s="58"/>
    </row>
    <row r="783" ht="12.75" customHeight="1">
      <c r="F783" s="58"/>
    </row>
    <row r="784" ht="12.75" customHeight="1">
      <c r="F784" s="58"/>
    </row>
    <row r="785" ht="12.75" customHeight="1">
      <c r="F785" s="58"/>
    </row>
    <row r="786" ht="12.75" customHeight="1">
      <c r="F786" s="58"/>
    </row>
    <row r="787" ht="12.75" customHeight="1">
      <c r="F787" s="58"/>
    </row>
    <row r="788" ht="12.75" customHeight="1">
      <c r="F788" s="58"/>
    </row>
    <row r="789" ht="12.75" customHeight="1">
      <c r="F789" s="58"/>
    </row>
    <row r="790" ht="12.75" customHeight="1">
      <c r="F790" s="58"/>
    </row>
    <row r="791" ht="12.75" customHeight="1">
      <c r="F791" s="58"/>
    </row>
    <row r="792" ht="12.75" customHeight="1">
      <c r="F792" s="58"/>
    </row>
    <row r="793" ht="12.75" customHeight="1">
      <c r="F793" s="58"/>
    </row>
    <row r="794" ht="12.75" customHeight="1">
      <c r="F794" s="58"/>
    </row>
    <row r="795" ht="12.75" customHeight="1">
      <c r="F795" s="58"/>
    </row>
    <row r="796" ht="12.75" customHeight="1">
      <c r="F796" s="58"/>
    </row>
    <row r="797" ht="12.75" customHeight="1">
      <c r="F797" s="58"/>
    </row>
    <row r="798" ht="12.75" customHeight="1">
      <c r="F798" s="58"/>
    </row>
    <row r="799" ht="12.75" customHeight="1">
      <c r="F799" s="58"/>
    </row>
    <row r="800" ht="12.75" customHeight="1">
      <c r="F800" s="58"/>
    </row>
    <row r="801" ht="12.75" customHeight="1">
      <c r="F801" s="58"/>
    </row>
    <row r="802" ht="12.75" customHeight="1">
      <c r="F802" s="58"/>
    </row>
    <row r="803" ht="12.75" customHeight="1">
      <c r="F803" s="58"/>
    </row>
    <row r="804" ht="12.75" customHeight="1">
      <c r="F804" s="58"/>
    </row>
    <row r="805" ht="12.75" customHeight="1">
      <c r="F805" s="58"/>
    </row>
    <row r="806" ht="12.75" customHeight="1">
      <c r="F806" s="58"/>
    </row>
    <row r="807" ht="12.75" customHeight="1">
      <c r="F807" s="58"/>
    </row>
    <row r="808" ht="12.75" customHeight="1">
      <c r="F808" s="58"/>
    </row>
    <row r="809" ht="12.75" customHeight="1">
      <c r="F809" s="58"/>
    </row>
    <row r="810" ht="12.75" customHeight="1">
      <c r="F810" s="58"/>
    </row>
    <row r="811" ht="12.75" customHeight="1">
      <c r="F811" s="58"/>
    </row>
    <row r="812" ht="12.75" customHeight="1">
      <c r="F812" s="58"/>
    </row>
    <row r="813" ht="12.75" customHeight="1">
      <c r="F813" s="58"/>
    </row>
    <row r="814" ht="12.75" customHeight="1">
      <c r="F814" s="58"/>
    </row>
    <row r="815" ht="12.75" customHeight="1">
      <c r="F815" s="58"/>
    </row>
    <row r="816" ht="12.75" customHeight="1">
      <c r="F816" s="58"/>
    </row>
    <row r="817" ht="12.75" customHeight="1">
      <c r="F817" s="58"/>
    </row>
    <row r="818" ht="12.75" customHeight="1">
      <c r="F818" s="58"/>
    </row>
    <row r="819" ht="12.75" customHeight="1">
      <c r="F819" s="58"/>
    </row>
    <row r="820" ht="12.75" customHeight="1">
      <c r="F820" s="58"/>
    </row>
    <row r="821" ht="12.75" customHeight="1">
      <c r="F821" s="58"/>
    </row>
    <row r="822" ht="12.75" customHeight="1">
      <c r="F822" s="58"/>
    </row>
    <row r="823" ht="12.75" customHeight="1">
      <c r="F823" s="58"/>
    </row>
    <row r="824" ht="12.75" customHeight="1">
      <c r="F824" s="58"/>
    </row>
    <row r="825" ht="12.75" customHeight="1">
      <c r="F825" s="58"/>
    </row>
    <row r="826" ht="12.75" customHeight="1">
      <c r="F826" s="58"/>
    </row>
    <row r="827" ht="12.75" customHeight="1">
      <c r="F827" s="58"/>
    </row>
    <row r="828" ht="12.75" customHeight="1">
      <c r="F828" s="58"/>
    </row>
    <row r="829" ht="12.75" customHeight="1">
      <c r="F829" s="58"/>
    </row>
    <row r="830" ht="12.75" customHeight="1">
      <c r="F830" s="58"/>
    </row>
    <row r="831" ht="12.75" customHeight="1">
      <c r="F831" s="58"/>
    </row>
    <row r="832" ht="12.75" customHeight="1">
      <c r="F832" s="58"/>
    </row>
    <row r="833" ht="12.75" customHeight="1">
      <c r="F833" s="58"/>
    </row>
    <row r="834" ht="12.75" customHeight="1">
      <c r="F834" s="58"/>
    </row>
    <row r="835" ht="12.75" customHeight="1">
      <c r="F835" s="58"/>
    </row>
    <row r="836" ht="12.75" customHeight="1">
      <c r="F836" s="58"/>
    </row>
    <row r="837" ht="12.75" customHeight="1">
      <c r="F837" s="58"/>
    </row>
    <row r="838" ht="12.75" customHeight="1">
      <c r="F838" s="58"/>
    </row>
    <row r="839" ht="12.75" customHeight="1">
      <c r="F839" s="58"/>
    </row>
    <row r="840" ht="12.75" customHeight="1">
      <c r="F840" s="58"/>
    </row>
    <row r="841" ht="12.75" customHeight="1">
      <c r="F841" s="58"/>
    </row>
    <row r="842" ht="12.75" customHeight="1">
      <c r="F842" s="58"/>
    </row>
    <row r="843" ht="12.75" customHeight="1">
      <c r="F843" s="58"/>
    </row>
    <row r="844" ht="12.75" customHeight="1">
      <c r="F844" s="58"/>
    </row>
    <row r="845" ht="12.75" customHeight="1">
      <c r="F845" s="58"/>
    </row>
    <row r="846" ht="12.75" customHeight="1">
      <c r="F846" s="58"/>
    </row>
    <row r="847" ht="12.75" customHeight="1">
      <c r="F847" s="58"/>
    </row>
    <row r="848" ht="12.75" customHeight="1">
      <c r="F848" s="58"/>
    </row>
    <row r="849" ht="12.75" customHeight="1">
      <c r="F849" s="58"/>
    </row>
    <row r="850" ht="12.75" customHeight="1">
      <c r="F850" s="58"/>
    </row>
    <row r="851" ht="12.75" customHeight="1">
      <c r="F851" s="58"/>
    </row>
    <row r="852" ht="12.75" customHeight="1">
      <c r="F852" s="58"/>
    </row>
    <row r="853" ht="12.75" customHeight="1">
      <c r="F853" s="58"/>
    </row>
    <row r="854" ht="12.75" customHeight="1">
      <c r="F854" s="58"/>
    </row>
    <row r="855" ht="12.75" customHeight="1">
      <c r="F855" s="58"/>
    </row>
    <row r="856" ht="12.75" customHeight="1">
      <c r="F856" s="58"/>
    </row>
    <row r="857" ht="12.75" customHeight="1">
      <c r="F857" s="58"/>
    </row>
    <row r="858" ht="12.75" customHeight="1">
      <c r="F858" s="58"/>
    </row>
    <row r="859" ht="12.75" customHeight="1">
      <c r="F859" s="58"/>
    </row>
    <row r="860" ht="12.75" customHeight="1">
      <c r="F860" s="58"/>
    </row>
    <row r="861" ht="12.75" customHeight="1">
      <c r="F861" s="58"/>
    </row>
    <row r="862" ht="12.75" customHeight="1">
      <c r="F862" s="58"/>
    </row>
    <row r="863" ht="12.75" customHeight="1">
      <c r="F863" s="58"/>
    </row>
    <row r="864" ht="12.75" customHeight="1">
      <c r="F864" s="58"/>
    </row>
    <row r="865" ht="12.75" customHeight="1">
      <c r="F865" s="58"/>
    </row>
    <row r="866" ht="12.75" customHeight="1">
      <c r="F866" s="58"/>
    </row>
    <row r="867" ht="12.75" customHeight="1">
      <c r="F867" s="58"/>
    </row>
    <row r="868" ht="12.75" customHeight="1">
      <c r="F868" s="58"/>
    </row>
    <row r="869" ht="12.75" customHeight="1">
      <c r="F869" s="58"/>
    </row>
    <row r="870" ht="12.75" customHeight="1">
      <c r="F870" s="58"/>
    </row>
    <row r="871" ht="12.75" customHeight="1">
      <c r="F871" s="58"/>
    </row>
    <row r="872" ht="12.75" customHeight="1">
      <c r="F872" s="58"/>
    </row>
    <row r="873" ht="12.75" customHeight="1">
      <c r="F873" s="58"/>
    </row>
    <row r="874" ht="12.75" customHeight="1">
      <c r="F874" s="58"/>
    </row>
    <row r="875" ht="12.75" customHeight="1">
      <c r="F875" s="58"/>
    </row>
    <row r="876" ht="12.75" customHeight="1">
      <c r="F876" s="58"/>
    </row>
    <row r="877" ht="12.75" customHeight="1">
      <c r="F877" s="58"/>
    </row>
    <row r="878" ht="12.75" customHeight="1">
      <c r="F878" s="58"/>
    </row>
    <row r="879" ht="12.75" customHeight="1">
      <c r="F879" s="58"/>
    </row>
    <row r="880" ht="12.75" customHeight="1">
      <c r="F880" s="58"/>
    </row>
    <row r="881" ht="12.75" customHeight="1">
      <c r="F881" s="58"/>
    </row>
    <row r="882" ht="12.75" customHeight="1">
      <c r="F882" s="58"/>
    </row>
    <row r="883" ht="12.75" customHeight="1">
      <c r="F883" s="58"/>
    </row>
    <row r="884" ht="12.75" customHeight="1">
      <c r="F884" s="58"/>
    </row>
    <row r="885" ht="12.75" customHeight="1">
      <c r="F885" s="58"/>
    </row>
    <row r="886" ht="12.75" customHeight="1">
      <c r="F886" s="58"/>
    </row>
    <row r="887" ht="12.75" customHeight="1">
      <c r="F887" s="58"/>
    </row>
    <row r="888" ht="12.75" customHeight="1">
      <c r="F888" s="58"/>
    </row>
    <row r="889" ht="12.75" customHeight="1">
      <c r="F889" s="58"/>
    </row>
    <row r="890" ht="12.75" customHeight="1">
      <c r="F890" s="58"/>
    </row>
    <row r="891" ht="12.75" customHeight="1">
      <c r="F891" s="58"/>
    </row>
    <row r="892" ht="12.75" customHeight="1">
      <c r="F892" s="58"/>
    </row>
    <row r="893" ht="12.75" customHeight="1">
      <c r="F893" s="58"/>
    </row>
    <row r="894" ht="12.75" customHeight="1">
      <c r="F894" s="58"/>
    </row>
    <row r="895" ht="12.75" customHeight="1">
      <c r="F895" s="58"/>
    </row>
    <row r="896" ht="12.75" customHeight="1">
      <c r="F896" s="58"/>
    </row>
    <row r="897" ht="12.75" customHeight="1">
      <c r="F897" s="58"/>
    </row>
    <row r="898" ht="12.75" customHeight="1">
      <c r="F898" s="58"/>
    </row>
    <row r="899" ht="12.75" customHeight="1">
      <c r="F899" s="58"/>
    </row>
    <row r="900" ht="12.75" customHeight="1">
      <c r="F900" s="58"/>
    </row>
    <row r="901" ht="12.75" customHeight="1">
      <c r="F901" s="58"/>
    </row>
    <row r="902" ht="12.75" customHeight="1">
      <c r="F902" s="58"/>
    </row>
    <row r="903" ht="12.75" customHeight="1">
      <c r="F903" s="58"/>
    </row>
    <row r="904" ht="12.75" customHeight="1">
      <c r="F904" s="58"/>
    </row>
    <row r="905" ht="12.75" customHeight="1">
      <c r="F905" s="58"/>
    </row>
    <row r="906" ht="12.75" customHeight="1">
      <c r="F906" s="58"/>
    </row>
    <row r="907" ht="12.75" customHeight="1">
      <c r="F907" s="58"/>
    </row>
    <row r="908" ht="12.75" customHeight="1">
      <c r="F908" s="58"/>
    </row>
    <row r="909" ht="12.75" customHeight="1">
      <c r="F909" s="58"/>
    </row>
    <row r="910" ht="12.75" customHeight="1">
      <c r="F910" s="58"/>
    </row>
    <row r="911" ht="12.75" customHeight="1">
      <c r="F911" s="58"/>
    </row>
    <row r="912" ht="12.75" customHeight="1">
      <c r="F912" s="58"/>
    </row>
    <row r="913" ht="12.75" customHeight="1">
      <c r="F913" s="58"/>
    </row>
    <row r="914" ht="12.75" customHeight="1">
      <c r="F914" s="58"/>
    </row>
    <row r="915" ht="12.75" customHeight="1">
      <c r="F915" s="58"/>
    </row>
    <row r="916" ht="12.75" customHeight="1">
      <c r="F916" s="58"/>
    </row>
    <row r="917" ht="12.75" customHeight="1">
      <c r="F917" s="58"/>
    </row>
    <row r="918" ht="12.75" customHeight="1">
      <c r="F918" s="58"/>
    </row>
    <row r="919" ht="12.75" customHeight="1">
      <c r="F919" s="58"/>
    </row>
    <row r="920" ht="12.75" customHeight="1">
      <c r="F920" s="58"/>
    </row>
    <row r="921" ht="12.75" customHeight="1">
      <c r="F921" s="58"/>
    </row>
    <row r="922" ht="12.75" customHeight="1">
      <c r="F922" s="58"/>
    </row>
    <row r="923" ht="12.75" customHeight="1">
      <c r="F923" s="58"/>
    </row>
    <row r="924" ht="12.75" customHeight="1">
      <c r="F924" s="58"/>
    </row>
    <row r="925" ht="12.75" customHeight="1">
      <c r="F925" s="58"/>
    </row>
    <row r="926" ht="12.75" customHeight="1">
      <c r="F926" s="58"/>
    </row>
    <row r="927" ht="12.75" customHeight="1">
      <c r="F927" s="58"/>
    </row>
    <row r="928" ht="12.75" customHeight="1">
      <c r="F928" s="58"/>
    </row>
    <row r="929" ht="12.75" customHeight="1">
      <c r="F929" s="58"/>
    </row>
    <row r="930" ht="12.75" customHeight="1">
      <c r="F930" s="58"/>
    </row>
    <row r="931" ht="12.75" customHeight="1">
      <c r="F931" s="58"/>
    </row>
    <row r="932" ht="12.75" customHeight="1">
      <c r="F932" s="58"/>
    </row>
    <row r="933" ht="12.75" customHeight="1">
      <c r="F933" s="58"/>
    </row>
    <row r="934" ht="12.75" customHeight="1">
      <c r="F934" s="58"/>
    </row>
    <row r="935" ht="12.75" customHeight="1">
      <c r="F935" s="58"/>
    </row>
    <row r="936" ht="12.75" customHeight="1">
      <c r="F936" s="58"/>
    </row>
    <row r="937" ht="12.75" customHeight="1">
      <c r="F937" s="58"/>
    </row>
    <row r="938" ht="12.75" customHeight="1">
      <c r="F938" s="58"/>
    </row>
    <row r="939" ht="12.75" customHeight="1">
      <c r="F939" s="58"/>
    </row>
    <row r="940" ht="12.75" customHeight="1">
      <c r="F940" s="58"/>
    </row>
    <row r="941" ht="12.75" customHeight="1">
      <c r="F941" s="58"/>
    </row>
    <row r="942" ht="12.75" customHeight="1">
      <c r="F942" s="58"/>
    </row>
    <row r="943" ht="12.75" customHeight="1">
      <c r="F943" s="58"/>
    </row>
    <row r="944" ht="12.75" customHeight="1">
      <c r="F944" s="58"/>
    </row>
    <row r="945" ht="12.75" customHeight="1">
      <c r="F945" s="58"/>
    </row>
    <row r="946" ht="12.75" customHeight="1">
      <c r="F946" s="58"/>
    </row>
    <row r="947" ht="12.75" customHeight="1">
      <c r="F947" s="58"/>
    </row>
    <row r="948" ht="12.75" customHeight="1">
      <c r="F948" s="58"/>
    </row>
    <row r="949" ht="12.75" customHeight="1">
      <c r="F949" s="58"/>
    </row>
    <row r="950" ht="12.75" customHeight="1">
      <c r="F950" s="58"/>
    </row>
    <row r="951" ht="12.75" customHeight="1">
      <c r="F951" s="58"/>
    </row>
    <row r="952" ht="12.75" customHeight="1">
      <c r="F952" s="58"/>
    </row>
    <row r="953" ht="12.75" customHeight="1">
      <c r="F953" s="58"/>
    </row>
    <row r="954" ht="12.75" customHeight="1">
      <c r="F954" s="58"/>
    </row>
    <row r="955" ht="12.75" customHeight="1">
      <c r="F955" s="58"/>
    </row>
    <row r="956" ht="12.75" customHeight="1">
      <c r="F956" s="58"/>
    </row>
    <row r="957" ht="12.75" customHeight="1">
      <c r="F957" s="58"/>
    </row>
    <row r="958" ht="12.75" customHeight="1">
      <c r="F958" s="58"/>
    </row>
    <row r="959" ht="12.75" customHeight="1">
      <c r="F959" s="58"/>
    </row>
    <row r="960" ht="12.75" customHeight="1">
      <c r="F960" s="58"/>
    </row>
    <row r="961" ht="12.75" customHeight="1">
      <c r="F961" s="58"/>
    </row>
    <row r="962" ht="12.75" customHeight="1">
      <c r="F962" s="58"/>
    </row>
    <row r="963" ht="12.75" customHeight="1">
      <c r="F963" s="58"/>
    </row>
    <row r="964" ht="12.75" customHeight="1">
      <c r="F964" s="58"/>
    </row>
    <row r="965" ht="12.75" customHeight="1">
      <c r="F965" s="58"/>
    </row>
    <row r="966" ht="12.75" customHeight="1">
      <c r="F966" s="58"/>
    </row>
    <row r="967" ht="12.75" customHeight="1">
      <c r="F967" s="58"/>
    </row>
    <row r="968" ht="12.75" customHeight="1">
      <c r="F968" s="58"/>
    </row>
    <row r="969" ht="12.75" customHeight="1">
      <c r="F969" s="58"/>
    </row>
    <row r="970" ht="12.75" customHeight="1">
      <c r="F970" s="58"/>
    </row>
    <row r="971" ht="12.75" customHeight="1">
      <c r="F971" s="58"/>
    </row>
    <row r="972" ht="12.75" customHeight="1">
      <c r="F972" s="58"/>
    </row>
    <row r="973" ht="12.75" customHeight="1">
      <c r="F973" s="58"/>
    </row>
    <row r="974" ht="12.75" customHeight="1">
      <c r="F974" s="58"/>
    </row>
    <row r="975" ht="12.75" customHeight="1">
      <c r="F975" s="58"/>
    </row>
    <row r="976" ht="12.75" customHeight="1">
      <c r="F976" s="58"/>
    </row>
    <row r="977" ht="12.75" customHeight="1">
      <c r="F977" s="58"/>
    </row>
    <row r="978" ht="12.75" customHeight="1">
      <c r="F978" s="58"/>
    </row>
    <row r="979" ht="12.75" customHeight="1">
      <c r="F979" s="58"/>
    </row>
    <row r="980" ht="12.75" customHeight="1">
      <c r="F980" s="58"/>
    </row>
    <row r="981" ht="12.75" customHeight="1">
      <c r="F981" s="58"/>
    </row>
    <row r="982" ht="12.75" customHeight="1">
      <c r="F982" s="58"/>
    </row>
    <row r="983" ht="12.75" customHeight="1">
      <c r="F983" s="58"/>
    </row>
    <row r="984" ht="12.75" customHeight="1">
      <c r="F984" s="58"/>
    </row>
    <row r="985" ht="12.75" customHeight="1">
      <c r="F985" s="58"/>
    </row>
    <row r="986" ht="12.75" customHeight="1">
      <c r="F986" s="58"/>
    </row>
    <row r="987" ht="12.75" customHeight="1">
      <c r="F987" s="58"/>
    </row>
    <row r="988" ht="12.75" customHeight="1">
      <c r="F988" s="58"/>
    </row>
    <row r="989" ht="12.75" customHeight="1">
      <c r="F989" s="58"/>
    </row>
    <row r="990" ht="12.75" customHeight="1">
      <c r="F990" s="58"/>
    </row>
    <row r="991" ht="12.75" customHeight="1">
      <c r="F991" s="58"/>
    </row>
    <row r="992" ht="12.75" customHeight="1">
      <c r="F992" s="58"/>
    </row>
    <row r="993" ht="12.75" customHeight="1">
      <c r="F993" s="58"/>
    </row>
    <row r="994" ht="12.75" customHeight="1">
      <c r="F994" s="58"/>
    </row>
    <row r="995" ht="12.75" customHeight="1">
      <c r="F995" s="58"/>
    </row>
    <row r="996" ht="12.75" customHeight="1">
      <c r="F996" s="58"/>
    </row>
    <row r="997" ht="12.75" customHeight="1">
      <c r="F997" s="58"/>
    </row>
    <row r="998" ht="12.75" customHeight="1">
      <c r="F998" s="58"/>
    </row>
    <row r="999" ht="12.75" customHeight="1">
      <c r="F999" s="58"/>
    </row>
    <row r="1000" ht="12.75" customHeight="1">
      <c r="F1000" s="58"/>
    </row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01 Backlog'!B1+1</f>
        <v>2</v>
      </c>
      <c r="C1" s="38"/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f>'Sprint 01 Backlog'!B3</f>
        <v>44985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44992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9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9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9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9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7</v>
      </c>
      <c r="C11" s="38">
        <f>COUNTIF(E$17:E$995, "Completed Day 4")</f>
        <v>2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4</v>
      </c>
      <c r="C12" s="38">
        <f>COUNTIF(E$17:E$995, "Completed Day 5")</f>
        <v>3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1</v>
      </c>
      <c r="C13" s="38">
        <f>COUNTIF(E$17:E$995, "Completed Day 6")</f>
        <v>3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1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49" t="s">
        <v>54</v>
      </c>
      <c r="C17" s="1"/>
      <c r="D17" s="59" t="s">
        <v>168</v>
      </c>
      <c r="E17" s="60" t="s">
        <v>160</v>
      </c>
      <c r="F17" s="32"/>
    </row>
    <row r="18" ht="12.75" customHeight="1">
      <c r="A18" s="1">
        <v>2.0</v>
      </c>
      <c r="B18" s="49" t="s">
        <v>59</v>
      </c>
      <c r="C18" s="1"/>
      <c r="D18" s="61" t="s">
        <v>169</v>
      </c>
      <c r="E18" s="60" t="s">
        <v>160</v>
      </c>
      <c r="F18" s="32"/>
    </row>
    <row r="19" ht="12.75" customHeight="1">
      <c r="A19" s="1">
        <v>3.0</v>
      </c>
      <c r="B19" s="49" t="s">
        <v>63</v>
      </c>
      <c r="C19" s="1"/>
      <c r="D19" s="61" t="s">
        <v>170</v>
      </c>
      <c r="E19" s="60" t="s">
        <v>164</v>
      </c>
      <c r="F19" s="32"/>
    </row>
    <row r="20" ht="12.75" customHeight="1">
      <c r="A20" s="1">
        <v>4.0</v>
      </c>
      <c r="B20" s="49" t="s">
        <v>65</v>
      </c>
      <c r="C20" s="1"/>
      <c r="D20" s="61" t="s">
        <v>171</v>
      </c>
      <c r="E20" s="60" t="s">
        <v>164</v>
      </c>
      <c r="F20" s="32"/>
    </row>
    <row r="21" ht="12.75" customHeight="1">
      <c r="A21" s="1">
        <v>5.0</v>
      </c>
      <c r="B21" s="49" t="s">
        <v>67</v>
      </c>
      <c r="C21" s="1"/>
      <c r="D21" s="61" t="s">
        <v>172</v>
      </c>
      <c r="E21" s="60" t="s">
        <v>164</v>
      </c>
      <c r="F21" s="32"/>
    </row>
    <row r="22" ht="12.75" customHeight="1">
      <c r="A22" s="1">
        <v>6.0</v>
      </c>
      <c r="B22" s="49" t="s">
        <v>71</v>
      </c>
      <c r="C22" s="1"/>
      <c r="D22" s="61" t="s">
        <v>173</v>
      </c>
      <c r="E22" s="60" t="s">
        <v>174</v>
      </c>
      <c r="F22" s="32"/>
    </row>
    <row r="23" ht="12.75" customHeight="1">
      <c r="A23" s="1">
        <v>7.0</v>
      </c>
      <c r="B23" s="49" t="s">
        <v>75</v>
      </c>
      <c r="C23" s="1"/>
      <c r="D23" s="61" t="s">
        <v>175</v>
      </c>
      <c r="E23" s="60" t="s">
        <v>76</v>
      </c>
      <c r="F23" s="32"/>
    </row>
    <row r="24" ht="12.75" customHeight="1">
      <c r="A24" s="1">
        <v>8.0</v>
      </c>
      <c r="B24" s="49" t="s">
        <v>54</v>
      </c>
      <c r="C24" s="1"/>
      <c r="D24" s="62" t="s">
        <v>176</v>
      </c>
      <c r="E24" s="60" t="s">
        <v>174</v>
      </c>
      <c r="F24" s="32"/>
    </row>
    <row r="25" ht="12.75" customHeight="1">
      <c r="A25" s="1">
        <v>9.0</v>
      </c>
      <c r="B25" s="49" t="s">
        <v>54</v>
      </c>
      <c r="C25" s="1"/>
      <c r="D25" s="61" t="s">
        <v>177</v>
      </c>
      <c r="E25" s="60" t="s">
        <v>174</v>
      </c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02 Backlog'!B1+1</f>
        <v>3</v>
      </c>
      <c r="C1" s="38"/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f>'Sprint 02 Backlog'!B2+7</f>
        <v>44992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B2+14</f>
        <v>45006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1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1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1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1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1</v>
      </c>
      <c r="C11" s="38">
        <f>COUNTIF(E$17:E$995, "Completed Day 4")</f>
        <v>0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1</v>
      </c>
      <c r="C12" s="38">
        <f>COUNTIF(E$17:E$995, "Completed Day 5")</f>
        <v>0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1</v>
      </c>
      <c r="C13" s="38">
        <f>COUNTIF(E$17:E$995, "Completed Day 6")</f>
        <v>0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1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52"/>
      <c r="C17" s="1"/>
      <c r="D17" s="63" t="s">
        <v>178</v>
      </c>
      <c r="E17" s="56"/>
      <c r="F17" s="32"/>
    </row>
    <row r="18" ht="12.75" customHeight="1">
      <c r="A18" s="1">
        <v>2.0</v>
      </c>
      <c r="B18" s="52"/>
      <c r="C18" s="1"/>
      <c r="D18" s="57"/>
      <c r="E18" s="56"/>
      <c r="F18" s="32"/>
    </row>
    <row r="19" ht="12.75" customHeight="1">
      <c r="A19" s="1">
        <v>3.0</v>
      </c>
      <c r="B19" s="52"/>
      <c r="C19" s="1"/>
      <c r="D19" s="57"/>
      <c r="E19" s="56"/>
      <c r="F19" s="32"/>
    </row>
    <row r="20" ht="12.75" customHeight="1">
      <c r="A20" s="1">
        <v>4.0</v>
      </c>
      <c r="B20" s="52"/>
      <c r="C20" s="1"/>
      <c r="D20" s="57"/>
      <c r="E20" s="56"/>
      <c r="F20" s="32"/>
    </row>
    <row r="21" ht="12.75" customHeight="1">
      <c r="A21" s="1">
        <v>5.0</v>
      </c>
      <c r="B21" s="52"/>
      <c r="C21" s="1"/>
      <c r="D21" s="57"/>
      <c r="E21" s="56"/>
      <c r="F21" s="32"/>
    </row>
    <row r="22" ht="12.75" customHeight="1">
      <c r="A22" s="1">
        <v>6.0</v>
      </c>
      <c r="B22" s="52"/>
      <c r="C22" s="1"/>
      <c r="D22" s="57"/>
      <c r="E22" s="56"/>
      <c r="F22" s="32"/>
    </row>
    <row r="23" ht="12.75" customHeight="1">
      <c r="A23" s="1">
        <v>7.0</v>
      </c>
      <c r="B23" s="52"/>
      <c r="C23" s="1"/>
      <c r="D23" s="57"/>
      <c r="E23" s="56"/>
      <c r="F23" s="32"/>
    </row>
    <row r="24" ht="12.75" customHeight="1">
      <c r="A24" s="1">
        <v>8.0</v>
      </c>
      <c r="B24" s="52"/>
      <c r="C24" s="1"/>
      <c r="D24" s="57"/>
      <c r="E24" s="56"/>
      <c r="F24" s="32"/>
    </row>
    <row r="25" ht="12.75" customHeight="1">
      <c r="A25" s="1">
        <v>9.0</v>
      </c>
      <c r="B25" s="52"/>
      <c r="C25" s="1"/>
      <c r="D25" s="57"/>
      <c r="E25" s="56"/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03 Backlog'!B1+1</f>
        <v>4</v>
      </c>
      <c r="C1" s="38"/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v>45027.0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45034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1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1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1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1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1</v>
      </c>
      <c r="C11" s="38">
        <f>COUNTIF(E$17:E$995, "Completed Day 4")</f>
        <v>0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1</v>
      </c>
      <c r="C12" s="38">
        <f>COUNTIF(E$17:E$995, "Completed Day 5")</f>
        <v>0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1</v>
      </c>
      <c r="C13" s="38">
        <f>COUNTIF(E$17:E$995, "Completed Day 6")</f>
        <v>0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1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52"/>
      <c r="C17" s="1"/>
      <c r="D17" s="63" t="s">
        <v>178</v>
      </c>
      <c r="E17" s="56"/>
      <c r="F17" s="32"/>
    </row>
    <row r="18" ht="12.75" customHeight="1">
      <c r="A18" s="1">
        <v>2.0</v>
      </c>
      <c r="B18" s="52"/>
      <c r="C18" s="1"/>
      <c r="D18" s="57"/>
      <c r="E18" s="56"/>
      <c r="F18" s="32"/>
    </row>
    <row r="19" ht="12.75" customHeight="1">
      <c r="A19" s="1">
        <v>3.0</v>
      </c>
      <c r="B19" s="52"/>
      <c r="C19" s="1"/>
      <c r="D19" s="57"/>
      <c r="E19" s="56"/>
      <c r="F19" s="32"/>
    </row>
    <row r="20" ht="12.75" customHeight="1">
      <c r="A20" s="1">
        <v>4.0</v>
      </c>
      <c r="B20" s="52"/>
      <c r="C20" s="1"/>
      <c r="D20" s="57"/>
      <c r="E20" s="56"/>
      <c r="F20" s="32"/>
    </row>
    <row r="21" ht="12.75" customHeight="1">
      <c r="A21" s="1">
        <v>5.0</v>
      </c>
      <c r="B21" s="52"/>
      <c r="C21" s="1"/>
      <c r="D21" s="57"/>
      <c r="E21" s="56"/>
      <c r="F21" s="32"/>
    </row>
    <row r="22" ht="12.75" customHeight="1">
      <c r="A22" s="1">
        <v>6.0</v>
      </c>
      <c r="B22" s="52"/>
      <c r="C22" s="1"/>
      <c r="D22" s="57"/>
      <c r="E22" s="56"/>
      <c r="F22" s="32"/>
    </row>
    <row r="23" ht="12.75" customHeight="1">
      <c r="A23" s="1">
        <v>7.0</v>
      </c>
      <c r="B23" s="52"/>
      <c r="C23" s="1"/>
      <c r="D23" s="57"/>
      <c r="E23" s="56"/>
      <c r="F23" s="32"/>
    </row>
    <row r="24" ht="12.75" customHeight="1">
      <c r="A24" s="1">
        <v>8.0</v>
      </c>
      <c r="B24" s="52"/>
      <c r="C24" s="1"/>
      <c r="D24" s="57"/>
      <c r="E24" s="56"/>
      <c r="F24" s="32"/>
    </row>
    <row r="25" ht="12.75" customHeight="1">
      <c r="A25" s="1">
        <v>9.0</v>
      </c>
      <c r="B25" s="52"/>
      <c r="C25" s="1"/>
      <c r="D25" s="57"/>
      <c r="E25" s="56"/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04 Backlog'!B1+1</f>
        <v>5</v>
      </c>
      <c r="C1" s="38"/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f>'Sprint 04 Backlog'!B3</f>
        <v>45034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45041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1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1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1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1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1</v>
      </c>
      <c r="C11" s="38">
        <f>COUNTIF(E$17:E$995, "Completed Day 4")</f>
        <v>0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1</v>
      </c>
      <c r="C12" s="38">
        <f>COUNTIF(E$17:E$995, "Completed Day 5")</f>
        <v>0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1</v>
      </c>
      <c r="C13" s="38">
        <f>COUNTIF(E$17:E$995, "Completed Day 6")</f>
        <v>0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1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38"/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52"/>
      <c r="C17" s="1"/>
      <c r="D17" s="63" t="s">
        <v>178</v>
      </c>
      <c r="E17" s="56"/>
      <c r="F17" s="32"/>
    </row>
    <row r="18" ht="12.75" customHeight="1">
      <c r="A18" s="1">
        <v>2.0</v>
      </c>
      <c r="B18" s="52"/>
      <c r="C18" s="1"/>
      <c r="D18" s="57"/>
      <c r="E18" s="56"/>
      <c r="F18" s="32"/>
    </row>
    <row r="19" ht="12.75" customHeight="1">
      <c r="A19" s="1">
        <v>3.0</v>
      </c>
      <c r="B19" s="52"/>
      <c r="C19" s="1"/>
      <c r="D19" s="57"/>
      <c r="E19" s="56"/>
      <c r="F19" s="32"/>
    </row>
    <row r="20" ht="12.75" customHeight="1">
      <c r="A20" s="1">
        <v>4.0</v>
      </c>
      <c r="B20" s="52"/>
      <c r="C20" s="1"/>
      <c r="D20" s="57"/>
      <c r="E20" s="56"/>
      <c r="F20" s="32"/>
    </row>
    <row r="21" ht="12.75" customHeight="1">
      <c r="A21" s="1">
        <v>5.0</v>
      </c>
      <c r="B21" s="52"/>
      <c r="C21" s="1"/>
      <c r="D21" s="57"/>
      <c r="E21" s="56"/>
      <c r="F21" s="32"/>
    </row>
    <row r="22" ht="12.75" customHeight="1">
      <c r="A22" s="1">
        <v>6.0</v>
      </c>
      <c r="B22" s="52"/>
      <c r="C22" s="1"/>
      <c r="D22" s="57"/>
      <c r="E22" s="56"/>
      <c r="F22" s="32"/>
    </row>
    <row r="23" ht="12.75" customHeight="1">
      <c r="A23" s="1">
        <v>7.0</v>
      </c>
      <c r="B23" s="52"/>
      <c r="C23" s="1"/>
      <c r="D23" s="57"/>
      <c r="E23" s="56"/>
      <c r="F23" s="32"/>
    </row>
    <row r="24" ht="12.75" customHeight="1">
      <c r="A24" s="1">
        <v>8.0</v>
      </c>
      <c r="B24" s="52"/>
      <c r="C24" s="1"/>
      <c r="D24" s="57"/>
      <c r="E24" s="56"/>
      <c r="F24" s="32"/>
    </row>
    <row r="25" ht="12.75" customHeight="1">
      <c r="A25" s="1">
        <v>9.0</v>
      </c>
      <c r="B25" s="52"/>
      <c r="C25" s="1"/>
      <c r="D25" s="57"/>
      <c r="E25" s="56"/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25"/>
    <col customWidth="1" min="2" max="2" width="11.63"/>
    <col customWidth="1" min="3" max="3" width="12.25"/>
    <col customWidth="1" min="4" max="4" width="51.88"/>
    <col customWidth="1" min="5" max="5" width="17.75"/>
    <col customWidth="1" min="6" max="6" width="51.88"/>
    <col customWidth="1" min="7" max="26" width="11.63"/>
  </cols>
  <sheetData>
    <row r="1" ht="12.75" customHeight="1">
      <c r="A1" s="38" t="s">
        <v>11</v>
      </c>
      <c r="B1" s="38">
        <f>'Sprint 05 Backlog'!B1+1</f>
        <v>6</v>
      </c>
      <c r="C1" s="64" t="s">
        <v>179</v>
      </c>
      <c r="D1" s="39" t="s">
        <v>2</v>
      </c>
      <c r="F1" s="38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38" t="s">
        <v>139</v>
      </c>
      <c r="B2" s="42">
        <f>'Sprint 05 Backlog'!B3</f>
        <v>45041</v>
      </c>
      <c r="C2" s="38"/>
      <c r="D2" s="43" t="s">
        <v>140</v>
      </c>
      <c r="E2" s="38"/>
      <c r="F2" s="38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38" t="s">
        <v>141</v>
      </c>
      <c r="B3" s="42">
        <f>B2+7</f>
        <v>45048</v>
      </c>
      <c r="C3" s="38"/>
      <c r="D3" s="38"/>
      <c r="E3" s="38"/>
      <c r="F3" s="38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38" t="s">
        <v>142</v>
      </c>
      <c r="B4" s="44" t="s">
        <v>143</v>
      </c>
      <c r="C4" s="38"/>
      <c r="D4" s="38"/>
      <c r="E4" s="38"/>
      <c r="F4" s="38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38"/>
      <c r="B5" s="44"/>
      <c r="C5" s="38"/>
      <c r="D5" s="38"/>
      <c r="E5" s="38"/>
      <c r="F5" s="38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38"/>
      <c r="B6" s="45" t="s">
        <v>12</v>
      </c>
      <c r="C6" s="38" t="s">
        <v>144</v>
      </c>
      <c r="D6" s="38"/>
      <c r="E6" s="38"/>
      <c r="F6" s="3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38" t="s">
        <v>145</v>
      </c>
      <c r="B7" s="38">
        <f>COUNTA(D17:D995)</f>
        <v>1</v>
      </c>
      <c r="C7" s="38"/>
      <c r="D7" s="38"/>
      <c r="E7" s="38"/>
      <c r="F7" s="38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38" t="s">
        <v>146</v>
      </c>
      <c r="B8" s="38">
        <f t="shared" ref="B8:B14" si="1">B7-C8</f>
        <v>1</v>
      </c>
      <c r="C8" s="38">
        <f>COUNTIF(E$17:E$995, "Completed Day 1")</f>
        <v>0</v>
      </c>
      <c r="D8" s="38"/>
      <c r="E8" s="38"/>
      <c r="F8" s="38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38" t="s">
        <v>147</v>
      </c>
      <c r="B9" s="38">
        <f t="shared" si="1"/>
        <v>1</v>
      </c>
      <c r="C9" s="38">
        <f>COUNTIF(E$17:E$995, "Completed Day 2")</f>
        <v>0</v>
      </c>
      <c r="D9" s="38"/>
      <c r="E9" s="38"/>
      <c r="F9" s="3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38" t="s">
        <v>148</v>
      </c>
      <c r="B10" s="38">
        <f t="shared" si="1"/>
        <v>1</v>
      </c>
      <c r="C10" s="38">
        <f>COUNTIF(E$17:E$995, "Completed Day 3")</f>
        <v>0</v>
      </c>
      <c r="D10" s="38"/>
      <c r="E10" s="38"/>
      <c r="F10" s="38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38" t="s">
        <v>149</v>
      </c>
      <c r="B11" s="38">
        <f t="shared" si="1"/>
        <v>1</v>
      </c>
      <c r="C11" s="38">
        <f>COUNTIF(E$17:E$995, "Completed Day 4")</f>
        <v>0</v>
      </c>
      <c r="D11" s="38"/>
      <c r="E11" s="38"/>
      <c r="F11" s="3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38" t="s">
        <v>150</v>
      </c>
      <c r="B12" s="38">
        <f t="shared" si="1"/>
        <v>1</v>
      </c>
      <c r="C12" s="38">
        <f>COUNTIF(E$17:E$995, "Completed Day 5")</f>
        <v>0</v>
      </c>
      <c r="D12" s="38"/>
      <c r="E12" s="38"/>
      <c r="F12" s="38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38" t="s">
        <v>151</v>
      </c>
      <c r="B13" s="38">
        <f t="shared" si="1"/>
        <v>1</v>
      </c>
      <c r="C13" s="38">
        <f>COUNTIF(E$17:E$995, "Completed Day 6")</f>
        <v>0</v>
      </c>
      <c r="D13" s="38"/>
      <c r="E13" s="38"/>
      <c r="F13" s="38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38" t="s">
        <v>152</v>
      </c>
      <c r="B14" s="38">
        <f t="shared" si="1"/>
        <v>1</v>
      </c>
      <c r="C14" s="38">
        <f>COUNTIF(E$17:E$995, "Completed Day 7")</f>
        <v>0</v>
      </c>
      <c r="D14" s="38"/>
      <c r="E14" s="38"/>
      <c r="F14" s="38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38"/>
      <c r="B15" s="38"/>
      <c r="C15" s="38"/>
      <c r="D15" s="64" t="s">
        <v>180</v>
      </c>
      <c r="E15" s="38"/>
      <c r="F15" s="38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6" t="s">
        <v>153</v>
      </c>
      <c r="B16" s="46" t="s">
        <v>24</v>
      </c>
      <c r="C16" s="46" t="s">
        <v>154</v>
      </c>
      <c r="D16" s="46" t="s">
        <v>167</v>
      </c>
      <c r="E16" s="46" t="s">
        <v>29</v>
      </c>
      <c r="F16" s="46" t="s">
        <v>33</v>
      </c>
    </row>
    <row r="17" ht="12.75" customHeight="1">
      <c r="A17" s="1">
        <v>1.0</v>
      </c>
      <c r="B17" s="52"/>
      <c r="C17" s="1"/>
      <c r="D17" s="63" t="s">
        <v>178</v>
      </c>
      <c r="E17" s="56"/>
      <c r="F17" s="32"/>
    </row>
    <row r="18" ht="12.75" customHeight="1">
      <c r="A18" s="1">
        <v>2.0</v>
      </c>
      <c r="B18" s="52"/>
      <c r="C18" s="1"/>
      <c r="D18" s="57"/>
      <c r="E18" s="56"/>
      <c r="F18" s="32"/>
    </row>
    <row r="19" ht="12.75" customHeight="1">
      <c r="A19" s="1">
        <v>3.0</v>
      </c>
      <c r="B19" s="52"/>
      <c r="C19" s="1"/>
      <c r="D19" s="57"/>
      <c r="E19" s="56"/>
      <c r="F19" s="32"/>
    </row>
    <row r="20" ht="12.75" customHeight="1">
      <c r="A20" s="1">
        <v>4.0</v>
      </c>
      <c r="B20" s="52"/>
      <c r="C20" s="1"/>
      <c r="D20" s="57"/>
      <c r="E20" s="56"/>
      <c r="F20" s="32"/>
    </row>
    <row r="21" ht="12.75" customHeight="1">
      <c r="A21" s="1">
        <v>5.0</v>
      </c>
      <c r="B21" s="52"/>
      <c r="C21" s="1"/>
      <c r="D21" s="57"/>
      <c r="E21" s="56"/>
      <c r="F21" s="32"/>
    </row>
    <row r="22" ht="12.75" customHeight="1">
      <c r="A22" s="1">
        <v>6.0</v>
      </c>
      <c r="B22" s="52"/>
      <c r="C22" s="1"/>
      <c r="D22" s="57"/>
      <c r="E22" s="56"/>
      <c r="F22" s="32"/>
    </row>
    <row r="23" ht="12.75" customHeight="1">
      <c r="A23" s="1">
        <v>7.0</v>
      </c>
      <c r="B23" s="52"/>
      <c r="C23" s="1"/>
      <c r="D23" s="57"/>
      <c r="E23" s="56"/>
      <c r="F23" s="32"/>
    </row>
    <row r="24" ht="12.75" customHeight="1">
      <c r="A24" s="1">
        <v>8.0</v>
      </c>
      <c r="B24" s="52"/>
      <c r="C24" s="1"/>
      <c r="D24" s="57"/>
      <c r="E24" s="56"/>
      <c r="F24" s="32"/>
    </row>
    <row r="25" ht="12.75" customHeight="1">
      <c r="A25" s="1">
        <v>9.0</v>
      </c>
      <c r="B25" s="52"/>
      <c r="C25" s="1"/>
      <c r="D25" s="57"/>
      <c r="E25" s="56"/>
      <c r="F25" s="32"/>
    </row>
    <row r="26" ht="12.75" customHeight="1">
      <c r="A26" s="1">
        <v>10.0</v>
      </c>
      <c r="B26" s="52"/>
      <c r="C26" s="1"/>
      <c r="D26" s="57"/>
      <c r="E26" s="56"/>
      <c r="F26" s="32"/>
    </row>
    <row r="27" ht="12.75" customHeight="1">
      <c r="A27" s="1">
        <v>11.0</v>
      </c>
      <c r="B27" s="52"/>
      <c r="C27" s="1"/>
      <c r="D27" s="57"/>
      <c r="E27" s="56"/>
      <c r="F27" s="32"/>
    </row>
    <row r="28" ht="12.75" customHeight="1">
      <c r="A28" s="1">
        <v>12.0</v>
      </c>
      <c r="B28" s="52"/>
      <c r="C28" s="1"/>
      <c r="D28" s="57"/>
      <c r="E28" s="56"/>
      <c r="F28" s="32"/>
    </row>
    <row r="29" ht="12.75" customHeight="1">
      <c r="A29" s="1">
        <v>13.0</v>
      </c>
      <c r="B29" s="52"/>
      <c r="C29" s="1"/>
      <c r="D29" s="57"/>
      <c r="E29" s="56"/>
      <c r="F29" s="32"/>
    </row>
    <row r="30" ht="12.75" customHeight="1">
      <c r="A30" s="1">
        <v>14.0</v>
      </c>
      <c r="B30" s="52"/>
      <c r="C30" s="1"/>
      <c r="D30" s="57"/>
      <c r="E30" s="56"/>
      <c r="F30" s="32"/>
    </row>
    <row r="31" ht="12.75" customHeight="1">
      <c r="A31" s="1">
        <v>15.0</v>
      </c>
      <c r="B31" s="52"/>
      <c r="C31" s="1"/>
      <c r="D31" s="57"/>
      <c r="E31" s="56"/>
      <c r="F31" s="32"/>
    </row>
    <row r="32" ht="12.75" customHeight="1">
      <c r="A32" s="1">
        <v>16.0</v>
      </c>
      <c r="B32" s="52"/>
      <c r="C32" s="1"/>
      <c r="D32" s="57"/>
      <c r="E32" s="56"/>
      <c r="F32" s="32"/>
    </row>
    <row r="33" ht="12.75" customHeight="1">
      <c r="A33" s="1">
        <v>17.0</v>
      </c>
      <c r="B33" s="52"/>
      <c r="C33" s="1"/>
      <c r="D33" s="57"/>
      <c r="E33" s="56"/>
      <c r="F33" s="32"/>
    </row>
    <row r="34" ht="12.75" customHeight="1">
      <c r="A34" s="1">
        <v>18.0</v>
      </c>
      <c r="B34" s="52"/>
      <c r="C34" s="1"/>
      <c r="D34" s="57"/>
      <c r="E34" s="56"/>
      <c r="F34" s="32"/>
    </row>
    <row r="35" ht="12.75" customHeight="1">
      <c r="A35" s="1">
        <v>19.0</v>
      </c>
      <c r="B35" s="52"/>
      <c r="C35" s="1"/>
      <c r="D35" s="57"/>
      <c r="E35" s="56"/>
      <c r="F35" s="32"/>
    </row>
    <row r="36" ht="12.75" customHeight="1">
      <c r="A36" s="1">
        <v>20.0</v>
      </c>
      <c r="B36" s="52"/>
      <c r="C36" s="1"/>
      <c r="D36" s="57"/>
      <c r="E36" s="56"/>
      <c r="F36" s="32"/>
    </row>
    <row r="37" ht="12.75" customHeight="1">
      <c r="A37" s="1">
        <v>21.0</v>
      </c>
      <c r="B37" s="52"/>
      <c r="C37" s="1"/>
      <c r="D37" s="57"/>
      <c r="E37" s="56"/>
      <c r="F37" s="32"/>
    </row>
    <row r="38" ht="12.75" customHeight="1">
      <c r="A38" s="1">
        <v>22.0</v>
      </c>
      <c r="B38" s="52"/>
      <c r="C38" s="1"/>
      <c r="D38" s="57"/>
      <c r="E38" s="56"/>
      <c r="F38" s="32"/>
    </row>
    <row r="39" ht="12.75" customHeight="1">
      <c r="A39" s="1">
        <v>23.0</v>
      </c>
      <c r="B39" s="52"/>
      <c r="C39" s="1"/>
      <c r="D39" s="57"/>
      <c r="E39" s="56"/>
      <c r="F39" s="32"/>
    </row>
    <row r="40" ht="12.75" customHeight="1">
      <c r="A40" s="1">
        <v>24.0</v>
      </c>
      <c r="B40" s="52"/>
      <c r="C40" s="1"/>
      <c r="D40" s="57"/>
      <c r="E40" s="56"/>
      <c r="F40" s="32"/>
    </row>
    <row r="41" ht="12.75" customHeight="1">
      <c r="A41" s="1">
        <v>25.0</v>
      </c>
      <c r="B41" s="52"/>
      <c r="C41" s="1"/>
      <c r="D41" s="57"/>
      <c r="E41" s="56"/>
      <c r="F41" s="32"/>
    </row>
    <row r="42" ht="12.75" customHeight="1">
      <c r="A42" s="1">
        <v>26.0</v>
      </c>
      <c r="B42" s="52"/>
      <c r="C42" s="1"/>
      <c r="D42" s="57"/>
      <c r="E42" s="56"/>
      <c r="F42" s="32"/>
    </row>
    <row r="43" ht="12.75" customHeight="1">
      <c r="A43" s="1">
        <v>27.0</v>
      </c>
      <c r="B43" s="52"/>
      <c r="C43" s="1"/>
      <c r="D43" s="57"/>
      <c r="E43" s="56"/>
      <c r="F43" s="32"/>
    </row>
    <row r="44" ht="12.75" customHeight="1">
      <c r="A44" s="1">
        <v>28.0</v>
      </c>
      <c r="B44" s="52"/>
      <c r="C44" s="1"/>
      <c r="D44" s="57"/>
      <c r="E44" s="56"/>
      <c r="F44" s="32"/>
    </row>
    <row r="45" ht="12.75" customHeight="1">
      <c r="A45" s="1">
        <v>29.0</v>
      </c>
      <c r="B45" s="52"/>
      <c r="C45" s="1"/>
      <c r="D45" s="57"/>
      <c r="E45" s="56"/>
      <c r="F45" s="32"/>
    </row>
    <row r="46" ht="12.75" customHeight="1">
      <c r="A46" s="1">
        <v>30.0</v>
      </c>
      <c r="B46" s="52"/>
      <c r="C46" s="1"/>
      <c r="D46" s="57"/>
      <c r="E46" s="56"/>
      <c r="F46" s="32"/>
    </row>
    <row r="47" ht="12.75" customHeight="1">
      <c r="A47" s="1">
        <v>31.0</v>
      </c>
      <c r="B47" s="52"/>
      <c r="C47" s="1"/>
      <c r="D47" s="57"/>
      <c r="E47" s="56"/>
      <c r="F47" s="32"/>
    </row>
    <row r="48" ht="12.75" customHeight="1">
      <c r="A48" s="1">
        <v>32.0</v>
      </c>
      <c r="B48" s="52"/>
      <c r="C48" s="1"/>
      <c r="D48" s="57"/>
      <c r="E48" s="56"/>
      <c r="F48" s="32"/>
    </row>
    <row r="49" ht="12.75" customHeight="1">
      <c r="A49" s="1">
        <v>33.0</v>
      </c>
      <c r="B49" s="52"/>
      <c r="C49" s="1"/>
      <c r="D49" s="57"/>
      <c r="E49" s="56"/>
      <c r="F49" s="32"/>
    </row>
    <row r="50" ht="12.75" customHeight="1">
      <c r="A50" s="1">
        <v>34.0</v>
      </c>
      <c r="B50" s="52"/>
      <c r="C50" s="1"/>
      <c r="D50" s="57"/>
      <c r="E50" s="56"/>
      <c r="F50" s="32"/>
    </row>
    <row r="51" ht="12.75" customHeight="1">
      <c r="A51" s="1">
        <v>35.0</v>
      </c>
      <c r="B51" s="52"/>
      <c r="C51" s="1"/>
      <c r="D51" s="57"/>
      <c r="E51" s="56"/>
      <c r="F51" s="32"/>
    </row>
    <row r="52" ht="12.75" customHeight="1">
      <c r="A52" s="1">
        <v>36.0</v>
      </c>
      <c r="B52" s="52"/>
      <c r="C52" s="1"/>
      <c r="D52" s="57"/>
      <c r="E52" s="56"/>
      <c r="F52" s="32"/>
    </row>
    <row r="53" ht="12.75" customHeight="1">
      <c r="A53" s="1">
        <v>37.0</v>
      </c>
      <c r="B53" s="52"/>
      <c r="C53" s="1"/>
      <c r="D53" s="57"/>
      <c r="E53" s="56"/>
      <c r="F53" s="32"/>
    </row>
    <row r="54" ht="12.75" customHeight="1">
      <c r="A54" s="1">
        <v>38.0</v>
      </c>
      <c r="B54" s="52"/>
      <c r="C54" s="1"/>
      <c r="D54" s="57"/>
      <c r="E54" s="56"/>
      <c r="F54" s="32"/>
    </row>
    <row r="55" ht="12.75" customHeight="1">
      <c r="A55" s="1">
        <v>39.0</v>
      </c>
      <c r="B55" s="52"/>
      <c r="C55" s="1"/>
      <c r="D55" s="57"/>
      <c r="E55" s="56"/>
      <c r="F55" s="32"/>
    </row>
    <row r="56" ht="12.75" customHeight="1">
      <c r="A56" s="1">
        <v>40.0</v>
      </c>
      <c r="B56" s="52"/>
      <c r="C56" s="1"/>
      <c r="D56" s="57"/>
      <c r="E56" s="56"/>
      <c r="F56" s="32"/>
    </row>
    <row r="57" ht="12.75" customHeight="1">
      <c r="A57" s="1">
        <v>41.0</v>
      </c>
      <c r="B57" s="52"/>
      <c r="C57" s="1"/>
      <c r="D57" s="57"/>
      <c r="E57" s="56"/>
      <c r="F57" s="32"/>
    </row>
    <row r="58" ht="12.75" customHeight="1">
      <c r="A58" s="1">
        <v>42.0</v>
      </c>
      <c r="B58" s="52"/>
      <c r="C58" s="1"/>
      <c r="D58" s="57"/>
      <c r="E58" s="56"/>
      <c r="F58" s="32"/>
    </row>
    <row r="59" ht="12.75" customHeight="1">
      <c r="A59" s="1">
        <v>43.0</v>
      </c>
      <c r="B59" s="52"/>
      <c r="C59" s="1"/>
      <c r="D59" s="57"/>
      <c r="E59" s="56"/>
      <c r="F59" s="32"/>
    </row>
    <row r="60" ht="12.75" customHeight="1">
      <c r="A60" s="1">
        <v>44.0</v>
      </c>
      <c r="B60" s="52"/>
      <c r="C60" s="1"/>
      <c r="D60" s="57"/>
      <c r="E60" s="56"/>
      <c r="F60" s="32"/>
    </row>
    <row r="61" ht="12.75" customHeight="1">
      <c r="A61" s="1">
        <v>45.0</v>
      </c>
      <c r="B61" s="52"/>
      <c r="C61" s="1"/>
      <c r="D61" s="57"/>
      <c r="E61" s="56"/>
      <c r="F61" s="32"/>
    </row>
    <row r="62" ht="12.75" customHeight="1">
      <c r="A62" s="1">
        <v>46.0</v>
      </c>
      <c r="B62" s="52"/>
      <c r="C62" s="1"/>
      <c r="D62" s="57"/>
      <c r="E62" s="56"/>
      <c r="F62" s="32"/>
    </row>
    <row r="63" ht="12.75" customHeight="1">
      <c r="A63" s="1">
        <v>47.0</v>
      </c>
      <c r="B63" s="52"/>
      <c r="C63" s="1"/>
      <c r="D63" s="57"/>
      <c r="E63" s="56"/>
      <c r="F63" s="32"/>
    </row>
    <row r="64" ht="12.75" customHeight="1">
      <c r="A64" s="1">
        <v>48.0</v>
      </c>
      <c r="B64" s="52"/>
      <c r="C64" s="1"/>
      <c r="D64" s="57"/>
      <c r="E64" s="56"/>
      <c r="F64" s="32"/>
    </row>
    <row r="65" ht="12.75" customHeight="1">
      <c r="A65" s="1">
        <v>49.0</v>
      </c>
      <c r="B65" s="52"/>
      <c r="C65" s="1"/>
      <c r="D65" s="57"/>
      <c r="E65" s="56"/>
      <c r="F65" s="32"/>
    </row>
    <row r="66" ht="12.75" customHeight="1">
      <c r="A66" s="1">
        <v>50.0</v>
      </c>
      <c r="B66" s="52"/>
      <c r="C66" s="1"/>
      <c r="D66" s="57"/>
      <c r="E66" s="56"/>
      <c r="F66" s="32"/>
    </row>
    <row r="67" ht="12.75" customHeight="1">
      <c r="A67" s="1">
        <v>51.0</v>
      </c>
      <c r="B67" s="52"/>
      <c r="C67" s="1"/>
      <c r="D67" s="57"/>
      <c r="E67" s="56"/>
      <c r="F67" s="32"/>
    </row>
    <row r="68" ht="12.75" customHeight="1">
      <c r="A68" s="1">
        <v>52.0</v>
      </c>
      <c r="B68" s="52"/>
      <c r="C68" s="1"/>
      <c r="D68" s="57"/>
      <c r="E68" s="56"/>
      <c r="F68" s="32"/>
    </row>
    <row r="69" ht="12.75" customHeight="1">
      <c r="A69" s="1">
        <v>53.0</v>
      </c>
      <c r="B69" s="52"/>
      <c r="C69" s="1"/>
      <c r="D69" s="57"/>
      <c r="E69" s="56"/>
      <c r="F69" s="32"/>
    </row>
    <row r="70" ht="12.75" customHeight="1">
      <c r="A70" s="1">
        <v>54.0</v>
      </c>
      <c r="B70" s="52"/>
      <c r="C70" s="1"/>
      <c r="D70" s="57"/>
      <c r="E70" s="56"/>
      <c r="F70" s="32"/>
    </row>
    <row r="71" ht="12.75" customHeight="1">
      <c r="A71" s="1">
        <v>55.0</v>
      </c>
      <c r="B71" s="52"/>
      <c r="C71" s="1"/>
      <c r="D71" s="57"/>
      <c r="E71" s="56"/>
      <c r="F71" s="32"/>
    </row>
    <row r="72" ht="12.75" customHeight="1">
      <c r="A72" s="1">
        <v>56.0</v>
      </c>
      <c r="B72" s="52"/>
      <c r="C72" s="1"/>
      <c r="D72" s="57"/>
      <c r="E72" s="56"/>
      <c r="F72" s="32"/>
    </row>
    <row r="73" ht="12.75" customHeight="1">
      <c r="A73" s="1">
        <v>57.0</v>
      </c>
      <c r="B73" s="52"/>
      <c r="C73" s="1"/>
      <c r="D73" s="57"/>
      <c r="E73" s="56"/>
      <c r="F73" s="32"/>
    </row>
    <row r="74" ht="12.75" customHeight="1">
      <c r="A74" s="1">
        <v>58.0</v>
      </c>
      <c r="B74" s="52"/>
      <c r="C74" s="1"/>
      <c r="D74" s="57"/>
      <c r="E74" s="56"/>
      <c r="F74" s="32"/>
    </row>
    <row r="75" ht="12.75" customHeight="1">
      <c r="A75" s="1">
        <v>59.0</v>
      </c>
      <c r="B75" s="52"/>
      <c r="C75" s="1"/>
      <c r="D75" s="57"/>
      <c r="E75" s="56"/>
      <c r="F75" s="32"/>
    </row>
    <row r="76" ht="12.75" customHeight="1">
      <c r="A76" s="1">
        <v>60.0</v>
      </c>
      <c r="B76" s="52"/>
      <c r="C76" s="1"/>
      <c r="D76" s="57"/>
      <c r="E76" s="56"/>
      <c r="F76" s="32"/>
    </row>
    <row r="77" ht="12.75" customHeight="1">
      <c r="A77" s="1">
        <v>61.0</v>
      </c>
      <c r="B77" s="52"/>
      <c r="C77" s="1"/>
      <c r="D77" s="57"/>
      <c r="E77" s="56"/>
      <c r="F77" s="32"/>
    </row>
    <row r="78" ht="12.75" customHeight="1">
      <c r="A78" s="1">
        <v>62.0</v>
      </c>
      <c r="B78" s="52"/>
      <c r="C78" s="1"/>
      <c r="D78" s="57"/>
      <c r="E78" s="56"/>
      <c r="F78" s="32"/>
    </row>
    <row r="79" ht="12.75" customHeight="1">
      <c r="A79" s="1">
        <v>63.0</v>
      </c>
      <c r="B79" s="52"/>
      <c r="C79" s="1"/>
      <c r="D79" s="57"/>
      <c r="E79" s="56"/>
      <c r="F79" s="32"/>
    </row>
    <row r="80" ht="12.75" customHeight="1">
      <c r="A80" s="1">
        <v>64.0</v>
      </c>
      <c r="B80" s="52"/>
      <c r="C80" s="1"/>
      <c r="D80" s="57"/>
      <c r="E80" s="56"/>
      <c r="F80" s="32"/>
    </row>
    <row r="81" ht="12.75" customHeight="1">
      <c r="A81" s="1">
        <v>65.0</v>
      </c>
      <c r="B81" s="52"/>
      <c r="C81" s="1"/>
      <c r="D81" s="57"/>
      <c r="E81" s="56"/>
      <c r="F81" s="32"/>
    </row>
    <row r="82" ht="12.75" customHeight="1">
      <c r="A82" s="1">
        <v>66.0</v>
      </c>
      <c r="B82" s="52"/>
      <c r="C82" s="1"/>
      <c r="D82" s="57"/>
      <c r="E82" s="56"/>
      <c r="F82" s="32"/>
    </row>
    <row r="83" ht="12.75" customHeight="1">
      <c r="A83" s="1">
        <v>67.0</v>
      </c>
      <c r="B83" s="52"/>
      <c r="C83" s="1"/>
      <c r="D83" s="57"/>
      <c r="E83" s="56"/>
      <c r="F83" s="32"/>
    </row>
    <row r="84" ht="12.75" customHeight="1">
      <c r="A84" s="1">
        <v>68.0</v>
      </c>
      <c r="B84" s="52"/>
      <c r="C84" s="1"/>
      <c r="D84" s="57"/>
      <c r="E84" s="56"/>
      <c r="F84" s="32"/>
    </row>
    <row r="85" ht="12.75" customHeight="1">
      <c r="A85" s="1">
        <v>69.0</v>
      </c>
      <c r="B85" s="52"/>
      <c r="C85" s="1"/>
      <c r="D85" s="57"/>
      <c r="E85" s="56"/>
      <c r="F85" s="32"/>
    </row>
    <row r="86" ht="12.75" customHeight="1">
      <c r="A86" s="1">
        <v>70.0</v>
      </c>
      <c r="B86" s="52"/>
      <c r="C86" s="1"/>
      <c r="D86" s="57"/>
      <c r="E86" s="56"/>
      <c r="F86" s="32"/>
    </row>
    <row r="87" ht="12.75" customHeight="1">
      <c r="A87" s="1">
        <v>71.0</v>
      </c>
      <c r="B87" s="52"/>
      <c r="C87" s="1"/>
      <c r="D87" s="57"/>
      <c r="E87" s="56"/>
      <c r="F87" s="32"/>
    </row>
    <row r="88" ht="12.75" customHeight="1">
      <c r="A88" s="1">
        <v>72.0</v>
      </c>
      <c r="B88" s="52"/>
      <c r="C88" s="1"/>
      <c r="D88" s="57"/>
      <c r="E88" s="56"/>
      <c r="F88" s="32"/>
    </row>
    <row r="89" ht="12.75" customHeight="1">
      <c r="A89" s="1">
        <v>73.0</v>
      </c>
      <c r="B89" s="52"/>
      <c r="C89" s="1"/>
      <c r="D89" s="57"/>
      <c r="E89" s="56"/>
      <c r="F89" s="32"/>
    </row>
    <row r="90" ht="12.75" customHeight="1">
      <c r="A90" s="1">
        <v>74.0</v>
      </c>
      <c r="B90" s="52"/>
      <c r="C90" s="1"/>
      <c r="D90" s="57"/>
      <c r="E90" s="56"/>
      <c r="F90" s="32"/>
    </row>
    <row r="91" ht="12.75" customHeight="1">
      <c r="A91" s="1">
        <v>75.0</v>
      </c>
      <c r="B91" s="52"/>
      <c r="C91" s="1"/>
      <c r="D91" s="57"/>
      <c r="E91" s="56"/>
      <c r="F91" s="32"/>
    </row>
    <row r="92" ht="12.75" customHeight="1">
      <c r="A92" s="1">
        <v>76.0</v>
      </c>
      <c r="B92" s="52"/>
      <c r="C92" s="1"/>
      <c r="D92" s="57"/>
      <c r="E92" s="56"/>
      <c r="F92" s="32"/>
    </row>
    <row r="93" ht="12.75" customHeight="1">
      <c r="A93" s="1">
        <v>77.0</v>
      </c>
      <c r="B93" s="52"/>
      <c r="C93" s="1"/>
      <c r="D93" s="57"/>
      <c r="E93" s="56"/>
      <c r="F93" s="32"/>
    </row>
    <row r="94" ht="12.75" customHeight="1">
      <c r="A94" s="1">
        <v>78.0</v>
      </c>
      <c r="B94" s="52"/>
      <c r="C94" s="1"/>
      <c r="D94" s="57"/>
      <c r="E94" s="56"/>
      <c r="F94" s="32"/>
    </row>
    <row r="95" ht="12.75" customHeight="1">
      <c r="A95" s="1">
        <v>79.0</v>
      </c>
      <c r="B95" s="52"/>
      <c r="C95" s="1"/>
      <c r="D95" s="57"/>
      <c r="E95" s="56"/>
      <c r="F95" s="32"/>
    </row>
    <row r="96" ht="12.75" customHeight="1">
      <c r="A96" s="1">
        <v>80.0</v>
      </c>
      <c r="B96" s="52"/>
      <c r="C96" s="1"/>
      <c r="D96" s="57"/>
      <c r="E96" s="56"/>
      <c r="F96" s="32"/>
    </row>
    <row r="97" ht="12.75" customHeight="1">
      <c r="A97" s="1">
        <v>81.0</v>
      </c>
      <c r="B97" s="52"/>
      <c r="C97" s="1"/>
      <c r="D97" s="57"/>
      <c r="E97" s="56"/>
      <c r="F97" s="32"/>
    </row>
    <row r="98" ht="12.75" customHeight="1">
      <c r="A98" s="1">
        <v>82.0</v>
      </c>
      <c r="B98" s="52"/>
      <c r="C98" s="1"/>
      <c r="D98" s="57"/>
      <c r="E98" s="56"/>
      <c r="F98" s="32"/>
    </row>
    <row r="99" ht="12.75" customHeight="1">
      <c r="A99" s="1">
        <v>83.0</v>
      </c>
      <c r="B99" s="52"/>
      <c r="C99" s="1"/>
      <c r="D99" s="57"/>
      <c r="E99" s="56"/>
      <c r="F99" s="32"/>
    </row>
    <row r="100" ht="12.75" customHeight="1">
      <c r="A100" s="1">
        <v>84.0</v>
      </c>
      <c r="B100" s="52"/>
      <c r="C100" s="1"/>
      <c r="D100" s="57"/>
      <c r="E100" s="56"/>
      <c r="F100" s="32"/>
    </row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ataValidations>
    <dataValidation type="list" allowBlank="1" showInputMessage="1" showErrorMessage="1" prompt="Select Feature ID from Product Backlog - Exactly ONE team member may be responsible for any task, and they will receive grade credit for their work._x000a__x000a_If you have more than one person on your team, each member MUST select their initials for eac" sqref="C17:C100">
      <formula1>'Product Backlog'!$H$5:$H$9</formula1>
    </dataValidation>
    <dataValidation type="list" allowBlank="1" showInputMessage="1" showErrorMessage="1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" sqref="E17:E100">
      <formula1>"In Work,Completed Day 1,Completed Day 2,Completed Day 3,Completed Day 4,Completed Day 5,Completed Day 6,Completed Day 7"</formula1>
    </dataValidation>
    <dataValidation type="list" allowBlank="1" showInputMessage="1" showErrorMessage="1" prompt="Select Feature ID from Product Backlog - The list contains the Feature IDs from the same column on the Product Backlog tab._x000a__x000a_For each (ahem) Feature ID, create one or more rows in this table representing the tasks you need to complete to imple" sqref="B17:B100">
      <formula1>'Product Backlog'!$A$24:$A$100</formula1>
    </dataValidation>
  </dataValidations>
  <printOptions/>
  <pageMargins bottom="1.025" footer="0.0" header="0.0" left="0.7875" right="0.7875" top="1.025"/>
  <pageSetup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</cp:coreProperties>
</file>