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自动计算表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16" i="2"/>
  <c r="L17" i="2"/>
  <c r="K7" i="2"/>
  <c r="K8" i="2"/>
  <c r="K9" i="2"/>
  <c r="K10" i="2"/>
  <c r="K11" i="2"/>
  <c r="K12" i="2"/>
  <c r="K13" i="2"/>
  <c r="K14" i="2"/>
  <c r="K15" i="2"/>
  <c r="K16" i="2"/>
  <c r="K17" i="2"/>
  <c r="J7" i="2"/>
  <c r="J8" i="2"/>
  <c r="J9" i="2"/>
  <c r="J10" i="2"/>
  <c r="J11" i="2"/>
  <c r="J12" i="2"/>
  <c r="J13" i="2"/>
  <c r="J14" i="2"/>
  <c r="J15" i="2"/>
  <c r="J16" i="2"/>
  <c r="J17" i="2"/>
  <c r="I7" i="2"/>
  <c r="I8" i="2"/>
  <c r="I9" i="2"/>
  <c r="I10" i="2"/>
  <c r="I11" i="2"/>
  <c r="I12" i="2"/>
  <c r="I13" i="2"/>
  <c r="I14" i="2"/>
  <c r="I15" i="2"/>
  <c r="I16" i="2"/>
  <c r="I17" i="2"/>
  <c r="H7" i="2"/>
  <c r="H8" i="2"/>
  <c r="H9" i="2"/>
  <c r="H10" i="2"/>
  <c r="H11" i="2"/>
  <c r="H12" i="2"/>
  <c r="H13" i="2"/>
  <c r="H14" i="2"/>
  <c r="H15" i="2"/>
  <c r="H16" i="2"/>
  <c r="H17" i="2"/>
  <c r="G7" i="2"/>
  <c r="G8" i="2"/>
  <c r="G9" i="2"/>
  <c r="G10" i="2"/>
  <c r="G11" i="2"/>
  <c r="G12" i="2"/>
  <c r="G13" i="2"/>
  <c r="G14" i="2"/>
  <c r="G15" i="2"/>
  <c r="G16" i="2"/>
  <c r="G17" i="2"/>
  <c r="F7" i="2"/>
  <c r="L7" i="2" s="1"/>
  <c r="F8" i="2"/>
  <c r="F9" i="2"/>
  <c r="F10" i="2"/>
  <c r="F11" i="2"/>
  <c r="F12" i="2"/>
  <c r="F13" i="2"/>
  <c r="F14" i="2"/>
  <c r="F15" i="2"/>
  <c r="F16" i="2"/>
  <c r="F17" i="2"/>
  <c r="E7" i="2"/>
  <c r="E8" i="2"/>
  <c r="E9" i="2"/>
  <c r="E10" i="2"/>
  <c r="E11" i="2"/>
  <c r="E12" i="2"/>
  <c r="E13" i="2"/>
  <c r="E14" i="2"/>
  <c r="E15" i="2"/>
  <c r="E16" i="2"/>
  <c r="E17" i="2"/>
  <c r="K6" i="2"/>
  <c r="J6" i="2"/>
  <c r="I6" i="2"/>
  <c r="H6" i="2"/>
  <c r="G6" i="2"/>
  <c r="F6" i="2"/>
  <c r="L6" i="2" s="1"/>
  <c r="F4" i="2"/>
  <c r="F5" i="2"/>
  <c r="L5" i="2"/>
  <c r="K5" i="2"/>
  <c r="J5" i="2"/>
  <c r="I5" i="2"/>
  <c r="H5" i="2"/>
  <c r="L4" i="2"/>
  <c r="L3" i="2"/>
  <c r="K4" i="2"/>
  <c r="J4" i="2"/>
  <c r="I4" i="2"/>
  <c r="H4" i="2"/>
  <c r="G4" i="2"/>
  <c r="G5" i="2"/>
  <c r="G3" i="2"/>
  <c r="E4" i="2"/>
  <c r="E5" i="2"/>
  <c r="E6" i="2"/>
  <c r="K3" i="2"/>
  <c r="F3" i="2"/>
  <c r="J3" i="2"/>
  <c r="I3" i="2"/>
  <c r="E3" i="2"/>
  <c r="H3" i="2"/>
</calcChain>
</file>

<file path=xl/sharedStrings.xml><?xml version="1.0" encoding="utf-8"?>
<sst xmlns="http://schemas.openxmlformats.org/spreadsheetml/2006/main" count="35" uniqueCount="29">
  <si>
    <t>输出帧buffer</t>
    <phoneticPr fontId="1" type="noConversion"/>
  </si>
  <si>
    <t>输入码流buffer
（大小可由应用层配置）</t>
    <phoneticPr fontId="1" type="noConversion"/>
  </si>
  <si>
    <t>帧内预测需要的上一行数据</t>
    <phoneticPr fontId="1" type="noConversion"/>
  </si>
  <si>
    <t>计算方式</t>
    <phoneticPr fontId="1" type="noConversion"/>
  </si>
  <si>
    <t>width*2</t>
    <phoneticPr fontId="1" type="noConversion"/>
  </si>
  <si>
    <t>宏块信息buffer</t>
    <phoneticPr fontId="1" type="noConversion"/>
  </si>
  <si>
    <t>固定12K</t>
    <phoneticPr fontId="1" type="noConversion"/>
  </si>
  <si>
    <t>dblk 需要的上一个宏块行最后4行数据</t>
    <phoneticPr fontId="1" type="noConversion"/>
  </si>
  <si>
    <t>width*height*3/2 * frame_num</t>
    <phoneticPr fontId="1" type="noConversion"/>
  </si>
  <si>
    <t>width*8</t>
    <phoneticPr fontId="1" type="noConversion"/>
  </si>
  <si>
    <t>co-located信息</t>
    <phoneticPr fontId="1" type="noConversion"/>
  </si>
  <si>
    <t>固定68K</t>
    <phoneticPr fontId="1" type="noConversion"/>
  </si>
  <si>
    <t>co-located buffer</t>
    <phoneticPr fontId="1" type="noConversion"/>
  </si>
  <si>
    <t>(width/16)*(height/16)*32*frame_num</t>
    <phoneticPr fontId="1" type="noConversion"/>
  </si>
  <si>
    <t>说明</t>
    <phoneticPr fontId="1" type="noConversion"/>
  </si>
  <si>
    <t>这两块buffer B帧解码才会用到，但硬件没有预留开关控制，所以在我们的使用场景也必须申请</t>
    <phoneticPr fontId="1" type="noConversion"/>
  </si>
  <si>
    <t>frame_num至少需要（参考帧个数+1）；
目前我们配置的是（参考帧个数+2），多一个用于显示</t>
    <phoneticPr fontId="1" type="noConversion"/>
  </si>
  <si>
    <t>宽</t>
    <phoneticPr fontId="1" type="noConversion"/>
  </si>
  <si>
    <t>高</t>
    <phoneticPr fontId="1" type="noConversion"/>
  </si>
  <si>
    <t>分辨率</t>
    <phoneticPr fontId="1" type="noConversion"/>
  </si>
  <si>
    <t>输入码流buf</t>
    <phoneticPr fontId="1" type="noConversion"/>
  </si>
  <si>
    <t>参考帧个数</t>
    <phoneticPr fontId="1" type="noConversion"/>
  </si>
  <si>
    <t>输出帧buf</t>
    <phoneticPr fontId="1" type="noConversion"/>
  </si>
  <si>
    <t>帧内预测内部使用临时buf</t>
    <phoneticPr fontId="1" type="noConversion"/>
  </si>
  <si>
    <t>宏块信息</t>
    <phoneticPr fontId="1" type="noConversion"/>
  </si>
  <si>
    <t>dblk临时buf</t>
    <phoneticPr fontId="1" type="noConversion"/>
  </si>
  <si>
    <t>每一帧co-located
数据缓存</t>
    <phoneticPr fontId="1" type="noConversion"/>
  </si>
  <si>
    <t>额外输出buf个数</t>
    <phoneticPr fontId="1" type="noConversion"/>
  </si>
  <si>
    <t>buff总量(KB)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</si>
</sst>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D1" sqref="D1:E9"/>
    </sheetView>
  </sheetViews>
  <sheetFormatPr defaultRowHeight="14.25" x14ac:dyDescent="0.2"/>
  <cols>
    <col min="1" max="2" width="25.125" style="4" customWidth="1"/>
    <col min="3" max="3" width="45.25" style="4" customWidth="1"/>
    <col min="4" max="16384" width="9" style="4"/>
  </cols>
  <sheetData>
    <row r="1" spans="1:5" x14ac:dyDescent="0.2">
      <c r="D1" s="7" t="s">
        <v>19</v>
      </c>
      <c r="E1" s="7"/>
    </row>
    <row r="2" spans="1:5" x14ac:dyDescent="0.2">
      <c r="A2" s="5"/>
      <c r="B2" s="5" t="s">
        <v>3</v>
      </c>
      <c r="C2" s="5" t="s">
        <v>14</v>
      </c>
      <c r="D2" s="4" t="s">
        <v>17</v>
      </c>
      <c r="E2" s="4" t="s">
        <v>18</v>
      </c>
    </row>
    <row r="3" spans="1:5" ht="28.5" x14ac:dyDescent="0.2">
      <c r="A3" s="5" t="s">
        <v>1</v>
      </c>
      <c r="B3" s="5"/>
      <c r="C3" s="5"/>
      <c r="D3" s="4">
        <v>1920</v>
      </c>
      <c r="E3" s="4">
        <v>1080</v>
      </c>
    </row>
    <row r="4" spans="1:5" ht="42.75" x14ac:dyDescent="0.2">
      <c r="A4" s="5" t="s">
        <v>0</v>
      </c>
      <c r="B4" s="5" t="s">
        <v>8</v>
      </c>
      <c r="C4" s="5" t="s">
        <v>16</v>
      </c>
    </row>
    <row r="5" spans="1:5" x14ac:dyDescent="0.2">
      <c r="A5" s="5" t="s">
        <v>2</v>
      </c>
      <c r="B5" s="5" t="s">
        <v>4</v>
      </c>
      <c r="C5" s="5"/>
    </row>
    <row r="6" spans="1:5" x14ac:dyDescent="0.2">
      <c r="A6" s="5" t="s">
        <v>5</v>
      </c>
      <c r="B6" s="5" t="s">
        <v>6</v>
      </c>
      <c r="C6" s="5"/>
    </row>
    <row r="7" spans="1:5" ht="28.5" x14ac:dyDescent="0.2">
      <c r="A7" s="5" t="s">
        <v>7</v>
      </c>
      <c r="B7" s="5" t="s">
        <v>9</v>
      </c>
      <c r="C7" s="5"/>
    </row>
    <row r="8" spans="1:5" x14ac:dyDescent="0.2">
      <c r="A8" s="5" t="s">
        <v>10</v>
      </c>
      <c r="B8" s="5" t="s">
        <v>11</v>
      </c>
      <c r="C8" s="6" t="s">
        <v>15</v>
      </c>
    </row>
    <row r="9" spans="1:5" ht="28.5" x14ac:dyDescent="0.2">
      <c r="A9" s="5" t="s">
        <v>12</v>
      </c>
      <c r="B9" s="5" t="s">
        <v>13</v>
      </c>
      <c r="C9" s="6"/>
    </row>
    <row r="13" spans="1:5" x14ac:dyDescent="0.2">
      <c r="A13" s="4" t="s">
        <v>17</v>
      </c>
      <c r="B13" s="4" t="s">
        <v>18</v>
      </c>
    </row>
  </sheetData>
  <mergeCells count="2">
    <mergeCell ref="C8:C9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30" zoomScaleNormal="130" workbookViewId="0">
      <selection activeCell="G24" sqref="G24"/>
    </sheetView>
  </sheetViews>
  <sheetFormatPr defaultRowHeight="14.25" x14ac:dyDescent="0.2"/>
  <cols>
    <col min="1" max="2" width="5.5" style="2" bestFit="1" customWidth="1"/>
    <col min="3" max="3" width="10.625" style="2" bestFit="1" customWidth="1"/>
    <col min="4" max="4" width="10.625" style="2" customWidth="1"/>
    <col min="5" max="5" width="11.5" style="2" bestFit="1" customWidth="1"/>
    <col min="6" max="6" width="9.75" style="2" bestFit="1" customWidth="1"/>
    <col min="7" max="7" width="12.5" style="2" bestFit="1" customWidth="1"/>
    <col min="8" max="8" width="9" style="2"/>
    <col min="9" max="9" width="8.75" style="2" bestFit="1" customWidth="1"/>
    <col min="10" max="10" width="10.125" style="2" bestFit="1" customWidth="1"/>
    <col min="11" max="11" width="16.875" style="2" bestFit="1" customWidth="1"/>
    <col min="12" max="12" width="12.125" style="2" bestFit="1" customWidth="1"/>
    <col min="13" max="16384" width="9" style="2"/>
  </cols>
  <sheetData>
    <row r="1" spans="1:12" x14ac:dyDescent="0.2">
      <c r="A1" s="8" t="s">
        <v>19</v>
      </c>
      <c r="B1" s="8"/>
      <c r="C1" s="9" t="s">
        <v>21</v>
      </c>
      <c r="D1" s="9" t="s">
        <v>27</v>
      </c>
      <c r="E1" s="3" t="s">
        <v>20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10</v>
      </c>
      <c r="K1" s="3" t="s">
        <v>26</v>
      </c>
      <c r="L1" s="3" t="s">
        <v>28</v>
      </c>
    </row>
    <row r="2" spans="1:12" x14ac:dyDescent="0.2">
      <c r="A2" s="10" t="s">
        <v>17</v>
      </c>
      <c r="B2" s="10" t="s">
        <v>18</v>
      </c>
      <c r="C2" s="9"/>
      <c r="D2" s="9"/>
      <c r="E2" s="3"/>
      <c r="F2" s="3"/>
      <c r="G2" s="3"/>
      <c r="H2" s="3"/>
      <c r="I2" s="3"/>
      <c r="J2" s="3"/>
      <c r="K2" s="3"/>
      <c r="L2" s="3"/>
    </row>
    <row r="3" spans="1:12" x14ac:dyDescent="0.2">
      <c r="A3" s="10">
        <v>1920</v>
      </c>
      <c r="B3" s="10">
        <v>1080</v>
      </c>
      <c r="C3" s="11">
        <v>1</v>
      </c>
      <c r="D3" s="11">
        <v>1</v>
      </c>
      <c r="E3" s="1">
        <f>512*1024</f>
        <v>524288</v>
      </c>
      <c r="F3" s="1">
        <f>$A3*$B3*3/2*($C3+1+$D3)</f>
        <v>9331200</v>
      </c>
      <c r="G3" s="1">
        <f>$A3*2</f>
        <v>3840</v>
      </c>
      <c r="H3" s="1">
        <f>12*1024</f>
        <v>12288</v>
      </c>
      <c r="I3" s="1">
        <f>$A3*8</f>
        <v>15360</v>
      </c>
      <c r="J3" s="1">
        <f>68*1024</f>
        <v>69632</v>
      </c>
      <c r="K3" s="1">
        <f>$A3/16*$B3/16*32*($C3+1+$D3)</f>
        <v>777600</v>
      </c>
      <c r="L3" s="1">
        <f>FLOOR(($E3+$F3+$G3+$H3+$I3+$J3+$K3+1023)/1024,1)</f>
        <v>10483</v>
      </c>
    </row>
    <row r="4" spans="1:12" x14ac:dyDescent="0.2">
      <c r="A4" s="10">
        <v>1024</v>
      </c>
      <c r="B4" s="10">
        <v>600</v>
      </c>
      <c r="C4" s="11">
        <v>1</v>
      </c>
      <c r="D4" s="11">
        <v>1</v>
      </c>
      <c r="E4" s="1">
        <f t="shared" ref="E4:E17" si="0">512*1024</f>
        <v>524288</v>
      </c>
      <c r="F4" s="1">
        <f t="shared" ref="F4:F17" si="1">$A4*$B4*3/2*($C4+1+$D4)</f>
        <v>2764800</v>
      </c>
      <c r="G4" s="1">
        <f t="shared" ref="G4:G17" si="2">$A4*2</f>
        <v>2048</v>
      </c>
      <c r="H4" s="1">
        <f>12*1024</f>
        <v>12288</v>
      </c>
      <c r="I4" s="1">
        <f>$A4*8</f>
        <v>8192</v>
      </c>
      <c r="J4" s="1">
        <f>68*1024</f>
        <v>69632</v>
      </c>
      <c r="K4" s="1">
        <f>$A4/16*$B4/16*32*($C4+1+$D4)</f>
        <v>230400</v>
      </c>
      <c r="L4" s="1">
        <f>FLOOR(($E4+$F4+$G4+$H4+$I4+$J4+$K4+1023)/1024,1)</f>
        <v>3527</v>
      </c>
    </row>
    <row r="5" spans="1:12" x14ac:dyDescent="0.2">
      <c r="A5" s="10">
        <v>1280</v>
      </c>
      <c r="B5" s="10">
        <v>720</v>
      </c>
      <c r="C5" s="11">
        <v>1</v>
      </c>
      <c r="D5" s="11">
        <v>1</v>
      </c>
      <c r="E5" s="1">
        <f t="shared" si="0"/>
        <v>524288</v>
      </c>
      <c r="F5" s="1">
        <f t="shared" si="1"/>
        <v>4147200</v>
      </c>
      <c r="G5" s="1">
        <f t="shared" si="2"/>
        <v>2560</v>
      </c>
      <c r="H5" s="1">
        <f>12*1024</f>
        <v>12288</v>
      </c>
      <c r="I5" s="1">
        <f>$A5*8</f>
        <v>10240</v>
      </c>
      <c r="J5" s="1">
        <f>68*1024</f>
        <v>69632</v>
      </c>
      <c r="K5" s="1">
        <f>$A5/16*$B5/16*32*($C5+1+$D5)</f>
        <v>345600</v>
      </c>
      <c r="L5" s="1">
        <f>FLOOR(($E5+$F5+$G5+$H5+$I5+$J5+$K5+1023)/1024,1)</f>
        <v>4992</v>
      </c>
    </row>
    <row r="6" spans="1:12" x14ac:dyDescent="0.2">
      <c r="A6" s="10">
        <v>800</v>
      </c>
      <c r="B6" s="10">
        <v>480</v>
      </c>
      <c r="C6" s="11">
        <v>1</v>
      </c>
      <c r="D6" s="11">
        <v>1</v>
      </c>
      <c r="E6" s="1">
        <f t="shared" si="0"/>
        <v>524288</v>
      </c>
      <c r="F6" s="1">
        <f t="shared" si="1"/>
        <v>1728000</v>
      </c>
      <c r="G6" s="1">
        <f t="shared" si="2"/>
        <v>1600</v>
      </c>
      <c r="H6" s="1">
        <f>12*1024</f>
        <v>12288</v>
      </c>
      <c r="I6" s="1">
        <f>$A6*8</f>
        <v>6400</v>
      </c>
      <c r="J6" s="1">
        <f>68*1024</f>
        <v>69632</v>
      </c>
      <c r="K6" s="1">
        <f>$A6/16*$B6/16*32*($C6+1+$D6)</f>
        <v>144000</v>
      </c>
      <c r="L6" s="1">
        <f>FLOOR(($E6+$F6+$G6+$H6+$I6+$J6+$K6+1023)/1024,1)</f>
        <v>2428</v>
      </c>
    </row>
    <row r="7" spans="1:12" x14ac:dyDescent="0.2">
      <c r="A7" s="10"/>
      <c r="B7" s="10"/>
      <c r="C7" s="11">
        <v>1</v>
      </c>
      <c r="D7" s="11">
        <v>1</v>
      </c>
      <c r="E7" s="1">
        <f t="shared" si="0"/>
        <v>524288</v>
      </c>
      <c r="F7" s="1">
        <f t="shared" si="1"/>
        <v>0</v>
      </c>
      <c r="G7" s="1">
        <f t="shared" si="2"/>
        <v>0</v>
      </c>
      <c r="H7" s="1">
        <f t="shared" ref="H7:H17" si="3">12*1024</f>
        <v>12288</v>
      </c>
      <c r="I7" s="1">
        <f t="shared" ref="I7:I17" si="4">$A7*8</f>
        <v>0</v>
      </c>
      <c r="J7" s="1">
        <f t="shared" ref="J7:J17" si="5">68*1024</f>
        <v>69632</v>
      </c>
      <c r="K7" s="1">
        <f t="shared" ref="K7:K17" si="6">$A7/16*$B7/16*32*($C7+1+$D7)</f>
        <v>0</v>
      </c>
      <c r="L7" s="1">
        <f t="shared" ref="L7:L17" si="7">FLOOR(($E7+$F7+$G7+$H7+$I7+$J7+$K7+1023)/1024,1)</f>
        <v>592</v>
      </c>
    </row>
    <row r="8" spans="1:12" x14ac:dyDescent="0.2">
      <c r="A8" s="10"/>
      <c r="B8" s="10"/>
      <c r="C8" s="11">
        <v>1</v>
      </c>
      <c r="D8" s="11">
        <v>1</v>
      </c>
      <c r="E8" s="1">
        <f t="shared" si="0"/>
        <v>524288</v>
      </c>
      <c r="F8" s="1">
        <f t="shared" si="1"/>
        <v>0</v>
      </c>
      <c r="G8" s="1">
        <f t="shared" si="2"/>
        <v>0</v>
      </c>
      <c r="H8" s="1">
        <f t="shared" si="3"/>
        <v>12288</v>
      </c>
      <c r="I8" s="1">
        <f t="shared" si="4"/>
        <v>0</v>
      </c>
      <c r="J8" s="1">
        <f t="shared" si="5"/>
        <v>69632</v>
      </c>
      <c r="K8" s="1">
        <f t="shared" si="6"/>
        <v>0</v>
      </c>
      <c r="L8" s="1">
        <f t="shared" si="7"/>
        <v>592</v>
      </c>
    </row>
    <row r="9" spans="1:12" x14ac:dyDescent="0.2">
      <c r="A9" s="10"/>
      <c r="B9" s="10"/>
      <c r="C9" s="11">
        <v>1</v>
      </c>
      <c r="D9" s="11">
        <v>1</v>
      </c>
      <c r="E9" s="1">
        <f t="shared" si="0"/>
        <v>524288</v>
      </c>
      <c r="F9" s="1">
        <f t="shared" si="1"/>
        <v>0</v>
      </c>
      <c r="G9" s="1">
        <f t="shared" si="2"/>
        <v>0</v>
      </c>
      <c r="H9" s="1">
        <f t="shared" si="3"/>
        <v>12288</v>
      </c>
      <c r="I9" s="1">
        <f t="shared" si="4"/>
        <v>0</v>
      </c>
      <c r="J9" s="1">
        <f t="shared" si="5"/>
        <v>69632</v>
      </c>
      <c r="K9" s="1">
        <f t="shared" si="6"/>
        <v>0</v>
      </c>
      <c r="L9" s="1">
        <f t="shared" si="7"/>
        <v>592</v>
      </c>
    </row>
    <row r="10" spans="1:12" x14ac:dyDescent="0.2">
      <c r="A10" s="11"/>
      <c r="B10" s="11"/>
      <c r="C10" s="11">
        <v>1</v>
      </c>
      <c r="D10" s="11">
        <v>1</v>
      </c>
      <c r="E10" s="1">
        <f t="shared" si="0"/>
        <v>524288</v>
      </c>
      <c r="F10" s="1">
        <f t="shared" si="1"/>
        <v>0</v>
      </c>
      <c r="G10" s="1">
        <f t="shared" si="2"/>
        <v>0</v>
      </c>
      <c r="H10" s="1">
        <f t="shared" si="3"/>
        <v>12288</v>
      </c>
      <c r="I10" s="1">
        <f t="shared" si="4"/>
        <v>0</v>
      </c>
      <c r="J10" s="1">
        <f t="shared" si="5"/>
        <v>69632</v>
      </c>
      <c r="K10" s="1">
        <f t="shared" si="6"/>
        <v>0</v>
      </c>
      <c r="L10" s="1">
        <f t="shared" si="7"/>
        <v>592</v>
      </c>
    </row>
    <row r="11" spans="1:12" x14ac:dyDescent="0.2">
      <c r="A11" s="11"/>
      <c r="B11" s="11"/>
      <c r="C11" s="11">
        <v>1</v>
      </c>
      <c r="D11" s="11">
        <v>1</v>
      </c>
      <c r="E11" s="1">
        <f t="shared" si="0"/>
        <v>524288</v>
      </c>
      <c r="F11" s="1">
        <f t="shared" si="1"/>
        <v>0</v>
      </c>
      <c r="G11" s="1">
        <f t="shared" si="2"/>
        <v>0</v>
      </c>
      <c r="H11" s="1">
        <f t="shared" si="3"/>
        <v>12288</v>
      </c>
      <c r="I11" s="1">
        <f t="shared" si="4"/>
        <v>0</v>
      </c>
      <c r="J11" s="1">
        <f t="shared" si="5"/>
        <v>69632</v>
      </c>
      <c r="K11" s="1">
        <f t="shared" si="6"/>
        <v>0</v>
      </c>
      <c r="L11" s="1">
        <f t="shared" si="7"/>
        <v>592</v>
      </c>
    </row>
    <row r="12" spans="1:12" x14ac:dyDescent="0.2">
      <c r="A12" s="11"/>
      <c r="B12" s="11"/>
      <c r="C12" s="11">
        <v>1</v>
      </c>
      <c r="D12" s="11">
        <v>1</v>
      </c>
      <c r="E12" s="1">
        <f t="shared" si="0"/>
        <v>524288</v>
      </c>
      <c r="F12" s="1">
        <f t="shared" si="1"/>
        <v>0</v>
      </c>
      <c r="G12" s="1">
        <f t="shared" si="2"/>
        <v>0</v>
      </c>
      <c r="H12" s="1">
        <f t="shared" si="3"/>
        <v>12288</v>
      </c>
      <c r="I12" s="1">
        <f t="shared" si="4"/>
        <v>0</v>
      </c>
      <c r="J12" s="1">
        <f t="shared" si="5"/>
        <v>69632</v>
      </c>
      <c r="K12" s="1">
        <f t="shared" si="6"/>
        <v>0</v>
      </c>
      <c r="L12" s="1">
        <f t="shared" si="7"/>
        <v>592</v>
      </c>
    </row>
    <row r="13" spans="1:12" x14ac:dyDescent="0.2">
      <c r="A13" s="11"/>
      <c r="B13" s="11"/>
      <c r="C13" s="11">
        <v>1</v>
      </c>
      <c r="D13" s="11">
        <v>1</v>
      </c>
      <c r="E13" s="1">
        <f t="shared" si="0"/>
        <v>524288</v>
      </c>
      <c r="F13" s="1">
        <f t="shared" si="1"/>
        <v>0</v>
      </c>
      <c r="G13" s="1">
        <f t="shared" si="2"/>
        <v>0</v>
      </c>
      <c r="H13" s="1">
        <f t="shared" si="3"/>
        <v>12288</v>
      </c>
      <c r="I13" s="1">
        <f t="shared" si="4"/>
        <v>0</v>
      </c>
      <c r="J13" s="1">
        <f t="shared" si="5"/>
        <v>69632</v>
      </c>
      <c r="K13" s="1">
        <f t="shared" si="6"/>
        <v>0</v>
      </c>
      <c r="L13" s="1">
        <f t="shared" si="7"/>
        <v>592</v>
      </c>
    </row>
    <row r="14" spans="1:12" x14ac:dyDescent="0.2">
      <c r="A14" s="11"/>
      <c r="B14" s="11"/>
      <c r="C14" s="11">
        <v>1</v>
      </c>
      <c r="D14" s="11">
        <v>1</v>
      </c>
      <c r="E14" s="1">
        <f t="shared" si="0"/>
        <v>524288</v>
      </c>
      <c r="F14" s="1">
        <f t="shared" si="1"/>
        <v>0</v>
      </c>
      <c r="G14" s="1">
        <f t="shared" si="2"/>
        <v>0</v>
      </c>
      <c r="H14" s="1">
        <f t="shared" si="3"/>
        <v>12288</v>
      </c>
      <c r="I14" s="1">
        <f t="shared" si="4"/>
        <v>0</v>
      </c>
      <c r="J14" s="1">
        <f t="shared" si="5"/>
        <v>69632</v>
      </c>
      <c r="K14" s="1">
        <f t="shared" si="6"/>
        <v>0</v>
      </c>
      <c r="L14" s="1">
        <f t="shared" si="7"/>
        <v>592</v>
      </c>
    </row>
    <row r="15" spans="1:12" x14ac:dyDescent="0.2">
      <c r="A15" s="11"/>
      <c r="B15" s="11"/>
      <c r="C15" s="11">
        <v>1</v>
      </c>
      <c r="D15" s="11">
        <v>1</v>
      </c>
      <c r="E15" s="1">
        <f t="shared" si="0"/>
        <v>524288</v>
      </c>
      <c r="F15" s="1">
        <f t="shared" si="1"/>
        <v>0</v>
      </c>
      <c r="G15" s="1">
        <f t="shared" si="2"/>
        <v>0</v>
      </c>
      <c r="H15" s="1">
        <f t="shared" si="3"/>
        <v>12288</v>
      </c>
      <c r="I15" s="1">
        <f t="shared" si="4"/>
        <v>0</v>
      </c>
      <c r="J15" s="1">
        <f t="shared" si="5"/>
        <v>69632</v>
      </c>
      <c r="K15" s="1">
        <f t="shared" si="6"/>
        <v>0</v>
      </c>
      <c r="L15" s="1">
        <f t="shared" si="7"/>
        <v>592</v>
      </c>
    </row>
    <row r="16" spans="1:12" x14ac:dyDescent="0.2">
      <c r="A16" s="11"/>
      <c r="B16" s="11"/>
      <c r="C16" s="11">
        <v>1</v>
      </c>
      <c r="D16" s="11">
        <v>1</v>
      </c>
      <c r="E16" s="1">
        <f t="shared" si="0"/>
        <v>524288</v>
      </c>
      <c r="F16" s="1">
        <f t="shared" si="1"/>
        <v>0</v>
      </c>
      <c r="G16" s="1">
        <f t="shared" si="2"/>
        <v>0</v>
      </c>
      <c r="H16" s="1">
        <f t="shared" si="3"/>
        <v>12288</v>
      </c>
      <c r="I16" s="1">
        <f t="shared" si="4"/>
        <v>0</v>
      </c>
      <c r="J16" s="1">
        <f t="shared" si="5"/>
        <v>69632</v>
      </c>
      <c r="K16" s="1">
        <f t="shared" si="6"/>
        <v>0</v>
      </c>
      <c r="L16" s="1">
        <f t="shared" si="7"/>
        <v>592</v>
      </c>
    </row>
    <row r="17" spans="1:12" x14ac:dyDescent="0.2">
      <c r="A17" s="11"/>
      <c r="B17" s="11"/>
      <c r="C17" s="11">
        <v>1</v>
      </c>
      <c r="D17" s="11">
        <v>1</v>
      </c>
      <c r="E17" s="1">
        <f t="shared" si="0"/>
        <v>524288</v>
      </c>
      <c r="F17" s="1">
        <f t="shared" si="1"/>
        <v>0</v>
      </c>
      <c r="G17" s="1">
        <f t="shared" si="2"/>
        <v>0</v>
      </c>
      <c r="H17" s="1">
        <f t="shared" si="3"/>
        <v>12288</v>
      </c>
      <c r="I17" s="1">
        <f t="shared" si="4"/>
        <v>0</v>
      </c>
      <c r="J17" s="1">
        <f t="shared" si="5"/>
        <v>69632</v>
      </c>
      <c r="K17" s="1">
        <f t="shared" si="6"/>
        <v>0</v>
      </c>
      <c r="L17" s="1">
        <f t="shared" si="7"/>
        <v>592</v>
      </c>
    </row>
  </sheetData>
  <mergeCells count="11">
    <mergeCell ref="I1:I2"/>
    <mergeCell ref="J1:J2"/>
    <mergeCell ref="K1:K2"/>
    <mergeCell ref="L1:L2"/>
    <mergeCell ref="D1:D2"/>
    <mergeCell ref="A1:B1"/>
    <mergeCell ref="E1:E2"/>
    <mergeCell ref="C1:C2"/>
    <mergeCell ref="F1:F2"/>
    <mergeCell ref="G1:G2"/>
    <mergeCell ref="H1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自动计算表格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2023-04-13T01:35:32Z</dcterms:modified>
</cp:coreProperties>
</file>