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83"/>
  <workbookPr defaultThemeVersion="124226"/>
  <mc:AlternateContent xmlns:mc="http://schemas.openxmlformats.org/markup-compatibility/2006">
    <mc:Choice Requires="x15">
      <x15ac:absPath xmlns:x15ac="http://schemas.microsoft.com/office/spreadsheetml/2010/11/ac" url="C:\Development\ubproject\_Doc\"/>
    </mc:Choice>
  </mc:AlternateContent>
  <xr:revisionPtr revIDLastSave="0" documentId="13_ncr:1_{3DBB152E-D149-43A4-AC9E-BFA64CF5A812}" xr6:coauthVersionLast="36" xr6:coauthVersionMax="36" xr10:uidLastSave="{00000000-0000-0000-0000-000000000000}"/>
  <bookViews>
    <workbookView xWindow="120" yWindow="1092" windowWidth="19080" windowHeight="6408" tabRatio="884" firstSheet="2" activeTab="4" xr2:uid="{00000000-000D-0000-FFFF-FFFF00000000}"/>
  </bookViews>
  <sheets>
    <sheet name="Sheet2" sheetId="46" state="hidden" r:id="rId1"/>
    <sheet name="Sheet1" sheetId="45" state="hidden" r:id="rId2"/>
    <sheet name="UpdateList" sheetId="43" r:id="rId3"/>
    <sheet name="Sheet4" sheetId="48" r:id="rId4"/>
    <sheet name="Menu" sheetId="42" r:id="rId5"/>
    <sheet name="TimeLine" sheetId="39" r:id="rId6"/>
    <sheet name="Windows(old)" sheetId="41" state="hidden" r:id="rId7"/>
    <sheet name="Windows (2)" sheetId="44" state="hidden" r:id="rId8"/>
    <sheet name="Windows" sheetId="38" r:id="rId9"/>
    <sheet name="Web" sheetId="40" r:id="rId10"/>
    <sheet name="Main" sheetId="1" state="hidden" r:id="rId11"/>
    <sheet name="Admin" sheetId="2" state="hidden" r:id="rId12"/>
    <sheet name="ลูกค้า" sheetId="3" state="hidden" r:id="rId13"/>
    <sheet name="เจ้าหนี้" sheetId="4" state="hidden" r:id="rId14"/>
    <sheet name="สินค้า" sheetId="6" state="hidden" r:id="rId15"/>
    <sheet name="ราคาขาย" sheetId="5" state="hidden" r:id="rId16"/>
    <sheet name="เครดิต" sheetId="7" state="hidden" r:id="rId17"/>
    <sheet name="เสนอราคา" sheetId="8" state="hidden" r:id="rId18"/>
    <sheet name="จองสินค้า" sheetId="9" state="hidden" r:id="rId19"/>
    <sheet name="สั่งขาย" sheetId="10" state="hidden" r:id="rId20"/>
    <sheet name="ส่งของ" sheetId="11" state="hidden" r:id="rId21"/>
    <sheet name="คืน" sheetId="12" state="hidden" r:id="rId22"/>
    <sheet name="เพิ่มสินค้า" sheetId="13" state="hidden" r:id="rId23"/>
    <sheet name="มัดจำ" sheetId="14" state="hidden" r:id="rId24"/>
    <sheet name="คืนมัดจำ" sheetId="15" state="hidden" r:id="rId25"/>
    <sheet name="ตั้งลูกหนี้" sheetId="16" state="hidden" r:id="rId26"/>
    <sheet name="ลดลูกหนี้" sheetId="17" state="hidden" r:id="rId27"/>
    <sheet name="วางบิล" sheetId="18" state="hidden" r:id="rId28"/>
    <sheet name="ใบเสร็จ" sheetId="19" state="hidden" r:id="rId29"/>
    <sheet name="ชำระหนี้ " sheetId="20" state="hidden" r:id="rId30"/>
    <sheet name="สั่งซื้อ" sheetId="21" state="hidden" r:id="rId31"/>
    <sheet name="รับสินค้า" sheetId="22" state="hidden" r:id="rId32"/>
    <sheet name="ตั้งหนี้" sheetId="23" state="hidden" r:id="rId33"/>
    <sheet name="ส่งคืน" sheetId="24" state="hidden" r:id="rId34"/>
    <sheet name="ตั้งเจ้าหนี้" sheetId="25" state="hidden" r:id="rId35"/>
    <sheet name="ลดเจ้าหนี้" sheetId="26" state="hidden" r:id="rId36"/>
    <sheet name="รับวางบิล" sheetId="27" state="hidden" r:id="rId37"/>
    <sheet name="เตรียมจ่าย" sheetId="29" state="hidden" r:id="rId38"/>
    <sheet name="จ่ายหนี้ " sheetId="28" state="hidden" r:id="rId39"/>
    <sheet name="คลัง" sheetId="30" r:id="rId40"/>
    <sheet name="บัญชี" sheetId="31" state="hidden" r:id="rId41"/>
    <sheet name="เช็ค " sheetId="32" state="hidden" r:id="rId42"/>
    <sheet name="สินทรัพย์ " sheetId="33" state="hidden" r:id="rId43"/>
    <sheet name="ทดรองจ่าย" sheetId="34" state="hidden" r:id="rId44"/>
    <sheet name="ขนส่ง" sheetId="35" state="hidden" r:id="rId45"/>
    <sheet name="MIS" sheetId="36" state="hidden" r:id="rId46"/>
    <sheet name="Sheet3" sheetId="47" r:id="rId47"/>
  </sheets>
  <definedNames>
    <definedName name="_xlnm._FilterDatabase" localSheetId="4" hidden="1">Menu!$A$1:$R$57</definedName>
  </definedNames>
  <calcPr calcId="191029"/>
</workbook>
</file>

<file path=xl/calcChain.xml><?xml version="1.0" encoding="utf-8"?>
<calcChain xmlns="http://schemas.openxmlformats.org/spreadsheetml/2006/main">
  <c r="S106" i="42" l="1"/>
  <c r="B106" i="42"/>
  <c r="B105" i="42" l="1"/>
  <c r="S105" i="42" s="1"/>
  <c r="B104" i="42" l="1"/>
  <c r="S104" i="42" s="1"/>
  <c r="B103" i="42" l="1"/>
  <c r="S103" i="42" s="1"/>
  <c r="B102" i="42"/>
  <c r="S102" i="42" s="1"/>
  <c r="B101" i="42" l="1"/>
  <c r="S101" i="42" s="1"/>
  <c r="B100" i="42" l="1"/>
  <c r="S100" i="42" s="1"/>
  <c r="B99" i="42" l="1"/>
  <c r="S99" i="42" s="1"/>
  <c r="B98" i="42" l="1"/>
  <c r="S98" i="42" s="1"/>
  <c r="B97" i="42"/>
  <c r="S97" i="42" s="1"/>
  <c r="B96" i="42"/>
  <c r="S96" i="42" s="1"/>
  <c r="B95" i="42"/>
  <c r="S95" i="42" s="1"/>
  <c r="B94" i="42"/>
  <c r="S94" i="42" s="1"/>
  <c r="B93" i="42"/>
  <c r="S93" i="42" s="1"/>
  <c r="B92" i="42"/>
  <c r="S92" i="42" s="1"/>
  <c r="B91" i="42"/>
  <c r="S91" i="42" s="1"/>
  <c r="B90" i="42"/>
  <c r="S90" i="42" s="1"/>
  <c r="B89" i="42"/>
  <c r="S89" i="42" s="1"/>
  <c r="B88" i="42"/>
  <c r="S88" i="42" s="1"/>
  <c r="B87" i="42"/>
  <c r="S87" i="42" s="1"/>
  <c r="B86" i="42"/>
  <c r="S86" i="42" s="1"/>
  <c r="B85" i="42"/>
  <c r="S85" i="42" s="1"/>
  <c r="B84" i="42"/>
  <c r="S84" i="42" s="1"/>
  <c r="B83" i="42"/>
  <c r="S83" i="42" s="1"/>
  <c r="B82" i="42"/>
  <c r="S82" i="42" s="1"/>
  <c r="B81" i="42"/>
  <c r="S81" i="42" s="1"/>
  <c r="B80" i="42"/>
  <c r="S80" i="42" s="1"/>
  <c r="B79" i="42"/>
  <c r="S79" i="42" s="1"/>
  <c r="B78" i="42"/>
  <c r="S78" i="42" s="1"/>
  <c r="B77" i="42"/>
  <c r="S77" i="42" s="1"/>
  <c r="B76" i="42"/>
  <c r="S76" i="42" s="1"/>
  <c r="B75" i="42"/>
  <c r="S75" i="42" s="1"/>
  <c r="B74" i="42"/>
  <c r="S74" i="42" s="1"/>
  <c r="B73" i="42"/>
  <c r="S73" i="42" s="1"/>
  <c r="B72" i="42"/>
  <c r="S72" i="42" s="1"/>
  <c r="B71" i="42"/>
  <c r="S71" i="42" s="1"/>
  <c r="B70" i="42"/>
  <c r="S70" i="42" s="1"/>
  <c r="N8" i="39"/>
  <c r="N7" i="39"/>
  <c r="B69" i="42"/>
  <c r="S69" i="42" s="1"/>
  <c r="B68" i="42"/>
  <c r="S68" i="42" s="1"/>
  <c r="B67" i="42"/>
  <c r="S67" i="42" s="1"/>
  <c r="B66" i="42"/>
  <c r="S66" i="42" s="1"/>
  <c r="B65" i="42"/>
  <c r="S65" i="42" s="1"/>
  <c r="B64" i="42"/>
  <c r="S64" i="42" s="1"/>
  <c r="B63" i="42"/>
  <c r="S63" i="42" s="1"/>
  <c r="B62" i="42"/>
  <c r="S62" i="42" s="1"/>
  <c r="B61" i="42"/>
  <c r="S61" i="42" s="1"/>
  <c r="B60" i="42"/>
  <c r="S60" i="42" s="1"/>
  <c r="B59" i="42"/>
  <c r="S59" i="42" s="1"/>
  <c r="B58" i="42"/>
  <c r="S58" i="42" s="1"/>
  <c r="B57" i="42"/>
  <c r="S57" i="42" s="1"/>
  <c r="B56" i="42"/>
  <c r="S56" i="42" s="1"/>
  <c r="B55" i="42"/>
  <c r="S55" i="42" s="1"/>
  <c r="B54" i="42"/>
  <c r="S54" i="42" s="1"/>
  <c r="B53" i="42"/>
  <c r="S53" i="42" s="1"/>
  <c r="B52" i="42"/>
  <c r="S52" i="42" s="1"/>
  <c r="B51" i="42"/>
  <c r="S51" i="42" s="1"/>
  <c r="B50" i="42"/>
  <c r="S50" i="42" s="1"/>
  <c r="B49" i="42"/>
  <c r="S49" i="42" s="1"/>
  <c r="B48" i="42"/>
  <c r="S48" i="42" s="1"/>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S47" i="42" s="1"/>
  <c r="B46" i="42"/>
  <c r="S46" i="42" s="1"/>
  <c r="B45" i="42"/>
  <c r="S45" i="42" s="1"/>
  <c r="B44" i="42"/>
  <c r="S44" i="42" s="1"/>
  <c r="B43" i="42"/>
  <c r="S43" i="42" s="1"/>
  <c r="B42" i="42"/>
  <c r="S42" i="42" s="1"/>
  <c r="B41" i="42"/>
  <c r="S41" i="42" s="1"/>
  <c r="B40" i="42"/>
  <c r="S40" i="42" s="1"/>
  <c r="B39" i="42"/>
  <c r="S39" i="42" s="1"/>
  <c r="B38" i="42"/>
  <c r="S38" i="42" s="1"/>
  <c r="B37" i="42"/>
  <c r="S37" i="42" s="1"/>
  <c r="B36" i="42"/>
  <c r="S36" i="42" s="1"/>
  <c r="B35" i="42"/>
  <c r="S35" i="42" s="1"/>
  <c r="B34" i="42"/>
  <c r="S34" i="42" s="1"/>
  <c r="B33" i="42"/>
  <c r="S33" i="42" s="1"/>
  <c r="B32" i="42"/>
  <c r="S32" i="42" s="1"/>
  <c r="B31" i="42"/>
  <c r="S31" i="42" s="1"/>
  <c r="B30" i="42"/>
  <c r="S30" i="42" s="1"/>
  <c r="B29" i="42"/>
  <c r="S29" i="42" s="1"/>
  <c r="B28" i="42"/>
  <c r="S28" i="42" s="1"/>
  <c r="B27" i="42"/>
  <c r="S27" i="42" s="1"/>
  <c r="B26" i="42"/>
  <c r="S26" i="42" s="1"/>
  <c r="B25" i="42"/>
  <c r="S25" i="42" s="1"/>
  <c r="B24" i="42"/>
  <c r="S24" i="42" s="1"/>
  <c r="E24" i="39"/>
  <c r="B3" i="42"/>
  <c r="S3" i="42" s="1"/>
  <c r="B4" i="42"/>
  <c r="S4" i="42" s="1"/>
  <c r="B5" i="42"/>
  <c r="S5" i="42" s="1"/>
  <c r="B6" i="42"/>
  <c r="S6" i="42" s="1"/>
  <c r="B7" i="42"/>
  <c r="S7" i="42" s="1"/>
  <c r="B8" i="42"/>
  <c r="S8" i="42" s="1"/>
  <c r="B9" i="42"/>
  <c r="S9" i="42" s="1"/>
  <c r="B10" i="42"/>
  <c r="S10" i="42" s="1"/>
  <c r="B11" i="42"/>
  <c r="S11" i="42" s="1"/>
  <c r="B12" i="42"/>
  <c r="S12" i="42" s="1"/>
  <c r="B13" i="42"/>
  <c r="S13" i="42" s="1"/>
  <c r="B14" i="42"/>
  <c r="S14" i="42" s="1"/>
  <c r="B15" i="42"/>
  <c r="S15" i="42" s="1"/>
  <c r="B16" i="42"/>
  <c r="S16" i="42" s="1"/>
  <c r="B17" i="42"/>
  <c r="S17" i="42" s="1"/>
  <c r="B18" i="42"/>
  <c r="S18" i="42" s="1"/>
  <c r="B19" i="42"/>
  <c r="S19" i="42" s="1"/>
  <c r="B20" i="42"/>
  <c r="S20" i="42" s="1"/>
  <c r="B21" i="42"/>
  <c r="S21" i="42" s="1"/>
  <c r="B22" i="42"/>
  <c r="S22" i="42" s="1"/>
  <c r="B23" i="42"/>
  <c r="S23" i="42" s="1"/>
  <c r="B2" i="42"/>
  <c r="S2" i="42" s="1"/>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artit</author>
  </authors>
  <commentList>
    <comment ref="D95" authorId="0" shapeId="0" xr:uid="{00000000-0006-0000-0700-000001000000}">
      <text>
        <r>
          <rPr>
            <b/>
            <sz val="9"/>
            <color indexed="81"/>
            <rFont val="Tahoma"/>
            <family val="2"/>
          </rPr>
          <t>artit:</t>
        </r>
        <r>
          <rPr>
            <sz val="9"/>
            <color indexed="81"/>
            <rFont val="Tahoma"/>
            <family val="2"/>
          </rPr>
          <t xml:space="preserve">
</t>
        </r>
      </text>
    </comment>
    <comment ref="D97" authorId="0" shapeId="0" xr:uid="{00000000-0006-0000-0700-000002000000}">
      <text>
        <r>
          <rPr>
            <b/>
            <sz val="9"/>
            <color indexed="81"/>
            <rFont val="Tahoma"/>
            <family val="2"/>
          </rPr>
          <t>artit:</t>
        </r>
        <r>
          <rPr>
            <sz val="9"/>
            <color indexed="81"/>
            <rFont val="Tahoma"/>
            <family val="2"/>
          </rPr>
          <t xml:space="preserve">
อยู่ใน order</t>
        </r>
      </text>
    </comment>
    <comment ref="D101" authorId="0" shapeId="0" xr:uid="{00000000-0006-0000-0700-000003000000}">
      <text>
        <r>
          <rPr>
            <b/>
            <sz val="9"/>
            <color indexed="81"/>
            <rFont val="Tahoma"/>
            <family val="2"/>
          </rPr>
          <t>artit:</t>
        </r>
        <r>
          <rPr>
            <sz val="9"/>
            <color indexed="81"/>
            <rFont val="Tahoma"/>
            <family val="2"/>
          </rPr>
          <t xml:space="preserve">
ใบเสร็จ</t>
        </r>
      </text>
    </comment>
    <comment ref="D109" authorId="0" shapeId="0" xr:uid="{00000000-0006-0000-0700-00000400000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artit</author>
  </authors>
  <commentList>
    <comment ref="B45" authorId="0" shapeId="0" xr:uid="{00000000-0006-0000-2700-000001000000}">
      <text>
        <r>
          <rPr>
            <b/>
            <sz val="9"/>
            <color indexed="81"/>
            <rFont val="Tahoma"/>
            <family val="2"/>
          </rPr>
          <t>artit:</t>
        </r>
        <r>
          <rPr>
            <sz val="9"/>
            <color indexed="81"/>
            <rFont val="Tahoma"/>
            <family val="2"/>
          </rPr>
          <t xml:space="preserve">
ปรับราคา
</t>
        </r>
      </text>
    </comment>
    <comment ref="B48" authorId="0" shapeId="0" xr:uid="{00000000-0006-0000-2700-00000200000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<sst xmlns="http://schemas.openxmlformats.org/spreadsheetml/2006/main" count="2691" uniqueCount="1944">
  <si>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</si>
  <si>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</si>
  <si>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</si>
  <si>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</si>
  <si>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</si>
  <si>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</si>
  <si>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</si>
  <si>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</si>
  <si>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</si>
  <si>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</si>
  <si>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</si>
  <si>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</si>
  <si>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</si>
  <si>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</si>
  <si>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</si>
  <si>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</si>
  <si>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</si>
  <si>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</si>
  <si>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</si>
  <si>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</si>
  <si>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</si>
  <si>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</si>
  <si>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</si>
  <si>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</si>
  <si>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</si>
  <si>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</si>
  <si>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</si>
  <si>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</si>
  <si>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</si>
  <si>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</si>
  <si>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</si>
  <si>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</si>
  <si>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</si>
  <si>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</si>
  <si>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</si>
  <si>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</si>
  <si>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</si>
  <si>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</si>
  <si>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</si>
  <si>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</si>
  <si>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</si>
  <si>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</si>
  <si>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</si>
  <si>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</si>
  <si>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</si>
  <si>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</si>
  <si>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</si>
  <si>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</si>
  <si>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</si>
  <si>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</si>
  <si>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</si>
  <si>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</si>
  <si>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</si>
  <si>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</si>
  <si>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</si>
  <si>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</si>
  <si>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</si>
  <si>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</si>
  <si>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</si>
  <si>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</si>
  <si>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</si>
  <si>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</si>
  <si>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</si>
  <si>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</si>
  <si>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</si>
  <si>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</si>
  <si>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</si>
  <si>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</si>
  <si>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</si>
  <si>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</si>
  <si>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</si>
  <si>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</si>
  <si>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</si>
  <si>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</si>
  <si>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</si>
  <si>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</si>
  <si>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</si>
  <si>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</si>
  <si>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</si>
  <si>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</si>
  <si>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</si>
  <si>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</si>
  <si>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</si>
  <si>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</si>
  <si>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</si>
  <si>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</si>
  <si>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</si>
  <si>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</si>
  <si>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</si>
  <si>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</si>
  <si>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</si>
  <si>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</si>
  <si>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</si>
  <si>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</si>
  <si>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</si>
  <si>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</si>
  <si>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</si>
  <si>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</si>
  <si>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</si>
  <si>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</si>
  <si>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</si>
  <si>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</si>
  <si>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</si>
  <si>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</si>
  <si>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</si>
  <si>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</si>
  <si>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</si>
  <si>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</si>
  <si>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</si>
  <si>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</si>
  <si>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</si>
  <si>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</si>
  <si>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</si>
  <si>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</si>
  <si>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</si>
  <si>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</si>
  <si>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</si>
  <si>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</si>
  <si>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</si>
  <si>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</si>
  <si>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</si>
  <si>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</si>
  <si>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</si>
  <si>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</si>
  <si>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</si>
  <si>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</si>
  <si>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</si>
  <si>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</si>
  <si>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</si>
  <si>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</si>
  <si>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</si>
  <si>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</si>
  <si>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</si>
  <si>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</si>
  <si>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</si>
  <si>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</si>
  <si>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</si>
  <si>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</si>
  <si>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</si>
  <si>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</si>
  <si>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</si>
  <si>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</si>
  <si>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</si>
  <si>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</si>
  <si>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</si>
  <si>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</si>
  <si>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</si>
  <si>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</si>
  <si>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</si>
  <si>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</si>
  <si>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</si>
  <si>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</si>
  <si>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</si>
  <si>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</si>
  <si>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</si>
  <si>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</si>
  <si>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</si>
  <si>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</si>
  <si>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</si>
  <si>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</si>
  <si>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</si>
  <si>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</si>
  <si>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</si>
  <si>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</si>
  <si>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</si>
  <si>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</si>
  <si>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</si>
  <si>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</si>
  <si>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</si>
  <si>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</si>
  <si>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</si>
  <si>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</si>
  <si>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</si>
  <si>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</si>
  <si>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</si>
  <si>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</si>
  <si>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</si>
  <si>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</si>
  <si>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</si>
  <si>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</si>
  <si>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</si>
  <si>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</si>
  <si>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</si>
  <si>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</si>
  <si>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</si>
  <si>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</si>
  <si>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</si>
  <si>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</si>
  <si>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</si>
  <si>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</si>
  <si>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</si>
  <si>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</si>
  <si>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</si>
  <si>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</si>
  <si>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</si>
  <si>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</si>
  <si>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</si>
  <si>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</si>
  <si>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</si>
  <si>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</si>
  <si>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</si>
  <si>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</si>
  <si>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</si>
  <si>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</si>
  <si>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</si>
  <si>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</si>
  <si>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</si>
  <si>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</si>
  <si>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</si>
  <si>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</si>
  <si>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</si>
  <si>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</si>
  <si>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</si>
  <si>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</si>
  <si>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</si>
  <si>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</si>
  <si>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</si>
  <si>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</si>
  <si>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</si>
  <si>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</si>
  <si>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</si>
  <si>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</si>
  <si>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</si>
  <si>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</si>
  <si>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</si>
  <si>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</si>
  <si>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</si>
  <si>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</si>
  <si>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</si>
  <si>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</si>
  <si>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</si>
  <si>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</si>
  <si>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</si>
  <si>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</si>
  <si>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</si>
  <si>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</si>
  <si>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</si>
  <si>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</si>
  <si>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</si>
  <si>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</si>
  <si>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</si>
  <si>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</si>
  <si>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</si>
  <si>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</si>
  <si>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</si>
  <si>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</si>
  <si>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</si>
  <si>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</si>
  <si>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</si>
  <si>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</si>
  <si>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</si>
  <si>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</si>
  <si>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</si>
  <si>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</si>
  <si>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</si>
  <si>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</si>
  <si>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</si>
  <si>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</si>
  <si>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</si>
  <si>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</si>
  <si>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</si>
  <si>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</si>
  <si>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</si>
  <si>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</si>
  <si>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</si>
  <si>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</si>
  <si>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</si>
  <si>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</si>
  <si>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</si>
  <si>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</si>
  <si>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</si>
  <si>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</si>
  <si>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</si>
  <si>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</si>
  <si>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</si>
  <si>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</si>
  <si>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</si>
  <si>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</si>
  <si>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</si>
  <si>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</si>
  <si>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</si>
  <si>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</si>
  <si>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</si>
  <si>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</si>
  <si>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</si>
  <si>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</si>
  <si>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</si>
  <si>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</si>
  <si>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</si>
  <si>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</si>
  <si>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</si>
  <si>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</si>
  <si>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</si>
  <si>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</si>
  <si>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</si>
  <si>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</si>
  <si>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</si>
  <si>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</si>
  <si>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</si>
  <si>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</si>
  <si>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</si>
  <si>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</si>
  <si>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</si>
  <si>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</si>
  <si>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</si>
  <si>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</si>
  <si>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</si>
  <si>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</si>
  <si>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</si>
  <si>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</si>
  <si>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</si>
  <si>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</si>
  <si>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</si>
  <si>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</si>
  <si>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</si>
  <si>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</si>
  <si>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</si>
  <si>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</si>
  <si>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</si>
  <si>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</si>
  <si>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</si>
  <si>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</si>
  <si>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</si>
  <si>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</si>
  <si>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</si>
  <si>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</si>
  <si>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</si>
  <si>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</si>
  <si>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</si>
  <si>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</si>
  <si>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</si>
  <si>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</si>
  <si>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</si>
  <si>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</si>
  <si>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</si>
  <si>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</si>
  <si>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</si>
  <si>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</si>
  <si>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</si>
  <si>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</si>
  <si>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</si>
  <si>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</si>
  <si>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</si>
  <si>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</si>
  <si>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</si>
  <si>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</si>
  <si>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</si>
  <si>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</si>
  <si>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</si>
  <si>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</si>
  <si>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</si>
  <si>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</si>
  <si>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</si>
  <si>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</si>
  <si>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</si>
  <si>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</si>
  <si>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</si>
  <si>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</si>
  <si>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</si>
  <si>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</si>
  <si>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</si>
  <si>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</si>
  <si>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</si>
  <si>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</si>
  <si>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</si>
  <si>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</si>
  <si>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</si>
  <si>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</si>
  <si>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</si>
  <si>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</si>
  <si>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</si>
  <si>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</si>
  <si>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</si>
  <si>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</si>
  <si>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</si>
  <si>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</si>
  <si>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</si>
  <si>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</si>
  <si>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</si>
  <si>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</si>
  <si>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</si>
  <si>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</si>
  <si>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</si>
  <si>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</si>
  <si>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</si>
  <si>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</si>
  <si>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</si>
  <si>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</si>
  <si>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</si>
  <si>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</si>
  <si>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</si>
  <si>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</si>
  <si>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</si>
  <si>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</si>
  <si>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</si>
  <si>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</si>
  <si>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</si>
  <si>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</si>
  <si>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</si>
  <si>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</si>
  <si>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</si>
  <si>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</si>
  <si>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</si>
  <si>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</si>
  <si>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</si>
  <si>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</si>
  <si>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</si>
  <si>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</si>
  <si>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</si>
  <si>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</si>
  <si>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</si>
  <si>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</si>
  <si>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</si>
  <si>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</si>
  <si>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</si>
  <si>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</si>
  <si>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</si>
  <si>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</si>
  <si>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</si>
  <si>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</si>
  <si>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</si>
  <si>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</si>
  <si>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</si>
  <si>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</si>
  <si>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</si>
  <si>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</si>
  <si>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</si>
  <si>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</si>
  <si>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</si>
  <si>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</si>
  <si>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</si>
  <si>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</si>
  <si>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</si>
  <si>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</si>
  <si>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</si>
  <si>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</si>
  <si>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</si>
  <si>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</si>
  <si>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</si>
  <si>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</si>
  <si>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</si>
  <si>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</si>
  <si>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</si>
  <si>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</si>
  <si>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</si>
  <si>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</si>
  <si>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</si>
  <si>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</si>
  <si>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</si>
  <si>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</si>
  <si>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</si>
  <si>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</si>
  <si>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</si>
  <si>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</si>
  <si>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</si>
  <si>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</si>
  <si>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</si>
  <si>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</si>
  <si>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</si>
  <si>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</si>
  <si>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</si>
  <si>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</si>
  <si>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</si>
  <si>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</si>
  <si>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</si>
  <si>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</si>
  <si>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</si>
  <si>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</si>
  <si>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</si>
  <si>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</si>
  <si>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</si>
  <si>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</si>
  <si>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</si>
  <si>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</si>
  <si>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</si>
  <si>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</si>
  <si>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</si>
  <si>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</si>
  <si>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</si>
  <si>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</si>
  <si>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</si>
  <si>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</si>
  <si>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</si>
  <si>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</si>
  <si>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</si>
  <si>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</si>
  <si>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</si>
  <si>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</si>
  <si>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</si>
  <si>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</si>
  <si>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</si>
  <si>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</si>
  <si>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</si>
  <si>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</si>
  <si>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</si>
  <si>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</si>
  <si>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</si>
  <si>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</si>
  <si>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</si>
  <si>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</si>
  <si>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</si>
  <si>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</si>
  <si>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</si>
  <si>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</si>
  <si>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</si>
  <si>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</si>
  <si>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</si>
  <si>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</si>
  <si>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</si>
  <si>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</si>
  <si>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</si>
  <si>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</si>
  <si>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</si>
  <si>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</si>
  <si>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</si>
  <si>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</si>
  <si>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</si>
  <si>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</si>
  <si>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</si>
  <si>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</si>
  <si>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</si>
  <si>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</si>
  <si>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</si>
  <si>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</si>
  <si>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</si>
  <si>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</si>
  <si>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</si>
  <si>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</si>
  <si>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</si>
  <si>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</si>
  <si>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</si>
  <si>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</si>
  <si>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</si>
  <si>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</si>
  <si>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</si>
  <si>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</si>
  <si>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</si>
  <si>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</si>
  <si>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</si>
  <si>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</si>
  <si>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</si>
  <si>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</si>
  <si>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</si>
  <si>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</si>
  <si>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</si>
  <si>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</si>
  <si>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</si>
  <si>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</si>
  <si>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</si>
  <si>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</si>
  <si>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</si>
  <si>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</si>
  <si>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</si>
  <si>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</si>
  <si>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</si>
  <si>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</si>
  <si>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</si>
  <si>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</si>
  <si>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</si>
  <si>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</si>
  <si>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</si>
  <si>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</si>
  <si>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</si>
  <si>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</si>
  <si>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</si>
  <si>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</si>
  <si>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</si>
  <si>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</si>
  <si>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</si>
  <si>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</si>
  <si>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</si>
  <si>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</si>
  <si>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</si>
  <si>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</si>
  <si>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</si>
  <si>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</si>
  <si>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</si>
  <si>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</si>
  <si>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</si>
  <si>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</si>
  <si>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</si>
  <si>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</si>
  <si>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</si>
  <si>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</si>
  <si>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</si>
  <si>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</si>
  <si>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</si>
  <si>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</si>
  <si>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</si>
  <si>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</si>
  <si>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</si>
  <si>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</si>
  <si>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</si>
  <si>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</si>
  <si>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</si>
  <si>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</si>
  <si>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</si>
  <si>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</si>
  <si>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</si>
  <si>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</si>
  <si>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</si>
  <si>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</si>
  <si>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</si>
  <si>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</si>
  <si>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</si>
  <si>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</si>
  <si>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</si>
  <si>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</si>
  <si>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</si>
  <si>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</si>
  <si>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</si>
  <si>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</si>
  <si>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</si>
  <si>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</si>
  <si>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</si>
  <si>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</si>
  <si>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</si>
  <si>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</si>
  <si>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</si>
  <si>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</si>
  <si>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</si>
  <si>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</si>
  <si>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</si>
  <si>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</si>
  <si>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</si>
  <si>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</si>
  <si>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</si>
  <si>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</si>
  <si>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</si>
  <si>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</si>
  <si>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</si>
  <si>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</si>
  <si>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</si>
  <si>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</si>
  <si>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</si>
  <si>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</si>
  <si>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</si>
  <si>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</si>
  <si>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</si>
  <si>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</si>
  <si>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</si>
  <si>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</si>
  <si>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</si>
  <si>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</si>
  <si>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</si>
  <si>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</si>
  <si>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</si>
  <si>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</si>
  <si>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</si>
  <si>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</si>
  <si>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</si>
  <si>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</si>
  <si>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</si>
  <si>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</si>
  <si>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</si>
  <si>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</si>
  <si>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</si>
  <si>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</si>
  <si>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</si>
  <si>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</si>
  <si>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</si>
  <si>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</si>
  <si>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</si>
  <si>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</si>
  <si>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</si>
  <si>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</si>
  <si>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</si>
  <si>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</si>
  <si>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</si>
  <si>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</si>
  <si>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</si>
  <si>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</si>
  <si>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</si>
  <si>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</si>
  <si>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</si>
  <si>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</si>
  <si>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</si>
  <si>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</si>
  <si>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</si>
  <si>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</si>
  <si>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</si>
  <si>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</si>
  <si>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</si>
  <si>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</si>
  <si>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</si>
  <si>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</si>
  <si>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</si>
  <si>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</si>
  <si>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</si>
  <si>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</si>
  <si>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</si>
  <si>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</si>
  <si>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</si>
  <si>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</si>
  <si>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</si>
  <si>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</si>
  <si>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</si>
  <si>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</si>
  <si>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</si>
  <si>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</si>
  <si>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</si>
  <si>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</si>
  <si>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</si>
  <si>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</si>
  <si>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</si>
  <si>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</si>
  <si>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</si>
  <si>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</si>
  <si>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</si>
  <si>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</si>
  <si>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</si>
  <si>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</si>
  <si>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</si>
  <si>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</si>
  <si>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</si>
  <si>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</si>
  <si>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</si>
  <si>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</si>
  <si>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</si>
  <si>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</si>
  <si>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</si>
  <si>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</si>
  <si>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</si>
  <si>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</si>
  <si>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</si>
  <si>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</si>
  <si>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</si>
  <si>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</si>
  <si>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</si>
  <si>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</si>
  <si>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</si>
  <si>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</si>
  <si>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</si>
  <si>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</si>
  <si>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</si>
  <si>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</si>
  <si>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</si>
  <si>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</si>
  <si>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</si>
  <si>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</si>
  <si>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</si>
  <si>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</si>
  <si>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</si>
  <si>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</si>
  <si>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</si>
  <si>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</si>
  <si>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</si>
  <si>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</si>
  <si>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</si>
  <si>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</si>
  <si>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</si>
  <si>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</si>
  <si>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</si>
  <si>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</si>
  <si>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</si>
  <si>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</si>
  <si>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</si>
  <si>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</si>
  <si>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</si>
  <si>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</si>
  <si>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</si>
  <si>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</si>
  <si>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</si>
  <si>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</si>
  <si>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</si>
  <si>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</si>
  <si>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</si>
  <si>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</si>
  <si>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</si>
  <si>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</si>
  <si>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</si>
  <si>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</si>
  <si>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</si>
  <si>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</si>
  <si>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</si>
  <si>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</si>
  <si>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</si>
  <si>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</si>
  <si>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</si>
  <si>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</si>
  <si>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</si>
  <si>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</si>
  <si>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</si>
  <si>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</si>
  <si>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</si>
  <si>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</si>
  <si>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</si>
  <si>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</si>
  <si>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</si>
  <si>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</si>
  <si>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</si>
  <si>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</si>
  <si>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</si>
  <si>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</si>
  <si>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</si>
  <si>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</si>
  <si>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</si>
  <si>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</si>
  <si>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</si>
  <si>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</si>
  <si>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</si>
  <si>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</si>
  <si>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</si>
  <si>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</si>
  <si>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</si>
  <si>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</si>
  <si>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</si>
  <si>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</si>
  <si>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</si>
  <si>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</si>
  <si>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</si>
  <si>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</si>
  <si>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</si>
  <si>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</si>
  <si>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</si>
  <si>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</si>
  <si>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</si>
  <si>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</si>
  <si>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</si>
  <si>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</si>
  <si>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</si>
  <si>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</si>
  <si>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</si>
  <si>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</si>
  <si>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</si>
  <si>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</si>
  <si>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</si>
  <si>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</si>
  <si>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</si>
  <si>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</si>
  <si>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</si>
  <si>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</si>
  <si>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</si>
  <si>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</si>
  <si>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</si>
  <si>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</si>
  <si>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</si>
  <si>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</si>
  <si>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</si>
  <si>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</si>
  <si>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</si>
  <si>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</si>
  <si>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</si>
  <si>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</si>
  <si>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</si>
  <si>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</si>
  <si>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</si>
  <si>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</si>
  <si>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</si>
  <si>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</si>
  <si>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</si>
  <si>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</si>
  <si>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</si>
  <si>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</si>
  <si>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</si>
  <si>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</si>
  <si>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</si>
  <si>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</si>
  <si>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</si>
  <si>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</si>
  <si>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</si>
  <si>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</si>
  <si>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</si>
  <si>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</si>
  <si>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</si>
  <si>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</si>
  <si>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</si>
  <si>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</si>
  <si>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</si>
  <si>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</si>
  <si>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</si>
  <si>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</si>
  <si>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</si>
  <si>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</si>
  <si>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</si>
  <si>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</si>
  <si>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</si>
  <si>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</si>
  <si>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</si>
  <si>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</si>
  <si>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</si>
  <si>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</si>
  <si>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</si>
  <si>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</si>
  <si>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</si>
  <si>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</si>
  <si>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</si>
  <si>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</si>
  <si>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</si>
  <si>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</si>
  <si>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</si>
  <si>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</si>
  <si>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</si>
  <si>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</si>
  <si>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</si>
  <si>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</si>
  <si>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</si>
  <si>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</si>
  <si>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</si>
  <si>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</si>
  <si>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</si>
  <si>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</si>
  <si>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</si>
  <si>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</si>
  <si>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</si>
  <si>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</si>
  <si>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</si>
  <si>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</si>
  <si>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</si>
  <si>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</si>
  <si>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</si>
  <si>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</si>
  <si>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</si>
  <si>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</si>
  <si>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</si>
  <si>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</si>
  <si>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</si>
  <si>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</si>
  <si>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</si>
  <si>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</si>
  <si>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</si>
  <si>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</si>
  <si>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</si>
  <si>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</si>
  <si>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</si>
  <si>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</si>
  <si>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</si>
  <si>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</si>
  <si>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</si>
  <si>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</si>
  <si>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</si>
  <si>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</si>
  <si>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</si>
  <si>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</si>
  <si>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</si>
  <si>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</si>
  <si>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</si>
  <si>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</si>
  <si>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</si>
  <si>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</si>
  <si>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</si>
  <si>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</si>
  <si>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</si>
  <si>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</si>
  <si>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</si>
  <si>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</si>
  <si>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</si>
  <si>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</si>
  <si>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</si>
  <si>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</si>
  <si>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</si>
  <si>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</si>
  <si>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</si>
  <si>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</si>
  <si>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</si>
  <si>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</si>
  <si>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</si>
  <si>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</si>
  <si>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</si>
  <si>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</si>
  <si>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</si>
  <si>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</si>
  <si>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</si>
  <si>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</si>
  <si>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</si>
  <si>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</si>
  <si>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</si>
  <si>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</si>
  <si>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</si>
  <si>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</si>
  <si>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</si>
  <si>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</si>
  <si>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</si>
  <si>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</si>
  <si>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</si>
  <si>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</si>
  <si>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</si>
  <si>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</si>
  <si>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</si>
  <si>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</si>
  <si>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</si>
  <si>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</si>
  <si>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</si>
  <si>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</si>
  <si>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</si>
  <si>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</si>
  <si>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</si>
  <si>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</si>
  <si>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</si>
  <si>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</si>
  <si>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</si>
  <si>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</si>
  <si>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</si>
  <si>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</si>
  <si>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</si>
  <si>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</si>
  <si>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</si>
  <si>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</si>
  <si>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</si>
  <si>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</si>
  <si>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</si>
  <si>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</si>
  <si>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</si>
  <si>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</si>
  <si>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</si>
  <si>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</si>
  <si>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</si>
  <si>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</si>
  <si>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</si>
  <si>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</si>
  <si>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</si>
  <si>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</si>
  <si>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</si>
  <si>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</si>
  <si>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</si>
  <si>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</si>
  <si>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</si>
  <si>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</si>
  <si>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</si>
  <si>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</si>
  <si>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</si>
  <si>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</si>
  <si>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</si>
  <si>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</si>
  <si>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</si>
  <si>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</si>
  <si>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</si>
  <si>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</si>
  <si>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</si>
  <si>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</si>
  <si>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</si>
  <si>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</si>
  <si>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</si>
  <si>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</si>
  <si>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</si>
  <si>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</si>
  <si>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</si>
  <si>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</si>
  <si>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</si>
  <si>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</si>
  <si>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</si>
  <si>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</si>
  <si>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</si>
  <si>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</si>
  <si>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</si>
  <si>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</si>
  <si>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</si>
  <si>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</si>
  <si>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</si>
  <si>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</si>
  <si>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</si>
  <si>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</si>
  <si>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</si>
  <si>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</si>
  <si>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</si>
  <si>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</si>
  <si>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</si>
  <si>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</si>
  <si>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</si>
  <si>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</si>
  <si>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</si>
  <si>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</si>
  <si>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</si>
  <si>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</si>
  <si>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</si>
  <si>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</si>
  <si>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</si>
  <si>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</si>
  <si>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</si>
  <si>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</si>
  <si>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</si>
  <si>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</si>
  <si>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</si>
  <si>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</si>
  <si>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</si>
  <si>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</si>
  <si>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</si>
  <si>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</si>
  <si>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</si>
  <si>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</si>
  <si>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</si>
  <si>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</si>
  <si>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</si>
  <si>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</si>
  <si>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</si>
  <si>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</si>
  <si>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</si>
  <si>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</si>
  <si>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</si>
  <si>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</si>
  <si>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</si>
  <si>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</si>
  <si>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</si>
  <si>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</si>
  <si>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</si>
  <si>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</si>
  <si>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</si>
  <si>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</si>
  <si>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</si>
  <si>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</si>
  <si>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</si>
  <si>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</si>
  <si>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</si>
  <si>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</si>
  <si>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</si>
  <si>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</si>
  <si>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</si>
  <si>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</si>
  <si>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</si>
  <si>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</si>
  <si>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</si>
  <si>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</si>
  <si>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</si>
  <si>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</si>
  <si>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</si>
  <si>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</si>
  <si>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</si>
  <si>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</si>
  <si>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</si>
  <si>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</si>
  <si>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</si>
  <si>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</si>
  <si>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</si>
  <si>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</si>
  <si>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</si>
  <si>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</si>
  <si>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</si>
  <si>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</si>
  <si>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</si>
  <si>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</si>
  <si>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</si>
  <si>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</si>
  <si>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</si>
  <si>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</si>
  <si>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</si>
  <si>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</si>
  <si>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</si>
  <si>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</si>
  <si>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</si>
  <si>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</si>
  <si>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</si>
  <si>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</si>
  <si>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</si>
  <si>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</si>
  <si>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</si>
  <si>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</si>
  <si>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</si>
  <si>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</si>
  <si>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</si>
  <si>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</si>
  <si>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</si>
  <si>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</si>
  <si>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</si>
  <si>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</si>
  <si>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</si>
  <si>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</si>
  <si>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</si>
  <si>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</si>
  <si>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</si>
  <si>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</si>
  <si>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</si>
  <si>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</si>
  <si>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</si>
  <si>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</si>
  <si>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</si>
  <si>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</si>
  <si>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</si>
  <si>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</si>
  <si>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</si>
  <si>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</si>
  <si>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</si>
  <si>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</si>
  <si>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</si>
  <si>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</si>
  <si>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</si>
  <si>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</si>
  <si>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</si>
  <si>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</si>
  <si>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</si>
  <si>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</si>
  <si>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</si>
  <si>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</si>
  <si>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</si>
  <si>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</si>
  <si>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</si>
  <si>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</si>
  <si>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</si>
  <si>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</si>
  <si>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</si>
  <si>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</si>
  <si>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</si>
  <si>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</si>
  <si>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</si>
  <si>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</si>
  <si>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</si>
  <si>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</si>
  <si>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</si>
  <si>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</si>
  <si>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</si>
  <si>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</si>
  <si>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</si>
  <si>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</si>
  <si>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</si>
  <si>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</si>
  <si>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</si>
  <si>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</si>
  <si>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</si>
  <si>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</si>
  <si>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</si>
  <si>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</si>
  <si>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</si>
  <si>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</si>
  <si>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</si>
  <si>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</si>
  <si>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</si>
  <si>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</si>
  <si>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</si>
  <si>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</si>
  <si>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</si>
  <si>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</si>
  <si>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</si>
  <si>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</si>
  <si>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</si>
  <si>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</si>
  <si>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</si>
  <si>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</si>
  <si>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</si>
  <si>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</si>
  <si>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</si>
  <si>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</si>
  <si>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</si>
  <si>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</si>
  <si>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</si>
  <si>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</si>
  <si>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</si>
  <si>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</si>
  <si>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</si>
  <si>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</si>
  <si>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</si>
  <si>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</si>
  <si>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</si>
  <si>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</si>
  <si>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</si>
  <si>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</si>
  <si>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</si>
  <si>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</si>
  <si>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</si>
  <si>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</si>
  <si>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</si>
  <si>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</si>
  <si>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</si>
  <si>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</si>
  <si>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</si>
  <si>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</si>
  <si>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</si>
  <si>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</si>
  <si>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</si>
  <si>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</si>
  <si>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</si>
  <si>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</si>
  <si>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</si>
  <si>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</si>
  <si>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</si>
  <si>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</si>
  <si>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</si>
  <si>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</si>
  <si>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</si>
  <si>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</si>
  <si>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</si>
  <si>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</si>
  <si>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</si>
  <si>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</si>
  <si>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</si>
  <si>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</si>
  <si>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</si>
  <si>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</si>
  <si>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</si>
  <si>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</si>
  <si>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</si>
  <si>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</si>
  <si>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</si>
  <si>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</si>
  <si>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</si>
  <si>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</si>
  <si>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</si>
  <si>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</si>
  <si>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</si>
  <si>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</si>
  <si>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</si>
  <si>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</si>
  <si>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</si>
  <si>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</si>
  <si>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</si>
  <si>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</si>
  <si>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</si>
  <si>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</si>
  <si>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</si>
  <si>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</si>
  <si>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</si>
  <si>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</si>
  <si>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</si>
  <si>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</si>
  <si>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</si>
  <si>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</si>
  <si>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</si>
  <si>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</si>
  <si>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</si>
  <si>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</si>
  <si>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</si>
  <si>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</si>
  <si>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</si>
  <si>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</si>
  <si>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</si>
  <si>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</si>
  <si>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</si>
  <si>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</si>
  <si>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</si>
  <si>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</si>
  <si>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</si>
  <si>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</si>
  <si>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</si>
  <si>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</si>
  <si>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</si>
  <si>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</si>
  <si>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</si>
  <si>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</si>
  <si>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</si>
  <si>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</si>
  <si>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</si>
  <si>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</si>
  <si>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</si>
  <si>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</si>
  <si>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</si>
  <si>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</si>
  <si>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</si>
  <si>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</si>
  <si>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</si>
  <si>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</si>
  <si>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</si>
  <si>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</si>
  <si>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</si>
  <si>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</si>
  <si>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</si>
  <si>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</si>
  <si>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</si>
  <si>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</si>
  <si>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</si>
  <si>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</si>
  <si>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</si>
  <si>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</si>
  <si>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</si>
  <si>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</si>
  <si>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</si>
  <si>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</si>
  <si>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</si>
  <si>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</si>
  <si>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</si>
  <si>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</si>
  <si>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</si>
  <si>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</si>
  <si>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</si>
  <si>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</si>
  <si>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</si>
  <si>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</si>
  <si>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</si>
  <si>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</si>
  <si>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</si>
  <si>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</si>
  <si>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</si>
  <si>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</si>
  <si>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</si>
  <si>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</si>
  <si>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</si>
  <si>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</si>
  <si>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</si>
  <si>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</si>
  <si>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</si>
  <si>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</si>
  <si>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</si>
  <si>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</si>
  <si>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</si>
  <si>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</si>
  <si>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</si>
  <si>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</si>
  <si>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</si>
  <si>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</si>
  <si>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</si>
  <si>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</si>
  <si>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</si>
  <si>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</si>
  <si>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</si>
  <si>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</si>
  <si>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</si>
  <si>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</si>
  <si>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</si>
  <si>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</si>
  <si>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</si>
  <si>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</si>
  <si>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</si>
  <si>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</si>
  <si>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</si>
  <si>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</si>
  <si>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</si>
  <si>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</si>
  <si>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</si>
  <si>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</si>
  <si>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</si>
  <si>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</si>
  <si>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</si>
  <si>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</si>
  <si>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</si>
  <si>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</si>
  <si>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</si>
  <si>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</si>
  <si>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</si>
  <si>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</si>
  <si>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</si>
  <si>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</si>
  <si>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</si>
  <si>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</si>
  <si>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</si>
  <si>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</si>
  <si>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</si>
  <si>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</si>
  <si>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</si>
  <si>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</si>
  <si>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</si>
  <si>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</si>
  <si>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</si>
  <si>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</si>
  <si>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</si>
  <si>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</si>
  <si>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</si>
  <si>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</si>
  <si>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</si>
  <si>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</si>
  <si>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</si>
  <si>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</si>
  <si>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</si>
  <si>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</si>
  <si>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</si>
  <si>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</si>
  <si>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</si>
  <si>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</si>
  <si>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</si>
  <si>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</si>
  <si>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</si>
  <si>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</si>
  <si>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</si>
  <si>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</si>
  <si>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</si>
  <si>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</si>
  <si>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</si>
  <si>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</si>
  <si>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</si>
  <si>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</si>
  <si>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</si>
  <si>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</si>
  <si>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</si>
  <si>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</si>
  <si>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</si>
  <si>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</si>
  <si>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</si>
  <si>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</si>
  <si>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</si>
  <si>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</si>
  <si>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</si>
  <si>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</si>
  <si>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</si>
  <si>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</si>
  <si>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</si>
  <si>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</si>
  <si>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</si>
  <si>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</si>
  <si>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</si>
  <si>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</si>
  <si>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</si>
  <si>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</si>
  <si>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</si>
  <si>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</si>
  <si>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</si>
  <si>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</si>
  <si>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</si>
  <si>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</si>
  <si>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</si>
  <si>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</si>
  <si>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</si>
  <si>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</si>
  <si>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</si>
  <si>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</si>
  <si>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</si>
  <si>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</si>
  <si>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</si>
  <si>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</si>
  <si>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</si>
  <si>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</si>
  <si>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</si>
  <si>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</si>
  <si>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</si>
  <si>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</si>
  <si>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</si>
  <si>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</si>
  <si>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</si>
  <si>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</si>
  <si>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</si>
  <si>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</si>
  <si>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</si>
  <si>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</si>
  <si>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</si>
  <si>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</si>
  <si>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</si>
  <si>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</si>
  <si>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</si>
  <si>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</si>
  <si>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</si>
  <si>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</si>
  <si>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</si>
  <si>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</si>
  <si>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</si>
  <si>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</si>
  <si>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</si>
  <si>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</si>
  <si>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</si>
  <si>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</si>
  <si>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</si>
  <si>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</si>
  <si>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</si>
  <si>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</si>
  <si>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</si>
  <si>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</si>
  <si>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</si>
  <si>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</si>
  <si>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</si>
  <si>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</si>
  <si>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</si>
  <si>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</si>
  <si>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</si>
  <si>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</si>
  <si>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</si>
  <si>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</si>
  <si>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</si>
  <si>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</si>
  <si>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</si>
  <si>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</si>
  <si>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</si>
  <si>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</si>
  <si>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</si>
  <si>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</si>
  <si>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</si>
  <si>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</si>
  <si>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</si>
  <si>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</si>
  <si>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</si>
  <si>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</si>
  <si>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</si>
  <si>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</si>
  <si>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</si>
  <si>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</si>
  <si>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</si>
  <si>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</si>
  <si>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</si>
  <si>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</si>
  <si>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</si>
  <si>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</si>
  <si>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</si>
  <si>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</si>
  <si>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</si>
  <si>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</si>
  <si>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</si>
  <si>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</si>
  <si>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</si>
  <si>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</si>
  <si>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</si>
  <si>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</si>
  <si>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</si>
  <si>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</si>
  <si>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</si>
  <si>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</si>
  <si>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</si>
  <si>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</si>
  <si>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</si>
  <si>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</si>
  <si>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</si>
  <si>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</si>
  <si>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</si>
  <si>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</si>
  <si>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</si>
  <si>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</si>
  <si>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</si>
  <si>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</si>
  <si>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</si>
  <si>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</si>
  <si>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</si>
  <si>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</si>
  <si>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</si>
  <si>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</si>
  <si>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</si>
  <si>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</si>
  <si>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</si>
  <si>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</si>
  <si>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</si>
  <si>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</si>
  <si>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</si>
  <si>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</si>
  <si>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</si>
  <si>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</si>
  <si>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</si>
  <si>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</si>
  <si>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</si>
  <si>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</si>
  <si>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</si>
  <si>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</si>
  <si>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</si>
  <si>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</si>
  <si>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</si>
  <si>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</si>
  <si>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</si>
  <si>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</si>
  <si>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</si>
  <si>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</si>
  <si>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</si>
  <si>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</si>
  <si>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</si>
  <si>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</si>
  <si>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</si>
  <si>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</si>
  <si>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</si>
  <si>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</si>
  <si>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</si>
  <si>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</si>
  <si>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</si>
  <si>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</si>
  <si>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</si>
  <si>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</si>
  <si>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</si>
  <si>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</si>
  <si>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</si>
  <si>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</si>
  <si>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</si>
  <si>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</si>
  <si>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</si>
  <si>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</si>
  <si>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</si>
  <si>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</si>
  <si>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</si>
  <si>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</si>
  <si>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</si>
  <si>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</si>
  <si>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</si>
  <si>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</si>
  <si>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</si>
  <si>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</si>
  <si>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</si>
  <si>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</si>
  <si>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</si>
  <si>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</si>
  <si>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</si>
  <si>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</si>
  <si>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</si>
  <si>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</si>
  <si>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</si>
  <si>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</si>
  <si>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</si>
  <si>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</si>
  <si>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</si>
  <si>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</si>
  <si>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</si>
  <si>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</si>
  <si>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</si>
  <si>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</si>
  <si>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</si>
  <si>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</si>
  <si>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</si>
  <si>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</si>
  <si>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</si>
  <si>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</si>
  <si>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</si>
  <si>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</si>
  <si>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</si>
  <si>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</si>
  <si>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</si>
  <si>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</si>
  <si>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</si>
  <si>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</si>
  <si>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</si>
  <si>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</si>
  <si>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</si>
  <si>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</si>
  <si>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</si>
  <si>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</si>
  <si>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</si>
  <si>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</si>
  <si>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</si>
  <si>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</si>
  <si>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</si>
  <si>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</si>
  <si>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</si>
  <si>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</si>
  <si>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</si>
  <si>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</si>
  <si>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</si>
  <si>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</si>
  <si>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</si>
  <si>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</si>
  <si>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</si>
  <si>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</si>
  <si>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</si>
  <si>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</si>
  <si>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</si>
  <si>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</si>
  <si>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</si>
  <si>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</si>
  <si>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</si>
  <si>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</si>
  <si>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</si>
  <si>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</si>
  <si>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</si>
  <si>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</si>
  <si>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</si>
  <si>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</si>
  <si>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</si>
  <si>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</si>
  <si>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</si>
  <si>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</si>
  <si>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</si>
  <si>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</si>
  <si>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</si>
  <si>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</si>
  <si>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</si>
  <si>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</si>
  <si>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</si>
  <si>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</si>
  <si>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</si>
  <si>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</si>
  <si>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</si>
  <si>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</si>
  <si>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</si>
  <si>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</si>
  <si>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</si>
  <si>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</si>
  <si>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</si>
  <si>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</si>
  <si>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</si>
  <si>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</si>
  <si>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</si>
  <si>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</si>
  <si>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</si>
  <si>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</si>
  <si>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</si>
  <si>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</si>
  <si>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</si>
  <si>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</si>
  <si>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</si>
  <si>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</si>
  <si>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</si>
  <si>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</si>
  <si>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</si>
  <si>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</si>
  <si>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</si>
  <si>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</si>
  <si>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</si>
  <si>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</si>
  <si>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</si>
  <si>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</si>
  <si>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</si>
  <si>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</si>
  <si>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</si>
  <si>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</si>
  <si>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</si>
  <si>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</si>
  <si>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</si>
  <si>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</si>
  <si>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</si>
  <si>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</si>
  <si>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</si>
  <si>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</si>
  <si>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</si>
  <si>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</si>
  <si>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</si>
  <si>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</si>
  <si>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</si>
  <si>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</si>
  <si>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</si>
  <si>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</si>
  <si>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</si>
  <si>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</si>
  <si>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</si>
  <si>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</si>
  <si>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</si>
  <si>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</si>
  <si>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</si>
  <si>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</si>
  <si>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</si>
  <si>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</si>
  <si>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</si>
  <si>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</si>
  <si>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</si>
  <si>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</si>
  <si>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</si>
  <si>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</si>
  <si>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</si>
  <si>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</si>
  <si>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</si>
  <si>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</si>
  <si>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</si>
  <si>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</si>
  <si>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</si>
  <si>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</si>
  <si>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</si>
  <si>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</si>
  <si>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</si>
  <si>
    <t xml:space="preserve"> alter table ProductList add ProductListUnitRef2  bigint;</t>
  </si>
  <si>
    <t xml:space="preserve"> alter table ProductList add ProductListUnitRef3  bigint;</t>
  </si>
  <si>
    <t>1.0.1.04</t>
  </si>
  <si>
    <t>order</t>
  </si>
  <si>
    <t>pro</t>
  </si>
  <si>
    <t>prolistid</t>
  </si>
  <si>
    <t>prolistid_new</t>
  </si>
  <si>
    <t>unit</t>
  </si>
  <si>
    <t>ref</t>
  </si>
  <si>
    <t xml:space="preserve"> alter table ProductList add ProductListUnitRef1  bigint;</t>
  </si>
  <si>
    <t xml:space="preserve"> update ProductList set ProductListUnitRef1=0, ProductListUnitRef2=0,ProductListUnitRef3=0;</t>
  </si>
  <si>
    <t>7023</t>
  </si>
  <si>
    <t>ดึงใบจองไปทำ PO แบบรวมหลายรายการแล้วสถานะไม่ปิด</t>
  </si>
  <si>
    <t xml:space="preserve"> alter table Note add SEQ  int;</t>
  </si>
  <si>
    <t xml:space="preserve"> update note set seq=noteid;</t>
  </si>
  <si>
    <t>เพิ่มหมายเหตุ เพื่อพิมพ์ในเอกสารต่อท้ายรายการสินค้า</t>
  </si>
  <si>
    <t>แก้ไขใบสั่งซื้อ แล้วใบสั่งจองกลับมาสถานะผิด</t>
  </si>
  <si>
    <t>1.0.1.05</t>
  </si>
  <si>
    <t>1.0.1.06</t>
  </si>
  <si>
    <t>หน้าประวัติขายเลือกสินค้าไม่ได้</t>
  </si>
  <si>
    <t>เปิดหน้าลดหนี้ error</t>
  </si>
  <si>
    <t>เพิ่มลำดับในหน้ารายละเอียดสินค้า</t>
  </si>
  <si>
    <t>1.0.1.07</t>
  </si>
  <si>
    <t>1.0.1.08</t>
  </si>
  <si>
    <t>ใบลดหนี้ เพิ่มหนี้ ดึงใบกำกับภาษีมาทำรายการ ไม่แสดงสินค้า</t>
  </si>
  <si>
    <t>รายงานวิเคราะห์ เพิ่มการแสดงข้อมูลของลูกค้ากลุ่ม Contacts</t>
  </si>
  <si>
    <t>หน้า Login config เพิ่ม database user,password</t>
  </si>
  <si>
    <t>หน้าค้นหารายการ เพิ่มเลขที่ใบกำกับเจ้าหนี้</t>
  </si>
  <si>
    <t>หน้า Stockin ยกเลิกการแสดงรายการ SN ของใบ PO กรณีดึงใบ PO มาทำ</t>
  </si>
  <si>
    <t>1.0.1.09</t>
  </si>
  <si>
    <t>กรณีดึงรายการอ้างอิง หมายเหตุสินค้าไม่ถูกดึงมาด้วย</t>
  </si>
  <si>
    <t>แก้ไขใบกำกับภาษีชำระสดเป็นเชื่อ ให้สถานะเป็น Open โดยไม่เข้า flow approve</t>
  </si>
  <si>
    <t>1.0.1.10</t>
  </si>
  <si>
    <t xml:space="preserve">CREATE TABLE [dbo].[OrdersLog](
 [LogTime] [datetime] NOT NULL DEFAULT GETDATE(),
 [OrderID] [bigint] NOT NULL,
 [OrderCode] [nvarchar](100) NULL,
 [OrderDate] [date] NULL,
 [ShipingDate] [datetime] NULL,
 [ExpireDate] [datetime] NULL,
 [CustomerID] [bigint] NULL,
 [AgencyID] [bigint] NULL,
 [EmpID] [bigint] NULL,
 [CurrencyID] [bigint] NULL,
 [ExchangeRate] [numeric](18, 2) NULL,
 [QuotationDays] [int] NULL,
 [PO] [nvarchar](50) NULL,
 [PayType] [nvarchar](10) NULL DEFAULT (N'CASH'),
 [CreditRuleID] [bigint] NULL,
 [VatTypeID] [bigint] NULL,
 [OrderStatus] [nvarchar](50) NULL,
 [IsCancel] [int] NULL,
 [CancelRemark] [nvarchar](100) NULL,
 [Total] [numeric](18, 2) NULL,
 [PledgeTotal] [numeric](18, 2) NULL DEFAULT ((0)),
 [DiscountPercen] [numeric](18, 2) NULL,
 [DiscountAmount] [numeric](18, 2) NULL,
 [VatPercen] [numeric](18, 2) NULL,
 [VatAmount] [numeric](18, 2) NULL,
 [GrandTotal] [numeric](18, 2) NULL,
 [PayTotal] [numeric](18, 2) NULL DEFAULT ((0)),
 [Remark] [nvarchar](500) NULL,
 [SendBy] [nvarchar](50) NULL,
 [ShipingByID] [bigint] NULL,
 [ShipingMethodeID] [bigint] NULL,
 [ShipingRuleID] [bigint] NULL,
 [TaxAmount] [numeric](18, 2) NULL,
 [TaxCanYes] [nchar](1) NULL,
 [TaxCondition] [nvarchar](100) NULL,
 [TaxTypeID] [int] NULL,
 [TaxMonthYear] [date] NULL,
 [TaxNumber] [nvarchar](100) NULL,
 [TaxRate] [numeric](18, 2) NULL,
 [TaxRemark] [nvarchar](100) NULL,
 [TaxSection] [nvarchar](100) NULL,
 [TaxTotal] [numeric](18, 2) NULL,
 [TaxType] [nvarchar](100) NULL,
 [CreateBy] [bigint] NULL,
 [CreateTime] [datetime] NULL,
 [ModifiedBy] [bigint] NULL,
 [ModifiedTime] [datetime] NULL,
 [IsInActive] [int] NULL,
 [IsDelete] [int] NULL,
 [TableID] [bigint] NULL,
 [RefBillID] [bigint] NULL DEFAULT ((0)),
 [RefReceiptID] [bigint] NULL DEFAULT ((0)),
 [BillMedthodID] [bigint] NULL DEFAULT ((0)),
 [InvoiceSuplierID] [nvarchar](100) NULL,
 [Institute] [nvarchar](100) NULL,
 [StockType] [char](1) NULL,
 [ImportTXID] [bigint] NULL,
 [IsSumStock] [int] NULL,
 [IsEditVat] [int] NULL,
 [OrderStatus2] [nvarchar](50) NULL,
 [IsMakePO] [int] NULL,
 [MakePOStatus] [nvarchar](50) NULL,
 [QuotationRemarkID] [int] NULL,
 [IsNotPass] [int] NULL,
 [CampaignID] [bigint] NULL,
 CONSTRAINT [PK_OrdersLog] PRIMARY KEY CLUSTERED 
(
 [LogTime] ASC,
 [OrderID] ASC
)WITH (PAD_INDEX = OFF, STATISTICS_NORECOMPUTE = OFF, IGNORE_DUP_KEY = OFF, ALLOW_ROW_LOCKS = ON, ALLOW_PAGE_LOCKS = ON) ON [PRIMARY]
) ON [PRIMARY];
</t>
  </si>
  <si>
    <t xml:space="preserve"> 
CREATE TABLE [dbo].[ProductListLog](
 [LogTime] [datetime] NOT NULL DEFAULT GETDATE(),
 [ProductListID] [bigint] NOT NULL,
 [SEQ] [int] NULL,
 [RefID] [bigint] NULL,
 [RefTable] [nvarchar](50) NULL,
 [ProductID] [bigint] NULL,
 [ProductName] [nvarchar](500) NULL,
 [ProductNameExt] [nvarchar](500) NULL,
 [LocationDTLID] [bigint] NULL,
 [UnitID] [bigint] NULL,
 [KeepMin] [bigint] NULL,
 [Units] [bigint] NULL,
 [Cost] [numeric](18, 2) NULL,
 [Price] [numeric](18, 2) NULL,
 [Discount] [numeric](18, 2) NULL DEFAULT ((0)),
 [Total] [numeric](18, 2) NULL,
 [Remark] [nvarchar](500) NULL,
 [IsDelete] [int] NULL,
 [IsConfirm] [int] NULL DEFAULT ((0)),
 [ProductListRefID] [bigint] NULL,
 [IsShow] [int] NULL,
 [IsMerge] [int] NULL,
 [AdjustUnit] [bigint] NULL,
 [RateUnit] [numeric](18, 2) NULL,
 [UnitMainID] [bigint] NULL,
 [PriceMain] [numeric](18, 2) NULL,
 [ProductListRefID2] [bigint] NULL,
 [ProductListRefID3] [bigint] NULL,
 [ProductListUnitRef2] [bigint] NULL,
 [ProductListUnitRef3] [bigint] NULL,
 [ProductListUnitRef1] [bigint] NULL,
 CONSTRAINT [PK_ProductListLog] PRIMARY KEY CLUSTERED 
( [LogTime] ASC,
 [ProductListID] ASC
)WITH (PAD_INDEX = OFF, STATISTICS_NORECOMPUTE = OFF, IGNORE_DUP_KEY = OFF, ALLOW_ROW_LOCKS = ON, ALLOW_PAGE_LOCKS = ON) ON [PRIMARY]
) ON [PRIMARY];
</t>
  </si>
  <si>
    <t xml:space="preserve">พี่ต้นครับ </t>
  </si>
  <si>
    <t>เบย์ส่งส่วนที่ขาดบางส่วนให้ก่อนนะครับ</t>
  </si>
  <si>
    <t>1.ส่วนนำสินค้าเข้าระบบ</t>
  </si>
  <si>
    <t>2.ใบจองสินค้า</t>
  </si>
  <si>
    <t>3.ใบรับสินค้าเคลม ขาย</t>
  </si>
  <si>
    <t>4. ระบบคำนวนคอมมิชั่น และหน้ากำหนดเป้าการขาย</t>
  </si>
  <si>
    <t>5. ส่วนระบบเงินมัดจำของใบกำกับภาษี/ใบส่งของซื้อและขาย</t>
  </si>
  <si>
    <t xml:space="preserve">6. ใบเสนอราคาของคู่เทียบ </t>
  </si>
  <si>
    <t>7. วิเคราะห์สต๊อก/สินค้า</t>
  </si>
  <si>
    <t>8. วิเคราะห์ลูกหนี้/เจ้าหนี้</t>
  </si>
  <si>
    <t>9. วิเคราะห์กำไร/ขาดทุน</t>
  </si>
  <si>
    <t>10. รายจ่าย/รับ พึงประมาณ</t>
  </si>
  <si>
    <t>11. ส่วนระบบเช็ค</t>
  </si>
  <si>
    <t>12. ส่วนใบกำกับภาษี/ใบส่งของ ขาย</t>
  </si>
  <si>
    <t>13. ส่วนฝ่ายซื้อ</t>
  </si>
  <si>
    <t xml:space="preserve">'- ขาดสินค้าค้างรับ แสดงเป็นรายการสินค้า โดยให้เลือกจาก ประเภทเอกสารเหมือนกันได้นะครับ </t>
  </si>
  <si>
    <t>'- เมื่อสินค้านำเข้าระบบแล้ว แจ้งไปยังพนักงานขายที่ จองสินค้าไว้ครับ</t>
  </si>
  <si>
    <t>'- ส่วนกันสต๊อก เมื่อจองสินค้าแล้ว เช่น สินค้า มี 3 อัน ลูกค้าสั่งมา 10 อัน ทำการจองสินค้า 7 อัน แต่ สั่งซื้อมา 10 อัน สินค้าที่ถูกจองไว้คือ 3 อันแรก + 7 อันเมื่อสินค้าเข้า ส่วนกันสต๊อกตามกำหนดวันส่งสินค้าเมื่อครบกำหนด พนักงานขายอื่นสามารถเปิดได้</t>
  </si>
  <si>
    <t>'- ส่วนตรวจสอบสต๊อกให้แสดง จำนวนการจองสินค้า</t>
  </si>
  <si>
    <t>'- ส่วนรับแจ้งเคลม หลังจากเลือกชื่อลูกค้าแล้ว เอกสารอ้างอิงน่าจะมี แบบให้เลือกสินค้าด้วย แทนการเลือกจากใบกำกับภาษี/ใบส่งของ และ ขาดระยะเวลาประกันด้วย ดึงจากหน้าสินค้า</t>
  </si>
  <si>
    <t>'- เพิ่มช่องให้กรอกอาการ/สาเหตุเพิ่มด้วย</t>
  </si>
  <si>
    <t>'- ใบแจ้งผลการเคลม เคลมได้หรือไม่ พร้อม ช่องกรอกสาเหตุ กรณีไม่ได้แต่ต้องคืนเงินสามารถดึงไปทำใบลดหนี้ได้เลย</t>
  </si>
  <si>
    <t>'- หน้าจอสรุปผลการเคลม</t>
  </si>
  <si>
    <t>'- แจ้งเคลมซัพพลายเออร์ พร้อมกำหนดวันได้รับสินค้าคืน และสามารถแจ้งเตือนได้เมื่อครบกำหนด</t>
  </si>
  <si>
    <t>'- วิเคราะห์มูลค่าสต๊อกตามรายการที่เลือก</t>
  </si>
  <si>
    <t>'- วิเคราะห์สินค้าที่การเคลื่อนไหวของสินค้า</t>
  </si>
  <si>
    <t>'- วิเคราะห์ยอดขายตามยี่ห้อสินค้า และประเภทสินค้า</t>
  </si>
  <si>
    <t>'- วิเคราะห์ลูกหนี้ค้างชำระ</t>
  </si>
  <si>
    <t>'- วิเคราะห์ลูกหนี้ครบกำหนดชำระ</t>
  </si>
  <si>
    <t>'- วิเคราะห์เจ้าหนี้ค้างชำระ</t>
  </si>
  <si>
    <t>'- วิเคราะห์เจ้าหนี้ครบกำหนดชำระ</t>
  </si>
  <si>
    <t xml:space="preserve">'- </t>
  </si>
  <si>
    <t>'- หน้าเพิ่มรายจ่ายจากใบกำกับภาษี/ใบส่งของ (ใช้สำหรับเลือกใน วิเคราะห์กำไร/ขาดทุนภายใน)</t>
  </si>
  <si>
    <t>'- หน้าเพิ่มรายรับจากใบกำกับภาษี/ใบส่งของ (ใช้สำหรับเลือกใน วิเคราะห์กำไร/ขาดทุนภายใน)</t>
  </si>
  <si>
    <t>'- เมื่อครบกำหนดชำระแต่ยังไม่ชำระแจ้งเตือนไปยัง พนักงานที่กำหนด</t>
  </si>
  <si>
    <t>'- เพิ่มเป้าการสั่งซื้อ</t>
  </si>
  <si>
    <t>'- หน้าสรุปเป้าการสั่งซื้อ</t>
  </si>
  <si>
    <t>ClaimResult</t>
  </si>
  <si>
    <t xml:space="preserve">ผลการเคลม Supplier </t>
  </si>
  <si>
    <t>ClaimResultBar</t>
  </si>
  <si>
    <t>เคลม(ส่งคืน)</t>
  </si>
  <si>
    <t>ClaimReturn</t>
  </si>
  <si>
    <t>ClaimReturnBar</t>
  </si>
  <si>
    <t>ใบเสนอราคาคู่เทียบ</t>
  </si>
  <si>
    <t>Quotation2Bar</t>
  </si>
  <si>
    <t>Quotation2</t>
  </si>
  <si>
    <t>ClaimRemark</t>
  </si>
  <si>
    <t>LayoutStockType2</t>
  </si>
  <si>
    <t>LayoutClaimResult</t>
  </si>
  <si>
    <t>alter table Orders add ClaimRemark  nvarchar(100) ;</t>
  </si>
  <si>
    <t>alter table Orders add ClaimResult  nvarchar(100) ;</t>
  </si>
  <si>
    <t>1.0.1.11</t>
  </si>
  <si>
    <t>เพิ่มการตรวจสอบ SN ซ้ำ</t>
  </si>
  <si>
    <t>ใบสั่งจองหากโดนดึงไปทำ PO แล้วต้องไม่สามารถแก้ไขได้</t>
  </si>
  <si>
    <t>รายงานสต๊อก ให้สามารถเลือกวันที่ได้</t>
  </si>
  <si>
    <t>alter table Orderslog add ClaimRemark  nvarchar(100) ;</t>
  </si>
  <si>
    <t>alter table Orderslog add ClaimResult  nvarchar(100) ;</t>
  </si>
  <si>
    <t>1.0.1.12</t>
  </si>
  <si>
    <t>Make PO Error Tr.</t>
  </si>
  <si>
    <t>เพิ่มสถานะ Open ที่ PO ,waitng ต้องไม่สามารถแก้ไขได้ (เปิดสิทธ์ให้ 3 คน)</t>
  </si>
  <si>
    <t>1.0.1.13</t>
  </si>
  <si>
    <t>1.0.1.14</t>
  </si>
  <si>
    <t>พิมพ์เอกสารใบเสร็จ(ซื้อ) ไม่ได้</t>
  </si>
  <si>
    <t>1.0.1.15</t>
  </si>
  <si>
    <t>ถ้า PO นำสินค้าเข้าระบบ แจ้งเตือนไปยังคนทำใบจอง</t>
  </si>
  <si>
    <t>ทำรายการโดยอ้างอิงรายการจากชื่อสินค้าได้</t>
  </si>
  <si>
    <t xml:space="preserve">เพิ่มหน้าจอผลการเคลม Supplier </t>
  </si>
  <si>
    <t>เพิ่มหน้าจอเคลม(ส่งคืน)</t>
  </si>
  <si>
    <t>เพิ่มหน้าจอใบเสนอราคาคู่เทียบ</t>
  </si>
  <si>
    <t>INSERT INTO  [Menu]([MenuID],[ShowMode],[System],[Module],[MenuName],[MenuDisplay],[TableName],[IsVisible],[IsEnable],[IsAdd],[IsEdit],[IsDelete],[IsPrint],[IsImport],[IsCreateQuick],[IsCopy],[IsAssign],[IsConvert]) VALUES (101,287,'CRM','ฝ่ายขาย' ,'ClaimResultBar','ผลการเคลม Supplier ' ,'ClaimResult',1 ,1 ,1,1,1,0,0,0,1,0,0);</t>
  </si>
  <si>
    <t>INSERT INTO  [Menu]([MenuID],[ShowMode],[System],[Module],[MenuName],[MenuDisplay],[TableName],[IsVisible],[IsEnable],[IsAdd],[IsEdit],[IsDelete],[IsPrint],[IsImport],[IsCreateQuick],[IsCopy],[IsAssign],[IsConvert]) VALUES (102,287,'CRM','ฝ่ายขาย' ,'ClaimReturnBar','เคลม(ส่งคืน)' ,'ClaimReturn',1 ,1 ,1,1,1,0,0,0,1,0,0);</t>
  </si>
  <si>
    <t>INSERT INTO  [Menu]([MenuID],[ShowMode],[System],[Module],[MenuName],[MenuDisplay],[TableName],[IsVisible],[IsEnable],[IsAdd],[IsEdit],[IsDelete],[IsPrint],[IsImport],[IsCreateQuick],[IsCopy],[IsAssign],[IsConvert]) VALUES (103,287,'CRM','ฝ่ายขาย' ,'Quotation2Bar','ใบเสนอราคาคู่เทียบ' ,'Quotation2',1 ,1 ,1,1,1,0,0,0,1,0,0);</t>
  </si>
  <si>
    <t>INSERT INTO [BS].[dbo].[RunningFormat]([MenuID],[System],[Module],[MenuDisplay] ,[Name] ,[FormatFront],[FormatDate],[FormatMidle] ,[RunningCount],[FormatYear],[LastNo],[LocationDTLID],[CreateBy],[CreateTime],[ModifiedBy] ,[ModifiedTime],isreset) VALUES (101 ,'CRM','ฝ่ายขาย','ผลการเคลม Supplier','','','None','-',5,'EN',0,0,1,'2012-07-25 17:41:54.000',1,'2014-03-04 14:40:15.000',0);</t>
  </si>
  <si>
    <t>INSERT INTO [BS].[dbo].[RunningFormat]([MenuID],[System],[Module],[MenuDisplay] ,[Name] ,[FormatFront],[FormatDate],[FormatMidle] ,[RunningCount],[FormatYear],[LastNo],[LocationDTLID],[CreateBy],[CreateTime],[ModifiedBy] ,[ModifiedTime],isreset) VALUES (102 ,'CRM','ฝ่ายขาย','เคลม(ส่งคืน)','','','None','-',5,'EN',0,0,1,'2012-07-25 17:41:54.000',1,'2014-03-04 14:40:15.000',0);</t>
  </si>
  <si>
    <t>INSERT INTO [BS].[dbo].[RunningFormat]([MenuID],[System],[Module],[MenuDisplay] ,[Name] ,[FormatFront],[FormatDate],[FormatMidle] ,[RunningCount],[FormatYear],[LastNo],[LocationDTLID],[CreateBy],[CreateTime],[ModifiedBy] ,[ModifiedTime],isreset) VALUES (103 ,'CRM','ฝ่ายขาย','ใบเสนอราคาคู่เทียบ','','','None','-',5,'EN',0,0,1,'2012-07-25 17:41:54.000',1,'2014-03-04 14:40:15.000',0);</t>
  </si>
  <si>
    <t>เพิ่มมัดจำที่หน้า PO</t>
  </si>
  <si>
    <t>เพิ่มการบันทึกเช็คที่ฝั่งซื้อ</t>
  </si>
  <si>
    <t>ใบ PO เพิ่มข้อมูลราคาซื้อต่ำสุด</t>
  </si>
  <si>
    <t>1.0.1.16</t>
  </si>
  <si>
    <t>นำสินค้าเข้าระบบเลือกคลังไม่ได้</t>
  </si>
  <si>
    <t>1.0.1.17</t>
  </si>
  <si>
    <t>หน้าประวัติการขายเลือกสินค้าไม่ได้</t>
  </si>
  <si>
    <t>PO สถานะไม่เปลี่ยนเมื่อดึงมาทำ Stockin</t>
  </si>
  <si>
    <t>ข้อความแจ้งเตือน</t>
  </si>
  <si>
    <t>NotifyBar</t>
  </si>
  <si>
    <t>Notify</t>
  </si>
  <si>
    <t>1.0.1.18</t>
  </si>
  <si>
    <t>ถ้า PO นำสินค้าเข้าระบบ แจ้งเตือนไปยังคนทำใบจอง แสดงเลขที่ใบจองในหน้าแจ้งเตือน</t>
  </si>
  <si>
    <t>เพิ่มเมนูเปิดหน้าแจ้งเตือน</t>
  </si>
  <si>
    <t>INSERT INTO  [Menu]([MenuID],[ShowMode],[System],[Module],[MenuName],[MenuDisplay],[TableName],[IsVisible],[IsEnable],[IsAdd],[IsEdit],[IsDelete],[IsPrint],[IsImport],[IsCreateQuick],[IsCopy],[IsAssign],[IsConvert]) VALUES (104,3,'อนุมัติเอกสาร','อนุมัติเอกสาร' ,'NotifyBar','ข้อความแจ้งเตือน' ,'Notify',1 ,1 ,0,0,0,0,0,0,0,0,0);</t>
  </si>
  <si>
    <t>Stockin preview รายการไม่แสดง SN</t>
  </si>
  <si>
    <t>1.0.1.19</t>
  </si>
  <si>
    <t>คีย์สั่งขาย --&gt; สินค้าขาดทำสั่งจอง --&gt; กด เซฟ จอง ---&gt;เมื่อกลับมาดูรายการสินค้าจะหายหมด</t>
  </si>
  <si>
    <t>1.0.1.20</t>
  </si>
  <si>
    <t>ทำใบเพิ่มหนี้/ลดหนี้ โดยดึงจากใบกำกับภาษี ใบส่งของ ไม่ต้องปรับสถานะ</t>
  </si>
  <si>
    <t>ReceiptHisBar</t>
  </si>
  <si>
    <t>ประวัติการรับชำระ</t>
  </si>
  <si>
    <t>ReceiptHis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</si>
</sst>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48">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21">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0" fillId="3" borderId="0" xfId="0" applyFill="1"/>
    <xf numFmtId="0" fontId="0" fillId="7" borderId="0" xfId="0" applyFill="1" applyAlignment="1">
      <alignment horizontal="center"/>
    </xf>
    <xf numFmtId="0" fontId="3" fillId="0" borderId="0" xfId="0" applyFont="1" applyAlignment="1">
      <alignment horizontal="left" vertical="top" wrapText="1"/>
    </xf>
    <xf numFmtId="0" fontId="3" fillId="0" borderId="0" xfId="0" applyFont="1" applyAlignment="1">
      <alignment horizontal="left" wrapText="1"/>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xf numFmtId="0" fontId="0" fillId="7" borderId="0" xfId="0" applyFill="1" applyAlignment="1">
      <alignment horizont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55" displayName="Table55" ref="C2:C19" totalsRowShown="0" headerRowDxfId="3" dataDxfId="2" tableBorderDxfId="1">
  <autoFilter ref="C2:C19" xr:uid="{00000000-0009-0000-0100-000002000000}"/>
  <tableColumns count="1">
    <tableColumn id="1" xr3:uid="{00000000-0010-0000-0000-000001000000}"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B102"/>
  <sheetViews>
    <sheetView workbookViewId="0">
      <selection activeCell="B95" sqref="B95"/>
    </sheetView>
  </sheetViews>
  <sheetFormatPr defaultRowHeight="14.4"/>
  <cols>
    <col min="2" max="2" width="96.33203125" customWidth="1"/>
  </cols>
  <sheetData>
    <row r="3" spans="2:2" ht="15.6">
      <c r="B3" s="169" t="s">
        <v>1254</v>
      </c>
    </row>
    <row r="4" spans="2:2" ht="15.6">
      <c r="B4" s="169" t="s">
        <v>1255</v>
      </c>
    </row>
    <row r="5" spans="2:2" ht="15.6">
      <c r="B5" s="169" t="s">
        <v>1256</v>
      </c>
    </row>
    <row r="6" spans="2:2" ht="15.6">
      <c r="B6" s="170" t="s">
        <v>1257</v>
      </c>
    </row>
    <row r="7" spans="2:2" ht="15.6">
      <c r="B7" s="170" t="s">
        <v>1258</v>
      </c>
    </row>
    <row r="8" spans="2:2" ht="15.6">
      <c r="B8" s="170" t="s">
        <v>1259</v>
      </c>
    </row>
    <row r="9" spans="2:2" ht="15.6">
      <c r="B9" s="171" t="s">
        <v>1260</v>
      </c>
    </row>
    <row r="10" spans="2:2" ht="15.6">
      <c r="B10" s="171" t="s">
        <v>1261</v>
      </c>
    </row>
    <row r="11" spans="2:2" ht="15.6">
      <c r="B11" s="172" t="s">
        <v>1262</v>
      </c>
    </row>
    <row r="12" spans="2:2">
      <c r="B12" s="168" t="s">
        <v>1263</v>
      </c>
    </row>
    <row r="13" spans="2:2">
      <c r="B13" s="168" t="s">
        <v>1264</v>
      </c>
    </row>
    <row r="14" spans="2:2">
      <c r="B14" s="168" t="s">
        <v>1265</v>
      </c>
    </row>
    <row r="15" spans="2:2">
      <c r="B15" s="168" t="s">
        <v>1266</v>
      </c>
    </row>
    <row r="16" spans="2:2">
      <c r="B16" s="178" t="s">
        <v>1267</v>
      </c>
    </row>
    <row r="17" spans="2:2">
      <c r="B17" s="168" t="s">
        <v>1268</v>
      </c>
    </row>
    <row r="18" spans="2:2">
      <c r="B18" s="168" t="s">
        <v>1269</v>
      </c>
    </row>
    <row r="19" spans="2:2">
      <c r="B19" s="168" t="s">
        <v>1270</v>
      </c>
    </row>
    <row r="20" spans="2:2">
      <c r="B20" s="168" t="s">
        <v>1271</v>
      </c>
    </row>
    <row r="21" spans="2:2">
      <c r="B21" s="168" t="s">
        <v>1272</v>
      </c>
    </row>
    <row r="22" spans="2:2">
      <c r="B22" s="168" t="s">
        <v>1273</v>
      </c>
    </row>
    <row r="23" spans="2:2">
      <c r="B23" s="168" t="s">
        <v>1274</v>
      </c>
    </row>
    <row r="24" spans="2:2">
      <c r="B24" s="168" t="s">
        <v>1275</v>
      </c>
    </row>
    <row r="25" spans="2:2">
      <c r="B25" s="168" t="s">
        <v>1276</v>
      </c>
    </row>
    <row r="26" spans="2:2">
      <c r="B26" s="168" t="s">
        <v>1277</v>
      </c>
    </row>
    <row r="27" spans="2:2">
      <c r="B27" s="168" t="s">
        <v>1278</v>
      </c>
    </row>
    <row r="29" spans="2:2">
      <c r="B29" s="168" t="s">
        <v>1289</v>
      </c>
    </row>
    <row r="30" spans="2:2">
      <c r="B30" s="168" t="s">
        <v>1290</v>
      </c>
    </row>
    <row r="35" spans="2:2">
      <c r="B35" s="179" t="s">
        <v>1295</v>
      </c>
    </row>
    <row r="36" spans="2:2">
      <c r="B36" s="180" t="s">
        <v>1297</v>
      </c>
    </row>
    <row r="37" spans="2:2">
      <c r="B37" t="s">
        <v>1298</v>
      </c>
    </row>
    <row r="38" spans="2:2">
      <c r="B38" t="s">
        <v>1296</v>
      </c>
    </row>
    <row r="39" spans="2:2">
      <c r="B39" t="s">
        <v>1299</v>
      </c>
    </row>
    <row r="40" spans="2:2">
      <c r="B40" t="s">
        <v>1300</v>
      </c>
    </row>
    <row r="43" spans="2:2">
      <c r="B43" t="s">
        <v>1309</v>
      </c>
    </row>
    <row r="44" spans="2:2">
      <c r="B44" s="180" t="s">
        <v>1310</v>
      </c>
    </row>
    <row r="45" spans="2:2">
      <c r="B45" t="s">
        <v>1311</v>
      </c>
    </row>
    <row r="46" spans="2:2">
      <c r="B46" t="s">
        <v>1313</v>
      </c>
    </row>
    <row r="47" spans="2:2">
      <c r="B47" s="180" t="s">
        <v>1314</v>
      </c>
    </row>
    <row r="48" spans="2:2">
      <c r="B48" t="s">
        <v>1315</v>
      </c>
    </row>
    <row r="49" spans="2:2">
      <c r="B49" s="180" t="s">
        <v>1316</v>
      </c>
    </row>
    <row r="50" spans="2:2" ht="28.8">
      <c r="B50" s="182" t="s">
        <v>1321</v>
      </c>
    </row>
    <row r="51" spans="2:2">
      <c r="B51" s="183" t="s">
        <v>1322</v>
      </c>
    </row>
    <row r="52" spans="2:2">
      <c r="B52" s="183" t="s">
        <v>1323</v>
      </c>
    </row>
    <row r="53" spans="2:2">
      <c r="B53" s="183" t="s">
        <v>1324</v>
      </c>
    </row>
    <row r="55" spans="2:2" ht="28.8">
      <c r="B55" s="121" t="s">
        <v>1325</v>
      </c>
    </row>
    <row r="57" spans="2:2" ht="28.8">
      <c r="B57" s="121" t="s">
        <v>1328</v>
      </c>
    </row>
    <row r="58" spans="2:2">
      <c r="B58" s="180" t="s">
        <v>1329</v>
      </c>
    </row>
    <row r="59" spans="2:2">
      <c r="B59" t="s">
        <v>1330</v>
      </c>
    </row>
    <row r="60" spans="2:2">
      <c r="B60" t="s">
        <v>1331</v>
      </c>
    </row>
    <row r="62" spans="2:2">
      <c r="B62" s="180" t="s">
        <v>1332</v>
      </c>
    </row>
    <row r="63" spans="2:2">
      <c r="B63" t="s">
        <v>1333</v>
      </c>
    </row>
    <row r="64" spans="2:2">
      <c r="B64" t="s">
        <v>1334</v>
      </c>
    </row>
    <row r="66" spans="2:2">
      <c r="B66" s="180" t="s">
        <v>1335</v>
      </c>
    </row>
    <row r="68" spans="2:2">
      <c r="B68" s="180" t="s">
        <v>1336</v>
      </c>
    </row>
    <row r="70" spans="2:2" ht="28.8">
      <c r="B70" s="184" t="s">
        <v>1337</v>
      </c>
    </row>
    <row r="72" spans="2:2">
      <c r="B72" t="s">
        <v>1351</v>
      </c>
    </row>
    <row r="73" spans="2:2">
      <c r="B73" t="s">
        <v>1360</v>
      </c>
    </row>
    <row r="74" spans="2:2">
      <c r="B74" t="s">
        <v>1361</v>
      </c>
    </row>
    <row r="75" spans="2:2">
      <c r="B75" s="179" t="s">
        <v>1362</v>
      </c>
    </row>
    <row r="76" spans="2:2">
      <c r="B76" s="163" t="s">
        <v>1363</v>
      </c>
    </row>
    <row r="78" spans="2:2">
      <c r="B78" t="s">
        <v>1374</v>
      </c>
    </row>
    <row r="79" spans="2:2">
      <c r="B79" s="179" t="s">
        <v>1375</v>
      </c>
    </row>
    <row r="81" spans="2:2">
      <c r="B81" t="s">
        <v>1378</v>
      </c>
    </row>
    <row r="82" spans="2:2">
      <c r="B82" s="179" t="s">
        <v>1379</v>
      </c>
    </row>
    <row r="83" spans="2:2">
      <c r="B83" t="s">
        <v>1380</v>
      </c>
    </row>
    <row r="85" spans="2:2">
      <c r="B85" t="s">
        <v>1381</v>
      </c>
    </row>
    <row r="86" spans="2:2">
      <c r="B86" s="179" t="s">
        <v>1382</v>
      </c>
    </row>
    <row r="87" spans="2:2">
      <c r="B87" s="180" t="s">
        <v>1383</v>
      </c>
    </row>
    <row r="88" spans="2:2">
      <c r="B88" s="179" t="s">
        <v>1384</v>
      </c>
    </row>
    <row r="89" spans="2:2" ht="28.8">
      <c r="B89" s="121" t="s">
        <v>1385</v>
      </c>
    </row>
    <row r="90" spans="2:2">
      <c r="B90" s="180" t="s">
        <v>1377</v>
      </c>
    </row>
    <row r="92" spans="2:2">
      <c r="B92" s="163" t="s">
        <v>1398</v>
      </c>
    </row>
    <row r="93" spans="2:2">
      <c r="B93" s="164" t="s">
        <v>1399</v>
      </c>
    </row>
    <row r="95" spans="2:2">
      <c r="B95" t="s">
        <v>1502</v>
      </c>
    </row>
    <row r="99" spans="2:2">
      <c r="B99" s="163" t="s">
        <v>1503</v>
      </c>
    </row>
    <row r="100" spans="2:2">
      <c r="B100" t="s">
        <v>1504</v>
      </c>
    </row>
    <row r="101" spans="2:2">
      <c r="B101" t="s">
        <v>1505</v>
      </c>
    </row>
    <row r="102" spans="2:2">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43"/>
  <sheetViews>
    <sheetView workbookViewId="0">
      <selection activeCell="E21" sqref="E21"/>
    </sheetView>
  </sheetViews>
  <sheetFormatPr defaultRowHeight="14.4"/>
  <cols>
    <col min="1" max="1" width="9.109375" style="71"/>
    <col min="2" max="2" width="31.5546875" style="55" customWidth="1"/>
    <col min="3" max="16" width="5.88671875" style="55" customWidth="1"/>
    <col min="258" max="258" width="31.5546875" customWidth="1"/>
    <col min="259" max="272" width="5.88671875" customWidth="1"/>
    <col min="514" max="514" width="31.5546875" customWidth="1"/>
    <col min="515" max="528" width="5.88671875" customWidth="1"/>
    <col min="770" max="770" width="31.5546875" customWidth="1"/>
    <col min="771" max="784" width="5.88671875" customWidth="1"/>
    <col min="1026" max="1026" width="31.5546875" customWidth="1"/>
    <col min="1027" max="1040" width="5.88671875" customWidth="1"/>
    <col min="1282" max="1282" width="31.5546875" customWidth="1"/>
    <col min="1283" max="1296" width="5.88671875" customWidth="1"/>
    <col min="1538" max="1538" width="31.5546875" customWidth="1"/>
    <col min="1539" max="1552" width="5.88671875" customWidth="1"/>
    <col min="1794" max="1794" width="31.5546875" customWidth="1"/>
    <col min="1795" max="1808" width="5.88671875" customWidth="1"/>
    <col min="2050" max="2050" width="31.5546875" customWidth="1"/>
    <col min="2051" max="2064" width="5.88671875" customWidth="1"/>
    <col min="2306" max="2306" width="31.5546875" customWidth="1"/>
    <col min="2307" max="2320" width="5.88671875" customWidth="1"/>
    <col min="2562" max="2562" width="31.5546875" customWidth="1"/>
    <col min="2563" max="2576" width="5.88671875" customWidth="1"/>
    <col min="2818" max="2818" width="31.5546875" customWidth="1"/>
    <col min="2819" max="2832" width="5.88671875" customWidth="1"/>
    <col min="3074" max="3074" width="31.5546875" customWidth="1"/>
    <col min="3075" max="3088" width="5.88671875" customWidth="1"/>
    <col min="3330" max="3330" width="31.5546875" customWidth="1"/>
    <col min="3331" max="3344" width="5.88671875" customWidth="1"/>
    <col min="3586" max="3586" width="31.5546875" customWidth="1"/>
    <col min="3587" max="3600" width="5.88671875" customWidth="1"/>
    <col min="3842" max="3842" width="31.5546875" customWidth="1"/>
    <col min="3843" max="3856" width="5.88671875" customWidth="1"/>
    <col min="4098" max="4098" width="31.5546875" customWidth="1"/>
    <col min="4099" max="4112" width="5.88671875" customWidth="1"/>
    <col min="4354" max="4354" width="31.5546875" customWidth="1"/>
    <col min="4355" max="4368" width="5.88671875" customWidth="1"/>
    <col min="4610" max="4610" width="31.5546875" customWidth="1"/>
    <col min="4611" max="4624" width="5.88671875" customWidth="1"/>
    <col min="4866" max="4866" width="31.5546875" customWidth="1"/>
    <col min="4867" max="4880" width="5.88671875" customWidth="1"/>
    <col min="5122" max="5122" width="31.5546875" customWidth="1"/>
    <col min="5123" max="5136" width="5.88671875" customWidth="1"/>
    <col min="5378" max="5378" width="31.5546875" customWidth="1"/>
    <col min="5379" max="5392" width="5.88671875" customWidth="1"/>
    <col min="5634" max="5634" width="31.5546875" customWidth="1"/>
    <col min="5635" max="5648" width="5.88671875" customWidth="1"/>
    <col min="5890" max="5890" width="31.5546875" customWidth="1"/>
    <col min="5891" max="5904" width="5.88671875" customWidth="1"/>
    <col min="6146" max="6146" width="31.5546875" customWidth="1"/>
    <col min="6147" max="6160" width="5.88671875" customWidth="1"/>
    <col min="6402" max="6402" width="31.5546875" customWidth="1"/>
    <col min="6403" max="6416" width="5.88671875" customWidth="1"/>
    <col min="6658" max="6658" width="31.5546875" customWidth="1"/>
    <col min="6659" max="6672" width="5.88671875" customWidth="1"/>
    <col min="6914" max="6914" width="31.5546875" customWidth="1"/>
    <col min="6915" max="6928" width="5.88671875" customWidth="1"/>
    <col min="7170" max="7170" width="31.5546875" customWidth="1"/>
    <col min="7171" max="7184" width="5.88671875" customWidth="1"/>
    <col min="7426" max="7426" width="31.5546875" customWidth="1"/>
    <col min="7427" max="7440" width="5.88671875" customWidth="1"/>
    <col min="7682" max="7682" width="31.5546875" customWidth="1"/>
    <col min="7683" max="7696" width="5.88671875" customWidth="1"/>
    <col min="7938" max="7938" width="31.5546875" customWidth="1"/>
    <col min="7939" max="7952" width="5.88671875" customWidth="1"/>
    <col min="8194" max="8194" width="31.5546875" customWidth="1"/>
    <col min="8195" max="8208" width="5.88671875" customWidth="1"/>
    <col min="8450" max="8450" width="31.5546875" customWidth="1"/>
    <col min="8451" max="8464" width="5.88671875" customWidth="1"/>
    <col min="8706" max="8706" width="31.5546875" customWidth="1"/>
    <col min="8707" max="8720" width="5.88671875" customWidth="1"/>
    <col min="8962" max="8962" width="31.5546875" customWidth="1"/>
    <col min="8963" max="8976" width="5.88671875" customWidth="1"/>
    <col min="9218" max="9218" width="31.5546875" customWidth="1"/>
    <col min="9219" max="9232" width="5.88671875" customWidth="1"/>
    <col min="9474" max="9474" width="31.5546875" customWidth="1"/>
    <col min="9475" max="9488" width="5.88671875" customWidth="1"/>
    <col min="9730" max="9730" width="31.5546875" customWidth="1"/>
    <col min="9731" max="9744" width="5.88671875" customWidth="1"/>
    <col min="9986" max="9986" width="31.5546875" customWidth="1"/>
    <col min="9987" max="10000" width="5.88671875" customWidth="1"/>
    <col min="10242" max="10242" width="31.5546875" customWidth="1"/>
    <col min="10243" max="10256" width="5.88671875" customWidth="1"/>
    <col min="10498" max="10498" width="31.5546875" customWidth="1"/>
    <col min="10499" max="10512" width="5.88671875" customWidth="1"/>
    <col min="10754" max="10754" width="31.5546875" customWidth="1"/>
    <col min="10755" max="10768" width="5.88671875" customWidth="1"/>
    <col min="11010" max="11010" width="31.5546875" customWidth="1"/>
    <col min="11011" max="11024" width="5.88671875" customWidth="1"/>
    <col min="11266" max="11266" width="31.5546875" customWidth="1"/>
    <col min="11267" max="11280" width="5.88671875" customWidth="1"/>
    <col min="11522" max="11522" width="31.5546875" customWidth="1"/>
    <col min="11523" max="11536" width="5.88671875" customWidth="1"/>
    <col min="11778" max="11778" width="31.5546875" customWidth="1"/>
    <col min="11779" max="11792" width="5.88671875" customWidth="1"/>
    <col min="12034" max="12034" width="31.5546875" customWidth="1"/>
    <col min="12035" max="12048" width="5.88671875" customWidth="1"/>
    <col min="12290" max="12290" width="31.5546875" customWidth="1"/>
    <col min="12291" max="12304" width="5.88671875" customWidth="1"/>
    <col min="12546" max="12546" width="31.5546875" customWidth="1"/>
    <col min="12547" max="12560" width="5.88671875" customWidth="1"/>
    <col min="12802" max="12802" width="31.5546875" customWidth="1"/>
    <col min="12803" max="12816" width="5.88671875" customWidth="1"/>
    <col min="13058" max="13058" width="31.5546875" customWidth="1"/>
    <col min="13059" max="13072" width="5.88671875" customWidth="1"/>
    <col min="13314" max="13314" width="31.5546875" customWidth="1"/>
    <col min="13315" max="13328" width="5.88671875" customWidth="1"/>
    <col min="13570" max="13570" width="31.5546875" customWidth="1"/>
    <col min="13571" max="13584" width="5.88671875" customWidth="1"/>
    <col min="13826" max="13826" width="31.5546875" customWidth="1"/>
    <col min="13827" max="13840" width="5.88671875" customWidth="1"/>
    <col min="14082" max="14082" width="31.5546875" customWidth="1"/>
    <col min="14083" max="14096" width="5.88671875" customWidth="1"/>
    <col min="14338" max="14338" width="31.5546875" customWidth="1"/>
    <col min="14339" max="14352" width="5.88671875" customWidth="1"/>
    <col min="14594" max="14594" width="31.5546875" customWidth="1"/>
    <col min="14595" max="14608" width="5.88671875" customWidth="1"/>
    <col min="14850" max="14850" width="31.5546875" customWidth="1"/>
    <col min="14851" max="14864" width="5.88671875" customWidth="1"/>
    <col min="15106" max="15106" width="31.5546875" customWidth="1"/>
    <col min="15107" max="15120" width="5.88671875" customWidth="1"/>
    <col min="15362" max="15362" width="31.5546875" customWidth="1"/>
    <col min="15363" max="15376" width="5.88671875" customWidth="1"/>
    <col min="15618" max="15618" width="31.5546875" customWidth="1"/>
    <col min="15619" max="15632" width="5.88671875" customWidth="1"/>
    <col min="15874" max="15874" width="31.5546875" customWidth="1"/>
    <col min="15875" max="15888" width="5.88671875" customWidth="1"/>
    <col min="16130" max="16130" width="31.5546875" customWidth="1"/>
    <col min="16131" max="16144" width="5.88671875" customWidth="1"/>
  </cols>
  <sheetData>
    <row r="1" spans="1:16">
      <c r="A1" s="215" t="s">
        <v>0</v>
      </c>
      <c r="B1" s="205" t="s">
        <v>1</v>
      </c>
      <c r="C1" s="217" t="s">
        <v>651</v>
      </c>
      <c r="D1" s="217"/>
      <c r="E1" s="217"/>
      <c r="F1" s="214"/>
      <c r="G1" s="217" t="s">
        <v>730</v>
      </c>
      <c r="H1" s="217"/>
      <c r="I1" s="217"/>
      <c r="J1" s="214"/>
      <c r="K1" s="217" t="s">
        <v>653</v>
      </c>
      <c r="L1" s="217"/>
      <c r="M1" s="217"/>
      <c r="N1" s="214"/>
      <c r="O1" s="213" t="s">
        <v>731</v>
      </c>
      <c r="P1" s="214"/>
    </row>
    <row r="2" spans="1:16">
      <c r="A2" s="216"/>
      <c r="B2" s="206"/>
      <c r="C2" s="1">
        <v>1</v>
      </c>
      <c r="D2" s="1">
        <v>2</v>
      </c>
      <c r="E2" s="1">
        <v>3</v>
      </c>
      <c r="F2" s="30">
        <v>4</v>
      </c>
      <c r="G2" s="1">
        <v>1</v>
      </c>
      <c r="H2" s="1">
        <v>2</v>
      </c>
      <c r="I2" s="1">
        <v>3</v>
      </c>
      <c r="J2" s="30">
        <v>4</v>
      </c>
      <c r="K2" s="1">
        <v>1</v>
      </c>
      <c r="L2" s="1">
        <v>2</v>
      </c>
      <c r="M2" s="1">
        <v>3</v>
      </c>
      <c r="N2" s="30">
        <v>4</v>
      </c>
      <c r="O2" s="50">
        <v>1</v>
      </c>
      <c r="P2" s="30">
        <v>2</v>
      </c>
    </row>
    <row r="3" spans="1:16">
      <c r="A3" s="51">
        <v>1</v>
      </c>
      <c r="B3" s="52" t="s">
        <v>3</v>
      </c>
      <c r="C3" s="53"/>
      <c r="D3" s="53"/>
      <c r="E3" s="53"/>
      <c r="F3" s="54"/>
      <c r="H3" s="56"/>
      <c r="I3" s="56"/>
      <c r="J3" s="54"/>
      <c r="L3" s="56"/>
      <c r="M3" s="56"/>
      <c r="N3" s="54"/>
      <c r="O3" s="57"/>
      <c r="P3" s="58"/>
    </row>
    <row r="4" spans="1:16">
      <c r="A4" s="51">
        <f>A3+1</f>
        <v>2</v>
      </c>
      <c r="B4" s="52" t="s">
        <v>4</v>
      </c>
      <c r="C4" s="53"/>
      <c r="D4" s="53"/>
      <c r="E4" s="53"/>
      <c r="F4" s="58"/>
      <c r="H4" s="56"/>
      <c r="I4" s="56"/>
      <c r="J4" s="58"/>
      <c r="L4" s="56"/>
      <c r="M4" s="56"/>
      <c r="N4" s="58"/>
      <c r="O4" s="57"/>
      <c r="P4" s="58"/>
    </row>
    <row r="5" spans="1:16">
      <c r="A5" s="51">
        <f>A4+1</f>
        <v>3</v>
      </c>
      <c r="B5" s="52" t="s">
        <v>5</v>
      </c>
      <c r="C5" s="53"/>
      <c r="D5" s="53"/>
      <c r="E5" s="53"/>
      <c r="F5" s="58"/>
      <c r="H5" s="56"/>
      <c r="I5" s="56"/>
      <c r="J5" s="58"/>
      <c r="L5" s="56"/>
      <c r="M5" s="56"/>
      <c r="N5" s="58"/>
      <c r="O5" s="57"/>
      <c r="P5" s="58"/>
    </row>
    <row r="6" spans="1:16">
      <c r="A6" s="51"/>
      <c r="B6" s="59" t="s">
        <v>131</v>
      </c>
      <c r="C6" s="57"/>
      <c r="F6" s="58"/>
      <c r="J6" s="58"/>
      <c r="N6" s="58"/>
      <c r="O6" s="57"/>
      <c r="P6" s="58"/>
    </row>
    <row r="7" spans="1:16">
      <c r="A7" s="51"/>
      <c r="B7" s="60" t="s">
        <v>689</v>
      </c>
      <c r="C7" s="57"/>
      <c r="F7" s="58"/>
      <c r="J7" s="58"/>
      <c r="N7" s="58"/>
      <c r="O7" s="57"/>
      <c r="P7" s="58"/>
    </row>
    <row r="8" spans="1:16">
      <c r="A8" s="51">
        <v>4</v>
      </c>
      <c r="B8" s="61" t="s">
        <v>690</v>
      </c>
      <c r="C8" s="57"/>
      <c r="F8" s="58"/>
      <c r="G8" s="62"/>
      <c r="J8" s="58"/>
      <c r="N8" s="58"/>
      <c r="O8" s="57"/>
      <c r="P8" s="58"/>
    </row>
    <row r="9" spans="1:16">
      <c r="A9" s="51">
        <v>5</v>
      </c>
      <c r="B9" s="61" t="s">
        <v>691</v>
      </c>
      <c r="C9" s="57"/>
      <c r="F9" s="63"/>
      <c r="J9" s="58"/>
      <c r="N9" s="58"/>
      <c r="O9" s="57"/>
      <c r="P9" s="58"/>
    </row>
    <row r="10" spans="1:16">
      <c r="A10" s="51">
        <v>6</v>
      </c>
      <c r="B10" s="61" t="s">
        <v>692</v>
      </c>
      <c r="C10" s="57"/>
      <c r="F10" s="63"/>
      <c r="J10" s="58"/>
      <c r="N10" s="58"/>
      <c r="O10" s="57"/>
      <c r="P10" s="58"/>
    </row>
    <row r="11" spans="1:16">
      <c r="A11" s="51">
        <v>7</v>
      </c>
      <c r="B11" s="61" t="s">
        <v>693</v>
      </c>
      <c r="C11" s="57"/>
      <c r="F11" s="58"/>
      <c r="H11" s="62"/>
      <c r="I11" s="62"/>
      <c r="J11" s="58"/>
      <c r="N11" s="58"/>
      <c r="O11" s="57"/>
      <c r="P11" s="58"/>
    </row>
    <row r="12" spans="1:16">
      <c r="A12" s="51">
        <v>8</v>
      </c>
      <c r="B12" s="61" t="s">
        <v>24</v>
      </c>
      <c r="C12" s="57"/>
      <c r="F12" s="63"/>
      <c r="J12" s="58"/>
      <c r="N12" s="58"/>
      <c r="O12" s="57"/>
      <c r="P12" s="58"/>
    </row>
    <row r="13" spans="1:16">
      <c r="A13" s="51">
        <v>9</v>
      </c>
      <c r="B13" s="61" t="s">
        <v>694</v>
      </c>
      <c r="C13" s="57"/>
      <c r="F13" s="63"/>
      <c r="J13" s="58"/>
      <c r="N13" s="58"/>
      <c r="O13" s="57"/>
      <c r="P13" s="58"/>
    </row>
    <row r="14" spans="1:16">
      <c r="A14" s="51"/>
      <c r="B14" s="60" t="s">
        <v>695</v>
      </c>
      <c r="C14" s="57"/>
      <c r="F14" s="58"/>
      <c r="J14" s="58"/>
      <c r="N14" s="58"/>
      <c r="O14" s="57"/>
      <c r="P14" s="58"/>
    </row>
    <row r="15" spans="1:16">
      <c r="A15" s="51">
        <v>10</v>
      </c>
      <c r="B15" s="61" t="s">
        <v>696</v>
      </c>
      <c r="C15" s="57"/>
      <c r="F15" s="58"/>
      <c r="J15" s="58"/>
      <c r="M15" s="62"/>
      <c r="N15" s="58"/>
      <c r="O15" s="57"/>
      <c r="P15" s="58"/>
    </row>
    <row r="16" spans="1:16">
      <c r="A16" s="51">
        <v>11</v>
      </c>
      <c r="B16" s="61" t="s">
        <v>697</v>
      </c>
      <c r="C16" s="57"/>
      <c r="F16" s="58"/>
      <c r="J16" s="58"/>
      <c r="M16" s="62"/>
      <c r="N16" s="58"/>
      <c r="O16" s="57"/>
      <c r="P16" s="58"/>
    </row>
    <row r="17" spans="1:16">
      <c r="A17" s="51">
        <v>12</v>
      </c>
      <c r="B17" s="61" t="s">
        <v>698</v>
      </c>
      <c r="C17" s="57"/>
      <c r="F17" s="58"/>
      <c r="J17" s="58"/>
      <c r="M17" s="62"/>
      <c r="N17" s="58"/>
      <c r="O17" s="57"/>
      <c r="P17" s="58"/>
    </row>
    <row r="18" spans="1:16">
      <c r="A18" s="51">
        <v>13</v>
      </c>
      <c r="B18" s="61" t="s">
        <v>699</v>
      </c>
      <c r="C18" s="57"/>
      <c r="F18" s="58"/>
      <c r="J18" s="58"/>
      <c r="M18" s="62"/>
      <c r="N18" s="58"/>
      <c r="O18" s="57"/>
      <c r="P18" s="58"/>
    </row>
    <row r="19" spans="1:16">
      <c r="A19" s="51">
        <v>14</v>
      </c>
      <c r="B19" s="61" t="s">
        <v>700</v>
      </c>
      <c r="C19" s="57"/>
      <c r="F19" s="58"/>
      <c r="J19" s="58"/>
      <c r="M19" s="62"/>
      <c r="N19" s="58"/>
      <c r="O19" s="57"/>
      <c r="P19" s="58"/>
    </row>
    <row r="20" spans="1:16">
      <c r="A20" s="51">
        <v>15</v>
      </c>
      <c r="B20" s="61" t="s">
        <v>701</v>
      </c>
      <c r="C20" s="57"/>
      <c r="F20" s="58"/>
      <c r="J20" s="58"/>
      <c r="M20" s="62"/>
      <c r="N20" s="58"/>
      <c r="O20" s="57"/>
      <c r="P20" s="58"/>
    </row>
    <row r="21" spans="1:16">
      <c r="A21" s="51">
        <v>16</v>
      </c>
      <c r="B21" s="61" t="s">
        <v>702</v>
      </c>
      <c r="C21" s="57"/>
      <c r="F21" s="58"/>
      <c r="J21" s="58"/>
      <c r="M21" s="62"/>
      <c r="N21" s="58"/>
      <c r="O21" s="57"/>
      <c r="P21" s="58"/>
    </row>
    <row r="22" spans="1:16">
      <c r="A22" s="51">
        <v>17</v>
      </c>
      <c r="B22" s="61" t="s">
        <v>703</v>
      </c>
      <c r="C22" s="57"/>
      <c r="F22" s="58"/>
      <c r="J22" s="58"/>
      <c r="M22" s="62"/>
      <c r="N22" s="58"/>
      <c r="O22" s="57"/>
      <c r="P22" s="58"/>
    </row>
    <row r="23" spans="1:16">
      <c r="A23" s="51">
        <v>18</v>
      </c>
      <c r="B23" s="61" t="s">
        <v>704</v>
      </c>
      <c r="C23" s="57"/>
      <c r="F23" s="58"/>
      <c r="J23" s="58"/>
      <c r="M23" s="62"/>
      <c r="N23" s="58"/>
      <c r="O23" s="57"/>
      <c r="P23" s="58"/>
    </row>
    <row r="24" spans="1:16">
      <c r="A24" s="51">
        <v>19</v>
      </c>
      <c r="B24" s="61" t="s">
        <v>705</v>
      </c>
      <c r="C24" s="57"/>
      <c r="F24" s="58"/>
      <c r="J24" s="58"/>
      <c r="M24" s="62"/>
      <c r="N24" s="58"/>
      <c r="O24" s="57"/>
      <c r="P24" s="58"/>
    </row>
    <row r="25" spans="1:16">
      <c r="A25" s="51"/>
      <c r="B25" s="60" t="s">
        <v>706</v>
      </c>
      <c r="C25" s="57"/>
      <c r="F25" s="58"/>
      <c r="J25" s="58"/>
      <c r="N25" s="58"/>
      <c r="O25" s="57"/>
      <c r="P25" s="58"/>
    </row>
    <row r="26" spans="1:16">
      <c r="A26" s="51">
        <v>20</v>
      </c>
      <c r="B26" s="61" t="s">
        <v>707</v>
      </c>
      <c r="C26" s="57"/>
      <c r="F26" s="58"/>
      <c r="J26" s="58"/>
      <c r="N26" s="63"/>
      <c r="O26" s="57"/>
      <c r="P26" s="58"/>
    </row>
    <row r="27" spans="1:16">
      <c r="A27" s="51"/>
      <c r="B27" s="59" t="s">
        <v>708</v>
      </c>
      <c r="C27" s="57"/>
      <c r="F27" s="58"/>
      <c r="J27" s="58"/>
      <c r="N27" s="58"/>
      <c r="O27" s="57"/>
      <c r="P27" s="58"/>
    </row>
    <row r="28" spans="1:16">
      <c r="A28" s="51">
        <v>21</v>
      </c>
      <c r="B28" s="61" t="s">
        <v>709</v>
      </c>
      <c r="C28" s="57"/>
      <c r="F28" s="58"/>
      <c r="H28" s="62"/>
      <c r="J28" s="58"/>
      <c r="N28" s="58"/>
      <c r="O28" s="57"/>
      <c r="P28" s="58"/>
    </row>
    <row r="29" spans="1:16">
      <c r="A29" s="51">
        <v>22</v>
      </c>
      <c r="B29" s="61" t="s">
        <v>710</v>
      </c>
      <c r="C29" s="57"/>
      <c r="F29" s="58"/>
      <c r="I29" s="62"/>
      <c r="J29" s="58"/>
      <c r="N29" s="58"/>
      <c r="O29" s="57"/>
      <c r="P29" s="58"/>
    </row>
    <row r="30" spans="1:16">
      <c r="A30" s="51">
        <v>23</v>
      </c>
      <c r="B30" s="61" t="s">
        <v>711</v>
      </c>
      <c r="C30" s="57"/>
      <c r="F30" s="58"/>
      <c r="I30" s="62"/>
      <c r="J30" s="58"/>
      <c r="N30" s="58"/>
      <c r="O30" s="57"/>
      <c r="P30" s="58"/>
    </row>
    <row r="31" spans="1:16">
      <c r="A31" s="51">
        <v>24</v>
      </c>
      <c r="B31" s="61" t="s">
        <v>712</v>
      </c>
      <c r="C31" s="57"/>
      <c r="F31" s="58"/>
      <c r="I31" s="62"/>
      <c r="J31" s="58"/>
      <c r="N31" s="58"/>
      <c r="O31" s="57"/>
      <c r="P31" s="58"/>
    </row>
    <row r="32" spans="1:16">
      <c r="A32" s="51"/>
      <c r="B32" s="59" t="s">
        <v>225</v>
      </c>
      <c r="C32" s="57"/>
      <c r="F32" s="58"/>
      <c r="J32" s="58"/>
      <c r="N32" s="58"/>
      <c r="O32" s="57"/>
      <c r="P32" s="58"/>
    </row>
    <row r="33" spans="1:16">
      <c r="A33" s="51">
        <v>25</v>
      </c>
      <c r="B33" s="61" t="s">
        <v>225</v>
      </c>
      <c r="C33" s="57"/>
      <c r="F33" s="58"/>
      <c r="I33" s="62"/>
      <c r="J33" s="63"/>
      <c r="K33" s="62"/>
      <c r="L33" s="62"/>
      <c r="N33" s="58"/>
      <c r="O33" s="57"/>
      <c r="P33" s="58"/>
    </row>
    <row r="34" spans="1:16">
      <c r="A34" s="51">
        <v>26</v>
      </c>
      <c r="B34" s="61" t="s">
        <v>713</v>
      </c>
      <c r="C34" s="57"/>
      <c r="F34" s="58"/>
      <c r="J34" s="63"/>
      <c r="N34" s="58"/>
      <c r="O34" s="57"/>
      <c r="P34" s="58"/>
    </row>
    <row r="35" spans="1:16">
      <c r="A35" s="51">
        <v>27</v>
      </c>
      <c r="B35" s="61" t="s">
        <v>714</v>
      </c>
      <c r="C35" s="57"/>
      <c r="F35" s="58"/>
      <c r="J35" s="58"/>
      <c r="K35" s="62"/>
      <c r="N35" s="58"/>
      <c r="O35" s="57"/>
      <c r="P35" s="58"/>
    </row>
    <row r="36" spans="1:16">
      <c r="A36" s="51">
        <v>28</v>
      </c>
      <c r="B36" s="61" t="s">
        <v>715</v>
      </c>
      <c r="C36" s="57"/>
      <c r="F36" s="58"/>
      <c r="J36" s="58"/>
      <c r="L36" s="62"/>
      <c r="N36" s="58"/>
      <c r="O36" s="57"/>
      <c r="P36" s="58"/>
    </row>
    <row r="37" spans="1:16">
      <c r="A37" s="51">
        <v>29</v>
      </c>
      <c r="B37" s="61" t="s">
        <v>716</v>
      </c>
      <c r="C37" s="57"/>
      <c r="F37" s="58"/>
      <c r="J37" s="58"/>
      <c r="L37" s="62"/>
      <c r="N37" s="58"/>
      <c r="O37" s="57"/>
      <c r="P37" s="58"/>
    </row>
    <row r="38" spans="1:16">
      <c r="A38" s="51">
        <v>30</v>
      </c>
      <c r="B38" s="61" t="s">
        <v>717</v>
      </c>
      <c r="C38" s="57"/>
      <c r="F38" s="58"/>
      <c r="J38" s="63"/>
      <c r="K38" s="62"/>
      <c r="N38" s="58"/>
      <c r="O38" s="57"/>
      <c r="P38" s="58"/>
    </row>
    <row r="39" spans="1:16">
      <c r="A39" s="51">
        <v>31</v>
      </c>
      <c r="B39" s="61" t="s">
        <v>718</v>
      </c>
      <c r="C39" s="57"/>
      <c r="F39" s="58"/>
      <c r="I39" s="62"/>
      <c r="J39" s="58"/>
      <c r="N39" s="58"/>
      <c r="O39" s="57"/>
      <c r="P39" s="58"/>
    </row>
    <row r="40" spans="1:16">
      <c r="A40" s="51"/>
      <c r="B40" s="59" t="s">
        <v>706</v>
      </c>
      <c r="C40" s="57"/>
      <c r="F40" s="58"/>
      <c r="J40" s="58"/>
      <c r="N40" s="58"/>
      <c r="O40" s="57"/>
      <c r="P40" s="58"/>
    </row>
    <row r="41" spans="1:16">
      <c r="A41" s="51">
        <v>32</v>
      </c>
      <c r="B41" s="61" t="s">
        <v>719</v>
      </c>
      <c r="C41" s="57"/>
      <c r="F41" s="58"/>
      <c r="J41" s="58"/>
      <c r="N41" s="58"/>
      <c r="O41" s="64"/>
      <c r="P41" s="63"/>
    </row>
    <row r="42" spans="1:16">
      <c r="A42" s="51">
        <v>33</v>
      </c>
      <c r="B42" s="61" t="s">
        <v>720</v>
      </c>
      <c r="C42" s="57"/>
      <c r="F42" s="58"/>
      <c r="J42" s="58"/>
      <c r="N42" s="58"/>
      <c r="O42" s="64"/>
      <c r="P42" s="63"/>
    </row>
    <row r="43" spans="1:16">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C77"/>
  <sheetViews>
    <sheetView topLeftCell="A58" workbookViewId="0">
      <selection activeCell="C5" sqref="C5"/>
    </sheetView>
  </sheetViews>
  <sheetFormatPr defaultRowHeight="14.4"/>
  <cols>
    <col min="1" max="1" width="9.109375" style="12"/>
    <col min="2" max="2" width="30.5546875" bestFit="1" customWidth="1"/>
    <col min="3" max="3" width="14.109375" customWidth="1"/>
  </cols>
  <sheetData>
    <row r="1" spans="1:3">
      <c r="A1" s="1"/>
      <c r="B1" s="2"/>
    </row>
    <row r="2" spans="1:3">
      <c r="A2" s="205" t="s">
        <v>0</v>
      </c>
      <c r="B2" s="205" t="s">
        <v>1</v>
      </c>
      <c r="C2" s="205" t="s">
        <v>130</v>
      </c>
    </row>
    <row r="3" spans="1:3">
      <c r="A3" s="206"/>
      <c r="B3" s="206"/>
      <c r="C3" s="206"/>
    </row>
    <row r="4" spans="1:3">
      <c r="A4" s="3"/>
      <c r="B4" s="4" t="s">
        <v>2</v>
      </c>
    </row>
    <row r="5" spans="1:3">
      <c r="A5" s="5">
        <v>1</v>
      </c>
      <c r="B5" s="6" t="s">
        <v>6</v>
      </c>
      <c r="C5" s="18" t="s">
        <v>131</v>
      </c>
    </row>
    <row r="6" spans="1:3">
      <c r="A6" s="5">
        <f>A5+1</f>
        <v>2</v>
      </c>
      <c r="B6" s="6" t="s">
        <v>7</v>
      </c>
    </row>
    <row r="7" spans="1:3">
      <c r="A7" s="5">
        <f t="shared" ref="A7:A39" si="0">A6+1</f>
        <v>3</v>
      </c>
      <c r="B7" s="6" t="s">
        <v>8</v>
      </c>
    </row>
    <row r="8" spans="1:3">
      <c r="A8" s="5">
        <f t="shared" si="0"/>
        <v>4</v>
      </c>
      <c r="B8" s="6" t="s">
        <v>9</v>
      </c>
    </row>
    <row r="9" spans="1:3">
      <c r="A9" s="5">
        <f t="shared" si="0"/>
        <v>5</v>
      </c>
      <c r="B9" s="7" t="s">
        <v>10</v>
      </c>
    </row>
    <row r="10" spans="1:3">
      <c r="A10" s="5">
        <f t="shared" si="0"/>
        <v>6</v>
      </c>
      <c r="B10" s="8" t="s">
        <v>11</v>
      </c>
    </row>
    <row r="11" spans="1:3">
      <c r="A11" s="5">
        <f t="shared" si="0"/>
        <v>7</v>
      </c>
      <c r="B11" s="8" t="s">
        <v>12</v>
      </c>
    </row>
    <row r="12" spans="1:3">
      <c r="A12" s="5">
        <f t="shared" si="0"/>
        <v>8</v>
      </c>
      <c r="B12" s="8" t="s">
        <v>13</v>
      </c>
    </row>
    <row r="13" spans="1:3">
      <c r="A13" s="5">
        <f t="shared" si="0"/>
        <v>9</v>
      </c>
      <c r="B13" s="8" t="s">
        <v>14</v>
      </c>
    </row>
    <row r="14" spans="1:3">
      <c r="A14" s="5">
        <f t="shared" si="0"/>
        <v>10</v>
      </c>
      <c r="B14" s="8" t="s">
        <v>15</v>
      </c>
    </row>
    <row r="15" spans="1:3">
      <c r="A15" s="5">
        <f t="shared" si="0"/>
        <v>11</v>
      </c>
      <c r="B15" s="8" t="s">
        <v>16</v>
      </c>
    </row>
    <row r="16" spans="1:3">
      <c r="A16" s="5">
        <f t="shared" si="0"/>
        <v>12</v>
      </c>
      <c r="B16" s="8" t="s">
        <v>17</v>
      </c>
    </row>
    <row r="17" spans="1:2">
      <c r="A17" s="5">
        <f t="shared" si="0"/>
        <v>13</v>
      </c>
      <c r="B17" s="8" t="s">
        <v>18</v>
      </c>
    </row>
    <row r="18" spans="1:2">
      <c r="A18" s="5">
        <f t="shared" si="0"/>
        <v>14</v>
      </c>
      <c r="B18" s="8" t="s">
        <v>19</v>
      </c>
    </row>
    <row r="19" spans="1:2">
      <c r="A19" s="5">
        <f t="shared" si="0"/>
        <v>15</v>
      </c>
      <c r="B19" s="8" t="s">
        <v>20</v>
      </c>
    </row>
    <row r="20" spans="1:2">
      <c r="A20" s="5">
        <f t="shared" si="0"/>
        <v>16</v>
      </c>
      <c r="B20" s="8" t="s">
        <v>21</v>
      </c>
    </row>
    <row r="21" spans="1:2">
      <c r="A21" s="5">
        <f t="shared" si="0"/>
        <v>17</v>
      </c>
      <c r="B21" s="8" t="s">
        <v>22</v>
      </c>
    </row>
    <row r="22" spans="1:2">
      <c r="A22" s="5">
        <f t="shared" si="0"/>
        <v>18</v>
      </c>
      <c r="B22" s="7" t="s">
        <v>23</v>
      </c>
    </row>
    <row r="23" spans="1:2">
      <c r="A23" s="5">
        <f t="shared" si="0"/>
        <v>19</v>
      </c>
      <c r="B23" s="8" t="s">
        <v>24</v>
      </c>
    </row>
    <row r="24" spans="1:2">
      <c r="A24" s="5">
        <f t="shared" si="0"/>
        <v>20</v>
      </c>
      <c r="B24" s="8" t="s">
        <v>25</v>
      </c>
    </row>
    <row r="25" spans="1:2">
      <c r="A25" s="5">
        <f t="shared" si="0"/>
        <v>21</v>
      </c>
      <c r="B25" s="8" t="s">
        <v>26</v>
      </c>
    </row>
    <row r="26" spans="1:2">
      <c r="A26" s="5">
        <f t="shared" si="0"/>
        <v>22</v>
      </c>
      <c r="B26" s="8" t="s">
        <v>27</v>
      </c>
    </row>
    <row r="27" spans="1:2">
      <c r="A27" s="5">
        <f t="shared" si="0"/>
        <v>23</v>
      </c>
      <c r="B27" s="8" t="s">
        <v>28</v>
      </c>
    </row>
    <row r="28" spans="1:2">
      <c r="A28" s="5">
        <f t="shared" si="0"/>
        <v>24</v>
      </c>
      <c r="B28" s="7" t="s">
        <v>29</v>
      </c>
    </row>
    <row r="29" spans="1:2">
      <c r="A29" s="5">
        <f t="shared" si="0"/>
        <v>25</v>
      </c>
      <c r="B29" s="8" t="s">
        <v>30</v>
      </c>
    </row>
    <row r="30" spans="1:2">
      <c r="A30" s="5">
        <f t="shared" si="0"/>
        <v>26</v>
      </c>
      <c r="B30" s="8" t="s">
        <v>31</v>
      </c>
    </row>
    <row r="31" spans="1:2">
      <c r="A31" s="5">
        <f t="shared" si="0"/>
        <v>27</v>
      </c>
      <c r="B31" s="8" t="s">
        <v>32</v>
      </c>
    </row>
    <row r="32" spans="1:2">
      <c r="A32" s="5">
        <f t="shared" si="0"/>
        <v>28</v>
      </c>
      <c r="B32" s="8" t="s">
        <v>33</v>
      </c>
    </row>
    <row r="33" spans="1:3">
      <c r="A33" s="5">
        <f t="shared" si="0"/>
        <v>29</v>
      </c>
      <c r="B33" s="8" t="s">
        <v>34</v>
      </c>
    </row>
    <row r="34" spans="1:3">
      <c r="A34" s="5">
        <f t="shared" si="0"/>
        <v>30</v>
      </c>
      <c r="B34" s="8" t="s">
        <v>35</v>
      </c>
    </row>
    <row r="35" spans="1:3">
      <c r="A35" s="5">
        <f t="shared" si="0"/>
        <v>31</v>
      </c>
      <c r="B35" s="8" t="s">
        <v>36</v>
      </c>
    </row>
    <row r="36" spans="1:3">
      <c r="A36" s="5">
        <f t="shared" si="0"/>
        <v>32</v>
      </c>
      <c r="B36" s="8" t="s">
        <v>37</v>
      </c>
    </row>
    <row r="37" spans="1:3">
      <c r="A37" s="5">
        <f t="shared" si="0"/>
        <v>33</v>
      </c>
      <c r="B37" s="7" t="s">
        <v>38</v>
      </c>
    </row>
    <row r="38" spans="1:3">
      <c r="A38" s="5">
        <f t="shared" si="0"/>
        <v>34</v>
      </c>
      <c r="B38" s="8" t="s">
        <v>39</v>
      </c>
    </row>
    <row r="39" spans="1:3">
      <c r="A39" s="5">
        <f t="shared" si="0"/>
        <v>35</v>
      </c>
      <c r="B39" s="8" t="s">
        <v>40</v>
      </c>
    </row>
    <row r="40" spans="1:3">
      <c r="A40" s="9"/>
      <c r="B40" s="10"/>
    </row>
    <row r="41" spans="1:3">
      <c r="A41" s="3"/>
      <c r="B41" s="11" t="s">
        <v>78</v>
      </c>
    </row>
    <row r="42" spans="1:3">
      <c r="A42" s="5">
        <v>1</v>
      </c>
      <c r="B42" s="6" t="s">
        <v>79</v>
      </c>
      <c r="C42" s="18" t="s">
        <v>225</v>
      </c>
    </row>
    <row r="43" spans="1:3">
      <c r="A43" s="5">
        <f>A42+1</f>
        <v>2</v>
      </c>
      <c r="B43" s="6" t="s">
        <v>80</v>
      </c>
      <c r="C43" s="18" t="s">
        <v>202</v>
      </c>
    </row>
    <row r="44" spans="1:3">
      <c r="A44" s="5">
        <f t="shared" ref="A44:A77" si="1">A43+1</f>
        <v>3</v>
      </c>
      <c r="B44" s="6" t="s">
        <v>81</v>
      </c>
      <c r="C44" s="18" t="s">
        <v>132</v>
      </c>
    </row>
    <row r="45" spans="1:3">
      <c r="A45" s="5">
        <f t="shared" si="1"/>
        <v>4</v>
      </c>
      <c r="B45" s="6" t="s">
        <v>82</v>
      </c>
    </row>
    <row r="46" spans="1:3">
      <c r="A46" s="5">
        <f t="shared" si="1"/>
        <v>5</v>
      </c>
      <c r="B46" s="6" t="s">
        <v>83</v>
      </c>
      <c r="C46" s="18" t="s">
        <v>192</v>
      </c>
    </row>
    <row r="47" spans="1:3">
      <c r="A47" s="5">
        <f t="shared" si="1"/>
        <v>6</v>
      </c>
      <c r="B47" s="6" t="s">
        <v>84</v>
      </c>
      <c r="C47" s="18" t="s">
        <v>228</v>
      </c>
    </row>
    <row r="48" spans="1:3">
      <c r="A48" s="5">
        <f t="shared" si="1"/>
        <v>7</v>
      </c>
      <c r="B48" s="6" t="s">
        <v>85</v>
      </c>
      <c r="C48" s="18" t="s">
        <v>253</v>
      </c>
    </row>
    <row r="49" spans="1:3">
      <c r="A49" s="5">
        <f t="shared" si="1"/>
        <v>8</v>
      </c>
      <c r="B49" s="6" t="s">
        <v>86</v>
      </c>
      <c r="C49" s="18" t="s">
        <v>254</v>
      </c>
    </row>
    <row r="50" spans="1:3">
      <c r="A50" s="5">
        <f t="shared" si="1"/>
        <v>9</v>
      </c>
      <c r="B50" s="6" t="s">
        <v>87</v>
      </c>
      <c r="C50" s="18" t="s">
        <v>268</v>
      </c>
    </row>
    <row r="51" spans="1:3">
      <c r="A51" s="5">
        <f t="shared" si="1"/>
        <v>10</v>
      </c>
      <c r="B51" s="6" t="s">
        <v>88</v>
      </c>
      <c r="C51" s="18" t="s">
        <v>339</v>
      </c>
    </row>
    <row r="52" spans="1:3">
      <c r="A52" s="5">
        <f t="shared" si="1"/>
        <v>11</v>
      </c>
      <c r="B52" s="6" t="s">
        <v>89</v>
      </c>
      <c r="C52" s="18" t="s">
        <v>345</v>
      </c>
    </row>
    <row r="53" spans="1:3">
      <c r="A53" s="5">
        <f t="shared" si="1"/>
        <v>12</v>
      </c>
      <c r="B53" s="6" t="s">
        <v>90</v>
      </c>
      <c r="C53" s="18" t="s">
        <v>294</v>
      </c>
    </row>
    <row r="54" spans="1:3">
      <c r="A54" s="5">
        <f t="shared" si="1"/>
        <v>13</v>
      </c>
      <c r="B54" s="6" t="s">
        <v>91</v>
      </c>
      <c r="C54" s="18" t="s">
        <v>306</v>
      </c>
    </row>
    <row r="55" spans="1:3">
      <c r="A55" s="5">
        <f t="shared" si="1"/>
        <v>14</v>
      </c>
      <c r="B55" s="6" t="s">
        <v>92</v>
      </c>
      <c r="C55" s="18" t="s">
        <v>314</v>
      </c>
    </row>
    <row r="56" spans="1:3">
      <c r="A56" s="5">
        <f t="shared" si="1"/>
        <v>15</v>
      </c>
      <c r="B56" s="6" t="s">
        <v>422</v>
      </c>
      <c r="C56" s="18" t="s">
        <v>314</v>
      </c>
    </row>
    <row r="57" spans="1:3">
      <c r="A57" s="5">
        <f t="shared" si="1"/>
        <v>16</v>
      </c>
      <c r="B57" s="6" t="s">
        <v>93</v>
      </c>
      <c r="C57" s="18" t="s">
        <v>320</v>
      </c>
    </row>
    <row r="58" spans="1:3">
      <c r="A58" s="5">
        <f t="shared" si="1"/>
        <v>17</v>
      </c>
      <c r="B58" s="6" t="s">
        <v>94</v>
      </c>
      <c r="C58" s="18" t="s">
        <v>324</v>
      </c>
    </row>
    <row r="59" spans="1:3">
      <c r="A59" s="5">
        <f t="shared" si="1"/>
        <v>18</v>
      </c>
      <c r="B59" s="6" t="s">
        <v>95</v>
      </c>
      <c r="C59" s="18" t="s">
        <v>329</v>
      </c>
    </row>
    <row r="60" spans="1:3">
      <c r="A60" s="5">
        <f t="shared" si="1"/>
        <v>19</v>
      </c>
      <c r="B60" s="6" t="s">
        <v>96</v>
      </c>
      <c r="C60" s="18" t="s">
        <v>332</v>
      </c>
    </row>
    <row r="61" spans="1:3">
      <c r="A61" s="5">
        <f t="shared" si="1"/>
        <v>20</v>
      </c>
      <c r="B61" s="6" t="s">
        <v>97</v>
      </c>
      <c r="C61" s="21" t="s">
        <v>360</v>
      </c>
    </row>
    <row r="62" spans="1:3">
      <c r="A62" s="5">
        <f t="shared" si="1"/>
        <v>21</v>
      </c>
      <c r="B62" s="6" t="s">
        <v>98</v>
      </c>
      <c r="C62" s="18" t="s">
        <v>380</v>
      </c>
    </row>
    <row r="63" spans="1:3">
      <c r="A63" s="5">
        <f t="shared" si="1"/>
        <v>22</v>
      </c>
      <c r="B63" s="6" t="s">
        <v>99</v>
      </c>
      <c r="C63" s="18" t="s">
        <v>385</v>
      </c>
    </row>
    <row r="64" spans="1:3">
      <c r="A64" s="5">
        <f t="shared" si="1"/>
        <v>23</v>
      </c>
      <c r="B64" s="6" t="s">
        <v>100</v>
      </c>
      <c r="C64" s="18" t="s">
        <v>410</v>
      </c>
    </row>
    <row r="65" spans="1:3">
      <c r="A65" s="5">
        <f t="shared" si="1"/>
        <v>24</v>
      </c>
      <c r="B65" s="6" t="s">
        <v>101</v>
      </c>
      <c r="C65" s="18" t="s">
        <v>421</v>
      </c>
    </row>
    <row r="66" spans="1:3">
      <c r="A66" s="5">
        <f t="shared" si="1"/>
        <v>25</v>
      </c>
      <c r="B66" s="6" t="s">
        <v>102</v>
      </c>
      <c r="C66" s="18" t="s">
        <v>437</v>
      </c>
    </row>
    <row r="67" spans="1:3">
      <c r="A67" s="5">
        <f t="shared" si="1"/>
        <v>26</v>
      </c>
      <c r="B67" s="6" t="s">
        <v>103</v>
      </c>
      <c r="C67" s="18" t="s">
        <v>440</v>
      </c>
    </row>
    <row r="68" spans="1:3">
      <c r="A68" s="5">
        <f t="shared" si="1"/>
        <v>27</v>
      </c>
      <c r="B68" s="6" t="s">
        <v>104</v>
      </c>
      <c r="C68" s="18" t="s">
        <v>454</v>
      </c>
    </row>
    <row r="69" spans="1:3">
      <c r="A69" s="5">
        <f t="shared" si="1"/>
        <v>28</v>
      </c>
      <c r="B69" s="6" t="s">
        <v>105</v>
      </c>
      <c r="C69" s="18" t="s">
        <v>469</v>
      </c>
    </row>
    <row r="70" spans="1:3">
      <c r="A70" s="5">
        <f t="shared" si="1"/>
        <v>29</v>
      </c>
      <c r="B70" s="6" t="s">
        <v>106</v>
      </c>
      <c r="C70" s="21" t="s">
        <v>467</v>
      </c>
    </row>
    <row r="71" spans="1:3">
      <c r="A71" s="5">
        <f t="shared" si="1"/>
        <v>30</v>
      </c>
      <c r="B71" s="6" t="s">
        <v>107</v>
      </c>
      <c r="C71" s="18" t="s">
        <v>500</v>
      </c>
    </row>
    <row r="72" spans="1:3">
      <c r="A72" s="5">
        <f t="shared" si="1"/>
        <v>31</v>
      </c>
      <c r="B72" s="6" t="s">
        <v>108</v>
      </c>
      <c r="C72" s="18" t="s">
        <v>532</v>
      </c>
    </row>
    <row r="73" spans="1:3">
      <c r="A73" s="5">
        <f t="shared" si="1"/>
        <v>32</v>
      </c>
      <c r="B73" s="6" t="s">
        <v>109</v>
      </c>
      <c r="C73" s="21" t="s">
        <v>568</v>
      </c>
    </row>
    <row r="74" spans="1:3">
      <c r="A74" s="5">
        <f t="shared" si="1"/>
        <v>33</v>
      </c>
      <c r="B74" s="6" t="s">
        <v>110</v>
      </c>
      <c r="C74" s="18" t="s">
        <v>631</v>
      </c>
    </row>
    <row r="75" spans="1:3">
      <c r="A75" s="5">
        <f t="shared" si="1"/>
        <v>34</v>
      </c>
      <c r="B75" s="6" t="s">
        <v>111</v>
      </c>
      <c r="C75" s="18" t="s">
        <v>649</v>
      </c>
    </row>
    <row r="76" spans="1:3">
      <c r="A76" s="5">
        <f t="shared" si="1"/>
        <v>35</v>
      </c>
      <c r="B76" s="6" t="s">
        <v>112</v>
      </c>
      <c r="C76" s="18" t="s">
        <v>650</v>
      </c>
    </row>
    <row r="77" spans="1:3">
      <c r="A77" s="5">
        <f t="shared" si="1"/>
        <v>36</v>
      </c>
      <c r="B77" s="10" t="s">
        <v>113</v>
      </c>
      <c r="C77" s="21" t="s">
        <v>587</v>
      </c>
    </row>
  </sheetData>
  <mergeCells count="3">
    <mergeCell ref="A2:A3"/>
    <mergeCell ref="B2:B3"/>
    <mergeCell ref="C2:C3"/>
  </mergeCells>
  <hyperlinks>
    <hyperlink ref="C5" location="Admin!A1" display="Admin!A1" xr:uid="{00000000-0004-0000-0A00-000000000000}"/>
    <hyperlink ref="C44" location="ลูกค้า!A1" display="ลูกค้า!A1" xr:uid="{00000000-0004-0000-0A00-000001000000}"/>
    <hyperlink ref="C46" location="เจ้าหนี้!A1" display="เจ้าหนี้!A1" xr:uid="{00000000-0004-0000-0A00-000002000000}"/>
    <hyperlink ref="C43" location="ราคาขาย!A1" display="ราคาขาย!A1" xr:uid="{00000000-0004-0000-0A00-000003000000}"/>
    <hyperlink ref="C42" location="สินค้า!A1" display="สินค้า!A1" xr:uid="{00000000-0004-0000-0A00-000004000000}"/>
    <hyperlink ref="C47" location="เครดิต!A1" display="เครดิต!A1" xr:uid="{00000000-0004-0000-0A00-000005000000}"/>
    <hyperlink ref="C48" location="เสนอราคา!A1" display="เสนอราคา!A1" xr:uid="{00000000-0004-0000-0A00-000006000000}"/>
    <hyperlink ref="C49" location="จองสินค้า!A1" display="จองสินค้า!A1" xr:uid="{00000000-0004-0000-0A00-000007000000}"/>
    <hyperlink ref="C50" location="สั่งขาย!A1" display="สั่งขาย!A1" xr:uid="{00000000-0004-0000-0A00-000008000000}"/>
    <hyperlink ref="C53" location="ส่งของ!A1" display="ส่งของ!A1" xr:uid="{00000000-0004-0000-0A00-000009000000}"/>
    <hyperlink ref="C54" location="คืน!A1" display="คืน!A1" xr:uid="{00000000-0004-0000-0A00-00000A000000}"/>
    <hyperlink ref="C55" location="เพิ่มสินค้า!A1" display="เพิ่มสินค้า!A1" xr:uid="{00000000-0004-0000-0A00-00000B000000}"/>
    <hyperlink ref="C57" location="มัดจำ!A1" display="มัดจำ!A1" xr:uid="{00000000-0004-0000-0A00-00000C000000}"/>
    <hyperlink ref="C58" location="คืนมัดจำ!A1" display="คืนมัดจำ!A1" xr:uid="{00000000-0004-0000-0A00-00000D000000}"/>
    <hyperlink ref="C59" location="ตั้งลูกหนี้!A1" display="ตั้งลูกหนี้!A1" xr:uid="{00000000-0004-0000-0A00-00000E000000}"/>
    <hyperlink ref="C60" location="ลดลูกหนี้!A1" display="ลดลูกหนี้!A1" xr:uid="{00000000-0004-0000-0A00-00000F000000}"/>
    <hyperlink ref="C51" location="วางบิล!A1" display="วางบิล!A1" xr:uid="{00000000-0004-0000-0A00-000010000000}"/>
    <hyperlink ref="C52" location="ใบเสร็จ!A1" display="ใบเสร็จ!A1" xr:uid="{00000000-0004-0000-0A00-000011000000}"/>
    <hyperlink ref="C61" location="'ชำระหนี้ '!A1" display="'ชำระหนี้ '!A1" xr:uid="{00000000-0004-0000-0A00-000012000000}"/>
    <hyperlink ref="C62" location="สั่งซื้อ!A1" display="สั่งซื้อ!A1" xr:uid="{00000000-0004-0000-0A00-000013000000}"/>
    <hyperlink ref="C63" location="รับสินค้า!A1" display="รับสินค้า!A1" xr:uid="{00000000-0004-0000-0A00-000014000000}"/>
    <hyperlink ref="C64" location="ตั้งหนี้!A1" display="ตั้งหนี้!A1" xr:uid="{00000000-0004-0000-0A00-000015000000}"/>
    <hyperlink ref="C65" location="ส่งคืน!A1" display="ส่งคืน!A1" xr:uid="{00000000-0004-0000-0A00-000016000000}"/>
    <hyperlink ref="C56" location="เพิ่มสินค้า!A1" display="เพิ่มสินค้า!A1" xr:uid="{00000000-0004-0000-0A00-000017000000}"/>
    <hyperlink ref="C66" location="ตั้งเจ้าหนี้!A1" display="ตั้งเจ้าหนี้!A1" xr:uid="{00000000-0004-0000-0A00-000018000000}"/>
    <hyperlink ref="C67" location="ลดเจ้าหนี้!A1" display="ลดเจ้าหนี้!A1" xr:uid="{00000000-0004-0000-0A00-000019000000}"/>
    <hyperlink ref="C68" location="รับวางบิล!A1" display="รับวางบิล!A1" xr:uid="{00000000-0004-0000-0A00-00001A000000}"/>
    <hyperlink ref="C70" location="'จ่ายหนี้ '!A1" display="'จ่ายหนี้ '!A1" xr:uid="{00000000-0004-0000-0A00-00001B000000}"/>
    <hyperlink ref="C69" location="เตรียมจ่าย!A1" display="เตรียมจ่าย!A1" xr:uid="{00000000-0004-0000-0A00-00001C000000}"/>
    <hyperlink ref="C71" location="คลัง!A1" display="คลัง!A1" xr:uid="{00000000-0004-0000-0A00-00001D000000}"/>
    <hyperlink ref="C72" location="บัญชี!A1" display="บัญชี!A1" xr:uid="{00000000-0004-0000-0A00-00001E000000}"/>
    <hyperlink ref="C73" location="'เช็ค '!A1" display="'เช็ค '!A1" xr:uid="{00000000-0004-0000-0A00-00001F000000}"/>
    <hyperlink ref="C77" location="'สินทรัพย์ '!A1" display="'สินทรัพย์ '!A1" xr:uid="{00000000-0004-0000-0A00-000020000000}"/>
    <hyperlink ref="C74" location="ทดรองจ่าย!A1" display="ทดรองจ่าย!A1" xr:uid="{00000000-0004-0000-0A00-000021000000}"/>
    <hyperlink ref="C75" location="MIS!A1" display="MIS!A1" xr:uid="{00000000-0004-0000-0A00-000022000000}"/>
    <hyperlink ref="C76" location="ขนส่ง!A1" display="ขนส่ง!A1" xr:uid="{00000000-0004-0000-0A00-000023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B19"/>
  <sheetViews>
    <sheetView workbookViewId="0">
      <selection activeCell="B14" sqref="B14"/>
    </sheetView>
  </sheetViews>
  <sheetFormatPr defaultRowHeight="14.4"/>
  <cols>
    <col min="2" max="2" width="165.5546875" style="13" customWidth="1"/>
  </cols>
  <sheetData>
    <row r="2" spans="1:2" ht="21">
      <c r="A2" s="15"/>
      <c r="B2" s="16" t="s">
        <v>114</v>
      </c>
    </row>
    <row r="3" spans="1:2" ht="42">
      <c r="A3" s="15"/>
      <c r="B3" s="16" t="s">
        <v>115</v>
      </c>
    </row>
    <row r="4" spans="1:2" ht="21">
      <c r="A4" s="15"/>
      <c r="B4" s="16" t="s">
        <v>116</v>
      </c>
    </row>
    <row r="5" spans="1:2" ht="21">
      <c r="A5" s="15"/>
      <c r="B5" s="16" t="s">
        <v>117</v>
      </c>
    </row>
    <row r="6" spans="1:2" ht="21">
      <c r="A6" s="15"/>
      <c r="B6" s="16" t="s">
        <v>118</v>
      </c>
    </row>
    <row r="7" spans="1:2" ht="21">
      <c r="A7" s="15"/>
      <c r="B7" s="16" t="s">
        <v>119</v>
      </c>
    </row>
    <row r="8" spans="1:2" ht="21">
      <c r="A8" s="15"/>
      <c r="B8" s="16" t="s">
        <v>120</v>
      </c>
    </row>
    <row r="9" spans="1:2" ht="21">
      <c r="A9" s="15"/>
      <c r="B9" s="16" t="s">
        <v>121</v>
      </c>
    </row>
    <row r="10" spans="1:2" ht="21">
      <c r="A10" s="15"/>
      <c r="B10" s="16" t="s">
        <v>122</v>
      </c>
    </row>
    <row r="11" spans="1:2" ht="21">
      <c r="A11" s="15"/>
      <c r="B11" s="16" t="s">
        <v>123</v>
      </c>
    </row>
    <row r="12" spans="1:2" ht="21">
      <c r="A12" s="15"/>
      <c r="B12" s="16" t="s">
        <v>124</v>
      </c>
    </row>
    <row r="13" spans="1:2" ht="21">
      <c r="A13" s="15"/>
      <c r="B13" s="16" t="s">
        <v>125</v>
      </c>
    </row>
    <row r="14" spans="1:2" ht="21">
      <c r="A14" s="15"/>
      <c r="B14" s="16" t="s">
        <v>126</v>
      </c>
    </row>
    <row r="15" spans="1:2" ht="21">
      <c r="A15" s="15"/>
      <c r="B15" s="16" t="s">
        <v>127</v>
      </c>
    </row>
    <row r="16" spans="1:2" ht="21">
      <c r="A16" s="15"/>
      <c r="B16" s="16" t="s">
        <v>128</v>
      </c>
    </row>
    <row r="17" spans="1:2" ht="42">
      <c r="A17" s="15"/>
      <c r="B17" s="16" t="s">
        <v>129</v>
      </c>
    </row>
    <row r="18" spans="1:2">
      <c r="A18" s="15"/>
      <c r="B18" s="17"/>
    </row>
    <row r="19" spans="1:2">
      <c r="A19" s="15"/>
      <c r="B19" s="1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sheetPr>
  <dimension ref="B2:C48"/>
  <sheetViews>
    <sheetView topLeftCell="A31" workbookViewId="0">
      <selection activeCell="B17" sqref="B17"/>
    </sheetView>
  </sheetViews>
  <sheetFormatPr defaultRowHeight="14.4"/>
  <cols>
    <col min="2" max="2" width="139" style="13" customWidth="1"/>
  </cols>
  <sheetData>
    <row r="2" spans="2:2" ht="18.600000000000001">
      <c r="B2" s="20" t="s">
        <v>133</v>
      </c>
    </row>
    <row r="3" spans="2:2" ht="18.600000000000001">
      <c r="B3" s="20" t="s">
        <v>134</v>
      </c>
    </row>
    <row r="4" spans="2:2" ht="18.600000000000001">
      <c r="B4" s="20" t="s">
        <v>135</v>
      </c>
    </row>
    <row r="5" spans="2:2" ht="18.600000000000001">
      <c r="B5" s="129" t="s">
        <v>136</v>
      </c>
    </row>
    <row r="6" spans="2:2" ht="18.600000000000001">
      <c r="B6" s="129" t="s">
        <v>137</v>
      </c>
    </row>
    <row r="7" spans="2:2" ht="18.600000000000001">
      <c r="B7" s="20" t="s">
        <v>138</v>
      </c>
    </row>
    <row r="8" spans="2:2" ht="18.600000000000001">
      <c r="B8" s="20" t="s">
        <v>139</v>
      </c>
    </row>
    <row r="9" spans="2:2" ht="18.600000000000001">
      <c r="B9" s="20" t="s">
        <v>140</v>
      </c>
    </row>
    <row r="10" spans="2:2" ht="18.600000000000001">
      <c r="B10" s="20" t="s">
        <v>141</v>
      </c>
    </row>
    <row r="11" spans="2:2" ht="18.600000000000001">
      <c r="B11" s="20" t="s">
        <v>142</v>
      </c>
    </row>
    <row r="12" spans="2:2" ht="18.600000000000001">
      <c r="B12" s="20" t="s">
        <v>143</v>
      </c>
    </row>
    <row r="13" spans="2:2" ht="18.600000000000001">
      <c r="B13" s="20" t="s">
        <v>144</v>
      </c>
    </row>
    <row r="14" spans="2:2" ht="18.600000000000001">
      <c r="B14" s="20" t="s">
        <v>145</v>
      </c>
    </row>
    <row r="15" spans="2:2" ht="18.600000000000001">
      <c r="B15" s="20" t="s">
        <v>146</v>
      </c>
    </row>
    <row r="16" spans="2:2" ht="18.600000000000001">
      <c r="B16" s="20" t="s">
        <v>147</v>
      </c>
    </row>
    <row r="17" spans="2:3" ht="18.600000000000001">
      <c r="B17" s="20" t="s">
        <v>148</v>
      </c>
    </row>
    <row r="18" spans="2:3" ht="18.600000000000001">
      <c r="B18" s="20" t="s">
        <v>149</v>
      </c>
    </row>
    <row r="19" spans="2:3" ht="18.600000000000001">
      <c r="B19" s="20" t="s">
        <v>150</v>
      </c>
    </row>
    <row r="20" spans="2:3" ht="18.600000000000001">
      <c r="B20" s="20" t="s">
        <v>151</v>
      </c>
    </row>
    <row r="21" spans="2:3" ht="18.600000000000001">
      <c r="B21" s="20" t="s">
        <v>152</v>
      </c>
    </row>
    <row r="22" spans="2:3" ht="18.600000000000001">
      <c r="B22" s="20" t="s">
        <v>153</v>
      </c>
    </row>
    <row r="23" spans="2:3" ht="18.600000000000001">
      <c r="B23" s="20" t="s">
        <v>154</v>
      </c>
    </row>
    <row r="24" spans="2:3" ht="18.600000000000001">
      <c r="B24" s="20" t="s">
        <v>155</v>
      </c>
    </row>
    <row r="25" spans="2:3" ht="18.600000000000001">
      <c r="B25" s="20" t="s">
        <v>156</v>
      </c>
    </row>
    <row r="26" spans="2:3" ht="18.600000000000001">
      <c r="B26" s="20" t="s">
        <v>157</v>
      </c>
    </row>
    <row r="27" spans="2:3" ht="18.600000000000001">
      <c r="B27" s="20" t="s">
        <v>158</v>
      </c>
    </row>
    <row r="28" spans="2:3" ht="18.600000000000001">
      <c r="B28" s="20" t="s">
        <v>159</v>
      </c>
    </row>
    <row r="29" spans="2:3" ht="18.600000000000001">
      <c r="B29" s="20" t="s">
        <v>160</v>
      </c>
    </row>
    <row r="30" spans="2:3" ht="18.600000000000001">
      <c r="B30" s="20" t="s">
        <v>161</v>
      </c>
    </row>
    <row r="31" spans="2:3" ht="18.600000000000001">
      <c r="B31" s="218" t="s">
        <v>162</v>
      </c>
      <c r="C31" s="218"/>
    </row>
    <row r="32" spans="2:3" ht="18.600000000000001">
      <c r="B32" s="218" t="s">
        <v>163</v>
      </c>
      <c r="C32" s="218"/>
    </row>
    <row r="33" spans="2:3" ht="18.600000000000001">
      <c r="B33" s="218" t="s">
        <v>164</v>
      </c>
      <c r="C33" s="218"/>
    </row>
    <row r="34" spans="2:3" ht="18.600000000000001">
      <c r="B34" s="218" t="s">
        <v>165</v>
      </c>
      <c r="C34" s="218"/>
    </row>
    <row r="35" spans="2:3" ht="18.600000000000001">
      <c r="B35" s="218" t="s">
        <v>166</v>
      </c>
      <c r="C35" s="218"/>
    </row>
    <row r="36" spans="2:3" ht="18.600000000000001">
      <c r="B36" s="218" t="s">
        <v>167</v>
      </c>
      <c r="C36" s="218"/>
    </row>
    <row r="37" spans="2:3" ht="18.600000000000001">
      <c r="B37" s="218" t="s">
        <v>168</v>
      </c>
      <c r="C37" s="218"/>
    </row>
    <row r="38" spans="2:3" ht="18.600000000000001">
      <c r="B38" s="218" t="s">
        <v>169</v>
      </c>
      <c r="C38" s="218"/>
    </row>
    <row r="39" spans="2:3" ht="18.600000000000001">
      <c r="B39" s="218" t="s">
        <v>170</v>
      </c>
      <c r="C39" s="218"/>
    </row>
    <row r="40" spans="2:3" ht="18.600000000000001">
      <c r="B40" s="218" t="s">
        <v>171</v>
      </c>
      <c r="C40" s="218"/>
    </row>
    <row r="41" spans="2:3" ht="18.600000000000001">
      <c r="B41" s="218" t="s">
        <v>172</v>
      </c>
      <c r="C41" s="218"/>
    </row>
    <row r="42" spans="2:3" ht="18.600000000000001">
      <c r="B42" s="218" t="s">
        <v>173</v>
      </c>
      <c r="C42" s="218"/>
    </row>
    <row r="43" spans="2:3" ht="18.600000000000001">
      <c r="B43" s="218" t="s">
        <v>174</v>
      </c>
      <c r="C43" s="218"/>
    </row>
    <row r="44" spans="2:3" ht="18.600000000000001">
      <c r="B44" s="218" t="s">
        <v>175</v>
      </c>
      <c r="C44" s="218"/>
    </row>
    <row r="45" spans="2:3" ht="18.600000000000001">
      <c r="B45" s="218" t="s">
        <v>176</v>
      </c>
      <c r="C45" s="218"/>
    </row>
    <row r="46" spans="2:3" ht="18.600000000000001">
      <c r="B46" s="218" t="s">
        <v>177</v>
      </c>
      <c r="C46" s="218"/>
    </row>
    <row r="47" spans="2:3" ht="18.600000000000001">
      <c r="B47" s="20" t="s">
        <v>178</v>
      </c>
    </row>
    <row r="48" spans="2:3" ht="18.600000000000001">
      <c r="B48" s="20" t="s">
        <v>179</v>
      </c>
    </row>
  </sheetData>
  <mergeCells count="16">
    <mergeCell ref="B43:C43"/>
    <mergeCell ref="B44:C44"/>
    <mergeCell ref="B45:C45"/>
    <mergeCell ref="B46:C46"/>
    <mergeCell ref="B37:C37"/>
    <mergeCell ref="B38:C38"/>
    <mergeCell ref="B39:C39"/>
    <mergeCell ref="B40:C40"/>
    <mergeCell ref="B41:C41"/>
    <mergeCell ref="B42:C42"/>
    <mergeCell ref="B36:C36"/>
    <mergeCell ref="B31:C31"/>
    <mergeCell ref="B32:C32"/>
    <mergeCell ref="B33:C33"/>
    <mergeCell ref="B34:C34"/>
    <mergeCell ref="B35:C35"/>
  </mergeCells>
  <pageMargins left="0.7" right="0.7" top="0.75" bottom="0.75" header="0.3" footer="0.3"/>
  <pageSetup paperSize="9"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50"/>
  </sheetPr>
  <dimension ref="B2:B17"/>
  <sheetViews>
    <sheetView workbookViewId="0">
      <selection activeCell="B17" sqref="B17"/>
    </sheetView>
  </sheetViews>
  <sheetFormatPr defaultRowHeight="14.4"/>
  <cols>
    <col min="2" max="2" width="92.5546875" customWidth="1"/>
  </cols>
  <sheetData>
    <row r="2" spans="2:2" ht="18.600000000000001">
      <c r="B2" s="19" t="s">
        <v>180</v>
      </c>
    </row>
    <row r="3" spans="2:2" ht="18.600000000000001">
      <c r="B3" s="19" t="s">
        <v>181</v>
      </c>
    </row>
    <row r="4" spans="2:2" ht="18.600000000000001">
      <c r="B4" s="19" t="s">
        <v>182</v>
      </c>
    </row>
    <row r="5" spans="2:2" ht="18.600000000000001">
      <c r="B5" s="141" t="s">
        <v>136</v>
      </c>
    </row>
    <row r="6" spans="2:2" ht="18.600000000000001">
      <c r="B6" s="141" t="s">
        <v>137</v>
      </c>
    </row>
    <row r="7" spans="2:2" ht="18.600000000000001">
      <c r="B7" s="19" t="s">
        <v>138</v>
      </c>
    </row>
    <row r="8" spans="2:2" ht="18.600000000000001">
      <c r="B8" s="19" t="s">
        <v>183</v>
      </c>
    </row>
    <row r="9" spans="2:2" ht="18.600000000000001">
      <c r="B9" s="19" t="s">
        <v>184</v>
      </c>
    </row>
    <row r="10" spans="2:2" ht="18.600000000000001">
      <c r="B10" s="19" t="s">
        <v>185</v>
      </c>
    </row>
    <row r="11" spans="2:2" ht="18.600000000000001">
      <c r="B11" s="141" t="s">
        <v>186</v>
      </c>
    </row>
    <row r="12" spans="2:2" ht="18.600000000000001">
      <c r="B12" s="19" t="s">
        <v>143</v>
      </c>
    </row>
    <row r="13" spans="2:2" ht="18.600000000000001">
      <c r="B13" s="19" t="s">
        <v>187</v>
      </c>
    </row>
    <row r="14" spans="2:2" ht="18.600000000000001">
      <c r="B14" s="19" t="s">
        <v>188</v>
      </c>
    </row>
    <row r="15" spans="2:2" ht="18.600000000000001">
      <c r="B15" s="19" t="s">
        <v>189</v>
      </c>
    </row>
    <row r="16" spans="2:2" ht="18.600000000000001">
      <c r="B16" s="19" t="s">
        <v>190</v>
      </c>
    </row>
    <row r="17" spans="2:2" ht="18.600000000000001">
      <c r="B17" s="19" t="s">
        <v>191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50"/>
  </sheetPr>
  <dimension ref="A2:C25"/>
  <sheetViews>
    <sheetView zoomScale="110" zoomScaleNormal="110" workbookViewId="0">
      <selection activeCell="B17" sqref="B17"/>
    </sheetView>
  </sheetViews>
  <sheetFormatPr defaultRowHeight="14.4"/>
  <cols>
    <col min="1" max="1" width="9.109375" style="124"/>
    <col min="2" max="2" width="68.6640625" style="121" customWidth="1"/>
    <col min="3" max="3" width="35.109375" customWidth="1"/>
  </cols>
  <sheetData>
    <row r="2" spans="1:3" ht="37.200000000000003">
      <c r="B2" s="130" t="s">
        <v>816</v>
      </c>
      <c r="C2" s="124" t="s">
        <v>16</v>
      </c>
    </row>
    <row r="3" spans="1:3" ht="18.600000000000001">
      <c r="B3" s="129" t="s">
        <v>203</v>
      </c>
      <c r="C3" s="124" t="s">
        <v>782</v>
      </c>
    </row>
    <row r="4" spans="1:3" ht="18.600000000000001">
      <c r="A4" s="124" t="s">
        <v>804</v>
      </c>
      <c r="B4" s="122" t="s">
        <v>204</v>
      </c>
      <c r="C4" s="124" t="s">
        <v>783</v>
      </c>
    </row>
    <row r="5" spans="1:3" ht="18.600000000000001">
      <c r="A5" s="124" t="s">
        <v>803</v>
      </c>
      <c r="B5" s="129" t="s">
        <v>205</v>
      </c>
      <c r="C5" s="124" t="s">
        <v>784</v>
      </c>
    </row>
    <row r="6" spans="1:3" ht="18.600000000000001">
      <c r="B6" s="128" t="s">
        <v>206</v>
      </c>
      <c r="C6" s="125" t="s">
        <v>785</v>
      </c>
    </row>
    <row r="7" spans="1:3" ht="18.600000000000001">
      <c r="B7" s="128" t="s">
        <v>815</v>
      </c>
      <c r="C7" s="125" t="s">
        <v>786</v>
      </c>
    </row>
    <row r="8" spans="1:3" ht="18.600000000000001">
      <c r="B8" s="129" t="s">
        <v>207</v>
      </c>
      <c r="C8" s="124" t="s">
        <v>787</v>
      </c>
    </row>
    <row r="9" spans="1:3" ht="18.600000000000001">
      <c r="B9" s="129" t="s">
        <v>208</v>
      </c>
      <c r="C9" s="125" t="s">
        <v>788</v>
      </c>
    </row>
    <row r="10" spans="1:3" ht="18.600000000000001">
      <c r="B10" s="122" t="s">
        <v>209</v>
      </c>
      <c r="C10" s="125" t="s">
        <v>789</v>
      </c>
    </row>
    <row r="11" spans="1:3" ht="18.600000000000001">
      <c r="B11" s="123" t="s">
        <v>210</v>
      </c>
      <c r="C11" s="124" t="s">
        <v>790</v>
      </c>
    </row>
    <row r="12" spans="1:3" ht="18.600000000000001">
      <c r="B12" s="122" t="s">
        <v>211</v>
      </c>
      <c r="C12" s="124" t="s">
        <v>791</v>
      </c>
    </row>
    <row r="13" spans="1:3" ht="18.600000000000001">
      <c r="B13" s="122" t="s">
        <v>212</v>
      </c>
      <c r="C13" s="125" t="s">
        <v>792</v>
      </c>
    </row>
    <row r="14" spans="1:3" ht="18.600000000000001">
      <c r="B14" s="122" t="s">
        <v>213</v>
      </c>
      <c r="C14" s="125" t="s">
        <v>793</v>
      </c>
    </row>
    <row r="15" spans="1:3" ht="18.600000000000001">
      <c r="B15" s="122" t="s">
        <v>214</v>
      </c>
      <c r="C15" s="125" t="s">
        <v>794</v>
      </c>
    </row>
    <row r="16" spans="1:3" ht="18.600000000000001">
      <c r="B16" s="122" t="s">
        <v>215</v>
      </c>
      <c r="C16" s="126" t="s">
        <v>795</v>
      </c>
    </row>
    <row r="17" spans="2:3" ht="18.600000000000001">
      <c r="B17" s="129" t="s">
        <v>216</v>
      </c>
      <c r="C17" s="124" t="s">
        <v>796</v>
      </c>
    </row>
    <row r="18" spans="2:3" ht="18.600000000000001">
      <c r="B18" s="122" t="s">
        <v>217</v>
      </c>
      <c r="C18" s="124" t="s">
        <v>797</v>
      </c>
    </row>
    <row r="19" spans="2:3" ht="18.600000000000001">
      <c r="B19" s="122" t="s">
        <v>218</v>
      </c>
      <c r="C19" s="127" t="s">
        <v>798</v>
      </c>
    </row>
    <row r="20" spans="2:3" ht="18.600000000000001">
      <c r="B20" s="122" t="s">
        <v>219</v>
      </c>
    </row>
    <row r="21" spans="2:3" ht="37.200000000000003">
      <c r="B21" s="122" t="s">
        <v>220</v>
      </c>
    </row>
    <row r="22" spans="2:3" ht="18.600000000000001">
      <c r="B22" s="122" t="s">
        <v>221</v>
      </c>
    </row>
    <row r="23" spans="2:3" ht="18.600000000000001">
      <c r="B23" s="122" t="s">
        <v>222</v>
      </c>
    </row>
    <row r="24" spans="2:3" ht="18.600000000000001">
      <c r="B24" s="122" t="s">
        <v>223</v>
      </c>
    </row>
    <row r="25" spans="2:3" ht="18.600000000000001">
      <c r="B25" s="122" t="s">
        <v>224</v>
      </c>
    </row>
  </sheetData>
  <hyperlinks>
    <hyperlink ref="C6" location="หน่วยนับ!A1" display="หน่วยนับหลัก (PK)" xr:uid="{00000000-0004-0000-0E00-000000000000}"/>
    <hyperlink ref="C7" location="หน่วยนับ!A1" display="หน่วยนับขนาน (PK)" xr:uid="{00000000-0004-0000-0E00-000001000000}"/>
    <hyperlink ref="C19" location="บันทึกท้ายหน้าจอ!A1" display="บันทึกท้ายหน้าจอ" xr:uid="{00000000-0004-0000-0E00-000002000000}"/>
    <hyperlink ref="C9" location="สินค้า!A1" display="รายละเอียดชุดสินค้า(FK)" xr:uid="{00000000-0004-0000-0E00-000003000000}"/>
    <hyperlink ref="C10" location="สินค้า!A1" display="รายละเอียดบริการ(สินค้า) (FK)" xr:uid="{00000000-0004-0000-0E00-000004000000}"/>
    <hyperlink ref="C13" location="กลุ่มสินค้า!A1" display="กลุ่มสินค้า(PK)" xr:uid="{00000000-0004-0000-0E00-000005000000}"/>
    <hyperlink ref="C14" location="หมวดสินค้า!A1" display="หมวดสินค้า(PK)" xr:uid="{00000000-0004-0000-0E00-000006000000}"/>
    <hyperlink ref="C15" location="ยี่ห้อ!A1" display="ยี่ห้อ(PK)" xr:uid="{00000000-0004-0000-0E00-000007000000}"/>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50"/>
  </sheetPr>
  <dimension ref="B2:B10"/>
  <sheetViews>
    <sheetView workbookViewId="0">
      <selection activeCell="B17" sqref="B17"/>
    </sheetView>
  </sheetViews>
  <sheetFormatPr defaultRowHeight="14.4"/>
  <cols>
    <col min="2" max="2" width="130.44140625" bestFit="1" customWidth="1"/>
  </cols>
  <sheetData>
    <row r="2" spans="2:2" ht="18.600000000000001">
      <c r="B2" s="19" t="s">
        <v>193</v>
      </c>
    </row>
    <row r="3" spans="2:2" ht="18.600000000000001">
      <c r="B3" s="19" t="s">
        <v>194</v>
      </c>
    </row>
    <row r="4" spans="2:2" ht="18.600000000000001">
      <c r="B4" s="19" t="s">
        <v>195</v>
      </c>
    </row>
    <row r="5" spans="2:2" ht="18.600000000000001">
      <c r="B5" s="19" t="s">
        <v>196</v>
      </c>
    </row>
    <row r="6" spans="2:2" ht="18.600000000000001">
      <c r="B6" s="19" t="s">
        <v>197</v>
      </c>
    </row>
    <row r="7" spans="2:2" ht="18.600000000000001">
      <c r="B7" s="19" t="s">
        <v>198</v>
      </c>
    </row>
    <row r="8" spans="2:2" ht="18.600000000000001">
      <c r="B8" s="19" t="s">
        <v>199</v>
      </c>
    </row>
    <row r="9" spans="2:2" ht="18.600000000000001">
      <c r="B9" s="19" t="s">
        <v>200</v>
      </c>
    </row>
    <row r="10" spans="2:2" ht="18.600000000000001">
      <c r="B10" s="19" t="s">
        <v>201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B050"/>
  </sheetPr>
  <dimension ref="B2:B3"/>
  <sheetViews>
    <sheetView workbookViewId="0">
      <selection activeCell="B17" sqref="B17"/>
    </sheetView>
  </sheetViews>
  <sheetFormatPr defaultRowHeight="14.4"/>
  <cols>
    <col min="2" max="2" width="115.44140625" customWidth="1"/>
  </cols>
  <sheetData>
    <row r="2" spans="2:2" ht="18.600000000000001">
      <c r="B2" s="19" t="s">
        <v>226</v>
      </c>
    </row>
    <row r="3" spans="2:2" ht="18.600000000000001">
      <c r="B3" s="19" t="s">
        <v>227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B050"/>
  </sheetPr>
  <dimension ref="B2:B14"/>
  <sheetViews>
    <sheetView topLeftCell="A4" workbookViewId="0">
      <selection activeCell="B17" sqref="B17"/>
    </sheetView>
  </sheetViews>
  <sheetFormatPr defaultRowHeight="14.4"/>
  <cols>
    <col min="2" max="2" width="115.109375" customWidth="1"/>
  </cols>
  <sheetData>
    <row r="2" spans="2:2" ht="18.600000000000001">
      <c r="B2" s="19" t="s">
        <v>229</v>
      </c>
    </row>
    <row r="3" spans="2:2" ht="18.600000000000001">
      <c r="B3" s="19" t="s">
        <v>230</v>
      </c>
    </row>
    <row r="4" spans="2:2" ht="18.600000000000001">
      <c r="B4" s="19" t="s">
        <v>231</v>
      </c>
    </row>
    <row r="5" spans="2:2" ht="18.600000000000001">
      <c r="B5" s="19" t="s">
        <v>232</v>
      </c>
    </row>
    <row r="6" spans="2:2" ht="18.600000000000001">
      <c r="B6" s="19" t="s">
        <v>233</v>
      </c>
    </row>
    <row r="7" spans="2:2" ht="18.600000000000001">
      <c r="B7" s="19" t="s">
        <v>234</v>
      </c>
    </row>
    <row r="8" spans="2:2" ht="18.600000000000001">
      <c r="B8" s="19" t="s">
        <v>235</v>
      </c>
    </row>
    <row r="9" spans="2:2" ht="18.600000000000001">
      <c r="B9" s="19" t="s">
        <v>236</v>
      </c>
    </row>
    <row r="10" spans="2:2" ht="18.600000000000001">
      <c r="B10" s="19" t="s">
        <v>237</v>
      </c>
    </row>
    <row r="11" spans="2:2" ht="18.600000000000001">
      <c r="B11" s="19" t="s">
        <v>238</v>
      </c>
    </row>
    <row r="12" spans="2:2" ht="18.600000000000001">
      <c r="B12" s="19" t="s">
        <v>239</v>
      </c>
    </row>
    <row r="13" spans="2:2" ht="18.600000000000001">
      <c r="B13" s="19" t="s">
        <v>240</v>
      </c>
    </row>
    <row r="14" spans="2:2" ht="18.600000000000001">
      <c r="B14" s="19" t="s">
        <v>241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B050"/>
  </sheetPr>
  <dimension ref="B2:B12"/>
  <sheetViews>
    <sheetView workbookViewId="0">
      <selection activeCell="B17" sqref="B17"/>
    </sheetView>
  </sheetViews>
  <sheetFormatPr defaultRowHeight="14.4"/>
  <cols>
    <col min="2" max="2" width="64" customWidth="1"/>
  </cols>
  <sheetData>
    <row r="2" spans="2:2" ht="18.600000000000001">
      <c r="B2" s="19" t="s">
        <v>242</v>
      </c>
    </row>
    <row r="3" spans="2:2" ht="18.600000000000001">
      <c r="B3" s="19" t="s">
        <v>243</v>
      </c>
    </row>
    <row r="4" spans="2:2" ht="18.600000000000001">
      <c r="B4" s="19" t="s">
        <v>244</v>
      </c>
    </row>
    <row r="5" spans="2:2" ht="18.600000000000001">
      <c r="B5" s="19" t="s">
        <v>245</v>
      </c>
    </row>
    <row r="6" spans="2:2" ht="18.600000000000001">
      <c r="B6" s="19" t="s">
        <v>246</v>
      </c>
    </row>
    <row r="7" spans="2:2" ht="18.600000000000001">
      <c r="B7" s="19" t="s">
        <v>247</v>
      </c>
    </row>
    <row r="8" spans="2:2" ht="18.600000000000001">
      <c r="B8" s="19" t="s">
        <v>248</v>
      </c>
    </row>
    <row r="9" spans="2:2" ht="18.600000000000001">
      <c r="B9" s="19" t="s">
        <v>249</v>
      </c>
    </row>
    <row r="10" spans="2:2" ht="18.600000000000001">
      <c r="B10" s="19" t="s">
        <v>250</v>
      </c>
    </row>
    <row r="11" spans="2:2" ht="18.600000000000001">
      <c r="B11" s="19" t="s">
        <v>251</v>
      </c>
    </row>
    <row r="12" spans="2:2" ht="18.600000000000001">
      <c r="B12" s="19" t="s">
        <v>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25"/>
  <sheetViews>
    <sheetView topLeftCell="A145" zoomScale="90" zoomScaleNormal="90" workbookViewId="0">
      <selection activeCell="A103" sqref="A103"/>
    </sheetView>
  </sheetViews>
  <sheetFormatPr defaultRowHeight="14.4"/>
  <cols>
    <col min="1" max="1" width="151.6640625" customWidth="1"/>
  </cols>
  <sheetData>
    <row r="1" spans="1:1">
      <c r="A1" s="156" t="s">
        <v>1029</v>
      </c>
    </row>
    <row r="2" spans="1:1">
      <c r="A2" s="159" t="s">
        <v>1030</v>
      </c>
    </row>
    <row r="3" spans="1:1">
      <c r="A3" s="157" t="s">
        <v>1031</v>
      </c>
    </row>
    <row r="4" spans="1:1">
      <c r="A4" s="157" t="s">
        <v>1032</v>
      </c>
    </row>
    <row r="5" spans="1:1" ht="27.6">
      <c r="A5" s="156" t="s">
        <v>1033</v>
      </c>
    </row>
    <row r="6" spans="1:1">
      <c r="A6" s="156" t="s">
        <v>1034</v>
      </c>
    </row>
    <row r="7" spans="1:1">
      <c r="A7" s="159" t="s">
        <v>1035</v>
      </c>
    </row>
    <row r="8" spans="1:1">
      <c r="A8" s="157" t="s">
        <v>1036</v>
      </c>
    </row>
    <row r="9" spans="1:1">
      <c r="A9" s="160" t="s">
        <v>1037</v>
      </c>
    </row>
    <row r="10" spans="1:1">
      <c r="A10" s="155"/>
    </row>
    <row r="11" spans="1:1">
      <c r="A11" s="156" t="s">
        <v>1038</v>
      </c>
    </row>
    <row r="12" spans="1:1">
      <c r="A12" s="156" t="s">
        <v>1039</v>
      </c>
    </row>
    <row r="13" spans="1:1">
      <c r="A13" s="155"/>
    </row>
    <row r="14" spans="1:1">
      <c r="A14" s="155"/>
    </row>
    <row r="15" spans="1:1">
      <c r="A15" s="156" t="s">
        <v>1040</v>
      </c>
    </row>
    <row r="16" spans="1:1" ht="27.6">
      <c r="A16" s="156" t="s">
        <v>1041</v>
      </c>
    </row>
    <row r="17" spans="1:1">
      <c r="A17" s="157" t="s">
        <v>1042</v>
      </c>
    </row>
    <row r="18" spans="1:1">
      <c r="A18" s="156" t="s">
        <v>1043</v>
      </c>
    </row>
    <row r="19" spans="1:1">
      <c r="A19" s="156" t="s">
        <v>1093</v>
      </c>
    </row>
    <row r="21" spans="1:1">
      <c r="A21" s="160" t="s">
        <v>1086</v>
      </c>
    </row>
    <row r="23" spans="1:1">
      <c r="A23" s="156" t="s">
        <v>1049</v>
      </c>
    </row>
    <row r="24" spans="1:1">
      <c r="A24" s="163" t="s">
        <v>1050</v>
      </c>
    </row>
    <row r="25" spans="1:1">
      <c r="A25" s="160" t="s">
        <v>1051</v>
      </c>
    </row>
    <row r="26" spans="1:1">
      <c r="A26" s="161" t="s">
        <v>1052</v>
      </c>
    </row>
    <row r="27" spans="1:1">
      <c r="A27" s="160" t="s">
        <v>1075</v>
      </c>
    </row>
    <row r="30" spans="1:1">
      <c r="A30" s="160" t="s">
        <v>1082</v>
      </c>
    </row>
    <row r="31" spans="1:1">
      <c r="A31" s="163" t="s">
        <v>1083</v>
      </c>
    </row>
    <row r="35" spans="1:1">
      <c r="A35" s="161" t="s">
        <v>1100</v>
      </c>
    </row>
    <row r="36" spans="1:1">
      <c r="A36" s="163" t="s">
        <v>1115</v>
      </c>
    </row>
    <row r="37" spans="1:1">
      <c r="A37" s="163" t="s">
        <v>1123</v>
      </c>
    </row>
    <row r="38" spans="1:1">
      <c r="A38" s="162" t="s">
        <v>1129</v>
      </c>
    </row>
    <row r="39" spans="1:1">
      <c r="A39" s="163" t="s">
        <v>1130</v>
      </c>
    </row>
    <row r="40" spans="1:1">
      <c r="A40" s="163" t="s">
        <v>1131</v>
      </c>
    </row>
    <row r="42" spans="1:1">
      <c r="A42" s="163" t="s">
        <v>1128</v>
      </c>
    </row>
    <row r="43" spans="1:1">
      <c r="A43" s="163" t="s">
        <v>1127</v>
      </c>
    </row>
    <row r="44" spans="1:1">
      <c r="A44" s="163" t="s">
        <v>1126</v>
      </c>
    </row>
    <row r="45" spans="1:1">
      <c r="A45" s="163" t="s">
        <v>1125</v>
      </c>
    </row>
    <row r="46" spans="1:1">
      <c r="A46" s="163" t="s">
        <v>1124</v>
      </c>
    </row>
    <row r="48" spans="1:1">
      <c r="A48" s="163" t="s">
        <v>1144</v>
      </c>
    </row>
    <row r="50" spans="1:1">
      <c r="A50" s="163" t="s">
        <v>1158</v>
      </c>
    </row>
    <row r="51" spans="1:1">
      <c r="A51" s="164" t="s">
        <v>1159</v>
      </c>
    </row>
    <row r="52" spans="1:1">
      <c r="A52" s="164" t="s">
        <v>1160</v>
      </c>
    </row>
    <row r="53" spans="1:1" s="120" customFormat="1">
      <c r="A53" s="164" t="s">
        <v>1162</v>
      </c>
    </row>
    <row r="54" spans="1:1" s="120" customFormat="1">
      <c r="A54" s="164" t="s">
        <v>1163</v>
      </c>
    </row>
    <row r="55" spans="1:1" s="120" customFormat="1"/>
    <row r="56" spans="1:1">
      <c r="A56" s="164" t="s">
        <v>1161</v>
      </c>
    </row>
    <row r="57" spans="1:1">
      <c r="A57" s="163" t="s">
        <v>1164</v>
      </c>
    </row>
    <row r="58" spans="1:1">
      <c r="A58" s="163" t="s">
        <v>1165</v>
      </c>
    </row>
    <row r="59" spans="1:1">
      <c r="A59" s="164" t="s">
        <v>1177</v>
      </c>
    </row>
    <row r="60" spans="1:1">
      <c r="A60" s="164" t="s">
        <v>1173</v>
      </c>
    </row>
    <row r="61" spans="1:1">
      <c r="A61" s="163" t="s">
        <v>1174</v>
      </c>
    </row>
    <row r="62" spans="1:1">
      <c r="A62" s="166" t="s">
        <v>1175</v>
      </c>
    </row>
    <row r="64" spans="1:1">
      <c r="A64" s="163" t="s">
        <v>1182</v>
      </c>
    </row>
    <row r="65" spans="1:1">
      <c r="A65" s="163" t="s">
        <v>1183</v>
      </c>
    </row>
    <row r="67" spans="1:1">
      <c r="A67" s="163" t="s">
        <v>1196</v>
      </c>
    </row>
    <row r="69" spans="1:1">
      <c r="A69" s="161" t="s">
        <v>1197</v>
      </c>
    </row>
    <row r="70" spans="1:1" ht="28.8">
      <c r="A70" s="165" t="s">
        <v>1198</v>
      </c>
    </row>
    <row r="72" spans="1:1">
      <c r="A72" s="163" t="s">
        <v>1199</v>
      </c>
    </row>
    <row r="74" spans="1:1">
      <c r="A74" s="163" t="s">
        <v>1200</v>
      </c>
    </row>
    <row r="75" spans="1:1">
      <c r="A75" s="163" t="s">
        <v>1201</v>
      </c>
    </row>
    <row r="77" spans="1:1">
      <c r="A77" t="s">
        <v>1220</v>
      </c>
    </row>
    <row r="78" spans="1:1">
      <c r="A78" s="163" t="s">
        <v>1221</v>
      </c>
    </row>
    <row r="79" spans="1:1">
      <c r="A79" s="163" t="s">
        <v>1222</v>
      </c>
    </row>
    <row r="80" spans="1:1">
      <c r="A80" s="163" t="s">
        <v>1223</v>
      </c>
    </row>
    <row r="81" spans="1:1">
      <c r="A81" s="163" t="s">
        <v>1224</v>
      </c>
    </row>
    <row r="82" spans="1:1">
      <c r="A82" s="167" t="s">
        <v>1225</v>
      </c>
    </row>
    <row r="83" spans="1:1">
      <c r="A83" s="164" t="s">
        <v>1226</v>
      </c>
    </row>
    <row r="84" spans="1:1">
      <c r="A84" s="164" t="s">
        <v>1227</v>
      </c>
    </row>
    <row r="85" spans="1:1">
      <c r="A85" t="s">
        <v>1228</v>
      </c>
    </row>
    <row r="86" spans="1:1">
      <c r="A86" s="179" t="s">
        <v>1229</v>
      </c>
    </row>
    <row r="87" spans="1:1">
      <c r="A87" s="179" t="s">
        <v>1230</v>
      </c>
    </row>
    <row r="89" spans="1:1">
      <c r="A89" s="167" t="s">
        <v>1234</v>
      </c>
    </row>
    <row r="91" spans="1:1">
      <c r="A91" s="179" t="s">
        <v>1251</v>
      </c>
    </row>
    <row r="92" spans="1:1">
      <c r="A92" s="179" t="s">
        <v>1252</v>
      </c>
    </row>
    <row r="93" spans="1:1">
      <c r="A93" s="180" t="s">
        <v>1253</v>
      </c>
    </row>
    <row r="95" spans="1:1">
      <c r="A95" s="161" t="s">
        <v>1434</v>
      </c>
    </row>
    <row r="96" spans="1:1">
      <c r="A96" t="s">
        <v>1437</v>
      </c>
    </row>
    <row r="97" spans="1:1">
      <c r="A97" s="162" t="s">
        <v>1445</v>
      </c>
    </row>
    <row r="98" spans="1:1">
      <c r="A98" t="s">
        <v>1438</v>
      </c>
    </row>
    <row r="99" spans="1:1">
      <c r="A99" t="s">
        <v>1439</v>
      </c>
    </row>
    <row r="100" spans="1:1">
      <c r="A100" s="180" t="s">
        <v>1440</v>
      </c>
    </row>
    <row r="101" spans="1:1">
      <c r="A101" s="180" t="s">
        <v>1441</v>
      </c>
    </row>
    <row r="102" spans="1:1">
      <c r="A102" s="180" t="s">
        <v>1446</v>
      </c>
    </row>
    <row r="103" spans="1:1">
      <c r="A103" t="s">
        <v>1443</v>
      </c>
    </row>
    <row r="104" spans="1:1">
      <c r="A104" t="s">
        <v>1444</v>
      </c>
    </row>
    <row r="105" spans="1:1">
      <c r="A105" t="s">
        <v>1447</v>
      </c>
    </row>
    <row r="106" spans="1:1">
      <c r="A106" s="180" t="s">
        <v>1456</v>
      </c>
    </row>
    <row r="107" spans="1:1">
      <c r="A107" s="180" t="s">
        <v>1454</v>
      </c>
    </row>
    <row r="108" spans="1:1">
      <c r="A108" s="180" t="s">
        <v>1455</v>
      </c>
    </row>
    <row r="110" spans="1:1">
      <c r="A110" s="180" t="s">
        <v>1470</v>
      </c>
    </row>
    <row r="111" spans="1:1">
      <c r="A111" t="s">
        <v>1471</v>
      </c>
    </row>
    <row r="112" spans="1:1">
      <c r="A112" s="161" t="s">
        <v>1558</v>
      </c>
    </row>
    <row r="113" spans="1:1">
      <c r="A113" s="167" t="s">
        <v>1561</v>
      </c>
    </row>
    <row r="114" spans="1:1">
      <c r="A114" s="180" t="s">
        <v>1562</v>
      </c>
    </row>
    <row r="115" spans="1:1">
      <c r="A115" s="163" t="s">
        <v>1563</v>
      </c>
    </row>
    <row r="116" spans="1:1">
      <c r="A116" s="163" t="s">
        <v>1568</v>
      </c>
    </row>
    <row r="119" spans="1:1">
      <c r="A119" t="s">
        <v>1587</v>
      </c>
    </row>
    <row r="120" spans="1:1" ht="100.8">
      <c r="A120" s="121" t="s">
        <v>1588</v>
      </c>
    </row>
    <row r="121" spans="1:1">
      <c r="A121" t="s">
        <v>1589</v>
      </c>
    </row>
    <row r="123" spans="1:1">
      <c r="A123" t="s">
        <v>1595</v>
      </c>
    </row>
    <row r="124" spans="1:1">
      <c r="A124" t="s">
        <v>1594</v>
      </c>
    </row>
    <row r="125" spans="1:1">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50"/>
  </sheetPr>
  <dimension ref="B2:B16"/>
  <sheetViews>
    <sheetView workbookViewId="0">
      <selection activeCell="B17" sqref="B17"/>
    </sheetView>
  </sheetViews>
  <sheetFormatPr defaultRowHeight="14.4"/>
  <cols>
    <col min="2" max="2" width="81.88671875" customWidth="1"/>
  </cols>
  <sheetData>
    <row r="2" spans="2:2" ht="18.600000000000001">
      <c r="B2" s="19" t="s">
        <v>255</v>
      </c>
    </row>
    <row r="3" spans="2:2" ht="18.600000000000001">
      <c r="B3" s="19" t="s">
        <v>256</v>
      </c>
    </row>
    <row r="4" spans="2:2" ht="18.600000000000001">
      <c r="B4" s="19" t="s">
        <v>257</v>
      </c>
    </row>
    <row r="5" spans="2:2" ht="18.600000000000001">
      <c r="B5" s="19" t="s">
        <v>258</v>
      </c>
    </row>
    <row r="6" spans="2:2" ht="18.600000000000001">
      <c r="B6" s="19" t="s">
        <v>233</v>
      </c>
    </row>
    <row r="7" spans="2:2" ht="18.600000000000001">
      <c r="B7" s="19" t="s">
        <v>259</v>
      </c>
    </row>
    <row r="8" spans="2:2" ht="18.600000000000001">
      <c r="B8" s="19" t="s">
        <v>260</v>
      </c>
    </row>
    <row r="9" spans="2:2" ht="18.600000000000001">
      <c r="B9" s="19" t="s">
        <v>261</v>
      </c>
    </row>
    <row r="10" spans="2:2" ht="18.600000000000001">
      <c r="B10" s="19" t="s">
        <v>262</v>
      </c>
    </row>
    <row r="11" spans="2:2" ht="18.600000000000001">
      <c r="B11" s="19" t="s">
        <v>263</v>
      </c>
    </row>
    <row r="12" spans="2:2" ht="18.600000000000001">
      <c r="B12" s="19" t="s">
        <v>264</v>
      </c>
    </row>
    <row r="13" spans="2:2" ht="18.600000000000001">
      <c r="B13" s="19" t="s">
        <v>265</v>
      </c>
    </row>
    <row r="14" spans="2:2" ht="18.600000000000001">
      <c r="B14" s="143" t="s">
        <v>266</v>
      </c>
    </row>
    <row r="15" spans="2:2" ht="18.600000000000001">
      <c r="B15" s="19" t="s">
        <v>267</v>
      </c>
    </row>
    <row r="16" spans="2:2" ht="18.600000000000001">
      <c r="B16" s="19" t="s">
        <v>251</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B050"/>
  </sheetPr>
  <dimension ref="B2:B27"/>
  <sheetViews>
    <sheetView workbookViewId="0">
      <selection activeCell="B17" sqref="B17"/>
    </sheetView>
  </sheetViews>
  <sheetFormatPr defaultRowHeight="14.4"/>
  <cols>
    <col min="2" max="2" width="73.6640625" customWidth="1"/>
  </cols>
  <sheetData>
    <row r="2" spans="2:2" ht="18.600000000000001">
      <c r="B2" s="19" t="s">
        <v>269</v>
      </c>
    </row>
    <row r="3" spans="2:2" ht="18.600000000000001">
      <c r="B3" s="19" t="s">
        <v>270</v>
      </c>
    </row>
    <row r="4" spans="2:2" ht="18.600000000000001">
      <c r="B4" s="19" t="s">
        <v>271</v>
      </c>
    </row>
    <row r="5" spans="2:2" ht="18.600000000000001">
      <c r="B5" s="19" t="s">
        <v>272</v>
      </c>
    </row>
    <row r="6" spans="2:2" ht="18.600000000000001">
      <c r="B6" s="19" t="s">
        <v>273</v>
      </c>
    </row>
    <row r="7" spans="2:2" ht="18.600000000000001">
      <c r="B7" s="19" t="s">
        <v>274</v>
      </c>
    </row>
    <row r="8" spans="2:2" ht="18.600000000000001">
      <c r="B8" s="19" t="s">
        <v>275</v>
      </c>
    </row>
    <row r="9" spans="2:2" ht="18.600000000000001">
      <c r="B9" s="19" t="s">
        <v>276</v>
      </c>
    </row>
    <row r="10" spans="2:2" ht="18.600000000000001">
      <c r="B10" s="19" t="s">
        <v>277</v>
      </c>
    </row>
    <row r="11" spans="2:2" ht="18.600000000000001">
      <c r="B11" s="19" t="s">
        <v>278</v>
      </c>
    </row>
    <row r="12" spans="2:2" ht="18.600000000000001">
      <c r="B12" s="19" t="s">
        <v>279</v>
      </c>
    </row>
    <row r="13" spans="2:2" ht="18.600000000000001">
      <c r="B13" s="19" t="s">
        <v>280</v>
      </c>
    </row>
    <row r="14" spans="2:2" ht="18.600000000000001">
      <c r="B14" s="19" t="s">
        <v>281</v>
      </c>
    </row>
    <row r="15" spans="2:2" ht="18.600000000000001">
      <c r="B15" s="19" t="s">
        <v>282</v>
      </c>
    </row>
    <row r="16" spans="2:2" ht="18.600000000000001">
      <c r="B16" s="19" t="s">
        <v>283</v>
      </c>
    </row>
    <row r="17" spans="2:2" ht="18.600000000000001">
      <c r="B17" s="19" t="s">
        <v>284</v>
      </c>
    </row>
    <row r="18" spans="2:2" ht="18.600000000000001">
      <c r="B18" s="19" t="s">
        <v>285</v>
      </c>
    </row>
    <row r="19" spans="2:2" ht="18.600000000000001">
      <c r="B19" s="19" t="s">
        <v>286</v>
      </c>
    </row>
    <row r="20" spans="2:2" ht="18.600000000000001">
      <c r="B20" s="19" t="s">
        <v>287</v>
      </c>
    </row>
    <row r="21" spans="2:2" ht="18.600000000000001">
      <c r="B21" s="19" t="s">
        <v>288</v>
      </c>
    </row>
    <row r="22" spans="2:2" ht="18.600000000000001">
      <c r="B22" s="19" t="s">
        <v>264</v>
      </c>
    </row>
    <row r="23" spans="2:2" ht="18.600000000000001">
      <c r="B23" s="19" t="s">
        <v>289</v>
      </c>
    </row>
    <row r="24" spans="2:2" ht="18.600000000000001">
      <c r="B24" s="19" t="s">
        <v>290</v>
      </c>
    </row>
    <row r="25" spans="2:2" ht="18.600000000000001">
      <c r="B25" s="19" t="s">
        <v>291</v>
      </c>
    </row>
    <row r="26" spans="2:2" ht="18.600000000000001">
      <c r="B26" s="19" t="s">
        <v>292</v>
      </c>
    </row>
    <row r="27" spans="2:2" ht="18.600000000000001">
      <c r="B27" s="19" t="s">
        <v>293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B050"/>
  </sheetPr>
  <dimension ref="B2:B12"/>
  <sheetViews>
    <sheetView workbookViewId="0">
      <selection activeCell="B17" sqref="B17"/>
    </sheetView>
  </sheetViews>
  <sheetFormatPr defaultRowHeight="14.4"/>
  <cols>
    <col min="2" max="2" width="79.33203125" customWidth="1"/>
  </cols>
  <sheetData>
    <row r="2" spans="2:2" ht="18.600000000000001">
      <c r="B2" s="19" t="s">
        <v>295</v>
      </c>
    </row>
    <row r="3" spans="2:2" ht="18.600000000000001">
      <c r="B3" s="19" t="s">
        <v>296</v>
      </c>
    </row>
    <row r="4" spans="2:2" ht="18.600000000000001">
      <c r="B4" s="19" t="s">
        <v>297</v>
      </c>
    </row>
    <row r="5" spans="2:2" ht="18.600000000000001">
      <c r="B5" s="19" t="s">
        <v>298</v>
      </c>
    </row>
    <row r="6" spans="2:2" ht="18.600000000000001">
      <c r="B6" s="19" t="s">
        <v>299</v>
      </c>
    </row>
    <row r="7" spans="2:2" ht="18.600000000000001">
      <c r="B7" s="19" t="s">
        <v>300</v>
      </c>
    </row>
    <row r="8" spans="2:2" ht="18.600000000000001">
      <c r="B8" s="19" t="s">
        <v>301</v>
      </c>
    </row>
    <row r="9" spans="2:2" ht="18.600000000000001">
      <c r="B9" s="19" t="s">
        <v>302</v>
      </c>
    </row>
    <row r="10" spans="2:2" ht="18.600000000000001">
      <c r="B10" s="19" t="s">
        <v>303</v>
      </c>
    </row>
    <row r="11" spans="2:2" ht="18.600000000000001">
      <c r="B11" s="19" t="s">
        <v>304</v>
      </c>
    </row>
    <row r="12" spans="2:2" ht="18.600000000000001">
      <c r="B12" s="19" t="s">
        <v>305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B050"/>
  </sheetPr>
  <dimension ref="B1:B22"/>
  <sheetViews>
    <sheetView workbookViewId="0"/>
  </sheetViews>
  <sheetFormatPr defaultRowHeight="14.4"/>
  <cols>
    <col min="2" max="2" width="62.5546875" customWidth="1"/>
  </cols>
  <sheetData>
    <row r="1" spans="2:2" ht="17.399999999999999">
      <c r="B1" s="22" t="s">
        <v>432</v>
      </c>
    </row>
    <row r="2" spans="2:2" ht="18.600000000000001">
      <c r="B2" s="19" t="s">
        <v>307</v>
      </c>
    </row>
    <row r="3" spans="2:2" ht="18.600000000000001">
      <c r="B3" s="19" t="s">
        <v>308</v>
      </c>
    </row>
    <row r="4" spans="2:2" ht="18.600000000000001">
      <c r="B4" s="19" t="s">
        <v>309</v>
      </c>
    </row>
    <row r="5" spans="2:2" ht="18.600000000000001">
      <c r="B5" s="19" t="s">
        <v>310</v>
      </c>
    </row>
    <row r="6" spans="2:2" ht="18.600000000000001">
      <c r="B6" s="19" t="s">
        <v>311</v>
      </c>
    </row>
    <row r="7" spans="2:2" ht="18.600000000000001">
      <c r="B7" s="19" t="s">
        <v>312</v>
      </c>
    </row>
    <row r="8" spans="2:2" ht="18.600000000000001">
      <c r="B8" s="19" t="s">
        <v>313</v>
      </c>
    </row>
    <row r="11" spans="2:2" ht="17.399999999999999">
      <c r="B11" s="22" t="s">
        <v>423</v>
      </c>
    </row>
    <row r="12" spans="2:2" ht="18.600000000000001">
      <c r="B12" s="19" t="s">
        <v>424</v>
      </c>
    </row>
    <row r="13" spans="2:2" ht="18.600000000000001">
      <c r="B13" s="19" t="s">
        <v>425</v>
      </c>
    </row>
    <row r="14" spans="2:2" ht="18.600000000000001">
      <c r="B14" s="19" t="s">
        <v>426</v>
      </c>
    </row>
    <row r="15" spans="2:2" ht="18.600000000000001">
      <c r="B15" s="19" t="s">
        <v>310</v>
      </c>
    </row>
    <row r="16" spans="2:2" ht="18.600000000000001">
      <c r="B16" s="19" t="s">
        <v>311</v>
      </c>
    </row>
    <row r="17" spans="2:2" ht="18.600000000000001">
      <c r="B17" s="19" t="s">
        <v>312</v>
      </c>
    </row>
    <row r="18" spans="2:2" ht="18.600000000000001">
      <c r="B18" s="19" t="s">
        <v>427</v>
      </c>
    </row>
    <row r="19" spans="2:2" ht="18.600000000000001">
      <c r="B19" s="19" t="s">
        <v>428</v>
      </c>
    </row>
    <row r="20" spans="2:2" ht="18.600000000000001">
      <c r="B20" s="19" t="s">
        <v>429</v>
      </c>
    </row>
    <row r="21" spans="2:2" ht="18.600000000000001">
      <c r="B21" s="19" t="s">
        <v>430</v>
      </c>
    </row>
    <row r="22" spans="2:2" ht="18.600000000000001">
      <c r="B22" s="19" t="s">
        <v>431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B050"/>
  </sheetPr>
  <dimension ref="B2:B6"/>
  <sheetViews>
    <sheetView workbookViewId="0">
      <selection activeCell="B24" sqref="B24"/>
    </sheetView>
  </sheetViews>
  <sheetFormatPr defaultRowHeight="14.4"/>
  <cols>
    <col min="2" max="2" width="69.88671875" customWidth="1"/>
  </cols>
  <sheetData>
    <row r="2" spans="2:2" ht="18.600000000000001">
      <c r="B2" s="19" t="s">
        <v>315</v>
      </c>
    </row>
    <row r="3" spans="2:2" ht="18.600000000000001">
      <c r="B3" s="19" t="s">
        <v>316</v>
      </c>
    </row>
    <row r="4" spans="2:2" ht="18.600000000000001">
      <c r="B4" s="19" t="s">
        <v>317</v>
      </c>
    </row>
    <row r="5" spans="2:2" ht="18.600000000000001">
      <c r="B5" s="19" t="s">
        <v>318</v>
      </c>
    </row>
    <row r="6" spans="2:2" ht="18.600000000000001">
      <c r="B6" s="19" t="s">
        <v>319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B050"/>
  </sheetPr>
  <dimension ref="B2:B5"/>
  <sheetViews>
    <sheetView workbookViewId="0">
      <selection activeCell="B24" sqref="B24"/>
    </sheetView>
  </sheetViews>
  <sheetFormatPr defaultRowHeight="14.4"/>
  <cols>
    <col min="2" max="2" width="56" customWidth="1"/>
  </cols>
  <sheetData>
    <row r="2" spans="2:2" ht="18.600000000000001">
      <c r="B2" s="19" t="s">
        <v>321</v>
      </c>
    </row>
    <row r="3" spans="2:2" ht="18.600000000000001">
      <c r="B3" s="19" t="s">
        <v>318</v>
      </c>
    </row>
    <row r="4" spans="2:2" ht="18.600000000000001">
      <c r="B4" s="19" t="s">
        <v>322</v>
      </c>
    </row>
    <row r="5" spans="2:2" ht="18.600000000000001">
      <c r="B5" s="19" t="s">
        <v>323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B050"/>
  </sheetPr>
  <dimension ref="B2:B5"/>
  <sheetViews>
    <sheetView workbookViewId="0">
      <selection activeCell="B24" sqref="B24"/>
    </sheetView>
  </sheetViews>
  <sheetFormatPr defaultRowHeight="14.4"/>
  <cols>
    <col min="2" max="2" width="55.44140625" customWidth="1"/>
  </cols>
  <sheetData>
    <row r="2" spans="2:2" ht="18.600000000000001">
      <c r="B2" s="19" t="s">
        <v>325</v>
      </c>
    </row>
    <row r="3" spans="2:2" ht="18.600000000000001">
      <c r="B3" s="19" t="s">
        <v>326</v>
      </c>
    </row>
    <row r="4" spans="2:2" ht="18.600000000000001">
      <c r="B4" s="19" t="s">
        <v>327</v>
      </c>
    </row>
    <row r="5" spans="2:2" ht="18.600000000000001">
      <c r="B5" s="19" t="s">
        <v>328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B050"/>
  </sheetPr>
  <dimension ref="B2:B4"/>
  <sheetViews>
    <sheetView workbookViewId="0">
      <selection activeCell="B24" sqref="B24"/>
    </sheetView>
  </sheetViews>
  <sheetFormatPr defaultRowHeight="14.4"/>
  <cols>
    <col min="2" max="2" width="53.33203125" customWidth="1"/>
  </cols>
  <sheetData>
    <row r="2" spans="2:2" ht="18.600000000000001">
      <c r="B2" s="19" t="s">
        <v>330</v>
      </c>
    </row>
    <row r="3" spans="2:2" ht="18.600000000000001">
      <c r="B3" s="19" t="s">
        <v>326</v>
      </c>
    </row>
    <row r="4" spans="2:2" ht="18.600000000000001">
      <c r="B4" s="19" t="s">
        <v>331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B050"/>
  </sheetPr>
  <dimension ref="B2:B11"/>
  <sheetViews>
    <sheetView workbookViewId="0">
      <selection activeCell="B24" sqref="B24"/>
    </sheetView>
  </sheetViews>
  <sheetFormatPr defaultRowHeight="14.4"/>
  <cols>
    <col min="2" max="2" width="104.33203125" customWidth="1"/>
  </cols>
  <sheetData>
    <row r="2" spans="2:2" ht="18.600000000000001">
      <c r="B2" s="19" t="s">
        <v>333</v>
      </c>
    </row>
    <row r="3" spans="2:2" ht="18.600000000000001">
      <c r="B3" s="19" t="s">
        <v>334</v>
      </c>
    </row>
    <row r="4" spans="2:2" ht="18.600000000000001">
      <c r="B4" s="19" t="s">
        <v>335</v>
      </c>
    </row>
    <row r="5" spans="2:2" ht="18.600000000000001">
      <c r="B5" s="19" t="s">
        <v>336</v>
      </c>
    </row>
    <row r="6" spans="2:2" ht="18.600000000000001">
      <c r="B6" s="19" t="s">
        <v>337</v>
      </c>
    </row>
    <row r="7" spans="2:2" ht="18.600000000000001">
      <c r="B7" s="19" t="s">
        <v>338</v>
      </c>
    </row>
    <row r="9" spans="2:2" ht="18.600000000000001">
      <c r="B9" s="19" t="s">
        <v>897</v>
      </c>
    </row>
    <row r="11" spans="2:2" ht="18.600000000000001">
      <c r="B11" s="19" t="s">
        <v>898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B050"/>
  </sheetPr>
  <dimension ref="B2:B7"/>
  <sheetViews>
    <sheetView workbookViewId="0">
      <selection activeCell="B24" sqref="B24"/>
    </sheetView>
  </sheetViews>
  <sheetFormatPr defaultRowHeight="14.4"/>
  <cols>
    <col min="2" max="2" width="81.44140625" customWidth="1"/>
  </cols>
  <sheetData>
    <row r="2" spans="2:2" ht="18.600000000000001">
      <c r="B2" s="19" t="s">
        <v>340</v>
      </c>
    </row>
    <row r="3" spans="2:2" ht="18.600000000000001">
      <c r="B3" s="19" t="s">
        <v>341</v>
      </c>
    </row>
    <row r="4" spans="2:2" ht="18.600000000000001">
      <c r="B4" s="19" t="s">
        <v>342</v>
      </c>
    </row>
    <row r="5" spans="2:2" ht="18.600000000000001">
      <c r="B5" s="19" t="s">
        <v>337</v>
      </c>
    </row>
    <row r="6" spans="2:2" ht="18.600000000000001">
      <c r="B6" s="19" t="s">
        <v>343</v>
      </c>
    </row>
    <row r="7" spans="2:2" ht="18.600000000000001">
      <c r="B7" s="19" t="s">
        <v>344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C522"/>
  <sheetViews>
    <sheetView topLeftCell="A479" zoomScale="90" zoomScaleNormal="90" workbookViewId="0">
      <selection activeCell="B491" sqref="B491"/>
    </sheetView>
  </sheetViews>
  <sheetFormatPr defaultColWidth="9.109375" defaultRowHeight="21"/>
  <cols>
    <col min="1" max="1" width="9.109375" style="151"/>
    <col min="2" max="2" width="68.109375" style="151" customWidth="1"/>
    <col min="3" max="3" width="74.5546875" style="151" customWidth="1"/>
    <col min="4" max="16384" width="9.109375" style="151"/>
  </cols>
  <sheetData>
    <row r="1" spans="1:3">
      <c r="B1" s="151" t="s">
        <v>987</v>
      </c>
      <c r="C1" s="151" t="s">
        <v>986</v>
      </c>
    </row>
    <row r="2" spans="1:3">
      <c r="A2" s="151" t="s">
        <v>985</v>
      </c>
      <c r="B2" s="152" t="s">
        <v>988</v>
      </c>
    </row>
    <row r="3" spans="1:3">
      <c r="B3" s="151" t="s">
        <v>989</v>
      </c>
    </row>
    <row r="4" spans="1:3">
      <c r="B4" s="196" t="s">
        <v>993</v>
      </c>
      <c r="C4" s="153" t="s">
        <v>990</v>
      </c>
    </row>
    <row r="5" spans="1:3">
      <c r="B5" s="196"/>
      <c r="C5" s="151" t="s">
        <v>991</v>
      </c>
    </row>
    <row r="6" spans="1:3">
      <c r="B6" s="196"/>
      <c r="C6" s="151" t="s">
        <v>992</v>
      </c>
    </row>
    <row r="7" spans="1:3">
      <c r="B7" s="152" t="s">
        <v>999</v>
      </c>
      <c r="C7" s="151" t="s">
        <v>994</v>
      </c>
    </row>
    <row r="8" spans="1:3">
      <c r="B8" s="151" t="s">
        <v>998</v>
      </c>
      <c r="C8" s="151" t="s">
        <v>996</v>
      </c>
    </row>
    <row r="9" spans="1:3">
      <c r="B9" s="151" t="s">
        <v>1000</v>
      </c>
      <c r="C9" s="151" t="s">
        <v>997</v>
      </c>
    </row>
    <row r="10" spans="1:3">
      <c r="B10" s="151" t="s">
        <v>1001</v>
      </c>
      <c r="C10" s="151" t="s">
        <v>995</v>
      </c>
    </row>
    <row r="11" spans="1:3">
      <c r="B11" s="151" t="s">
        <v>1002</v>
      </c>
    </row>
    <row r="12" spans="1:3">
      <c r="B12" s="151" t="s">
        <v>1003</v>
      </c>
    </row>
    <row r="13" spans="1:3">
      <c r="B13" s="151" t="s">
        <v>1004</v>
      </c>
    </row>
    <row r="14" spans="1:3">
      <c r="A14" s="151" t="s">
        <v>1005</v>
      </c>
      <c r="B14" s="151" t="s">
        <v>1006</v>
      </c>
    </row>
    <row r="15" spans="1:3">
      <c r="A15" s="151" t="s">
        <v>1007</v>
      </c>
      <c r="B15" s="151" t="s">
        <v>1008</v>
      </c>
      <c r="C15" s="153" t="s">
        <v>1010</v>
      </c>
    </row>
    <row r="16" spans="1:3">
      <c r="B16" s="154" t="s">
        <v>1009</v>
      </c>
      <c r="C16" s="153" t="s">
        <v>1012</v>
      </c>
    </row>
    <row r="17" spans="1:3">
      <c r="C17" s="153" t="s">
        <v>1011</v>
      </c>
    </row>
    <row r="18" spans="1:3">
      <c r="A18" s="151" t="s">
        <v>1013</v>
      </c>
      <c r="B18" s="151" t="s">
        <v>1014</v>
      </c>
      <c r="C18" s="151" t="s">
        <v>1015</v>
      </c>
    </row>
    <row r="19" spans="1:3">
      <c r="B19" s="152" t="s">
        <v>1016</v>
      </c>
    </row>
    <row r="20" spans="1:3">
      <c r="B20" s="152" t="s">
        <v>1017</v>
      </c>
    </row>
    <row r="21" spans="1:3">
      <c r="B21" s="151" t="s">
        <v>1018</v>
      </c>
    </row>
    <row r="22" spans="1:3">
      <c r="B22" s="151" t="s">
        <v>1019</v>
      </c>
    </row>
    <row r="23" spans="1:3">
      <c r="B23" s="151" t="s">
        <v>1020</v>
      </c>
    </row>
    <row r="24" spans="1:3">
      <c r="B24" s="151" t="s">
        <v>1022</v>
      </c>
    </row>
    <row r="25" spans="1:3" ht="42">
      <c r="B25" s="152" t="s">
        <v>1021</v>
      </c>
    </row>
    <row r="26" spans="1:3">
      <c r="B26" s="151" t="s">
        <v>1023</v>
      </c>
    </row>
    <row r="28" spans="1:3">
      <c r="A28" s="151" t="s">
        <v>1024</v>
      </c>
      <c r="B28" s="151" t="s">
        <v>1044</v>
      </c>
    </row>
    <row r="29" spans="1:3">
      <c r="A29" s="158">
        <v>41717</v>
      </c>
      <c r="B29" s="151" t="s">
        <v>1045</v>
      </c>
    </row>
    <row r="30" spans="1:3">
      <c r="A30" s="158"/>
      <c r="B30" s="151" t="s">
        <v>1046</v>
      </c>
    </row>
    <row r="31" spans="1:3">
      <c r="A31" s="158"/>
    </row>
    <row r="32" spans="1:3">
      <c r="A32" s="151" t="s">
        <v>1047</v>
      </c>
      <c r="B32" s="151" t="s">
        <v>1048</v>
      </c>
    </row>
    <row r="33" spans="1:3">
      <c r="A33" s="158">
        <v>41718</v>
      </c>
    </row>
    <row r="34" spans="1:3">
      <c r="A34" s="158"/>
    </row>
    <row r="36" spans="1:3">
      <c r="A36" s="151" t="s">
        <v>1060</v>
      </c>
      <c r="B36" s="151" t="s">
        <v>1026</v>
      </c>
      <c r="C36" s="151" t="s">
        <v>1025</v>
      </c>
    </row>
    <row r="37" spans="1:3">
      <c r="B37" s="151" t="s">
        <v>1027</v>
      </c>
      <c r="C37" s="197" t="s">
        <v>1061</v>
      </c>
    </row>
    <row r="38" spans="1:3">
      <c r="B38" s="151" t="s">
        <v>1028</v>
      </c>
      <c r="C38" s="197"/>
    </row>
    <row r="39" spans="1:3">
      <c r="B39" s="151" t="s">
        <v>1053</v>
      </c>
      <c r="C39" s="197"/>
    </row>
    <row r="40" spans="1:3">
      <c r="B40" s="151" t="s">
        <v>1057</v>
      </c>
      <c r="C40" s="197"/>
    </row>
    <row r="41" spans="1:3">
      <c r="B41" s="151" t="s">
        <v>1058</v>
      </c>
      <c r="C41" s="197"/>
    </row>
    <row r="42" spans="1:3">
      <c r="B42" s="151" t="s">
        <v>1059</v>
      </c>
      <c r="C42" s="197"/>
    </row>
    <row r="43" spans="1:3">
      <c r="B43" s="151" t="s">
        <v>1063</v>
      </c>
      <c r="C43" s="197"/>
    </row>
    <row r="44" spans="1:3">
      <c r="B44" s="151" t="s">
        <v>1062</v>
      </c>
      <c r="C44" s="197"/>
    </row>
    <row r="45" spans="1:3">
      <c r="C45" s="197"/>
    </row>
    <row r="46" spans="1:3">
      <c r="C46" s="197"/>
    </row>
    <row r="47" spans="1:3">
      <c r="C47" s="197"/>
    </row>
    <row r="48" spans="1:3">
      <c r="C48" s="197"/>
    </row>
    <row r="49" spans="1:3">
      <c r="C49" s="197"/>
    </row>
    <row r="50" spans="1:3">
      <c r="C50" s="197"/>
    </row>
    <row r="51" spans="1:3">
      <c r="A51" s="151" t="s">
        <v>1064</v>
      </c>
      <c r="B51" s="151" t="s">
        <v>1065</v>
      </c>
    </row>
    <row r="52" spans="1:3">
      <c r="A52" s="151" t="s">
        <v>1066</v>
      </c>
      <c r="B52" s="151" t="s">
        <v>1067</v>
      </c>
    </row>
    <row r="53" spans="1:3">
      <c r="A53" s="151" t="s">
        <v>1068</v>
      </c>
      <c r="B53" s="151" t="s">
        <v>1069</v>
      </c>
    </row>
    <row r="54" spans="1:3">
      <c r="A54" s="151" t="s">
        <v>1070</v>
      </c>
      <c r="B54" s="151" t="s">
        <v>1071</v>
      </c>
    </row>
    <row r="55" spans="1:3">
      <c r="A55" s="151" t="s">
        <v>1072</v>
      </c>
      <c r="B55" s="151" t="s">
        <v>1073</v>
      </c>
    </row>
    <row r="56" spans="1:3">
      <c r="A56" s="151" t="s">
        <v>1074</v>
      </c>
      <c r="B56" s="151" t="s">
        <v>1078</v>
      </c>
    </row>
    <row r="57" spans="1:3">
      <c r="A57" s="151" t="s">
        <v>1076</v>
      </c>
      <c r="B57" s="151" t="s">
        <v>1077</v>
      </c>
    </row>
    <row r="58" spans="1:3" ht="126">
      <c r="A58" s="151" t="s">
        <v>1104</v>
      </c>
      <c r="B58" s="151" t="s">
        <v>1101</v>
      </c>
      <c r="C58" s="152" t="s">
        <v>1084</v>
      </c>
    </row>
    <row r="59" spans="1:3" ht="126">
      <c r="B59" s="151" t="s">
        <v>1103</v>
      </c>
      <c r="C59" s="152" t="s">
        <v>1085</v>
      </c>
    </row>
    <row r="60" spans="1:3">
      <c r="B60" s="151" t="s">
        <v>1102</v>
      </c>
      <c r="C60" s="151" t="s">
        <v>1090</v>
      </c>
    </row>
    <row r="61" spans="1:3">
      <c r="B61" s="151" t="s">
        <v>1106</v>
      </c>
      <c r="C61" s="151" t="s">
        <v>1091</v>
      </c>
    </row>
    <row r="62" spans="1:3">
      <c r="B62" s="151" t="s">
        <v>1105</v>
      </c>
      <c r="C62" s="151" t="s">
        <v>1092</v>
      </c>
    </row>
    <row r="63" spans="1:3">
      <c r="C63" s="151" t="s">
        <v>1094</v>
      </c>
    </row>
    <row r="64" spans="1:3">
      <c r="C64" s="151" t="s">
        <v>1099</v>
      </c>
    </row>
    <row r="65" spans="1:3">
      <c r="A65" s="151" t="s">
        <v>1107</v>
      </c>
      <c r="B65" s="151" t="s">
        <v>1108</v>
      </c>
    </row>
    <row r="66" spans="1:3">
      <c r="B66" s="151" t="s">
        <v>1109</v>
      </c>
    </row>
    <row r="67" spans="1:3">
      <c r="A67" s="151" t="s">
        <v>1110</v>
      </c>
      <c r="B67" s="151" t="s">
        <v>1111</v>
      </c>
    </row>
    <row r="68" spans="1:3" ht="63" customHeight="1">
      <c r="B68" s="151" t="s">
        <v>1112</v>
      </c>
      <c r="C68" s="152" t="s">
        <v>1114</v>
      </c>
    </row>
    <row r="69" spans="1:3">
      <c r="B69" s="151" t="s">
        <v>1113</v>
      </c>
    </row>
    <row r="71" spans="1:3">
      <c r="A71" s="151" t="s">
        <v>1116</v>
      </c>
      <c r="B71" s="151" t="s">
        <v>1117</v>
      </c>
    </row>
    <row r="72" spans="1:3">
      <c r="B72" s="151" t="s">
        <v>1118</v>
      </c>
    </row>
    <row r="73" spans="1:3">
      <c r="B73" s="151" t="s">
        <v>1119</v>
      </c>
    </row>
    <row r="75" spans="1:3">
      <c r="A75" s="151" t="s">
        <v>1139</v>
      </c>
      <c r="B75" s="151" t="s">
        <v>1142</v>
      </c>
      <c r="C75" s="151" t="s">
        <v>1120</v>
      </c>
    </row>
    <row r="76" spans="1:3">
      <c r="B76" s="151" t="s">
        <v>1132</v>
      </c>
      <c r="C76" s="151" t="s">
        <v>1141</v>
      </c>
    </row>
    <row r="77" spans="1:3">
      <c r="B77" s="151" t="s">
        <v>1133</v>
      </c>
    </row>
    <row r="78" spans="1:3">
      <c r="B78" s="151" t="s">
        <v>1134</v>
      </c>
    </row>
    <row r="79" spans="1:3">
      <c r="B79" s="151" t="s">
        <v>1135</v>
      </c>
    </row>
    <row r="80" spans="1:3">
      <c r="B80" s="151" t="s">
        <v>1138</v>
      </c>
    </row>
    <row r="81" spans="1:2">
      <c r="B81" s="151" t="s">
        <v>1140</v>
      </c>
    </row>
    <row r="82" spans="1:2">
      <c r="B82" s="151" t="s">
        <v>1143</v>
      </c>
    </row>
    <row r="84" spans="1:2">
      <c r="B84" s="151" t="s">
        <v>1136</v>
      </c>
    </row>
    <row r="85" spans="1:2">
      <c r="B85" s="151" t="s">
        <v>1137</v>
      </c>
    </row>
    <row r="87" spans="1:2">
      <c r="A87" s="151" t="s">
        <v>1145</v>
      </c>
      <c r="B87" s="151" t="s">
        <v>1146</v>
      </c>
    </row>
    <row r="88" spans="1:2">
      <c r="B88" s="151" t="s">
        <v>1147</v>
      </c>
    </row>
    <row r="90" spans="1:2">
      <c r="A90" s="151" t="s">
        <v>1148</v>
      </c>
      <c r="B90" s="151" t="s">
        <v>1149</v>
      </c>
    </row>
    <row r="91" spans="1:2">
      <c r="A91" s="151" t="s">
        <v>1155</v>
      </c>
      <c r="B91" s="151" t="s">
        <v>1156</v>
      </c>
    </row>
    <row r="93" spans="1:2">
      <c r="A93" s="151" t="s">
        <v>1157</v>
      </c>
      <c r="B93" s="151" t="s">
        <v>1150</v>
      </c>
    </row>
    <row r="94" spans="1:2">
      <c r="B94" s="151" t="s">
        <v>1151</v>
      </c>
    </row>
    <row r="95" spans="1:2">
      <c r="B95" s="151" t="s">
        <v>1152</v>
      </c>
    </row>
    <row r="96" spans="1:2">
      <c r="B96" s="151" t="s">
        <v>1153</v>
      </c>
    </row>
    <row r="97" spans="1:3">
      <c r="B97" s="151" t="s">
        <v>1154</v>
      </c>
    </row>
    <row r="99" spans="1:3">
      <c r="A99" s="151" t="s">
        <v>1167</v>
      </c>
      <c r="B99" s="151" t="s">
        <v>1166</v>
      </c>
      <c r="C99" s="151" t="s">
        <v>1171</v>
      </c>
    </row>
    <row r="100" spans="1:3">
      <c r="B100" s="151" t="s">
        <v>1176</v>
      </c>
      <c r="C100" s="151" t="s">
        <v>1172</v>
      </c>
    </row>
    <row r="101" spans="1:3">
      <c r="B101" s="151" t="s">
        <v>1178</v>
      </c>
      <c r="C101" s="151" t="s">
        <v>663</v>
      </c>
    </row>
    <row r="102" spans="1:3">
      <c r="B102" s="151" t="s">
        <v>1179</v>
      </c>
    </row>
    <row r="104" spans="1:3">
      <c r="A104" s="151" t="s">
        <v>1180</v>
      </c>
      <c r="B104" s="151" t="s">
        <v>1181</v>
      </c>
    </row>
    <row r="106" spans="1:3">
      <c r="A106" s="151" t="s">
        <v>1185</v>
      </c>
      <c r="B106" s="151" t="s">
        <v>1184</v>
      </c>
      <c r="C106" s="151" t="s">
        <v>1191</v>
      </c>
    </row>
    <row r="107" spans="1:3">
      <c r="B107" s="151" t="s">
        <v>1186</v>
      </c>
      <c r="C107" s="151" t="s">
        <v>1202</v>
      </c>
    </row>
    <row r="108" spans="1:3">
      <c r="B108" s="151" t="s">
        <v>1187</v>
      </c>
      <c r="C108" s="151" t="s">
        <v>1192</v>
      </c>
    </row>
    <row r="109" spans="1:3">
      <c r="B109" s="151" t="s">
        <v>1193</v>
      </c>
      <c r="C109" s="151" t="s">
        <v>1194</v>
      </c>
    </row>
    <row r="111" spans="1:3">
      <c r="A111" s="151" t="s">
        <v>1209</v>
      </c>
      <c r="B111" s="151" t="s">
        <v>1195</v>
      </c>
      <c r="C111" s="151" t="s">
        <v>1203</v>
      </c>
    </row>
    <row r="112" spans="1:3">
      <c r="B112" s="151" t="s">
        <v>1204</v>
      </c>
    </row>
    <row r="113" spans="1:3">
      <c r="B113" s="151" t="s">
        <v>1205</v>
      </c>
    </row>
    <row r="114" spans="1:3">
      <c r="B114" s="151" t="s">
        <v>1206</v>
      </c>
    </row>
    <row r="115" spans="1:3">
      <c r="B115" s="151" t="s">
        <v>1207</v>
      </c>
    </row>
    <row r="116" spans="1:3">
      <c r="B116" s="151" t="s">
        <v>1208</v>
      </c>
    </row>
    <row r="118" spans="1:3">
      <c r="A118" s="151" t="s">
        <v>1239</v>
      </c>
      <c r="B118" s="151" t="s">
        <v>1210</v>
      </c>
      <c r="C118" s="153" t="s">
        <v>663</v>
      </c>
    </row>
    <row r="119" spans="1:3">
      <c r="B119" s="151" t="s">
        <v>1211</v>
      </c>
      <c r="C119" s="153" t="s">
        <v>1214</v>
      </c>
    </row>
    <row r="120" spans="1:3">
      <c r="B120" s="151" t="s">
        <v>1212</v>
      </c>
      <c r="C120" s="151" t="s">
        <v>1241</v>
      </c>
    </row>
    <row r="121" spans="1:3" ht="42">
      <c r="B121" s="151" t="s">
        <v>1213</v>
      </c>
      <c r="C121" s="153" t="s">
        <v>1219</v>
      </c>
    </row>
    <row r="122" spans="1:3">
      <c r="B122" s="151" t="s">
        <v>1218</v>
      </c>
    </row>
    <row r="123" spans="1:3">
      <c r="B123" s="151" t="s">
        <v>1240</v>
      </c>
    </row>
    <row r="124" spans="1:3">
      <c r="B124" s="151" t="s">
        <v>1231</v>
      </c>
    </row>
    <row r="125" spans="1:3">
      <c r="B125" s="151" t="s">
        <v>1232</v>
      </c>
    </row>
    <row r="126" spans="1:3">
      <c r="B126" s="151" t="s">
        <v>1233</v>
      </c>
    </row>
    <row r="127" spans="1:3">
      <c r="B127" s="151" t="s">
        <v>1235</v>
      </c>
    </row>
    <row r="128" spans="1:3">
      <c r="B128" s="164" t="s">
        <v>1236</v>
      </c>
    </row>
    <row r="129" spans="1:3" ht="42">
      <c r="B129" s="152" t="s">
        <v>1237</v>
      </c>
    </row>
    <row r="130" spans="1:3" ht="70.5" customHeight="1">
      <c r="B130" s="152" t="s">
        <v>1238</v>
      </c>
    </row>
    <row r="132" spans="1:3">
      <c r="A132" s="151" t="s">
        <v>1242</v>
      </c>
      <c r="B132" s="151" t="s">
        <v>1243</v>
      </c>
    </row>
    <row r="133" spans="1:3">
      <c r="B133" s="151" t="s">
        <v>1244</v>
      </c>
    </row>
    <row r="135" spans="1:3">
      <c r="A135" s="151" t="s">
        <v>1249</v>
      </c>
      <c r="B135" s="151" t="s">
        <v>1245</v>
      </c>
    </row>
    <row r="136" spans="1:3">
      <c r="B136" s="152" t="s">
        <v>1246</v>
      </c>
    </row>
    <row r="137" spans="1:3" ht="42">
      <c r="B137" s="152" t="s">
        <v>1247</v>
      </c>
    </row>
    <row r="138" spans="1:3">
      <c r="B138" s="152" t="s">
        <v>1248</v>
      </c>
    </row>
    <row r="140" spans="1:3">
      <c r="A140" s="151" t="s">
        <v>1282</v>
      </c>
      <c r="B140" s="120" t="s">
        <v>1285</v>
      </c>
      <c r="C140" s="151" t="s">
        <v>1283</v>
      </c>
    </row>
    <row r="141" spans="1:3" ht="168">
      <c r="B141" s="120" t="s">
        <v>1286</v>
      </c>
      <c r="C141" s="152" t="s">
        <v>1284</v>
      </c>
    </row>
    <row r="142" spans="1:3">
      <c r="B142" s="120" t="s">
        <v>1287</v>
      </c>
    </row>
    <row r="143" spans="1:3">
      <c r="B143" s="151" t="s">
        <v>1250</v>
      </c>
    </row>
    <row r="144" spans="1:3">
      <c r="B144" s="151" t="s">
        <v>1288</v>
      </c>
    </row>
    <row r="146" spans="1:3">
      <c r="A146" s="151" t="s">
        <v>1307</v>
      </c>
      <c r="B146" s="151" t="s">
        <v>1308</v>
      </c>
      <c r="C146" s="151" t="s">
        <v>1294</v>
      </c>
    </row>
    <row r="147" spans="1:3">
      <c r="B147" s="151" t="s">
        <v>1305</v>
      </c>
      <c r="C147" s="151" t="s">
        <v>1306</v>
      </c>
    </row>
    <row r="149" spans="1:3">
      <c r="A149" s="151" t="s">
        <v>1320</v>
      </c>
      <c r="B149" s="151" t="s">
        <v>1295</v>
      </c>
    </row>
    <row r="150" spans="1:3">
      <c r="B150" s="151" t="s">
        <v>1312</v>
      </c>
    </row>
    <row r="151" spans="1:3">
      <c r="B151" s="151" t="s">
        <v>1317</v>
      </c>
    </row>
    <row r="152" spans="1:3">
      <c r="B152" s="151" t="s">
        <v>1318</v>
      </c>
    </row>
    <row r="153" spans="1:3">
      <c r="B153" s="151" t="s">
        <v>1319</v>
      </c>
    </row>
    <row r="155" spans="1:3">
      <c r="A155" s="151" t="s">
        <v>1326</v>
      </c>
      <c r="B155" s="151" t="s">
        <v>1327</v>
      </c>
    </row>
    <row r="156" spans="1:3">
      <c r="A156" s="151" t="s">
        <v>1326</v>
      </c>
      <c r="B156" s="181" t="s">
        <v>1343</v>
      </c>
    </row>
    <row r="157" spans="1:3">
      <c r="A157" s="151" t="s">
        <v>1342</v>
      </c>
      <c r="B157" s="151" t="s">
        <v>1338</v>
      </c>
    </row>
    <row r="158" spans="1:3">
      <c r="B158" s="120" t="s">
        <v>1339</v>
      </c>
    </row>
    <row r="159" spans="1:3">
      <c r="B159" s="151" t="s">
        <v>1340</v>
      </c>
    </row>
    <row r="160" spans="1:3">
      <c r="B160" s="151" t="s">
        <v>1341</v>
      </c>
    </row>
    <row r="162" spans="1:3">
      <c r="A162" s="151" t="s">
        <v>1344</v>
      </c>
      <c r="B162" s="151" t="s">
        <v>1345</v>
      </c>
    </row>
    <row r="164" spans="1:3">
      <c r="A164" s="151" t="s">
        <v>1347</v>
      </c>
      <c r="B164" s="151" t="s">
        <v>1346</v>
      </c>
    </row>
    <row r="165" spans="1:3">
      <c r="B165" s="151" t="s">
        <v>1348</v>
      </c>
    </row>
    <row r="166" spans="1:3">
      <c r="B166" s="151" t="s">
        <v>1349</v>
      </c>
    </row>
    <row r="167" spans="1:3">
      <c r="B167" s="151" t="s">
        <v>1350</v>
      </c>
    </row>
    <row r="169" spans="1:3">
      <c r="A169" s="151" t="s">
        <v>1352</v>
      </c>
      <c r="B169" s="151" t="s">
        <v>1359</v>
      </c>
      <c r="C169" s="151" t="s">
        <v>1356</v>
      </c>
    </row>
    <row r="170" spans="1:3">
      <c r="B170" s="151" t="s">
        <v>1364</v>
      </c>
      <c r="C170" s="151" t="s">
        <v>1357</v>
      </c>
    </row>
    <row r="171" spans="1:3">
      <c r="B171" s="151" t="s">
        <v>1365</v>
      </c>
      <c r="C171" s="153" t="s">
        <v>1358</v>
      </c>
    </row>
    <row r="172" spans="1:3">
      <c r="B172" s="120" t="s">
        <v>1362</v>
      </c>
    </row>
    <row r="173" spans="1:3">
      <c r="B173" s="151" t="s">
        <v>1366</v>
      </c>
    </row>
    <row r="174" spans="1:3">
      <c r="B174" s="151" t="s">
        <v>1367</v>
      </c>
    </row>
    <row r="176" spans="1:3">
      <c r="A176" s="151" t="s">
        <v>1368</v>
      </c>
      <c r="B176" s="151" t="s">
        <v>1369</v>
      </c>
    </row>
    <row r="178" spans="1:3">
      <c r="A178" s="151" t="s">
        <v>1371</v>
      </c>
      <c r="B178" s="151" t="s">
        <v>1372</v>
      </c>
      <c r="C178" s="151" t="s">
        <v>1370</v>
      </c>
    </row>
    <row r="179" spans="1:3">
      <c r="B179" s="151" t="s">
        <v>1373</v>
      </c>
    </row>
    <row r="181" spans="1:3">
      <c r="A181" s="151" t="s">
        <v>1390</v>
      </c>
      <c r="B181" s="151" t="s">
        <v>1392</v>
      </c>
      <c r="C181" s="151" t="s">
        <v>1376</v>
      </c>
    </row>
    <row r="183" spans="1:3">
      <c r="A183" s="151" t="s">
        <v>1391</v>
      </c>
      <c r="B183" s="151" t="s">
        <v>1386</v>
      </c>
    </row>
    <row r="184" spans="1:3">
      <c r="B184" s="151" t="s">
        <v>1387</v>
      </c>
    </row>
    <row r="185" spans="1:3">
      <c r="B185" s="151" t="s">
        <v>1388</v>
      </c>
    </row>
    <row r="186" spans="1:3">
      <c r="B186" s="151" t="s">
        <v>1389</v>
      </c>
    </row>
    <row r="188" spans="1:3">
      <c r="A188" s="151" t="s">
        <v>1393</v>
      </c>
      <c r="B188" s="151" t="s">
        <v>1394</v>
      </c>
    </row>
    <row r="189" spans="1:3">
      <c r="B189" s="151" t="s">
        <v>1395</v>
      </c>
    </row>
    <row r="191" spans="1:3">
      <c r="A191" s="151" t="s">
        <v>1396</v>
      </c>
      <c r="B191" s="151" t="s">
        <v>1397</v>
      </c>
    </row>
    <row r="193" spans="1:3">
      <c r="A193" s="151" t="s">
        <v>1409</v>
      </c>
      <c r="B193" s="151" t="s">
        <v>1400</v>
      </c>
      <c r="C193" s="153" t="s">
        <v>1401</v>
      </c>
    </row>
    <row r="194" spans="1:3">
      <c r="B194" s="151" t="s">
        <v>1405</v>
      </c>
      <c r="C194" s="151" t="s">
        <v>1402</v>
      </c>
    </row>
    <row r="195" spans="1:3">
      <c r="B195" s="151" t="s">
        <v>1406</v>
      </c>
      <c r="C195" s="151" t="s">
        <v>1403</v>
      </c>
    </row>
    <row r="196" spans="1:3">
      <c r="B196" s="151" t="s">
        <v>1407</v>
      </c>
      <c r="C196" s="151" t="s">
        <v>1404</v>
      </c>
    </row>
    <row r="197" spans="1:3">
      <c r="B197" s="151" t="s">
        <v>1408</v>
      </c>
    </row>
    <row r="199" spans="1:3">
      <c r="A199" s="151" t="s">
        <v>1415</v>
      </c>
      <c r="B199" s="151" t="s">
        <v>1410</v>
      </c>
    </row>
    <row r="201" spans="1:3">
      <c r="A201" s="151" t="s">
        <v>1414</v>
      </c>
      <c r="B201" s="151" t="s">
        <v>1413</v>
      </c>
      <c r="C201" s="151" t="s">
        <v>1411</v>
      </c>
    </row>
    <row r="202" spans="1:3">
      <c r="C202" s="151" t="s">
        <v>1412</v>
      </c>
    </row>
    <row r="203" spans="1:3">
      <c r="A203" s="151" t="s">
        <v>1416</v>
      </c>
      <c r="B203" s="151" t="s">
        <v>1417</v>
      </c>
    </row>
    <row r="204" spans="1:3">
      <c r="B204" s="151" t="s">
        <v>1418</v>
      </c>
    </row>
    <row r="206" spans="1:3">
      <c r="A206" s="151" t="s">
        <v>1420</v>
      </c>
      <c r="B206" s="151" t="s">
        <v>1419</v>
      </c>
    </row>
    <row r="208" spans="1:3">
      <c r="A208" s="151" t="s">
        <v>1425</v>
      </c>
      <c r="B208" s="151" t="s">
        <v>1426</v>
      </c>
      <c r="C208" s="151" t="s">
        <v>1424</v>
      </c>
    </row>
    <row r="209" spans="1:3">
      <c r="B209" s="151" t="s">
        <v>1427</v>
      </c>
    </row>
    <row r="210" spans="1:3">
      <c r="B210" s="151" t="s">
        <v>1428</v>
      </c>
    </row>
    <row r="212" spans="1:3">
      <c r="A212" s="151" t="s">
        <v>1433</v>
      </c>
      <c r="B212" s="151" t="s">
        <v>1453</v>
      </c>
      <c r="C212" s="151" t="s">
        <v>1432</v>
      </c>
    </row>
    <row r="213" spans="1:3">
      <c r="B213" s="151" t="s">
        <v>1472</v>
      </c>
      <c r="C213" s="151" t="s">
        <v>1435</v>
      </c>
    </row>
    <row r="214" spans="1:3">
      <c r="B214" s="151" t="s">
        <v>1458</v>
      </c>
      <c r="C214" s="151" t="s">
        <v>1450</v>
      </c>
    </row>
    <row r="215" spans="1:3">
      <c r="B215" s="151" t="s">
        <v>1463</v>
      </c>
      <c r="C215" s="151" t="s">
        <v>1436</v>
      </c>
    </row>
    <row r="216" spans="1:3">
      <c r="B216" s="120" t="s">
        <v>1464</v>
      </c>
      <c r="C216" s="151" t="s">
        <v>1442</v>
      </c>
    </row>
    <row r="217" spans="1:3">
      <c r="B217" s="151" t="s">
        <v>1468</v>
      </c>
      <c r="C217" s="151" t="s">
        <v>1448</v>
      </c>
    </row>
    <row r="218" spans="1:3">
      <c r="B218" s="151" t="s">
        <v>1473</v>
      </c>
      <c r="C218" s="151" t="s">
        <v>1449</v>
      </c>
    </row>
    <row r="219" spans="1:3">
      <c r="C219" s="151" t="s">
        <v>1451</v>
      </c>
    </row>
    <row r="220" spans="1:3">
      <c r="C220" s="151" t="s">
        <v>1452</v>
      </c>
    </row>
    <row r="221" spans="1:3">
      <c r="C221" s="151" t="s">
        <v>1457</v>
      </c>
    </row>
    <row r="222" spans="1:3">
      <c r="C222" s="151" t="s">
        <v>1459</v>
      </c>
    </row>
    <row r="223" spans="1:3">
      <c r="C223" s="151" t="s">
        <v>1460</v>
      </c>
    </row>
    <row r="224" spans="1:3">
      <c r="C224" s="151" t="s">
        <v>1461</v>
      </c>
    </row>
    <row r="225" spans="1:3">
      <c r="C225" s="151" t="s">
        <v>1462</v>
      </c>
    </row>
    <row r="226" spans="1:3">
      <c r="C226" s="151" t="s">
        <v>1469</v>
      </c>
    </row>
    <row r="227" spans="1:3">
      <c r="C227" s="151" t="s">
        <v>1474</v>
      </c>
    </row>
    <row r="228" spans="1:3">
      <c r="C228" s="151" t="s">
        <v>1475</v>
      </c>
    </row>
    <row r="229" spans="1:3">
      <c r="C229" s="151" t="s">
        <v>1476</v>
      </c>
    </row>
    <row r="231" spans="1:3">
      <c r="A231" s="151" t="s">
        <v>1478</v>
      </c>
      <c r="B231" s="151" t="s">
        <v>1477</v>
      </c>
      <c r="C231" s="151" t="s">
        <v>1450</v>
      </c>
    </row>
    <row r="232" spans="1:3">
      <c r="C232" s="151" t="s">
        <v>1449</v>
      </c>
    </row>
    <row r="233" spans="1:3">
      <c r="C233" s="151" t="s">
        <v>1452</v>
      </c>
    </row>
    <row r="234" spans="1:3">
      <c r="C234" s="151" t="s">
        <v>1462</v>
      </c>
    </row>
    <row r="235" spans="1:3">
      <c r="A235" s="151" t="s">
        <v>1480</v>
      </c>
      <c r="B235" s="151" t="s">
        <v>1479</v>
      </c>
    </row>
    <row r="236" spans="1:3">
      <c r="A236" s="151" t="s">
        <v>1482</v>
      </c>
      <c r="B236" s="151" t="s">
        <v>1481</v>
      </c>
    </row>
    <row r="238" spans="1:3">
      <c r="A238" s="151" t="s">
        <v>1488</v>
      </c>
      <c r="B238" s="151" t="s">
        <v>1492</v>
      </c>
      <c r="C238" s="151" t="s">
        <v>1487</v>
      </c>
    </row>
    <row r="239" spans="1:3">
      <c r="B239" s="151" t="s">
        <v>1493</v>
      </c>
      <c r="C239" s="151" t="s">
        <v>1489</v>
      </c>
    </row>
    <row r="240" spans="1:3">
      <c r="B240" s="151" t="s">
        <v>1494</v>
      </c>
      <c r="C240" s="151" t="s">
        <v>1490</v>
      </c>
    </row>
    <row r="241" spans="1:3">
      <c r="C241" s="151" t="s">
        <v>1491</v>
      </c>
    </row>
    <row r="242" spans="1:3">
      <c r="C242" s="151" t="s">
        <v>1495</v>
      </c>
    </row>
    <row r="244" spans="1:3">
      <c r="A244" s="151" t="s">
        <v>1497</v>
      </c>
      <c r="B244" s="151" t="s">
        <v>1496</v>
      </c>
    </row>
    <row r="246" spans="1:3">
      <c r="A246" s="151" t="s">
        <v>1498</v>
      </c>
      <c r="B246" s="151" t="s">
        <v>1501</v>
      </c>
      <c r="C246" s="151" t="s">
        <v>1499</v>
      </c>
    </row>
    <row r="247" spans="1:3">
      <c r="C247" s="151" t="s">
        <v>1500</v>
      </c>
    </row>
    <row r="249" spans="1:3">
      <c r="A249" s="151" t="s">
        <v>1508</v>
      </c>
      <c r="B249" s="151" t="s">
        <v>1512</v>
      </c>
      <c r="C249" s="151" t="s">
        <v>1514</v>
      </c>
    </row>
    <row r="250" spans="1:3">
      <c r="B250" s="151" t="s">
        <v>1513</v>
      </c>
    </row>
    <row r="252" spans="1:3">
      <c r="A252" s="151" t="s">
        <v>1515</v>
      </c>
      <c r="B252" s="151" t="s">
        <v>1516</v>
      </c>
      <c r="C252" s="151" t="s">
        <v>1509</v>
      </c>
    </row>
    <row r="253" spans="1:3">
      <c r="B253" s="151" t="s">
        <v>1517</v>
      </c>
      <c r="C253" s="151" t="s">
        <v>1507</v>
      </c>
    </row>
    <row r="254" spans="1:3">
      <c r="C254" s="151" t="s">
        <v>1510</v>
      </c>
    </row>
    <row r="255" spans="1:3">
      <c r="C255" s="151" t="s">
        <v>1511</v>
      </c>
    </row>
    <row r="257" spans="1:3">
      <c r="A257" s="151" t="s">
        <v>1520</v>
      </c>
      <c r="B257" s="151" t="s">
        <v>1521</v>
      </c>
      <c r="C257" s="151" t="s">
        <v>1519</v>
      </c>
    </row>
    <row r="258" spans="1:3">
      <c r="B258" s="151" t="s">
        <v>1522</v>
      </c>
      <c r="C258" s="151" t="s">
        <v>1518</v>
      </c>
    </row>
    <row r="260" spans="1:3">
      <c r="A260" s="151" t="s">
        <v>1525</v>
      </c>
      <c r="C260" s="151" t="s">
        <v>1523</v>
      </c>
    </row>
    <row r="261" spans="1:3">
      <c r="A261" s="151" t="s">
        <v>1526</v>
      </c>
      <c r="B261" s="151" t="s">
        <v>1527</v>
      </c>
    </row>
    <row r="262" spans="1:3">
      <c r="A262" s="151" t="s">
        <v>1528</v>
      </c>
      <c r="B262" s="151" t="s">
        <v>1529</v>
      </c>
    </row>
    <row r="263" spans="1:3">
      <c r="A263" s="151" t="s">
        <v>1532</v>
      </c>
      <c r="B263" s="151" t="s">
        <v>1533</v>
      </c>
      <c r="C263" s="185" t="s">
        <v>1535</v>
      </c>
    </row>
    <row r="264" spans="1:3">
      <c r="A264" s="151" t="s">
        <v>1537</v>
      </c>
      <c r="B264" s="151" t="s">
        <v>1536</v>
      </c>
      <c r="C264" s="185"/>
    </row>
    <row r="265" spans="1:3">
      <c r="B265" s="151" t="s">
        <v>1538</v>
      </c>
      <c r="C265" s="185"/>
    </row>
    <row r="266" spans="1:3">
      <c r="B266" s="151" t="s">
        <v>1539</v>
      </c>
      <c r="C266" s="185"/>
    </row>
    <row r="267" spans="1:3">
      <c r="C267" s="185"/>
    </row>
    <row r="268" spans="1:3">
      <c r="A268" s="151" t="s">
        <v>1569</v>
      </c>
      <c r="B268" s="151" t="s">
        <v>1544</v>
      </c>
      <c r="C268" s="185" t="s">
        <v>1541</v>
      </c>
    </row>
    <row r="269" spans="1:3">
      <c r="B269" s="151" t="s">
        <v>1572</v>
      </c>
      <c r="C269" s="185" t="s">
        <v>1542</v>
      </c>
    </row>
    <row r="270" spans="1:3">
      <c r="B270" s="151" t="s">
        <v>1570</v>
      </c>
      <c r="C270" s="151" t="s">
        <v>1543</v>
      </c>
    </row>
    <row r="271" spans="1:3">
      <c r="B271" s="151" t="s">
        <v>1571</v>
      </c>
      <c r="C271" s="185"/>
    </row>
    <row r="272" spans="1:3">
      <c r="C272" s="185" t="s">
        <v>1548</v>
      </c>
    </row>
    <row r="273" spans="1:3">
      <c r="C273" s="185" t="s">
        <v>1552</v>
      </c>
    </row>
    <row r="274" spans="1:3">
      <c r="C274" s="185"/>
    </row>
    <row r="275" spans="1:3">
      <c r="C275" s="151" t="s">
        <v>1559</v>
      </c>
    </row>
    <row r="276" spans="1:3" ht="21.75" customHeight="1">
      <c r="C276" s="185" t="s">
        <v>1560</v>
      </c>
    </row>
    <row r="277" spans="1:3">
      <c r="C277" s="185" t="s">
        <v>1556</v>
      </c>
    </row>
    <row r="278" spans="1:3">
      <c r="C278" s="151" t="s">
        <v>1557</v>
      </c>
    </row>
    <row r="279" spans="1:3">
      <c r="C279" s="151" t="s">
        <v>1567</v>
      </c>
    </row>
    <row r="281" spans="1:3">
      <c r="A281" s="151" t="s">
        <v>1573</v>
      </c>
      <c r="B281" s="151" t="s">
        <v>1574</v>
      </c>
    </row>
    <row r="282" spans="1:3">
      <c r="B282" s="151" t="s">
        <v>1575</v>
      </c>
    </row>
    <row r="284" spans="1:3">
      <c r="A284" s="151" t="s">
        <v>1576</v>
      </c>
      <c r="B284" s="151" t="s">
        <v>1577</v>
      </c>
    </row>
    <row r="285" spans="1:3">
      <c r="B285" s="151" t="s">
        <v>1578</v>
      </c>
    </row>
    <row r="287" spans="1:3">
      <c r="A287" s="151" t="s">
        <v>1579</v>
      </c>
      <c r="B287" s="151" t="s">
        <v>1580</v>
      </c>
    </row>
    <row r="288" spans="1:3">
      <c r="A288" s="151" t="s">
        <v>1581</v>
      </c>
      <c r="B288" s="151" t="s">
        <v>1582</v>
      </c>
    </row>
    <row r="290" spans="1:3">
      <c r="A290" s="151" t="s">
        <v>1612</v>
      </c>
      <c r="B290" s="151" t="s">
        <v>1585</v>
      </c>
      <c r="C290" s="151" t="s">
        <v>1611</v>
      </c>
    </row>
    <row r="291" spans="1:3">
      <c r="B291" s="151" t="s">
        <v>1586</v>
      </c>
      <c r="C291" s="151" t="s">
        <v>1593</v>
      </c>
    </row>
    <row r="292" spans="1:3">
      <c r="B292" s="151" t="s">
        <v>1597</v>
      </c>
      <c r="C292" s="151" t="s">
        <v>1607</v>
      </c>
    </row>
    <row r="293" spans="1:3">
      <c r="B293" s="151" t="s">
        <v>1603</v>
      </c>
      <c r="C293" s="151" t="s">
        <v>1608</v>
      </c>
    </row>
    <row r="294" spans="1:3" ht="84">
      <c r="B294" s="151" t="s">
        <v>1604</v>
      </c>
      <c r="C294" s="152" t="s">
        <v>1605</v>
      </c>
    </row>
    <row r="295" spans="1:3">
      <c r="B295" s="151" t="s">
        <v>1609</v>
      </c>
      <c r="C295" s="151" t="s">
        <v>1606</v>
      </c>
    </row>
    <row r="297" spans="1:3">
      <c r="A297" s="151" t="s">
        <v>1614</v>
      </c>
      <c r="B297" s="151" t="s">
        <v>1613</v>
      </c>
    </row>
    <row r="298" spans="1:3">
      <c r="B298" s="151" t="s">
        <v>1615</v>
      </c>
    </row>
    <row r="299" spans="1:3">
      <c r="B299" s="151" t="s">
        <v>1619</v>
      </c>
    </row>
    <row r="300" spans="1:3">
      <c r="B300" s="151" t="s">
        <v>1616</v>
      </c>
    </row>
    <row r="301" spans="1:3">
      <c r="B301" s="151" t="s">
        <v>1617</v>
      </c>
    </row>
    <row r="302" spans="1:3">
      <c r="B302" s="151" t="s">
        <v>1618</v>
      </c>
    </row>
    <row r="304" spans="1:3">
      <c r="A304" s="151" t="s">
        <v>1627</v>
      </c>
      <c r="B304" s="151" t="s">
        <v>1620</v>
      </c>
    </row>
    <row r="305" spans="1:3">
      <c r="B305" s="151" t="s">
        <v>1621</v>
      </c>
    </row>
    <row r="306" spans="1:3">
      <c r="B306" s="151" t="s">
        <v>1625</v>
      </c>
    </row>
    <row r="307" spans="1:3">
      <c r="B307" s="151" t="s">
        <v>1626</v>
      </c>
    </row>
    <row r="309" spans="1:3">
      <c r="A309" s="151" t="s">
        <v>1634</v>
      </c>
      <c r="B309" s="151" t="s">
        <v>1630</v>
      </c>
      <c r="C309" s="151" t="s">
        <v>1628</v>
      </c>
    </row>
    <row r="310" spans="1:3">
      <c r="B310" s="151" t="s">
        <v>1631</v>
      </c>
      <c r="C310" s="151" t="s">
        <v>1629</v>
      </c>
    </row>
    <row r="311" spans="1:3">
      <c r="B311" s="151" t="s">
        <v>1632</v>
      </c>
    </row>
    <row r="313" spans="1:3">
      <c r="A313" s="151" t="s">
        <v>1639</v>
      </c>
      <c r="B313" s="151" t="s">
        <v>1633</v>
      </c>
    </row>
    <row r="314" spans="1:3">
      <c r="B314" s="151" t="s">
        <v>1635</v>
      </c>
    </row>
    <row r="315" spans="1:3">
      <c r="B315" s="151" t="s">
        <v>1636</v>
      </c>
    </row>
    <row r="316" spans="1:3">
      <c r="B316" s="151" t="s">
        <v>1637</v>
      </c>
    </row>
    <row r="317" spans="1:3">
      <c r="B317" s="151" t="s">
        <v>1638</v>
      </c>
    </row>
    <row r="319" spans="1:3">
      <c r="A319" s="151" t="s">
        <v>1648</v>
      </c>
      <c r="B319" s="151" t="s">
        <v>1649</v>
      </c>
    </row>
    <row r="320" spans="1:3">
      <c r="B320" s="151" t="s">
        <v>1650</v>
      </c>
    </row>
    <row r="321" spans="1:3">
      <c r="B321" s="151" t="s">
        <v>1651</v>
      </c>
    </row>
    <row r="322" spans="1:3">
      <c r="B322" s="151" t="s">
        <v>1652</v>
      </c>
    </row>
    <row r="324" spans="1:3">
      <c r="A324" s="151" t="s">
        <v>1653</v>
      </c>
      <c r="B324" s="151" t="s">
        <v>1654</v>
      </c>
    </row>
    <row r="325" spans="1:3">
      <c r="A325" s="151" t="s">
        <v>1655</v>
      </c>
      <c r="B325" s="151" t="s">
        <v>1656</v>
      </c>
    </row>
    <row r="327" spans="1:3">
      <c r="A327" s="151" t="s">
        <v>1670</v>
      </c>
      <c r="B327" s="151" t="s">
        <v>1657</v>
      </c>
      <c r="C327" s="151" t="s">
        <v>1666</v>
      </c>
    </row>
    <row r="328" spans="1:3">
      <c r="B328" s="151" t="s">
        <v>1669</v>
      </c>
      <c r="C328" s="151" t="s">
        <v>1667</v>
      </c>
    </row>
    <row r="329" spans="1:3">
      <c r="C329" s="185" t="s">
        <v>1659</v>
      </c>
    </row>
    <row r="330" spans="1:3">
      <c r="C330" s="151" t="s">
        <v>1628</v>
      </c>
    </row>
    <row r="331" spans="1:3">
      <c r="C331" s="151" t="s">
        <v>1629</v>
      </c>
    </row>
    <row r="332" spans="1:3">
      <c r="C332" s="185" t="s">
        <v>1658</v>
      </c>
    </row>
    <row r="333" spans="1:3">
      <c r="C333" s="151" t="s">
        <v>1660</v>
      </c>
    </row>
    <row r="334" spans="1:3">
      <c r="C334" s="151" t="s">
        <v>1661</v>
      </c>
    </row>
    <row r="335" spans="1:3">
      <c r="C335" s="151" t="s">
        <v>1665</v>
      </c>
    </row>
    <row r="336" spans="1:3">
      <c r="C336" s="185" t="s">
        <v>1668</v>
      </c>
    </row>
    <row r="337" spans="1:3" ht="84">
      <c r="C337" s="152" t="s">
        <v>1671</v>
      </c>
    </row>
    <row r="338" spans="1:3" ht="105">
      <c r="C338" s="152" t="s">
        <v>1672</v>
      </c>
    </row>
    <row r="339" spans="1:3">
      <c r="A339" s="151" t="s">
        <v>1673</v>
      </c>
      <c r="B339" s="151" t="s">
        <v>1674</v>
      </c>
      <c r="C339" s="152"/>
    </row>
    <row r="340" spans="1:3">
      <c r="C340" s="152"/>
    </row>
    <row r="341" spans="1:3">
      <c r="A341" s="151" t="s">
        <v>1675</v>
      </c>
      <c r="B341" s="151" t="s">
        <v>1679</v>
      </c>
      <c r="C341" s="151" t="s">
        <v>1677</v>
      </c>
    </row>
    <row r="342" spans="1:3">
      <c r="B342" s="151" t="s">
        <v>1680</v>
      </c>
      <c r="C342" s="152" t="s">
        <v>1678</v>
      </c>
    </row>
    <row r="343" spans="1:3">
      <c r="C343" s="152"/>
    </row>
    <row r="344" spans="1:3">
      <c r="A344" s="151" t="s">
        <v>1688</v>
      </c>
      <c r="B344" s="151" t="s">
        <v>1676</v>
      </c>
      <c r="C344" s="151" t="s">
        <v>1681</v>
      </c>
    </row>
    <row r="345" spans="1:3">
      <c r="B345" s="151" t="s">
        <v>1712</v>
      </c>
      <c r="C345" s="152" t="s">
        <v>1682</v>
      </c>
    </row>
    <row r="346" spans="1:3">
      <c r="B346" s="151" t="s">
        <v>1685</v>
      </c>
      <c r="C346" s="152" t="s">
        <v>1683</v>
      </c>
    </row>
    <row r="347" spans="1:3">
      <c r="B347" s="151" t="s">
        <v>1713</v>
      </c>
      <c r="C347" s="151" t="s">
        <v>1684</v>
      </c>
    </row>
    <row r="348" spans="1:3">
      <c r="B348" s="151" t="s">
        <v>1686</v>
      </c>
      <c r="C348" s="151" t="s">
        <v>1693</v>
      </c>
    </row>
    <row r="349" spans="1:3">
      <c r="B349" s="151" t="s">
        <v>1687</v>
      </c>
      <c r="C349" s="151" t="s">
        <v>1694</v>
      </c>
    </row>
    <row r="350" spans="1:3">
      <c r="B350" s="151" t="s">
        <v>1714</v>
      </c>
      <c r="C350" s="190" t="s">
        <v>1692</v>
      </c>
    </row>
    <row r="351" spans="1:3">
      <c r="B351" s="151" t="s">
        <v>1707</v>
      </c>
      <c r="C351" s="185" t="s">
        <v>1695</v>
      </c>
    </row>
    <row r="352" spans="1:3">
      <c r="B352" s="151" t="s">
        <v>1708</v>
      </c>
      <c r="C352" s="152" t="s">
        <v>1696</v>
      </c>
    </row>
    <row r="353" spans="1:3">
      <c r="B353" s="151" t="s">
        <v>1710</v>
      </c>
      <c r="C353" s="151" t="s">
        <v>1697</v>
      </c>
    </row>
    <row r="354" spans="1:3">
      <c r="B354" s="151" t="s">
        <v>1711</v>
      </c>
      <c r="C354" s="151" t="s">
        <v>1698</v>
      </c>
    </row>
    <row r="355" spans="1:3">
      <c r="C355" s="151" t="s">
        <v>1699</v>
      </c>
    </row>
    <row r="356" spans="1:3">
      <c r="C356" s="151" t="s">
        <v>1700</v>
      </c>
    </row>
    <row r="357" spans="1:3">
      <c r="C357" s="151" t="s">
        <v>1701</v>
      </c>
    </row>
    <row r="358" spans="1:3">
      <c r="C358" s="151" t="s">
        <v>1702</v>
      </c>
    </row>
    <row r="359" spans="1:3">
      <c r="C359" s="151" t="s">
        <v>1703</v>
      </c>
    </row>
    <row r="360" spans="1:3">
      <c r="C360" s="151" t="s">
        <v>1704</v>
      </c>
    </row>
    <row r="361" spans="1:3">
      <c r="C361" s="151" t="s">
        <v>1705</v>
      </c>
    </row>
    <row r="362" spans="1:3">
      <c r="C362" s="151" t="s">
        <v>1706</v>
      </c>
    </row>
    <row r="363" spans="1:3">
      <c r="C363" s="185" t="s">
        <v>1709</v>
      </c>
    </row>
    <row r="364" spans="1:3">
      <c r="A364" s="151" t="s">
        <v>1715</v>
      </c>
      <c r="B364" s="151" t="s">
        <v>1716</v>
      </c>
      <c r="C364" s="185"/>
    </row>
    <row r="365" spans="1:3">
      <c r="B365" s="151" t="s">
        <v>1717</v>
      </c>
      <c r="C365" s="152" t="s">
        <v>1718</v>
      </c>
    </row>
    <row r="366" spans="1:3">
      <c r="B366" s="151" t="s">
        <v>1719</v>
      </c>
      <c r="C366" s="152" t="s">
        <v>1720</v>
      </c>
    </row>
    <row r="367" spans="1:3">
      <c r="B367" s="151" t="s">
        <v>1735</v>
      </c>
      <c r="C367" s="152" t="s">
        <v>1741</v>
      </c>
    </row>
    <row r="368" spans="1:3">
      <c r="B368" s="151" t="s">
        <v>1731</v>
      </c>
      <c r="C368" s="185" t="s">
        <v>1742</v>
      </c>
    </row>
    <row r="369" spans="1:3">
      <c r="B369" s="151" t="s">
        <v>1734</v>
      </c>
      <c r="C369" s="185" t="s">
        <v>1743</v>
      </c>
    </row>
    <row r="370" spans="1:3">
      <c r="B370" s="151" t="s">
        <v>1736</v>
      </c>
      <c r="C370" s="185" t="s">
        <v>1744</v>
      </c>
    </row>
    <row r="371" spans="1:3">
      <c r="B371" s="151" t="s">
        <v>1737</v>
      </c>
      <c r="C371" s="185" t="s">
        <v>1745</v>
      </c>
    </row>
    <row r="372" spans="1:3">
      <c r="B372" s="151" t="s">
        <v>1738</v>
      </c>
      <c r="C372" s="185" t="s">
        <v>1746</v>
      </c>
    </row>
    <row r="373" spans="1:3">
      <c r="B373" s="151" t="s">
        <v>1739</v>
      </c>
      <c r="C373" s="185"/>
    </row>
    <row r="374" spans="1:3">
      <c r="B374" s="151" t="s">
        <v>1740</v>
      </c>
      <c r="C374" s="185"/>
    </row>
    <row r="375" spans="1:3">
      <c r="C375" s="185"/>
    </row>
    <row r="376" spans="1:3">
      <c r="A376" s="151" t="s">
        <v>1752</v>
      </c>
      <c r="B376" s="151" t="s">
        <v>1753</v>
      </c>
      <c r="C376" s="185"/>
    </row>
    <row r="377" spans="1:3">
      <c r="B377" s="151" t="s">
        <v>1754</v>
      </c>
      <c r="C377" s="185"/>
    </row>
    <row r="378" spans="1:3">
      <c r="C378" s="185"/>
    </row>
    <row r="379" spans="1:3">
      <c r="A379" s="151" t="s">
        <v>1759</v>
      </c>
      <c r="B379" s="151" t="s">
        <v>1757</v>
      </c>
      <c r="C379" s="185"/>
    </row>
    <row r="380" spans="1:3">
      <c r="B380" s="151" t="s">
        <v>1758</v>
      </c>
      <c r="C380" s="185"/>
    </row>
    <row r="381" spans="1:3">
      <c r="B381" s="151" t="s">
        <v>1756</v>
      </c>
      <c r="C381" s="185"/>
    </row>
    <row r="382" spans="1:3">
      <c r="B382" s="151" t="s">
        <v>1760</v>
      </c>
      <c r="C382" s="185"/>
    </row>
    <row r="383" spans="1:3">
      <c r="B383" s="151" t="s">
        <v>1761</v>
      </c>
      <c r="C383" s="185"/>
    </row>
    <row r="384" spans="1:3">
      <c r="B384" s="151" t="s">
        <v>1762</v>
      </c>
      <c r="C384" s="185"/>
    </row>
    <row r="385" spans="1:3">
      <c r="B385" s="151" t="s">
        <v>1766</v>
      </c>
      <c r="C385" s="185"/>
    </row>
    <row r="386" spans="1:3">
      <c r="C386" s="185"/>
    </row>
    <row r="387" spans="1:3">
      <c r="A387" s="151" t="s">
        <v>1771</v>
      </c>
      <c r="B387" s="151" t="s">
        <v>1765</v>
      </c>
      <c r="C387" s="185"/>
    </row>
    <row r="388" spans="1:3">
      <c r="B388" s="151" t="s">
        <v>1755</v>
      </c>
      <c r="C388" s="185"/>
    </row>
    <row r="389" spans="1:3">
      <c r="B389" s="151" t="s">
        <v>1767</v>
      </c>
      <c r="C389" s="185"/>
    </row>
    <row r="390" spans="1:3">
      <c r="B390" s="151" t="s">
        <v>1768</v>
      </c>
      <c r="C390" s="185"/>
    </row>
    <row r="391" spans="1:3">
      <c r="B391" s="151" t="s">
        <v>1769</v>
      </c>
      <c r="C391" s="185"/>
    </row>
    <row r="392" spans="1:3">
      <c r="C392" s="185"/>
    </row>
    <row r="393" spans="1:3">
      <c r="A393" s="151" t="s">
        <v>1777</v>
      </c>
      <c r="B393" s="151" t="s">
        <v>1772</v>
      </c>
      <c r="C393" s="185" t="s">
        <v>1773</v>
      </c>
    </row>
    <row r="394" spans="1:3">
      <c r="B394" s="151" t="s">
        <v>1776</v>
      </c>
      <c r="C394" s="185" t="s">
        <v>1774</v>
      </c>
    </row>
    <row r="395" spans="1:3">
      <c r="B395" s="151" t="s">
        <v>1778</v>
      </c>
      <c r="C395" s="185" t="s">
        <v>1775</v>
      </c>
    </row>
    <row r="396" spans="1:3">
      <c r="C396" s="185"/>
    </row>
    <row r="397" spans="1:3">
      <c r="A397" s="151" t="s">
        <v>1782</v>
      </c>
      <c r="B397" s="151" t="s">
        <v>1779</v>
      </c>
      <c r="C397" s="185"/>
    </row>
    <row r="398" spans="1:3">
      <c r="B398" s="151" t="s">
        <v>1780</v>
      </c>
      <c r="C398" s="185"/>
    </row>
    <row r="399" spans="1:3">
      <c r="B399" s="151" t="s">
        <v>1781</v>
      </c>
      <c r="C399" s="185"/>
    </row>
    <row r="400" spans="1:3">
      <c r="C400" s="185"/>
    </row>
    <row r="401" spans="1:3">
      <c r="A401" s="151" t="s">
        <v>1784</v>
      </c>
      <c r="B401" s="151" t="s">
        <v>1783</v>
      </c>
    </row>
    <row r="402" spans="1:3">
      <c r="C402" s="185"/>
    </row>
    <row r="403" spans="1:3">
      <c r="B403" s="151" t="s">
        <v>1763</v>
      </c>
      <c r="C403" s="185"/>
    </row>
    <row r="404" spans="1:3">
      <c r="B404" s="151" t="s">
        <v>1764</v>
      </c>
      <c r="C404" s="185"/>
    </row>
    <row r="405" spans="1:3">
      <c r="B405" s="151" t="s">
        <v>1749</v>
      </c>
      <c r="C405" s="185"/>
    </row>
    <row r="406" spans="1:3">
      <c r="B406" s="151" t="s">
        <v>1747</v>
      </c>
      <c r="C406" s="185"/>
    </row>
    <row r="407" spans="1:3">
      <c r="B407" s="151" t="s">
        <v>1748</v>
      </c>
      <c r="C407" s="185"/>
    </row>
    <row r="408" spans="1:3">
      <c r="B408" s="151" t="s">
        <v>1750</v>
      </c>
      <c r="C408" s="185"/>
    </row>
    <row r="409" spans="1:3">
      <c r="C409" s="185"/>
    </row>
    <row r="410" spans="1:3">
      <c r="B410" s="193" t="s">
        <v>1751</v>
      </c>
      <c r="C410" s="185"/>
    </row>
    <row r="411" spans="1:3">
      <c r="B411" s="151" t="s">
        <v>1770</v>
      </c>
      <c r="C411" s="185"/>
    </row>
    <row r="412" spans="1:3">
      <c r="C412" s="185"/>
    </row>
    <row r="413" spans="1:3">
      <c r="A413" s="151" t="s">
        <v>1785</v>
      </c>
      <c r="B413" s="151" t="s">
        <v>1786</v>
      </c>
      <c r="C413" s="185"/>
    </row>
    <row r="414" spans="1:3">
      <c r="C414" s="185"/>
    </row>
    <row r="415" spans="1:3">
      <c r="A415" s="151" t="s">
        <v>1787</v>
      </c>
      <c r="B415" s="151" t="s">
        <v>1788</v>
      </c>
      <c r="C415" s="185"/>
    </row>
    <row r="416" spans="1:3">
      <c r="C416" s="185"/>
    </row>
    <row r="417" spans="1:3">
      <c r="A417" s="151" t="s">
        <v>1789</v>
      </c>
      <c r="B417" s="151" t="s">
        <v>1790</v>
      </c>
      <c r="C417" s="185"/>
    </row>
    <row r="418" spans="1:3">
      <c r="C418" s="185"/>
    </row>
    <row r="419" spans="1:3">
      <c r="A419" s="151" t="s">
        <v>1798</v>
      </c>
      <c r="B419" s="151" t="s">
        <v>1795</v>
      </c>
      <c r="C419" s="185" t="s">
        <v>1797</v>
      </c>
    </row>
    <row r="420" spans="1:3">
      <c r="B420" s="151" t="s">
        <v>1799</v>
      </c>
      <c r="C420" s="185"/>
    </row>
    <row r="421" spans="1:3">
      <c r="C421" s="185"/>
    </row>
    <row r="422" spans="1:3">
      <c r="A422" s="151" t="s">
        <v>1800</v>
      </c>
      <c r="B422" s="151" t="s">
        <v>1801</v>
      </c>
      <c r="C422" s="185" t="s">
        <v>1809</v>
      </c>
    </row>
    <row r="423" spans="1:3">
      <c r="B423" s="151" t="s">
        <v>1802</v>
      </c>
      <c r="C423" s="185"/>
    </row>
    <row r="424" spans="1:3">
      <c r="B424" s="151" t="s">
        <v>1803</v>
      </c>
      <c r="C424" s="185"/>
    </row>
    <row r="425" spans="1:3">
      <c r="B425" s="151" t="s">
        <v>1804</v>
      </c>
      <c r="C425" s="185"/>
    </row>
    <row r="426" spans="1:3">
      <c r="B426" s="151" t="s">
        <v>1805</v>
      </c>
      <c r="C426" s="185"/>
    </row>
    <row r="427" spans="1:3">
      <c r="B427" s="151" t="s">
        <v>1810</v>
      </c>
      <c r="C427" s="185"/>
    </row>
    <row r="428" spans="1:3">
      <c r="B428" s="151" t="s">
        <v>1806</v>
      </c>
      <c r="C428" s="185"/>
    </row>
    <row r="429" spans="1:3">
      <c r="C429" s="185" t="s">
        <v>1820</v>
      </c>
    </row>
    <row r="430" spans="1:3">
      <c r="A430" s="151" t="s">
        <v>1813</v>
      </c>
      <c r="B430" s="151" t="s">
        <v>1823</v>
      </c>
      <c r="C430" s="185" t="s">
        <v>1811</v>
      </c>
    </row>
    <row r="431" spans="1:3">
      <c r="C431" s="185" t="s">
        <v>1812</v>
      </c>
    </row>
    <row r="432" spans="1:3">
      <c r="C432" s="185" t="s">
        <v>1821</v>
      </c>
    </row>
    <row r="433" spans="1:3">
      <c r="C433" s="185"/>
    </row>
    <row r="434" spans="1:3">
      <c r="A434" s="151" t="s">
        <v>1828</v>
      </c>
      <c r="B434" s="151" t="s">
        <v>1826</v>
      </c>
      <c r="C434" s="185" t="s">
        <v>1824</v>
      </c>
    </row>
    <row r="435" spans="1:3">
      <c r="B435" s="151" t="s">
        <v>1827</v>
      </c>
      <c r="C435" s="185" t="s">
        <v>1825</v>
      </c>
    </row>
    <row r="436" spans="1:3">
      <c r="C436" s="185"/>
    </row>
    <row r="437" spans="1:3">
      <c r="A437" s="151" t="s">
        <v>1829</v>
      </c>
      <c r="B437" s="151" t="s">
        <v>1830</v>
      </c>
      <c r="C437" s="185"/>
    </row>
    <row r="438" spans="1:3">
      <c r="C438" s="185"/>
    </row>
    <row r="439" spans="1:3">
      <c r="A439" s="151" t="s">
        <v>1833</v>
      </c>
      <c r="B439" s="151" t="s">
        <v>1831</v>
      </c>
      <c r="C439" s="185"/>
    </row>
    <row r="440" spans="1:3">
      <c r="B440" s="151" t="s">
        <v>1832</v>
      </c>
      <c r="C440" s="185"/>
    </row>
    <row r="441" spans="1:3">
      <c r="C441" s="185"/>
    </row>
    <row r="442" spans="1:3">
      <c r="A442" s="151" t="s">
        <v>1834</v>
      </c>
      <c r="B442" s="151" t="s">
        <v>1835</v>
      </c>
      <c r="C442" s="185"/>
    </row>
    <row r="443" spans="1:3">
      <c r="B443" s="151" t="s">
        <v>1836</v>
      </c>
      <c r="C443" s="185"/>
    </row>
    <row r="444" spans="1:3">
      <c r="B444" s="151" t="s">
        <v>1837</v>
      </c>
      <c r="C444" s="185"/>
    </row>
    <row r="445" spans="1:3">
      <c r="B445" s="151" t="s">
        <v>1838</v>
      </c>
      <c r="C445" s="185"/>
    </row>
    <row r="446" spans="1:3">
      <c r="B446" s="151" t="s">
        <v>1839</v>
      </c>
      <c r="C446" s="185"/>
    </row>
    <row r="447" spans="1:3">
      <c r="C447" s="185"/>
    </row>
    <row r="448" spans="1:3">
      <c r="A448" s="151" t="s">
        <v>1840</v>
      </c>
      <c r="B448" s="151" t="s">
        <v>1841</v>
      </c>
      <c r="C448" s="185"/>
    </row>
    <row r="449" spans="1:3">
      <c r="B449" s="151" t="s">
        <v>1842</v>
      </c>
      <c r="C449" s="185"/>
    </row>
    <row r="450" spans="1:3">
      <c r="C450" s="185"/>
    </row>
    <row r="451" spans="1:3">
      <c r="A451" s="151" t="s">
        <v>1843</v>
      </c>
      <c r="C451" s="185" t="s">
        <v>1844</v>
      </c>
    </row>
    <row r="452" spans="1:3">
      <c r="C452" s="185" t="s">
        <v>1845</v>
      </c>
    </row>
    <row r="453" spans="1:3">
      <c r="C453" s="185"/>
    </row>
    <row r="454" spans="1:3">
      <c r="A454" s="151" t="s">
        <v>1897</v>
      </c>
      <c r="B454" s="151" t="s">
        <v>1898</v>
      </c>
      <c r="C454" s="151" t="s">
        <v>1895</v>
      </c>
    </row>
    <row r="455" spans="1:3">
      <c r="B455" s="151" t="s">
        <v>1899</v>
      </c>
      <c r="C455" s="151" t="s">
        <v>1896</v>
      </c>
    </row>
    <row r="456" spans="1:3">
      <c r="B456" s="151" t="s">
        <v>1900</v>
      </c>
      <c r="C456" s="151" t="s">
        <v>1901</v>
      </c>
    </row>
    <row r="457" spans="1:3">
      <c r="C457" s="151" t="s">
        <v>1902</v>
      </c>
    </row>
    <row r="459" spans="1:3">
      <c r="A459" s="151" t="s">
        <v>1903</v>
      </c>
      <c r="B459" s="151" t="s">
        <v>1904</v>
      </c>
    </row>
    <row r="460" spans="1:3">
      <c r="A460" s="151" t="s">
        <v>1906</v>
      </c>
      <c r="B460" s="151" t="s">
        <v>1905</v>
      </c>
    </row>
    <row r="461" spans="1:3">
      <c r="A461" s="151" t="s">
        <v>1907</v>
      </c>
      <c r="B461" s="151" t="s">
        <v>1908</v>
      </c>
    </row>
    <row r="463" spans="1:3">
      <c r="A463" s="151" t="s">
        <v>1909</v>
      </c>
      <c r="B463" s="151" t="s">
        <v>1910</v>
      </c>
    </row>
    <row r="464" spans="1:3">
      <c r="B464" s="151" t="s">
        <v>1911</v>
      </c>
    </row>
    <row r="465" spans="1:3">
      <c r="B465" s="151" t="s">
        <v>1912</v>
      </c>
      <c r="C465" s="151" t="s">
        <v>1915</v>
      </c>
    </row>
    <row r="466" spans="1:3">
      <c r="B466" s="151" t="s">
        <v>1913</v>
      </c>
      <c r="C466" s="151" t="s">
        <v>1916</v>
      </c>
    </row>
    <row r="467" spans="1:3">
      <c r="B467" s="151" t="s">
        <v>1914</v>
      </c>
      <c r="C467" s="151" t="s">
        <v>1917</v>
      </c>
    </row>
    <row r="468" spans="1:3">
      <c r="B468" s="151" t="s">
        <v>1921</v>
      </c>
      <c r="C468" s="151" t="s">
        <v>1918</v>
      </c>
    </row>
    <row r="469" spans="1:3">
      <c r="B469" s="151" t="s">
        <v>1922</v>
      </c>
      <c r="C469" s="151" t="s">
        <v>1919</v>
      </c>
    </row>
    <row r="470" spans="1:3">
      <c r="B470" s="151" t="s">
        <v>1923</v>
      </c>
      <c r="C470" s="151" t="s">
        <v>1920</v>
      </c>
    </row>
    <row r="471" spans="1:3">
      <c r="C471" s="151" t="s">
        <v>663</v>
      </c>
    </row>
    <row r="472" spans="1:3">
      <c r="A472" s="151" t="s">
        <v>1924</v>
      </c>
      <c r="B472" s="151" t="s">
        <v>1925</v>
      </c>
    </row>
    <row r="474" spans="1:3">
      <c r="A474" s="151" t="s">
        <v>1926</v>
      </c>
      <c r="B474" s="151" t="s">
        <v>1927</v>
      </c>
    </row>
    <row r="475" spans="1:3">
      <c r="B475" s="151" t="s">
        <v>1928</v>
      </c>
    </row>
    <row r="477" spans="1:3">
      <c r="A477" s="151" t="s">
        <v>1932</v>
      </c>
      <c r="B477" s="151" t="s">
        <v>1933</v>
      </c>
      <c r="C477" s="151" t="s">
        <v>1935</v>
      </c>
    </row>
    <row r="478" spans="1:3">
      <c r="B478" s="151" t="s">
        <v>1934</v>
      </c>
    </row>
    <row r="479" spans="1:3">
      <c r="B479" s="151" t="s">
        <v>1936</v>
      </c>
    </row>
    <row r="481" spans="1:3">
      <c r="A481" s="151" t="s">
        <v>1937</v>
      </c>
      <c r="B481" s="151" t="s">
        <v>1938</v>
      </c>
    </row>
    <row r="482" spans="1:3">
      <c r="B482" s="120"/>
    </row>
    <row r="483" spans="1:3">
      <c r="B483" s="192" t="s">
        <v>1721</v>
      </c>
      <c r="C483" s="185"/>
    </row>
    <row r="484" spans="1:3">
      <c r="B484" s="192" t="s">
        <v>1722</v>
      </c>
      <c r="C484" s="185"/>
    </row>
    <row r="485" spans="1:3">
      <c r="B485" s="192" t="s">
        <v>1723</v>
      </c>
      <c r="C485" s="185"/>
    </row>
    <row r="486" spans="1:3">
      <c r="B486" s="151" t="s">
        <v>1724</v>
      </c>
      <c r="C486" s="185"/>
    </row>
    <row r="487" spans="1:3">
      <c r="B487" s="192" t="s">
        <v>1733</v>
      </c>
      <c r="C487" s="185"/>
    </row>
    <row r="488" spans="1:3">
      <c r="B488" s="192" t="s">
        <v>1725</v>
      </c>
      <c r="C488" s="185"/>
    </row>
    <row r="489" spans="1:3">
      <c r="B489" s="151" t="s">
        <v>1726</v>
      </c>
      <c r="C489" s="185"/>
    </row>
    <row r="490" spans="1:3">
      <c r="B490" s="192" t="s">
        <v>1731</v>
      </c>
      <c r="C490" s="185"/>
    </row>
    <row r="491" spans="1:3">
      <c r="A491" s="151" t="s">
        <v>1939</v>
      </c>
      <c r="B491" s="151" t="s">
        <v>1940</v>
      </c>
      <c r="C491" s="185"/>
    </row>
    <row r="492" spans="1:3">
      <c r="C492" s="185"/>
    </row>
    <row r="493" spans="1:3">
      <c r="A493" s="151" t="s">
        <v>1732</v>
      </c>
      <c r="B493" s="151" t="s">
        <v>1727</v>
      </c>
      <c r="C493" s="185"/>
    </row>
    <row r="494" spans="1:3">
      <c r="B494" s="192" t="s">
        <v>1728</v>
      </c>
      <c r="C494" s="185"/>
    </row>
    <row r="495" spans="1:3">
      <c r="B495" s="192" t="s">
        <v>1729</v>
      </c>
      <c r="C495" s="185"/>
    </row>
    <row r="496" spans="1:3">
      <c r="B496" s="192" t="s">
        <v>1730</v>
      </c>
      <c r="C496" s="185"/>
    </row>
    <row r="497" spans="2:3">
      <c r="C497" s="185"/>
    </row>
    <row r="498" spans="2:3">
      <c r="C498" s="185"/>
    </row>
    <row r="499" spans="2:3">
      <c r="C499" s="185"/>
    </row>
    <row r="500" spans="2:3">
      <c r="C500" s="185"/>
    </row>
    <row r="501" spans="2:3">
      <c r="C501" s="185"/>
    </row>
    <row r="505" spans="2:3">
      <c r="B505" s="151" t="s">
        <v>1622</v>
      </c>
    </row>
    <row r="506" spans="2:3">
      <c r="B506" s="191" t="s">
        <v>1524</v>
      </c>
    </row>
    <row r="507" spans="2:3">
      <c r="B507" s="191" t="s">
        <v>1623</v>
      </c>
    </row>
    <row r="508" spans="2:3" ht="63">
      <c r="B508" s="152" t="s">
        <v>1624</v>
      </c>
    </row>
    <row r="510" spans="2:3">
      <c r="B510" s="186" t="s">
        <v>1642</v>
      </c>
    </row>
    <row r="511" spans="2:3" ht="63">
      <c r="B511" s="187" t="s">
        <v>1640</v>
      </c>
    </row>
    <row r="512" spans="2:3">
      <c r="B512" s="188" t="s">
        <v>1641</v>
      </c>
    </row>
    <row r="513" spans="2:2">
      <c r="B513" s="189" t="s">
        <v>1643</v>
      </c>
    </row>
    <row r="514" spans="2:2">
      <c r="B514" s="191" t="s">
        <v>1644</v>
      </c>
    </row>
    <row r="515" spans="2:2">
      <c r="B515" s="151" t="s">
        <v>1645</v>
      </c>
    </row>
    <row r="516" spans="2:2">
      <c r="B516" s="186" t="s">
        <v>1646</v>
      </c>
    </row>
    <row r="517" spans="2:2">
      <c r="B517" s="191" t="s">
        <v>1647</v>
      </c>
    </row>
    <row r="520" spans="2:2" ht="105">
      <c r="B520" s="152" t="s">
        <v>1792</v>
      </c>
    </row>
    <row r="521" spans="2:2" ht="105">
      <c r="B521" s="152" t="s">
        <v>1793</v>
      </c>
    </row>
    <row r="522" spans="2:2" ht="84">
      <c r="B522" s="152" t="s">
        <v>1791</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B050"/>
  </sheetPr>
  <dimension ref="B2:B16"/>
  <sheetViews>
    <sheetView workbookViewId="0">
      <selection activeCell="B24" sqref="B24"/>
    </sheetView>
  </sheetViews>
  <sheetFormatPr defaultRowHeight="14.4"/>
  <cols>
    <col min="2" max="2" width="58.33203125" customWidth="1"/>
  </cols>
  <sheetData>
    <row r="2" spans="2:2" ht="18.600000000000001">
      <c r="B2" s="19" t="s">
        <v>346</v>
      </c>
    </row>
    <row r="3" spans="2:2" ht="18.600000000000001">
      <c r="B3" s="19" t="s">
        <v>347</v>
      </c>
    </row>
    <row r="4" spans="2:2" ht="18.600000000000001">
      <c r="B4" s="19" t="s">
        <v>348</v>
      </c>
    </row>
    <row r="5" spans="2:2" ht="18.600000000000001">
      <c r="B5" s="19" t="s">
        <v>349</v>
      </c>
    </row>
    <row r="6" spans="2:2" ht="18.600000000000001">
      <c r="B6" s="19" t="s">
        <v>350</v>
      </c>
    </row>
    <row r="7" spans="2:2" ht="18.600000000000001">
      <c r="B7" s="19" t="s">
        <v>337</v>
      </c>
    </row>
    <row r="8" spans="2:2" ht="18.600000000000001">
      <c r="B8" s="19" t="s">
        <v>351</v>
      </c>
    </row>
    <row r="9" spans="2:2" ht="18.600000000000001">
      <c r="B9" s="19" t="s">
        <v>352</v>
      </c>
    </row>
    <row r="10" spans="2:2" ht="18.600000000000001">
      <c r="B10" s="19" t="s">
        <v>353</v>
      </c>
    </row>
    <row r="11" spans="2:2" ht="18.600000000000001">
      <c r="B11" s="19" t="s">
        <v>354</v>
      </c>
    </row>
    <row r="12" spans="2:2" ht="18.600000000000001">
      <c r="B12" s="19" t="s">
        <v>355</v>
      </c>
    </row>
    <row r="13" spans="2:2" ht="18.600000000000001">
      <c r="B13" s="19" t="s">
        <v>356</v>
      </c>
    </row>
    <row r="14" spans="2:2" ht="18.600000000000001">
      <c r="B14" s="19" t="s">
        <v>357</v>
      </c>
    </row>
    <row r="15" spans="2:2" ht="18.600000000000001">
      <c r="B15" s="19" t="s">
        <v>358</v>
      </c>
    </row>
    <row r="16" spans="2:2" ht="18.600000000000001">
      <c r="B16" s="19" t="s">
        <v>359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B050"/>
  </sheetPr>
  <dimension ref="B2:B20"/>
  <sheetViews>
    <sheetView topLeftCell="A7" workbookViewId="0">
      <selection activeCell="B24" sqref="B24"/>
    </sheetView>
  </sheetViews>
  <sheetFormatPr defaultRowHeight="14.4"/>
  <cols>
    <col min="2" max="2" width="84" customWidth="1"/>
  </cols>
  <sheetData>
    <row r="2" spans="2:2" ht="18.600000000000001">
      <c r="B2" s="19" t="s">
        <v>361</v>
      </c>
    </row>
    <row r="3" spans="2:2" ht="18.600000000000001">
      <c r="B3" s="141" t="s">
        <v>362</v>
      </c>
    </row>
    <row r="4" spans="2:2" ht="18.600000000000001">
      <c r="B4" s="19" t="s">
        <v>363</v>
      </c>
    </row>
    <row r="5" spans="2:2" ht="18.600000000000001">
      <c r="B5" s="19" t="s">
        <v>364</v>
      </c>
    </row>
    <row r="6" spans="2:2" ht="18.600000000000001">
      <c r="B6" s="19" t="s">
        <v>365</v>
      </c>
    </row>
    <row r="7" spans="2:2" ht="18.600000000000001">
      <c r="B7" s="19" t="s">
        <v>366</v>
      </c>
    </row>
    <row r="8" spans="2:2" ht="18.600000000000001">
      <c r="B8" s="142" t="s">
        <v>367</v>
      </c>
    </row>
    <row r="9" spans="2:2" ht="18.600000000000001">
      <c r="B9" s="19" t="s">
        <v>368</v>
      </c>
    </row>
    <row r="10" spans="2:2" ht="18.600000000000001">
      <c r="B10" s="19" t="s">
        <v>369</v>
      </c>
    </row>
    <row r="11" spans="2:2" ht="18.600000000000001">
      <c r="B11" s="19" t="s">
        <v>370</v>
      </c>
    </row>
    <row r="12" spans="2:2" ht="18.600000000000001">
      <c r="B12" s="19" t="s">
        <v>371</v>
      </c>
    </row>
    <row r="13" spans="2:2" ht="18.600000000000001">
      <c r="B13" s="141" t="s">
        <v>372</v>
      </c>
    </row>
    <row r="14" spans="2:2" ht="18.600000000000001">
      <c r="B14" s="19" t="s">
        <v>373</v>
      </c>
    </row>
    <row r="15" spans="2:2" ht="18.600000000000001">
      <c r="B15" s="19" t="s">
        <v>374</v>
      </c>
    </row>
    <row r="16" spans="2:2" ht="18.600000000000001">
      <c r="B16" s="142" t="s">
        <v>375</v>
      </c>
    </row>
    <row r="17" spans="2:2" ht="18.600000000000001">
      <c r="B17" s="141" t="s">
        <v>376</v>
      </c>
    </row>
    <row r="18" spans="2:2" ht="18.600000000000001">
      <c r="B18" s="19" t="s">
        <v>377</v>
      </c>
    </row>
    <row r="19" spans="2:2" ht="18.600000000000001">
      <c r="B19" s="142" t="s">
        <v>378</v>
      </c>
    </row>
    <row r="20" spans="2:2" ht="18.600000000000001">
      <c r="B20" s="19" t="s">
        <v>379</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B050"/>
  </sheetPr>
  <dimension ref="B2:B5"/>
  <sheetViews>
    <sheetView workbookViewId="0">
      <selection activeCell="B24" sqref="B24"/>
    </sheetView>
  </sheetViews>
  <sheetFormatPr defaultRowHeight="14.4"/>
  <cols>
    <col min="2" max="2" width="90" customWidth="1"/>
  </cols>
  <sheetData>
    <row r="2" spans="2:2" ht="18.600000000000001">
      <c r="B2" s="19" t="s">
        <v>381</v>
      </c>
    </row>
    <row r="3" spans="2:2" ht="18.600000000000001">
      <c r="B3" s="19" t="s">
        <v>382</v>
      </c>
    </row>
    <row r="4" spans="2:2" ht="18.600000000000001">
      <c r="B4" s="19" t="s">
        <v>383</v>
      </c>
    </row>
    <row r="5" spans="2:2" ht="18.600000000000001">
      <c r="B5" s="19" t="s">
        <v>384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00B050"/>
  </sheetPr>
  <dimension ref="B2:B26"/>
  <sheetViews>
    <sheetView workbookViewId="0">
      <selection activeCell="B24" sqref="B24"/>
    </sheetView>
  </sheetViews>
  <sheetFormatPr defaultRowHeight="14.4"/>
  <cols>
    <col min="2" max="2" width="57.6640625" customWidth="1"/>
  </cols>
  <sheetData>
    <row r="2" spans="2:2" ht="18.600000000000001">
      <c r="B2" s="19" t="s">
        <v>386</v>
      </c>
    </row>
    <row r="3" spans="2:2" ht="18.600000000000001">
      <c r="B3" s="19" t="s">
        <v>387</v>
      </c>
    </row>
    <row r="4" spans="2:2" ht="18.600000000000001">
      <c r="B4" s="19" t="s">
        <v>388</v>
      </c>
    </row>
    <row r="5" spans="2:2" ht="18.600000000000001">
      <c r="B5" s="19" t="s">
        <v>389</v>
      </c>
    </row>
    <row r="6" spans="2:2" ht="18.600000000000001">
      <c r="B6" s="19" t="s">
        <v>390</v>
      </c>
    </row>
    <row r="7" spans="2:2" ht="18.600000000000001">
      <c r="B7" s="19" t="s">
        <v>278</v>
      </c>
    </row>
    <row r="8" spans="2:2" ht="18.600000000000001">
      <c r="B8" s="19" t="s">
        <v>391</v>
      </c>
    </row>
    <row r="9" spans="2:2" ht="18.600000000000001">
      <c r="B9" s="19" t="s">
        <v>392</v>
      </c>
    </row>
    <row r="10" spans="2:2" ht="18.600000000000001">
      <c r="B10" s="19" t="s">
        <v>393</v>
      </c>
    </row>
    <row r="11" spans="2:2" ht="18.600000000000001">
      <c r="B11" s="19" t="s">
        <v>394</v>
      </c>
    </row>
    <row r="12" spans="2:2" ht="18.600000000000001">
      <c r="B12" s="19" t="s">
        <v>395</v>
      </c>
    </row>
    <row r="13" spans="2:2" ht="18.600000000000001">
      <c r="B13" s="19" t="s">
        <v>396</v>
      </c>
    </row>
    <row r="14" spans="2:2" ht="18.600000000000001">
      <c r="B14" s="19" t="s">
        <v>397</v>
      </c>
    </row>
    <row r="15" spans="2:2" ht="18.600000000000001">
      <c r="B15" s="19" t="s">
        <v>398</v>
      </c>
    </row>
    <row r="16" spans="2:2" ht="18.600000000000001">
      <c r="B16" s="19" t="s">
        <v>399</v>
      </c>
    </row>
    <row r="17" spans="2:2" ht="18.600000000000001">
      <c r="B17" s="19" t="s">
        <v>400</v>
      </c>
    </row>
    <row r="18" spans="2:2" ht="18.600000000000001">
      <c r="B18" s="19" t="s">
        <v>401</v>
      </c>
    </row>
    <row r="19" spans="2:2" ht="18.600000000000001">
      <c r="B19" s="19" t="s">
        <v>402</v>
      </c>
    </row>
    <row r="20" spans="2:2" ht="18.600000000000001">
      <c r="B20" s="19" t="s">
        <v>403</v>
      </c>
    </row>
    <row r="21" spans="2:2" ht="18.600000000000001">
      <c r="B21" s="19" t="s">
        <v>404</v>
      </c>
    </row>
    <row r="22" spans="2:2" ht="18.600000000000001">
      <c r="B22" s="19" t="s">
        <v>405</v>
      </c>
    </row>
    <row r="23" spans="2:2" ht="18.600000000000001">
      <c r="B23" s="19" t="s">
        <v>406</v>
      </c>
    </row>
    <row r="24" spans="2:2" ht="18.600000000000001">
      <c r="B24" s="19" t="s">
        <v>407</v>
      </c>
    </row>
    <row r="25" spans="2:2" ht="18.600000000000001">
      <c r="B25" s="19" t="s">
        <v>408</v>
      </c>
    </row>
    <row r="26" spans="2:2" ht="18.600000000000001">
      <c r="B26" s="19" t="s">
        <v>409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00B050"/>
  </sheetPr>
  <dimension ref="B2:B11"/>
  <sheetViews>
    <sheetView workbookViewId="0">
      <selection activeCell="B24" sqref="B24"/>
    </sheetView>
  </sheetViews>
  <sheetFormatPr defaultRowHeight="14.4"/>
  <cols>
    <col min="2" max="2" width="82.33203125" customWidth="1"/>
  </cols>
  <sheetData>
    <row r="2" spans="2:2" ht="18.600000000000001">
      <c r="B2" s="19" t="s">
        <v>411</v>
      </c>
    </row>
    <row r="3" spans="2:2" ht="18.600000000000001">
      <c r="B3" s="19" t="s">
        <v>412</v>
      </c>
    </row>
    <row r="4" spans="2:2" ht="18.600000000000001">
      <c r="B4" s="19" t="s">
        <v>413</v>
      </c>
    </row>
    <row r="5" spans="2:2" ht="18.600000000000001">
      <c r="B5" s="19" t="s">
        <v>414</v>
      </c>
    </row>
    <row r="6" spans="2:2" ht="18.600000000000001">
      <c r="B6" s="19" t="s">
        <v>415</v>
      </c>
    </row>
    <row r="7" spans="2:2" ht="18.600000000000001">
      <c r="B7" s="19" t="s">
        <v>416</v>
      </c>
    </row>
    <row r="8" spans="2:2" ht="18.600000000000001">
      <c r="B8" s="19" t="s">
        <v>417</v>
      </c>
    </row>
    <row r="9" spans="2:2" ht="18.600000000000001">
      <c r="B9" s="19" t="s">
        <v>418</v>
      </c>
    </row>
    <row r="10" spans="2:2" ht="18.600000000000001">
      <c r="B10" s="19" t="s">
        <v>419</v>
      </c>
    </row>
    <row r="11" spans="2:2" ht="18.600000000000001">
      <c r="B11" s="19" t="s">
        <v>420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00B050"/>
  </sheetPr>
  <dimension ref="B2:B5"/>
  <sheetViews>
    <sheetView workbookViewId="0">
      <selection activeCell="B24" sqref="B24"/>
    </sheetView>
  </sheetViews>
  <sheetFormatPr defaultRowHeight="14.4"/>
  <cols>
    <col min="2" max="2" width="60.44140625" customWidth="1"/>
  </cols>
  <sheetData>
    <row r="2" spans="2:2" ht="18.600000000000001">
      <c r="B2" s="19" t="s">
        <v>433</v>
      </c>
    </row>
    <row r="3" spans="2:2" ht="18.600000000000001">
      <c r="B3" s="19" t="s">
        <v>434</v>
      </c>
    </row>
    <row r="4" spans="2:2" ht="18.600000000000001">
      <c r="B4" s="19" t="s">
        <v>435</v>
      </c>
    </row>
    <row r="5" spans="2:2" ht="18.600000000000001">
      <c r="B5" s="19" t="s">
        <v>436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00B050"/>
  </sheetPr>
  <dimension ref="B2:B5"/>
  <sheetViews>
    <sheetView workbookViewId="0"/>
  </sheetViews>
  <sheetFormatPr defaultRowHeight="14.4"/>
  <cols>
    <col min="2" max="2" width="59.44140625" customWidth="1"/>
  </cols>
  <sheetData>
    <row r="2" spans="2:2" ht="17.399999999999999">
      <c r="B2" s="22" t="s">
        <v>438</v>
      </c>
    </row>
    <row r="3" spans="2:2" ht="18.600000000000001">
      <c r="B3" s="19" t="s">
        <v>439</v>
      </c>
    </row>
    <row r="4" spans="2:2" ht="18.600000000000001">
      <c r="B4" s="19" t="s">
        <v>434</v>
      </c>
    </row>
    <row r="5" spans="2:2" ht="18.600000000000001">
      <c r="B5" s="19" t="s">
        <v>435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00B050"/>
  </sheetPr>
  <dimension ref="B2:B16"/>
  <sheetViews>
    <sheetView workbookViewId="0"/>
  </sheetViews>
  <sheetFormatPr defaultRowHeight="14.4"/>
  <cols>
    <col min="2" max="2" width="67.109375" customWidth="1"/>
  </cols>
  <sheetData>
    <row r="2" spans="2:2" ht="18.600000000000001">
      <c r="B2" s="19" t="s">
        <v>441</v>
      </c>
    </row>
    <row r="3" spans="2:2" ht="18.600000000000001">
      <c r="B3" s="19" t="s">
        <v>334</v>
      </c>
    </row>
    <row r="4" spans="2:2" ht="18.600000000000001">
      <c r="B4" s="19" t="s">
        <v>442</v>
      </c>
    </row>
    <row r="5" spans="2:2" ht="18.600000000000001">
      <c r="B5" s="19" t="s">
        <v>443</v>
      </c>
    </row>
    <row r="6" spans="2:2" ht="18.600000000000001">
      <c r="B6" s="19" t="s">
        <v>444</v>
      </c>
    </row>
    <row r="7" spans="2:2" ht="17.399999999999999">
      <c r="B7" s="22" t="s">
        <v>445</v>
      </c>
    </row>
    <row r="8" spans="2:2" ht="18.600000000000001">
      <c r="B8" s="19" t="s">
        <v>446</v>
      </c>
    </row>
    <row r="9" spans="2:2" ht="18.600000000000001">
      <c r="B9" s="19" t="s">
        <v>447</v>
      </c>
    </row>
    <row r="10" spans="2:2" ht="18.600000000000001">
      <c r="B10" s="19" t="s">
        <v>448</v>
      </c>
    </row>
    <row r="11" spans="2:2" ht="18.600000000000001">
      <c r="B11" s="19" t="s">
        <v>444</v>
      </c>
    </row>
    <row r="12" spans="2:2" ht="18.600000000000001">
      <c r="B12" s="19" t="s">
        <v>449</v>
      </c>
    </row>
    <row r="13" spans="2:2" ht="18.600000000000001">
      <c r="B13" s="19" t="s">
        <v>450</v>
      </c>
    </row>
    <row r="14" spans="2:2" ht="18.600000000000001">
      <c r="B14" s="19" t="s">
        <v>451</v>
      </c>
    </row>
    <row r="15" spans="2:2" ht="18.600000000000001">
      <c r="B15" s="19" t="s">
        <v>452</v>
      </c>
    </row>
    <row r="16" spans="2:2" ht="18.600000000000001">
      <c r="B16"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00B050"/>
  </sheetPr>
  <dimension ref="B2:B10"/>
  <sheetViews>
    <sheetView workbookViewId="0"/>
  </sheetViews>
  <sheetFormatPr defaultRowHeight="14.4"/>
  <cols>
    <col min="2" max="2" width="77.33203125" customWidth="1"/>
  </cols>
  <sheetData>
    <row r="2" spans="2:2" ht="18.600000000000001">
      <c r="B2" s="19" t="s">
        <v>468</v>
      </c>
    </row>
    <row r="3" spans="2:2" ht="18.600000000000001">
      <c r="B3" s="19" t="s">
        <v>447</v>
      </c>
    </row>
    <row r="4" spans="2:2" ht="18.600000000000001">
      <c r="B4" s="19" t="s">
        <v>448</v>
      </c>
    </row>
    <row r="5" spans="2:2" ht="18.600000000000001">
      <c r="B5" s="19" t="s">
        <v>444</v>
      </c>
    </row>
    <row r="6" spans="2:2" ht="18.600000000000001">
      <c r="B6" s="19" t="s">
        <v>449</v>
      </c>
    </row>
    <row r="7" spans="2:2" ht="18.600000000000001">
      <c r="B7" s="19" t="s">
        <v>450</v>
      </c>
    </row>
    <row r="8" spans="2:2" ht="18.600000000000001">
      <c r="B8" s="19" t="s">
        <v>451</v>
      </c>
    </row>
    <row r="9" spans="2:2" ht="18.600000000000001">
      <c r="B9" s="19" t="s">
        <v>452</v>
      </c>
    </row>
    <row r="10" spans="2:2" ht="18.600000000000001">
      <c r="B10" s="19" t="s">
        <v>453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00B050"/>
  </sheetPr>
  <dimension ref="B2:B15"/>
  <sheetViews>
    <sheetView workbookViewId="0"/>
  </sheetViews>
  <sheetFormatPr defaultRowHeight="14.4"/>
  <cols>
    <col min="2" max="2" width="71.5546875" customWidth="1"/>
  </cols>
  <sheetData>
    <row r="2" spans="2:2" ht="18.600000000000001">
      <c r="B2" s="19" t="s">
        <v>455</v>
      </c>
    </row>
    <row r="3" spans="2:2" ht="18.600000000000001">
      <c r="B3" s="19" t="s">
        <v>456</v>
      </c>
    </row>
    <row r="4" spans="2:2" ht="18.600000000000001">
      <c r="B4" s="19" t="s">
        <v>457</v>
      </c>
    </row>
    <row r="5" spans="2:2" ht="18.600000000000001">
      <c r="B5" s="19" t="s">
        <v>458</v>
      </c>
    </row>
    <row r="6" spans="2:2" ht="18.600000000000001">
      <c r="B6" s="19" t="s">
        <v>459</v>
      </c>
    </row>
    <row r="7" spans="2:2" ht="18.600000000000001">
      <c r="B7" s="19" t="s">
        <v>444</v>
      </c>
    </row>
    <row r="8" spans="2:2" ht="18.600000000000001">
      <c r="B8" s="19" t="s">
        <v>351</v>
      </c>
    </row>
    <row r="9" spans="2:2" ht="18.600000000000001">
      <c r="B9" s="19" t="s">
        <v>460</v>
      </c>
    </row>
    <row r="10" spans="2:2" ht="18.600000000000001">
      <c r="B10" s="19" t="s">
        <v>461</v>
      </c>
    </row>
    <row r="11" spans="2:2" ht="18.600000000000001">
      <c r="B11" s="19" t="s">
        <v>462</v>
      </c>
    </row>
    <row r="12" spans="2:2" ht="18.600000000000001">
      <c r="B12" s="19" t="s">
        <v>463</v>
      </c>
    </row>
    <row r="13" spans="2:2" ht="18.600000000000001">
      <c r="B13" s="19" t="s">
        <v>464</v>
      </c>
    </row>
    <row r="14" spans="2:2" ht="18.600000000000001">
      <c r="B14" s="143" t="s">
        <v>465</v>
      </c>
    </row>
    <row r="15" spans="2:2" ht="18.600000000000001">
      <c r="B15" s="19" t="s">
        <v>466</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7"/>
  <sheetViews>
    <sheetView workbookViewId="0">
      <selection activeCell="A18" sqref="A18"/>
    </sheetView>
  </sheetViews>
  <sheetFormatPr defaultColWidth="9.109375" defaultRowHeight="14.4"/>
  <cols>
    <col min="1" max="1" width="156.44140625" style="121" customWidth="1"/>
    <col min="2" max="16384" width="9.109375" style="121"/>
  </cols>
  <sheetData>
    <row r="1" spans="1:2">
      <c r="A1" s="121" t="s">
        <v>1846</v>
      </c>
    </row>
    <row r="2" spans="1:2">
      <c r="A2" s="121" t="s">
        <v>1847</v>
      </c>
    </row>
    <row r="3" spans="1:2">
      <c r="A3" s="121" t="s">
        <v>1848</v>
      </c>
    </row>
    <row r="4" spans="1:2">
      <c r="A4" s="121" t="s">
        <v>1861</v>
      </c>
    </row>
    <row r="5" spans="1:2">
      <c r="A5" s="121" t="s">
        <v>1862</v>
      </c>
    </row>
    <row r="6" spans="1:2">
      <c r="A6" s="121" t="s">
        <v>1849</v>
      </c>
    </row>
    <row r="7" spans="1:2" ht="28.8">
      <c r="A7" s="121" t="s">
        <v>1863</v>
      </c>
    </row>
    <row r="8" spans="1:2">
      <c r="A8" s="121" t="s">
        <v>1864</v>
      </c>
    </row>
    <row r="9" spans="1:2">
      <c r="A9" s="121" t="s">
        <v>1850</v>
      </c>
    </row>
    <row r="10" spans="1:2">
      <c r="A10" s="121" t="s">
        <v>1865</v>
      </c>
    </row>
    <row r="11" spans="1:2">
      <c r="A11" s="121" t="s">
        <v>1866</v>
      </c>
    </row>
    <row r="12" spans="1:2">
      <c r="A12" s="121" t="s">
        <v>1867</v>
      </c>
    </row>
    <row r="13" spans="1:2">
      <c r="A13" s="121" t="s">
        <v>1868</v>
      </c>
    </row>
    <row r="14" spans="1:2">
      <c r="A14" s="121" t="s">
        <v>1869</v>
      </c>
    </row>
    <row r="15" spans="1:2">
      <c r="A15" s="165" t="s">
        <v>1851</v>
      </c>
    </row>
    <row r="16" spans="1:2">
      <c r="A16" s="165" t="s">
        <v>1852</v>
      </c>
      <c r="B16" s="165"/>
    </row>
    <row r="17" spans="1:2">
      <c r="A17" s="165" t="s">
        <v>1853</v>
      </c>
      <c r="B17" s="165"/>
    </row>
    <row r="18" spans="1:2">
      <c r="A18" s="165" t="s">
        <v>1854</v>
      </c>
      <c r="B18" s="165"/>
    </row>
    <row r="19" spans="1:2">
      <c r="A19" s="121" t="s">
        <v>1870</v>
      </c>
    </row>
    <row r="20" spans="1:2">
      <c r="A20" s="121" t="s">
        <v>1871</v>
      </c>
    </row>
    <row r="21" spans="1:2">
      <c r="A21" s="121" t="s">
        <v>1872</v>
      </c>
    </row>
    <row r="22" spans="1:2">
      <c r="A22" s="165" t="s">
        <v>1855</v>
      </c>
    </row>
    <row r="23" spans="1:2">
      <c r="A23" s="121" t="s">
        <v>1873</v>
      </c>
    </row>
    <row r="24" spans="1:2">
      <c r="A24" s="121" t="s">
        <v>1874</v>
      </c>
    </row>
    <row r="25" spans="1:2">
      <c r="A25" s="121" t="s">
        <v>1875</v>
      </c>
    </row>
    <row r="26" spans="1:2">
      <c r="A26" s="121" t="s">
        <v>1876</v>
      </c>
    </row>
    <row r="27" spans="1:2">
      <c r="A27" s="121" t="s">
        <v>1856</v>
      </c>
    </row>
    <row r="28" spans="1:2">
      <c r="A28" s="121" t="s">
        <v>1877</v>
      </c>
    </row>
    <row r="29" spans="1:2">
      <c r="A29" s="165" t="s">
        <v>1857</v>
      </c>
    </row>
    <row r="30" spans="1:2">
      <c r="A30" s="121" t="s">
        <v>1878</v>
      </c>
    </row>
    <row r="31" spans="1:2">
      <c r="A31" s="121" t="s">
        <v>1879</v>
      </c>
    </row>
    <row r="32" spans="1:2">
      <c r="A32" s="121" t="s">
        <v>1858</v>
      </c>
    </row>
    <row r="33" spans="1:1">
      <c r="A33" s="121" t="s">
        <v>1859</v>
      </c>
    </row>
    <row r="34" spans="1:1">
      <c r="A34" s="121" t="s">
        <v>1880</v>
      </c>
    </row>
    <row r="35" spans="1:1">
      <c r="A35" s="121" t="s">
        <v>1860</v>
      </c>
    </row>
    <row r="36" spans="1:1">
      <c r="A36" s="121" t="s">
        <v>1881</v>
      </c>
    </row>
    <row r="37" spans="1:1">
      <c r="A37" s="121" t="s">
        <v>1882</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00B050"/>
  </sheetPr>
  <dimension ref="A2:B49"/>
  <sheetViews>
    <sheetView topLeftCell="A34" workbookViewId="0"/>
  </sheetViews>
  <sheetFormatPr defaultRowHeight="14.4"/>
  <cols>
    <col min="2" max="2" width="112" bestFit="1" customWidth="1"/>
  </cols>
  <sheetData>
    <row r="2" spans="2:2" ht="18.600000000000001">
      <c r="B2" s="19" t="s">
        <v>470</v>
      </c>
    </row>
    <row r="3" spans="2:2" ht="18.600000000000001">
      <c r="B3" s="19" t="s">
        <v>471</v>
      </c>
    </row>
    <row r="4" spans="2:2" ht="18.600000000000001">
      <c r="B4" s="142" t="s">
        <v>472</v>
      </c>
    </row>
    <row r="5" spans="2:2" ht="18.600000000000001">
      <c r="B5" s="19" t="s">
        <v>473</v>
      </c>
    </row>
    <row r="6" spans="2:2" ht="18.600000000000001">
      <c r="B6" s="19" t="s">
        <v>474</v>
      </c>
    </row>
    <row r="7" spans="2:2" ht="18.600000000000001">
      <c r="B7" s="19" t="s">
        <v>475</v>
      </c>
    </row>
    <row r="8" spans="2:2" ht="18.600000000000001">
      <c r="B8" s="19" t="s">
        <v>476</v>
      </c>
    </row>
    <row r="9" spans="2:2" ht="18.600000000000001">
      <c r="B9" s="19" t="s">
        <v>477</v>
      </c>
    </row>
    <row r="10" spans="2:2" ht="18.600000000000001">
      <c r="B10" s="19" t="s">
        <v>478</v>
      </c>
    </row>
    <row r="11" spans="2:2" ht="18.600000000000001">
      <c r="B11" s="19" t="s">
        <v>479</v>
      </c>
    </row>
    <row r="12" spans="2:2" ht="18.600000000000001">
      <c r="B12" s="19" t="s">
        <v>480</v>
      </c>
    </row>
    <row r="13" spans="2:2" ht="18.600000000000001">
      <c r="B13" s="19" t="s">
        <v>481</v>
      </c>
    </row>
    <row r="14" spans="2:2" ht="18.600000000000001">
      <c r="B14" s="19" t="s">
        <v>482</v>
      </c>
    </row>
    <row r="15" spans="2:2" ht="18.600000000000001">
      <c r="B15" s="19" t="s">
        <v>483</v>
      </c>
    </row>
    <row r="16" spans="2:2" ht="18.600000000000001">
      <c r="B16" s="19" t="s">
        <v>484</v>
      </c>
    </row>
    <row r="17" spans="2:2" ht="18.600000000000001">
      <c r="B17" s="19" t="s">
        <v>485</v>
      </c>
    </row>
    <row r="18" spans="2:2" ht="18.600000000000001">
      <c r="B18" s="19" t="s">
        <v>486</v>
      </c>
    </row>
    <row r="19" spans="2:2" ht="18.600000000000001">
      <c r="B19" s="19" t="s">
        <v>487</v>
      </c>
    </row>
    <row r="20" spans="2:2" ht="18.600000000000001">
      <c r="B20" s="19" t="s">
        <v>488</v>
      </c>
    </row>
    <row r="21" spans="2:2" ht="18.600000000000001">
      <c r="B21" s="19" t="s">
        <v>489</v>
      </c>
    </row>
    <row r="22" spans="2:2" ht="18.600000000000001">
      <c r="B22" s="19" t="s">
        <v>490</v>
      </c>
    </row>
    <row r="23" spans="2:2" ht="18.600000000000001">
      <c r="B23" s="19" t="s">
        <v>491</v>
      </c>
    </row>
    <row r="24" spans="2:2" ht="18.600000000000001">
      <c r="B24" s="19" t="s">
        <v>492</v>
      </c>
    </row>
    <row r="25" spans="2:2" ht="18.600000000000001">
      <c r="B25" s="19" t="s">
        <v>493</v>
      </c>
    </row>
    <row r="26" spans="2:2" ht="18.600000000000001">
      <c r="B26" s="19" t="s">
        <v>494</v>
      </c>
    </row>
    <row r="27" spans="2:2" ht="18.600000000000001">
      <c r="B27" s="19" t="s">
        <v>495</v>
      </c>
    </row>
    <row r="28" spans="2:2" ht="18.600000000000001">
      <c r="B28" s="19" t="s">
        <v>496</v>
      </c>
    </row>
    <row r="29" spans="2:2" ht="18.600000000000001">
      <c r="B29" s="19" t="s">
        <v>497</v>
      </c>
    </row>
    <row r="30" spans="2:2" ht="18.600000000000001">
      <c r="B30" s="19" t="s">
        <v>498</v>
      </c>
    </row>
    <row r="31" spans="2:2" ht="18.600000000000001">
      <c r="B31" s="19" t="s">
        <v>499</v>
      </c>
    </row>
    <row r="33" spans="1:2" ht="18.600000000000001">
      <c r="B33" s="19" t="s">
        <v>606</v>
      </c>
    </row>
    <row r="34" spans="1:2" ht="18.600000000000001">
      <c r="B34" s="147" t="s">
        <v>607</v>
      </c>
    </row>
    <row r="35" spans="1:2" ht="18.600000000000001">
      <c r="B35" s="19" t="s">
        <v>608</v>
      </c>
    </row>
    <row r="36" spans="1:2" ht="18.600000000000001">
      <c r="B36" s="19" t="s">
        <v>609</v>
      </c>
    </row>
    <row r="37" spans="1:2" ht="18.600000000000001">
      <c r="B37" s="19" t="s">
        <v>610</v>
      </c>
    </row>
    <row r="38" spans="1:2" ht="18.600000000000001">
      <c r="B38" s="146" t="s">
        <v>611</v>
      </c>
    </row>
    <row r="39" spans="1:2" ht="18.75" customHeight="1">
      <c r="A39" s="219" t="s">
        <v>927</v>
      </c>
      <c r="B39" s="19" t="s">
        <v>612</v>
      </c>
    </row>
    <row r="40" spans="1:2" ht="18.75" customHeight="1">
      <c r="A40" s="219"/>
      <c r="B40" s="19" t="s">
        <v>613</v>
      </c>
    </row>
    <row r="41" spans="1:2" ht="18.75" customHeight="1">
      <c r="A41" s="219"/>
      <c r="B41" s="19" t="s">
        <v>614</v>
      </c>
    </row>
    <row r="42" spans="1:2" ht="18.600000000000001">
      <c r="A42" s="219" t="s">
        <v>927</v>
      </c>
      <c r="B42" s="19" t="s">
        <v>615</v>
      </c>
    </row>
    <row r="43" spans="1:2" ht="18.600000000000001">
      <c r="A43" s="219"/>
      <c r="B43" s="19" t="s">
        <v>616</v>
      </c>
    </row>
    <row r="44" spans="1:2" ht="18.600000000000001">
      <c r="A44" s="219"/>
      <c r="B44" s="19" t="s">
        <v>617</v>
      </c>
    </row>
    <row r="45" spans="1:2" ht="18.600000000000001">
      <c r="B45" s="19" t="s">
        <v>618</v>
      </c>
    </row>
    <row r="46" spans="1:2" ht="18.600000000000001">
      <c r="B46" s="19" t="s">
        <v>619</v>
      </c>
    </row>
    <row r="47" spans="1:2" ht="18.600000000000001">
      <c r="B47" s="19" t="s">
        <v>620</v>
      </c>
    </row>
    <row r="48" spans="1:2" ht="18.600000000000001">
      <c r="B48" s="19" t="s">
        <v>621</v>
      </c>
    </row>
    <row r="49" spans="2:2" ht="18.600000000000001">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00B050"/>
  </sheetPr>
  <dimension ref="B2:B52"/>
  <sheetViews>
    <sheetView topLeftCell="A37" workbookViewId="0"/>
  </sheetViews>
  <sheetFormatPr defaultRowHeight="14.4"/>
  <cols>
    <col min="2" max="2" width="76" customWidth="1"/>
  </cols>
  <sheetData>
    <row r="2" spans="2:2" ht="18.600000000000001">
      <c r="B2" s="19" t="s">
        <v>501</v>
      </c>
    </row>
    <row r="3" spans="2:2" ht="18.600000000000001">
      <c r="B3" s="19" t="s">
        <v>502</v>
      </c>
    </row>
    <row r="4" spans="2:2" ht="18.600000000000001">
      <c r="B4" s="19" t="s">
        <v>503</v>
      </c>
    </row>
    <row r="5" spans="2:2" ht="18.600000000000001">
      <c r="B5" s="19" t="s">
        <v>504</v>
      </c>
    </row>
    <row r="6" spans="2:2" ht="18.600000000000001">
      <c r="B6" s="19" t="s">
        <v>505</v>
      </c>
    </row>
    <row r="7" spans="2:2" ht="18.600000000000001">
      <c r="B7" s="19" t="s">
        <v>506</v>
      </c>
    </row>
    <row r="8" spans="2:2" ht="18.600000000000001">
      <c r="B8" s="19" t="s">
        <v>507</v>
      </c>
    </row>
    <row r="9" spans="2:2" ht="18.600000000000001">
      <c r="B9" s="19" t="s">
        <v>508</v>
      </c>
    </row>
    <row r="10" spans="2:2" ht="18.600000000000001">
      <c r="B10" s="19" t="s">
        <v>509</v>
      </c>
    </row>
    <row r="11" spans="2:2" ht="18.600000000000001">
      <c r="B11" s="19" t="s">
        <v>510</v>
      </c>
    </row>
    <row r="12" spans="2:2" ht="18.600000000000001">
      <c r="B12" s="19" t="s">
        <v>511</v>
      </c>
    </row>
    <row r="13" spans="2:2" ht="18.600000000000001">
      <c r="B13" s="19" t="s">
        <v>512</v>
      </c>
    </row>
    <row r="14" spans="2:2" ht="18.600000000000001">
      <c r="B14" s="19" t="s">
        <v>513</v>
      </c>
    </row>
    <row r="15" spans="2:2" ht="18.600000000000001">
      <c r="B15" s="19" t="s">
        <v>514</v>
      </c>
    </row>
    <row r="16" spans="2:2" ht="18.600000000000001">
      <c r="B16" s="19" t="s">
        <v>515</v>
      </c>
    </row>
    <row r="17" spans="2:2" ht="18.600000000000001">
      <c r="B17" s="19" t="s">
        <v>516</v>
      </c>
    </row>
    <row r="18" spans="2:2" ht="18.600000000000001">
      <c r="B18" s="19" t="s">
        <v>517</v>
      </c>
    </row>
    <row r="19" spans="2:2" ht="18.600000000000001">
      <c r="B19" s="19" t="s">
        <v>518</v>
      </c>
    </row>
    <row r="20" spans="2:2" ht="18.600000000000001">
      <c r="B20" s="19" t="s">
        <v>519</v>
      </c>
    </row>
    <row r="21" spans="2:2" ht="18.600000000000001">
      <c r="B21" s="19" t="s">
        <v>520</v>
      </c>
    </row>
    <row r="22" spans="2:2" ht="18.600000000000001">
      <c r="B22" s="19" t="s">
        <v>521</v>
      </c>
    </row>
    <row r="23" spans="2:2" ht="18.600000000000001">
      <c r="B23" s="19" t="s">
        <v>522</v>
      </c>
    </row>
    <row r="24" spans="2:2" ht="18.600000000000001">
      <c r="B24" s="19" t="s">
        <v>523</v>
      </c>
    </row>
    <row r="25" spans="2:2" ht="18.600000000000001">
      <c r="B25" s="19" t="s">
        <v>524</v>
      </c>
    </row>
    <row r="26" spans="2:2" ht="18.600000000000001">
      <c r="B26" s="19" t="s">
        <v>525</v>
      </c>
    </row>
    <row r="27" spans="2:2" ht="18.600000000000001">
      <c r="B27" s="19" t="s">
        <v>526</v>
      </c>
    </row>
    <row r="28" spans="2:2" ht="18.600000000000001">
      <c r="B28" s="19" t="s">
        <v>527</v>
      </c>
    </row>
    <row r="29" spans="2:2" ht="18.600000000000001">
      <c r="B29" s="19" t="s">
        <v>528</v>
      </c>
    </row>
    <row r="30" spans="2:2" ht="18.600000000000001">
      <c r="B30" s="19" t="s">
        <v>529</v>
      </c>
    </row>
    <row r="31" spans="2:2" ht="18.600000000000001">
      <c r="B31" s="19" t="s">
        <v>530</v>
      </c>
    </row>
    <row r="32" spans="2:2" ht="18.600000000000001">
      <c r="B32" s="19" t="s">
        <v>531</v>
      </c>
    </row>
    <row r="35" spans="2:2" ht="18.600000000000001">
      <c r="B35" s="19" t="s">
        <v>588</v>
      </c>
    </row>
    <row r="36" spans="2:2" ht="18.600000000000001">
      <c r="B36" s="19" t="s">
        <v>589</v>
      </c>
    </row>
    <row r="37" spans="2:2" ht="18.600000000000001">
      <c r="B37" s="19" t="s">
        <v>590</v>
      </c>
    </row>
    <row r="38" spans="2:2" ht="18.600000000000001">
      <c r="B38" s="19" t="s">
        <v>591</v>
      </c>
    </row>
    <row r="39" spans="2:2" ht="18.600000000000001">
      <c r="B39" s="19" t="s">
        <v>592</v>
      </c>
    </row>
    <row r="40" spans="2:2" ht="18.600000000000001">
      <c r="B40" s="19" t="s">
        <v>593</v>
      </c>
    </row>
    <row r="41" spans="2:2" ht="18.600000000000001">
      <c r="B41" s="19" t="s">
        <v>594</v>
      </c>
    </row>
    <row r="42" spans="2:2" ht="18.600000000000001">
      <c r="B42" s="19" t="s">
        <v>595</v>
      </c>
    </row>
    <row r="43" spans="2:2" ht="18.600000000000001">
      <c r="B43" s="19" t="s">
        <v>596</v>
      </c>
    </row>
    <row r="44" spans="2:2" ht="18.600000000000001">
      <c r="B44" s="19" t="s">
        <v>597</v>
      </c>
    </row>
    <row r="45" spans="2:2" ht="18.600000000000001">
      <c r="B45" s="19" t="s">
        <v>598</v>
      </c>
    </row>
    <row r="46" spans="2:2" ht="18.600000000000001">
      <c r="B46" s="19" t="s">
        <v>599</v>
      </c>
    </row>
    <row r="47" spans="2:2" ht="18.600000000000001">
      <c r="B47" s="19" t="s">
        <v>600</v>
      </c>
    </row>
    <row r="48" spans="2:2" ht="18.600000000000001">
      <c r="B48" s="19" t="s">
        <v>601</v>
      </c>
    </row>
    <row r="49" spans="2:2" ht="18.600000000000001">
      <c r="B49" s="19" t="s">
        <v>602</v>
      </c>
    </row>
    <row r="50" spans="2:2" ht="18.600000000000001">
      <c r="B50" s="19" t="s">
        <v>603</v>
      </c>
    </row>
    <row r="51" spans="2:2" ht="18.600000000000001">
      <c r="B51" s="19" t="s">
        <v>604</v>
      </c>
    </row>
    <row r="52" spans="2:2" ht="18.600000000000001">
      <c r="B52" s="19" t="s">
        <v>605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00B050"/>
  </sheetPr>
  <dimension ref="B2:B37"/>
  <sheetViews>
    <sheetView workbookViewId="0"/>
  </sheetViews>
  <sheetFormatPr defaultRowHeight="14.4"/>
  <sheetData>
    <row r="2" spans="2:2" ht="18.600000000000001">
      <c r="B2" s="19" t="s">
        <v>533</v>
      </c>
    </row>
    <row r="3" spans="2:2" ht="18.600000000000001">
      <c r="B3" s="19" t="s">
        <v>534</v>
      </c>
    </row>
    <row r="4" spans="2:2" ht="18.600000000000001">
      <c r="B4" s="19" t="s">
        <v>535</v>
      </c>
    </row>
    <row r="5" spans="2:2" ht="18.600000000000001">
      <c r="B5" s="19" t="s">
        <v>536</v>
      </c>
    </row>
    <row r="6" spans="2:2" ht="18.600000000000001">
      <c r="B6" s="19" t="s">
        <v>537</v>
      </c>
    </row>
    <row r="7" spans="2:2" ht="18.600000000000001">
      <c r="B7" s="19" t="s">
        <v>538</v>
      </c>
    </row>
    <row r="8" spans="2:2" ht="18.600000000000001">
      <c r="B8" s="19" t="s">
        <v>539</v>
      </c>
    </row>
    <row r="9" spans="2:2" ht="18.600000000000001">
      <c r="B9" s="19" t="s">
        <v>540</v>
      </c>
    </row>
    <row r="10" spans="2:2" ht="18.600000000000001">
      <c r="B10" s="19" t="s">
        <v>541</v>
      </c>
    </row>
    <row r="11" spans="2:2" ht="18.600000000000001">
      <c r="B11" s="19" t="s">
        <v>542</v>
      </c>
    </row>
    <row r="12" spans="2:2" ht="18.600000000000001">
      <c r="B12" s="19" t="s">
        <v>543</v>
      </c>
    </row>
    <row r="13" spans="2:2" ht="18.600000000000001">
      <c r="B13" s="19" t="s">
        <v>544</v>
      </c>
    </row>
    <row r="14" spans="2:2" ht="18.600000000000001">
      <c r="B14" s="19" t="s">
        <v>545</v>
      </c>
    </row>
    <row r="15" spans="2:2" ht="18.600000000000001">
      <c r="B15" s="19" t="s">
        <v>546</v>
      </c>
    </row>
    <row r="16" spans="2:2" ht="18.600000000000001">
      <c r="B16" s="19" t="s">
        <v>547</v>
      </c>
    </row>
    <row r="17" spans="2:2" ht="18.600000000000001">
      <c r="B17" s="19" t="s">
        <v>548</v>
      </c>
    </row>
    <row r="18" spans="2:2" ht="18.600000000000001">
      <c r="B18" s="19" t="s">
        <v>549</v>
      </c>
    </row>
    <row r="20" spans="2:2" ht="17.399999999999999">
      <c r="B20" s="22" t="s">
        <v>550</v>
      </c>
    </row>
    <row r="21" spans="2:2" ht="18.600000000000001">
      <c r="B21" s="19" t="s">
        <v>551</v>
      </c>
    </row>
    <row r="22" spans="2:2" ht="18.600000000000001">
      <c r="B22" s="19" t="s">
        <v>552</v>
      </c>
    </row>
    <row r="23" spans="2:2" ht="18.600000000000001">
      <c r="B23" s="19" t="s">
        <v>553</v>
      </c>
    </row>
    <row r="24" spans="2:2" ht="18.600000000000001">
      <c r="B24" s="19" t="s">
        <v>554</v>
      </c>
    </row>
    <row r="25" spans="2:2" ht="18.600000000000001">
      <c r="B25" s="19" t="s">
        <v>555</v>
      </c>
    </row>
    <row r="26" spans="2:2" ht="18.600000000000001">
      <c r="B26" s="19" t="s">
        <v>556</v>
      </c>
    </row>
    <row r="27" spans="2:2" ht="18.600000000000001">
      <c r="B27" s="19" t="s">
        <v>557</v>
      </c>
    </row>
    <row r="28" spans="2:2" ht="18.600000000000001">
      <c r="B28" s="19" t="s">
        <v>558</v>
      </c>
    </row>
    <row r="29" spans="2:2" ht="18.600000000000001">
      <c r="B29" s="19" t="s">
        <v>559</v>
      </c>
    </row>
    <row r="30" spans="2:2" ht="18.600000000000001">
      <c r="B30" s="19" t="s">
        <v>560</v>
      </c>
    </row>
    <row r="31" spans="2:2" ht="18.600000000000001">
      <c r="B31" s="19" t="s">
        <v>561</v>
      </c>
    </row>
    <row r="32" spans="2:2" ht="18.600000000000001">
      <c r="B32" s="19" t="s">
        <v>562</v>
      </c>
    </row>
    <row r="33" spans="2:2" ht="18.600000000000001">
      <c r="B33" s="19" t="s">
        <v>563</v>
      </c>
    </row>
    <row r="34" spans="2:2" ht="18.600000000000001">
      <c r="B34" s="19" t="s">
        <v>564</v>
      </c>
    </row>
    <row r="35" spans="2:2" ht="18.600000000000001">
      <c r="B35" s="19" t="s">
        <v>565</v>
      </c>
    </row>
    <row r="36" spans="2:2" ht="18.600000000000001">
      <c r="B36" s="19" t="s">
        <v>566</v>
      </c>
    </row>
    <row r="37" spans="2:2" ht="18.600000000000001">
      <c r="B37" s="19" t="s">
        <v>567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00B050"/>
  </sheetPr>
  <dimension ref="B2:B20"/>
  <sheetViews>
    <sheetView workbookViewId="0"/>
  </sheetViews>
  <sheetFormatPr defaultRowHeight="14.4"/>
  <cols>
    <col min="2" max="2" width="90.5546875" customWidth="1"/>
  </cols>
  <sheetData>
    <row r="2" spans="2:2" ht="17.399999999999999">
      <c r="B2" s="22" t="s">
        <v>550</v>
      </c>
    </row>
    <row r="3" spans="2:2" ht="18.600000000000001">
      <c r="B3" s="19" t="s">
        <v>569</v>
      </c>
    </row>
    <row r="4" spans="2:2" ht="18.600000000000001">
      <c r="B4" s="19" t="s">
        <v>570</v>
      </c>
    </row>
    <row r="5" spans="2:2" ht="18.600000000000001">
      <c r="B5" s="19" t="s">
        <v>571</v>
      </c>
    </row>
    <row r="6" spans="2:2" ht="18.600000000000001">
      <c r="B6" s="19" t="s">
        <v>572</v>
      </c>
    </row>
    <row r="7" spans="2:2" ht="18.600000000000001">
      <c r="B7" s="19" t="s">
        <v>573</v>
      </c>
    </row>
    <row r="8" spans="2:2" ht="18.600000000000001">
      <c r="B8" s="19" t="s">
        <v>574</v>
      </c>
    </row>
    <row r="9" spans="2:2" ht="18.600000000000001">
      <c r="B9" s="19" t="s">
        <v>575</v>
      </c>
    </row>
    <row r="10" spans="2:2" ht="18.600000000000001">
      <c r="B10" s="19" t="s">
        <v>576</v>
      </c>
    </row>
    <row r="11" spans="2:2" ht="18.600000000000001">
      <c r="B11" s="19" t="s">
        <v>577</v>
      </c>
    </row>
    <row r="12" spans="2:2" ht="18.600000000000001">
      <c r="B12" s="19" t="s">
        <v>578</v>
      </c>
    </row>
    <row r="13" spans="2:2" ht="18.600000000000001">
      <c r="B13" s="19" t="s">
        <v>579</v>
      </c>
    </row>
    <row r="14" spans="2:2" ht="18.600000000000001">
      <c r="B14" s="19" t="s">
        <v>580</v>
      </c>
    </row>
    <row r="15" spans="2:2" ht="18.600000000000001">
      <c r="B15" s="19" t="s">
        <v>581</v>
      </c>
    </row>
    <row r="16" spans="2:2" ht="18.600000000000001">
      <c r="B16" s="19" t="s">
        <v>582</v>
      </c>
    </row>
    <row r="17" spans="2:2" ht="18.600000000000001">
      <c r="B17" s="19" t="s">
        <v>583</v>
      </c>
    </row>
    <row r="18" spans="2:2" ht="18.600000000000001">
      <c r="B18" s="19" t="s">
        <v>584</v>
      </c>
    </row>
    <row r="19" spans="2:2" ht="18.600000000000001">
      <c r="B19" s="19" t="s">
        <v>585</v>
      </c>
    </row>
    <row r="20" spans="2:2" ht="18.600000000000001">
      <c r="B20" s="19" t="s">
        <v>586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00B050"/>
  </sheetPr>
  <dimension ref="B2:B10"/>
  <sheetViews>
    <sheetView workbookViewId="0"/>
  </sheetViews>
  <sheetFormatPr defaultRowHeight="14.4"/>
  <cols>
    <col min="2" max="2" width="76.5546875" customWidth="1"/>
  </cols>
  <sheetData>
    <row r="2" spans="2:2" ht="17.399999999999999">
      <c r="B2" s="23" t="s">
        <v>110</v>
      </c>
    </row>
    <row r="3" spans="2:2" ht="17.399999999999999">
      <c r="B3" s="22" t="s">
        <v>623</v>
      </c>
    </row>
    <row r="4" spans="2:2" ht="18.600000000000001">
      <c r="B4" s="19" t="s">
        <v>624</v>
      </c>
    </row>
    <row r="5" spans="2:2" ht="18.600000000000001">
      <c r="B5" s="19" t="s">
        <v>625</v>
      </c>
    </row>
    <row r="6" spans="2:2" ht="18.600000000000001">
      <c r="B6" s="19" t="s">
        <v>626</v>
      </c>
    </row>
    <row r="7" spans="2:2" ht="18.600000000000001">
      <c r="B7" s="19" t="s">
        <v>627</v>
      </c>
    </row>
    <row r="8" spans="2:2" ht="18.600000000000001">
      <c r="B8" s="19" t="s">
        <v>628</v>
      </c>
    </row>
    <row r="9" spans="2:2" ht="18.600000000000001">
      <c r="B9" s="19" t="s">
        <v>629</v>
      </c>
    </row>
    <row r="10" spans="2:2" ht="18.600000000000001">
      <c r="B10" s="19" t="s">
        <v>630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00B050"/>
  </sheetPr>
  <dimension ref="B2:B4"/>
  <sheetViews>
    <sheetView workbookViewId="0"/>
  </sheetViews>
  <sheetFormatPr defaultRowHeight="14.4"/>
  <sheetData>
    <row r="2" spans="2:2" ht="17.399999999999999">
      <c r="B2" s="24" t="s">
        <v>112</v>
      </c>
    </row>
    <row r="3" spans="2:2" ht="18.600000000000001">
      <c r="B3" s="19" t="s">
        <v>632</v>
      </c>
    </row>
    <row r="4" spans="2:2" ht="18.600000000000001">
      <c r="B4" s="19" t="s">
        <v>633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00B050"/>
  </sheetPr>
  <dimension ref="B2:B16"/>
  <sheetViews>
    <sheetView workbookViewId="0"/>
  </sheetViews>
  <sheetFormatPr defaultRowHeight="14.4"/>
  <cols>
    <col min="2" max="2" width="54.44140625" customWidth="1"/>
  </cols>
  <sheetData>
    <row r="2" spans="2:2" ht="17.399999999999999">
      <c r="B2" s="23" t="s">
        <v>634</v>
      </c>
    </row>
    <row r="3" spans="2:2" ht="18.600000000000001">
      <c r="B3" s="19" t="s">
        <v>635</v>
      </c>
    </row>
    <row r="4" spans="2:2" ht="18.600000000000001">
      <c r="B4" s="19" t="s">
        <v>636</v>
      </c>
    </row>
    <row r="5" spans="2:2" ht="18.600000000000001">
      <c r="B5" s="19" t="s">
        <v>637</v>
      </c>
    </row>
    <row r="6" spans="2:2" ht="18.600000000000001">
      <c r="B6" s="19" t="s">
        <v>638</v>
      </c>
    </row>
    <row r="7" spans="2:2" ht="18.600000000000001">
      <c r="B7" s="19" t="s">
        <v>639</v>
      </c>
    </row>
    <row r="8" spans="2:2" ht="18.600000000000001">
      <c r="B8" s="19" t="s">
        <v>640</v>
      </c>
    </row>
    <row r="9" spans="2:2" ht="18.600000000000001">
      <c r="B9" s="19" t="s">
        <v>641</v>
      </c>
    </row>
    <row r="10" spans="2:2" ht="18.600000000000001">
      <c r="B10" s="19" t="s">
        <v>642</v>
      </c>
    </row>
    <row r="11" spans="2:2" ht="18.600000000000001">
      <c r="B11" s="19" t="s">
        <v>643</v>
      </c>
    </row>
    <row r="12" spans="2:2" ht="18.600000000000001">
      <c r="B12" s="19" t="s">
        <v>644</v>
      </c>
    </row>
    <row r="13" spans="2:2" ht="18.600000000000001">
      <c r="B13" s="19" t="s">
        <v>645</v>
      </c>
    </row>
    <row r="14" spans="2:2" ht="18.600000000000001">
      <c r="B14" s="19" t="s">
        <v>646</v>
      </c>
    </row>
    <row r="15" spans="2:2" ht="18.600000000000001">
      <c r="B15" s="19" t="s">
        <v>647</v>
      </c>
    </row>
    <row r="16" spans="2:2" ht="18.600000000000001">
      <c r="B16" s="19" t="s">
        <v>648</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L6"/>
  <sheetViews>
    <sheetView workbookViewId="0">
      <selection activeCell="F8" sqref="F8"/>
    </sheetView>
  </sheetViews>
  <sheetFormatPr defaultRowHeight="14.4"/>
  <cols>
    <col min="1" max="1" width="3.33203125" style="120" customWidth="1"/>
    <col min="2" max="2" width="5.33203125" customWidth="1"/>
    <col min="4" max="4" width="10.44140625" customWidth="1"/>
    <col min="5" max="5" width="8.33203125" style="120" customWidth="1"/>
    <col min="6" max="6" width="12.88671875" style="12" customWidth="1"/>
    <col min="8" max="8" width="9.109375" style="120"/>
    <col min="10" max="11" width="9.109375" style="120"/>
  </cols>
  <sheetData>
    <row r="1" spans="1:12" s="120" customFormat="1">
      <c r="A1" s="194"/>
      <c r="B1" s="194" t="s">
        <v>1814</v>
      </c>
      <c r="C1" s="194" t="s">
        <v>1815</v>
      </c>
      <c r="D1" s="194" t="s">
        <v>1816</v>
      </c>
      <c r="E1" s="194" t="s">
        <v>1818</v>
      </c>
      <c r="F1" s="195" t="s">
        <v>1817</v>
      </c>
      <c r="G1" s="220">
        <v>1</v>
      </c>
      <c r="H1" s="220"/>
      <c r="I1" s="220">
        <v>2</v>
      </c>
      <c r="J1" s="220"/>
      <c r="K1" s="220">
        <v>3</v>
      </c>
      <c r="L1" s="220"/>
    </row>
    <row r="2" spans="1:12" s="120" customFormat="1">
      <c r="A2" s="194"/>
      <c r="B2" s="194"/>
      <c r="C2" s="194"/>
      <c r="D2" s="194"/>
      <c r="E2" s="194"/>
      <c r="F2" s="195"/>
      <c r="G2" s="195" t="s">
        <v>1819</v>
      </c>
      <c r="H2" s="195" t="s">
        <v>1818</v>
      </c>
      <c r="I2" s="195" t="s">
        <v>1819</v>
      </c>
      <c r="J2" s="195" t="s">
        <v>1818</v>
      </c>
      <c r="K2" s="195" t="s">
        <v>1819</v>
      </c>
      <c r="L2" s="195" t="s">
        <v>1818</v>
      </c>
    </row>
    <row r="3" spans="1:12">
      <c r="B3">
        <v>33</v>
      </c>
      <c r="C3" s="55">
        <v>7023</v>
      </c>
      <c r="D3" s="120">
        <v>112729</v>
      </c>
      <c r="E3" s="120">
        <v>2</v>
      </c>
      <c r="F3" s="12">
        <v>5</v>
      </c>
      <c r="G3">
        <v>112729</v>
      </c>
      <c r="H3" s="120">
        <v>2</v>
      </c>
      <c r="I3">
        <v>112731</v>
      </c>
      <c r="J3" s="120">
        <v>1</v>
      </c>
    </row>
    <row r="4" spans="1:12">
      <c r="B4">
        <v>33</v>
      </c>
      <c r="C4" s="55">
        <v>7022</v>
      </c>
      <c r="D4">
        <v>112728</v>
      </c>
      <c r="E4" s="120">
        <v>2</v>
      </c>
      <c r="F4" s="12">
        <v>6</v>
      </c>
      <c r="G4" s="120">
        <v>112728</v>
      </c>
      <c r="H4" s="120">
        <v>1</v>
      </c>
      <c r="I4">
        <v>112730</v>
      </c>
      <c r="J4" s="120">
        <v>1</v>
      </c>
    </row>
    <row r="5" spans="1:12">
      <c r="B5">
        <v>34</v>
      </c>
      <c r="C5" s="55">
        <v>7022</v>
      </c>
      <c r="D5">
        <v>112730</v>
      </c>
      <c r="E5" s="120">
        <v>1</v>
      </c>
    </row>
    <row r="6" spans="1:12">
      <c r="B6">
        <v>34</v>
      </c>
      <c r="C6" s="55" t="s">
        <v>1822</v>
      </c>
      <c r="D6">
        <v>112731</v>
      </c>
      <c r="E6" s="120">
        <v>1</v>
      </c>
    </row>
  </sheetData>
  <mergeCells count="3">
    <mergeCell ref="G1:H1"/>
    <mergeCell ref="I1:J1"/>
    <mergeCell ref="K1:L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S111"/>
  <sheetViews>
    <sheetView tabSelected="1" zoomScale="90" zoomScaleNormal="90" workbookViewId="0">
      <pane ySplit="1" topLeftCell="A85" activePane="bottomLeft" state="frozen"/>
      <selection activeCell="B17" sqref="B17"/>
      <selection pane="bottomLeft" activeCell="G93" sqref="G93"/>
    </sheetView>
  </sheetViews>
  <sheetFormatPr defaultRowHeight="14.4"/>
  <cols>
    <col min="1" max="1" width="6.88671875" customWidth="1"/>
    <col min="2" max="2" width="7" style="120" customWidth="1"/>
    <col min="3" max="3" width="11.44140625" customWidth="1"/>
    <col min="4" max="4" width="8.88671875" customWidth="1"/>
    <col min="5" max="5" width="22" customWidth="1"/>
    <col min="6" max="6" width="37.77734375" customWidth="1"/>
    <col min="7" max="7" width="25" style="120" customWidth="1"/>
    <col min="8" max="8" width="9.109375" bestFit="1" customWidth="1"/>
    <col min="9" max="9" width="9.33203125" bestFit="1" customWidth="1"/>
    <col min="10" max="10" width="8.109375" bestFit="1" customWidth="1"/>
    <col min="11" max="11" width="8.5546875" customWidth="1"/>
    <col min="13" max="13" width="9.109375" customWidth="1"/>
    <col min="15" max="15" width="14.6640625" bestFit="1" customWidth="1"/>
    <col min="16" max="16" width="8" bestFit="1" customWidth="1"/>
    <col min="17" max="17" width="9.5546875" bestFit="1" customWidth="1"/>
    <col min="18" max="18" width="10.5546875" bestFit="1" customWidth="1"/>
  </cols>
  <sheetData>
    <row r="1" spans="1:19">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9">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c r="S2" s="120" t="str">
        <f t="shared" ref="S2:S65" si="0">"INSERT INTO  [Menu]([MenuID],[ShowMode],[System],[Module],[MenuName],[MenuDisplay],[TableName],[IsVisible],[IsEnable],[IsAdd],[IsEdit],[IsDelete],[IsPrint],[IsImport],[IsCreateQuick],[IsCopy],[IsAssign],[IsConvert]) VALUES (" &amp; A2 &amp; "," &amp; B2 &amp; ",'" &amp; C2 &amp; "','" &amp; D2 &amp; "' ,'" &amp; E2 &amp; "','" &amp; F2 &amp; "' ,'" &amp; G2 &amp; "'," &amp; IF(H2=TRUE,1,0) &amp; " ," &amp; IF(I2=TRUE,1,0) &amp; " ," &amp; IF(J2=TRUE,1,0) &amp; "," &amp; IF(K2=TRUE,1,0) &amp; "," &amp; IF(L2=TRUE,1,0) &amp; "," &amp; IF(M2=TRUE,1,0) &amp; "," &amp; IF(N2=TRUE,1,0) &amp; "," &amp; IF(O2=TRUE,1,0) &amp; "," &amp; IF(P2=TRUE,1,0) &amp; "," &amp; IF(Q2=TRUE,1,0) &amp; "," &amp; IF(R2=TRUE,1,0) &amp; ");"</f>
        <v>INSERT INTO  [Menu]([MenuID],[ShowMode],[System],[Module],[MenuName],[MenuDisplay],[TableName],[IsVisible],[IsEnable],[IsAdd],[IsEdit],[IsDelete],[IsPrint],[IsImport],[IsCreateQuick],[IsCopy],[IsAssign],[IsConvert]) VALUES (1,31,'ข้อมูลเริ่มต้น','ทั่วไป' ,'PrefixBar','คำนำชื่อ' ,'Prefix',1 ,1 ,1,1,1,0,0,0,0,0,0);</v>
      </c>
    </row>
    <row r="3" spans="1:19">
      <c r="A3">
        <v>2</v>
      </c>
      <c r="B3" s="120">
        <f t="shared" ref="B3:B23" si="1">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c r="S3" s="120" t="str">
        <f t="shared" si="0"/>
        <v>INSERT INTO  [Menu]([MenuID],[ShowMode],[System],[Module],[MenuName],[MenuDisplay],[TableName],[IsVisible],[IsEnable],[IsAdd],[IsEdit],[IsDelete],[IsPrint],[IsImport],[IsCreateQuick],[IsCopy],[IsAssign],[IsConvert]) VALUES (2,31,'CRM','ฝ่ายขาย' ,'LeadTypeBar','ประเภทการเพิ่ม' ,'LeadType',1 ,1 ,1,1,1,0,0,0,0,0,0);</v>
      </c>
    </row>
    <row r="4" spans="1:19">
      <c r="A4">
        <v>3</v>
      </c>
      <c r="B4" s="120">
        <f t="shared" si="1"/>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c r="S4" s="120" t="str">
        <f t="shared" si="0"/>
        <v>INSERT INTO  [Menu]([MenuID],[ShowMode],[System],[Module],[MenuName],[MenuDisplay],[TableName],[IsVisible],[IsEnable],[IsAdd],[IsEdit],[IsDelete],[IsPrint],[IsImport],[IsCreateQuick],[IsCopy],[IsAssign],[IsConvert]) VALUES (3,31,'CRM','ฝ่ายขาย' ,'SourceBar','แหล่งที่มา' ,'Source',1 ,1 ,1,1,1,0,0,0,0,0,0);</v>
      </c>
    </row>
    <row r="5" spans="1:19">
      <c r="A5">
        <v>4</v>
      </c>
      <c r="B5" s="120">
        <f t="shared" si="1"/>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c r="S5" s="120" t="str">
        <f t="shared" si="0"/>
        <v>INSERT INTO  [Menu]([MenuID],[ShowMode],[System],[Module],[MenuName],[MenuDisplay],[TableName],[IsVisible],[IsEnable],[IsAdd],[IsEdit],[IsDelete],[IsPrint],[IsImport],[IsCreateQuick],[IsCopy],[IsAssign],[IsConvert]) VALUES (4,31,'ข้อมูลเริ่มต้น','ทั่วไป' ,'DepartmentBar','แผนก' ,'Department',1 ,1 ,1,1,1,0,0,0,0,0,0);</v>
      </c>
    </row>
    <row r="6" spans="1:19">
      <c r="A6">
        <v>5</v>
      </c>
      <c r="B6" s="120">
        <f t="shared" si="1"/>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c r="S6" s="120" t="str">
        <f t="shared" si="0"/>
        <v>INSERT INTO  [Menu]([MenuID],[ShowMode],[System],[Module],[MenuName],[MenuDisplay],[TableName],[IsVisible],[IsEnable],[IsAdd],[IsEdit],[IsDelete],[IsPrint],[IsImport],[IsCreateQuick],[IsCopy],[IsAssign],[IsConvert]) VALUES (5,31,'ข้อมูลเริ่มต้น','ทั่วไป' ,'PositionBar','ตำแหน่ง' ,'Position',1 ,1 ,1,1,1,0,0,0,0,0,0);</v>
      </c>
    </row>
    <row r="7" spans="1:19">
      <c r="A7">
        <v>6</v>
      </c>
      <c r="B7" s="120">
        <f t="shared" si="1"/>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c r="S7" s="120" t="str">
        <f t="shared" si="0"/>
        <v>INSERT INTO  [Menu]([MenuID],[ShowMode],[System],[Module],[MenuName],[MenuDisplay],[TableName],[IsVisible],[IsEnable],[IsAdd],[IsEdit],[IsDelete],[IsPrint],[IsImport],[IsCreateQuick],[IsCopy],[IsAssign],[IsConvert]) VALUES (6,31,'CRM','ฝ่ายขาย' ,'TerritoryBar','ทีมขาย' ,'Territory',1 ,1 ,1,1,1,0,0,0,0,0,0);</v>
      </c>
    </row>
    <row r="8" spans="1:19">
      <c r="A8">
        <v>7</v>
      </c>
      <c r="B8" s="120">
        <f t="shared" si="1"/>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c r="S8" s="120" t="str">
        <f t="shared" si="0"/>
        <v>INSERT INTO  [Menu]([MenuID],[ShowMode],[System],[Module],[MenuName],[MenuDisplay],[TableName],[IsVisible],[IsEnable],[IsAdd],[IsEdit],[IsDelete],[IsPrint],[IsImport],[IsCreateQuick],[IsCopy],[IsAssign],[IsConvert]) VALUES (7,31,'ข้อมูลเริ่มต้น','ทั่วไป' ,'IndustryTypeBar','ประเภทอุตสาหกรรม' ,'IndustryType',1 ,1 ,1,1,1,0,0,0,0,0,0);</v>
      </c>
    </row>
    <row r="9" spans="1:19">
      <c r="A9">
        <v>8</v>
      </c>
      <c r="B9" s="120">
        <f t="shared" si="1"/>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c r="S9" s="120" t="str">
        <f t="shared" si="0"/>
        <v>INSERT INTO  [Menu]([MenuID],[ShowMode],[System],[Module],[MenuName],[MenuDisplay],[TableName],[IsVisible],[IsEnable],[IsAdd],[IsEdit],[IsDelete],[IsPrint],[IsImport],[IsCreateQuick],[IsCopy],[IsAssign],[IsConvert]) VALUES (8,31,'ข้อมูลเริ่มต้น','ทั่วไป' ,'BusinessTypeBar','ประเภทธุรกิจ' ,'BusinessType',1 ,1 ,1,1,1,0,0,0,0,0,0);</v>
      </c>
    </row>
    <row r="10" spans="1:19">
      <c r="A10">
        <v>9</v>
      </c>
      <c r="B10" s="120">
        <f t="shared" si="1"/>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c r="S10" s="120" t="str">
        <f t="shared" si="0"/>
        <v>INSERT INTO  [Menu]([MenuID],[ShowMode],[System],[Module],[MenuName],[MenuDisplay],[TableName],[IsVisible],[IsEnable],[IsAdd],[IsEdit],[IsDelete],[IsPrint],[IsImport],[IsCreateQuick],[IsCopy],[IsAssign],[IsConvert]) VALUES (9,31,'Admin','Admin' ,'EmployeeBar','พนักงาน' ,'Employee',1 ,1 ,1,1,1,0,0,0,0,0,0);</v>
      </c>
    </row>
    <row r="11" spans="1:19">
      <c r="A11">
        <v>10</v>
      </c>
      <c r="B11" s="120">
        <f t="shared" si="1"/>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c r="S11" s="120" t="str">
        <f t="shared" si="0"/>
        <v>INSERT INTO  [Menu]([MenuID],[ShowMode],[System],[Module],[MenuName],[MenuDisplay],[TableName],[IsVisible],[IsEnable],[IsAdd],[IsEdit],[IsDelete],[IsPrint],[IsImport],[IsCreateQuick],[IsCopy],[IsAssign],[IsConvert]) VALUES (10,2047,'CRM','ฝ่ายขาย' ,'LeadBar','Leads' ,'Lead',1 ,1 ,1,1,1,1,1,1,1,1,1);</v>
      </c>
    </row>
    <row r="12" spans="1:19">
      <c r="A12">
        <v>11</v>
      </c>
      <c r="B12" s="120">
        <f t="shared" si="1"/>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c r="S12" s="120" t="str">
        <f t="shared" si="0"/>
        <v>INSERT INTO  [Menu]([MenuID],[ShowMode],[System],[Module],[MenuName],[MenuDisplay],[TableName],[IsVisible],[IsEnable],[IsAdd],[IsEdit],[IsDelete],[IsPrint],[IsImport],[IsCreateQuick],[IsCopy],[IsAssign],[IsConvert]) VALUES (11,31,'Admin','Admin' ,'UserBar','ผู้ใช้งานระบบ' ,'Admin_User',1 ,1 ,1,1,1,0,0,0,0,0,0);</v>
      </c>
    </row>
    <row r="13" spans="1:19">
      <c r="A13">
        <v>12</v>
      </c>
      <c r="B13" s="120">
        <f t="shared" si="1"/>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c r="S13" s="120" t="str">
        <f t="shared" si="0"/>
        <v>INSERT INTO  [Menu]([MenuID],[ShowMode],[System],[Module],[MenuName],[MenuDisplay],[TableName],[IsVisible],[IsEnable],[IsAdd],[IsEdit],[IsDelete],[IsPrint],[IsImport],[IsCreateQuick],[IsCopy],[IsAssign],[IsConvert]) VALUES (12,31,'Admin','Admin' ,'PrivilegeBar','กำหนดสิทธิ' ,'Privilege',1 ,1 ,1,1,1,0,0,0,0,0,0);</v>
      </c>
    </row>
    <row r="14" spans="1:19">
      <c r="A14">
        <v>13</v>
      </c>
      <c r="B14" s="120">
        <f t="shared" si="1"/>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c r="S14" s="120" t="str">
        <f t="shared" si="0"/>
        <v>INSERT INTO  [Menu]([MenuID],[ShowMode],[System],[Module],[MenuName],[MenuDisplay],[TableName],[IsVisible],[IsEnable],[IsAdd],[IsEdit],[IsDelete],[IsPrint],[IsImport],[IsCreateQuick],[IsCopy],[IsAssign],[IsConvert]) VALUES (13,3,'Admin','Admin' ,'ActivityBar','การใช้งานระบบ' ,'Activity',1 ,1 ,0,0,0,0,0,0,0,0,0);</v>
      </c>
    </row>
    <row r="15" spans="1:19">
      <c r="A15">
        <v>14</v>
      </c>
      <c r="B15" s="120">
        <f t="shared" si="1"/>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c r="S15" s="120" t="str">
        <f t="shared" si="0"/>
        <v>INSERT INTO  [Menu]([MenuID],[ShowMode],[System],[Module],[MenuName],[MenuDisplay],[TableName],[IsVisible],[IsEnable],[IsAdd],[IsEdit],[IsDelete],[IsPrint],[IsImport],[IsCreateQuick],[IsCopy],[IsAssign],[IsConvert]) VALUES (14,31,'ข้อมูลเริ่มต้น','Product' ,'UnitBar','หน่วยนับ' ,'Unit',1 ,1 ,1,1,1,0,0,0,0,0,0);</v>
      </c>
    </row>
    <row r="16" spans="1:19">
      <c r="A16">
        <v>15</v>
      </c>
      <c r="B16" s="120">
        <f t="shared" si="1"/>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c r="S16" s="120" t="str">
        <f t="shared" si="0"/>
        <v>INSERT INTO  [Menu]([MenuID],[ShowMode],[System],[Module],[MenuName],[MenuDisplay],[TableName],[IsVisible],[IsEnable],[IsAdd],[IsEdit],[IsDelete],[IsPrint],[IsImport],[IsCreateQuick],[IsCopy],[IsAssign],[IsConvert]) VALUES (15,31,'ข้อมูลเริ่มต้น','Product' ,'ProductGroupBar','กลุ่มสินค้า' ,'ProductGroup',1 ,1 ,1,1,1,0,0,0,0,0,0);</v>
      </c>
    </row>
    <row r="17" spans="1:19" s="120" customFormat="1">
      <c r="A17" s="120">
        <v>16</v>
      </c>
      <c r="B17" s="120">
        <f t="shared" si="1"/>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c r="S17" s="120" t="str">
        <f t="shared" si="0"/>
        <v>INSERT INTO  [Menu]([MenuID],[ShowMode],[System],[Module],[MenuName],[MenuDisplay],[TableName],[IsVisible],[IsEnable],[IsAdd],[IsEdit],[IsDelete],[IsPrint],[IsImport],[IsCreateQuick],[IsCopy],[IsAssign],[IsConvert]) VALUES (16,31,'ข้อมูลเริ่มต้น','Product' ,'ProductDimensionBar','มิติสินค้า' ,'ProductDimension',1 ,1 ,1,1,1,0,0,0,0,0,0);</v>
      </c>
    </row>
    <row r="18" spans="1:19" s="120" customFormat="1">
      <c r="A18" s="120">
        <v>17</v>
      </c>
      <c r="B18" s="120">
        <f t="shared" si="1"/>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c r="S18" s="120" t="str">
        <f t="shared" si="0"/>
        <v>INSERT INTO  [Menu]([MenuID],[ShowMode],[System],[Module],[MenuName],[MenuDisplay],[TableName],[IsVisible],[IsEnable],[IsAdd],[IsEdit],[IsDelete],[IsPrint],[IsImport],[IsCreateQuick],[IsCopy],[IsAssign],[IsConvert]) VALUES (17,31,'ข้อมูลเริ่มต้น','Product' ,'ProductCategoryBar','หมวดสินค้า' ,'ProductCategory',1 ,1 ,1,1,1,0,0,0,0,0,0);</v>
      </c>
    </row>
    <row r="19" spans="1:19" s="120" customFormat="1">
      <c r="A19" s="120">
        <v>18</v>
      </c>
      <c r="B19" s="120">
        <f t="shared" si="1"/>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c r="S19" s="120" t="str">
        <f t="shared" si="0"/>
        <v>INSERT INTO  [Menu]([MenuID],[ShowMode],[System],[Module],[MenuName],[MenuDisplay],[TableName],[IsVisible],[IsEnable],[IsAdd],[IsEdit],[IsDelete],[IsPrint],[IsImport],[IsCreateQuick],[IsCopy],[IsAssign],[IsConvert]) VALUES (18,31,'ข้อมูลเริ่มต้น','Product' ,'ProductBrandBar','ยี่ห้อสินค้า' ,'ProductBrand',1 ,1 ,1,1,1,0,0,0,0,0,0);</v>
      </c>
    </row>
    <row r="20" spans="1:19" s="120" customFormat="1">
      <c r="A20" s="120">
        <v>19</v>
      </c>
      <c r="B20" s="120">
        <f t="shared" si="1"/>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c r="S20" s="120" t="str">
        <f t="shared" si="0"/>
        <v>INSERT INTO  [Menu]([MenuID],[ShowMode],[System],[Module],[MenuName],[MenuDisplay],[TableName],[IsVisible],[IsEnable],[IsAdd],[IsEdit],[IsDelete],[IsPrint],[IsImport],[IsCreateQuick],[IsCopy],[IsAssign],[IsConvert]) VALUES (19,31,'ข้อมูลเริ่มต้น','Product' ,'ProductTypeBar','ประเภทสินค้า' ,'ProductType',1 ,1 ,1,1,1,0,0,0,0,0,0);</v>
      </c>
    </row>
    <row r="21" spans="1:19">
      <c r="A21">
        <v>20</v>
      </c>
      <c r="B21" s="120">
        <f t="shared" si="1"/>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c r="S21" s="120" t="str">
        <f t="shared" si="0"/>
        <v>INSERT INTO  [Menu]([MenuID],[ShowMode],[System],[Module],[MenuName],[MenuDisplay],[TableName],[IsVisible],[IsEnable],[IsAdd],[IsEdit],[IsDelete],[IsPrint],[IsImport],[IsCreateQuick],[IsCopy],[IsAssign],[IsConvert]) VALUES (20,31,'Admin','Admin' ,'EmpGroupBar','กลุ่มพนักงาน' ,'EmpGroup',1 ,1 ,1,1,1,0,0,0,0,0,0);</v>
      </c>
    </row>
    <row r="22" spans="1:19" s="120" customFormat="1">
      <c r="A22" s="120">
        <v>21</v>
      </c>
      <c r="B22" s="120">
        <f t="shared" si="1"/>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c r="S22" s="120" t="str">
        <f t="shared" si="0"/>
        <v>INSERT INTO  [Menu]([MenuID],[ShowMode],[System],[Module],[MenuName],[MenuDisplay],[TableName],[IsVisible],[IsEnable],[IsAdd],[IsEdit],[IsDelete],[IsPrint],[IsImport],[IsCreateQuick],[IsCopy],[IsAssign],[IsConvert]) VALUES (21,31,'CRM','ฝ่ายขาย' ,'LocationBar','คลังสินค้า' ,'Location',1 ,1 ,1,1,1,0,0,0,0,0,0);</v>
      </c>
    </row>
    <row r="23" spans="1:19" s="120" customFormat="1">
      <c r="A23" s="120">
        <v>22</v>
      </c>
      <c r="B23" s="120">
        <f t="shared" si="1"/>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c r="S23" s="120" t="str">
        <f t="shared" si="0"/>
        <v>INSERT INTO  [Menu]([MenuID],[ShowMode],[System],[Module],[MenuName],[MenuDisplay],[TableName],[IsVisible],[IsEnable],[IsAdd],[IsEdit],[IsDelete],[IsPrint],[IsImport],[IsCreateQuick],[IsCopy],[IsAssign],[IsConvert]) VALUES (22,383,'CRM','Product' ,'ProductBar','สินค้า' ,'Product',1 ,1 ,1,1,1,1,1,0,1,0,0);</v>
      </c>
    </row>
    <row r="24" spans="1:19" s="120" customFormat="1">
      <c r="A24" s="120">
        <v>23</v>
      </c>
      <c r="B24" s="120">
        <f t="shared" ref="B24:B27" si="2">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c r="S24" s="120" t="str">
        <f t="shared" si="0"/>
        <v>INSERT INTO  [Menu]([MenuID],[ShowMode],[System],[Module],[MenuName],[MenuDisplay],[TableName],[IsVisible],[IsEnable],[IsAdd],[IsEdit],[IsDelete],[IsPrint],[IsImport],[IsCreateQuick],[IsCopy],[IsAssign],[IsConvert]) VALUES (23,31,'CRM','ฝ่ายขาย' ,'ContactRoleBar','บทบาทหน้าที่' ,'ContactRole',1 ,1 ,1,1,1,0,0,0,0,0,0);</v>
      </c>
    </row>
    <row r="25" spans="1:19" s="120" customFormat="1">
      <c r="A25" s="120">
        <v>24</v>
      </c>
      <c r="B25" s="120">
        <f t="shared" si="2"/>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c r="S25" s="120" t="str">
        <f t="shared" si="0"/>
        <v>INSERT INTO  [Menu]([MenuID],[ShowMode],[System],[Module],[MenuName],[MenuDisplay],[TableName],[IsVisible],[IsEnable],[IsAdd],[IsEdit],[IsDelete],[IsPrint],[IsImport],[IsCreateQuick],[IsCopy],[IsAssign],[IsConvert]) VALUES (24,31,'CRM','ฝ่ายขาย' ,'CreditRuleBar','รหัสเครดิต' ,'CreditRole',1 ,1 ,1,1,1,0,0,0,0,0,0);</v>
      </c>
    </row>
    <row r="26" spans="1:19" s="120" customFormat="1">
      <c r="A26" s="120">
        <v>25</v>
      </c>
      <c r="B26" s="120">
        <f t="shared" si="2"/>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c r="S26" s="120" t="str">
        <f t="shared" si="0"/>
        <v>INSERT INTO  [Menu]([MenuID],[ShowMode],[System],[Module],[MenuName],[MenuDisplay],[TableName],[IsVisible],[IsEnable],[IsAdd],[IsEdit],[IsDelete],[IsPrint],[IsImport],[IsCreateQuick],[IsCopy],[IsAssign],[IsConvert]) VALUES (25,31,'ข้อมูลเริ่มต้น','ทั่วไป' ,'CurrencyBar','สกลุเงิน' ,'Currency',1 ,1 ,1,1,1,0,0,0,0,0,0);</v>
      </c>
    </row>
    <row r="27" spans="1:19" s="120" customFormat="1">
      <c r="A27" s="120">
        <v>26</v>
      </c>
      <c r="B27" s="120">
        <f t="shared" si="2"/>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c r="S27" s="120" t="str">
        <f t="shared" si="0"/>
        <v>INSERT INTO  [Menu]([MenuID],[ShowMode],[System],[Module],[MenuName],[MenuDisplay],[TableName],[IsVisible],[IsEnable],[IsAdd],[IsEdit],[IsDelete],[IsPrint],[IsImport],[IsCreateQuick],[IsCopy],[IsAssign],[IsConvert]) VALUES (26,1023,'CRM','ฝ่ายขาย' ,'ContactBar','Contacts' ,'Contact',1 ,1 ,1,1,1,1,1,1,1,1,0);</v>
      </c>
    </row>
    <row r="28" spans="1:19" s="120" customFormat="1">
      <c r="A28" s="120">
        <v>27</v>
      </c>
      <c r="B28" s="120">
        <f t="shared" ref="B28:B29" si="3">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c r="S28" s="120" t="str">
        <f t="shared" si="0"/>
        <v>INSERT INTO  [Menu]([MenuID],[ShowMode],[System],[Module],[MenuName],[MenuDisplay],[TableName],[IsVisible],[IsEnable],[IsAdd],[IsEdit],[IsDelete],[IsPrint],[IsImport],[IsCreateQuick],[IsCopy],[IsAssign],[IsConvert]) VALUES (27,1023,'CRM','ฝ่ายขาย' ,'AccountsBar','Accounts' ,'Account',1 ,1 ,1,1,1,1,1,1,1,1,0);</v>
      </c>
    </row>
    <row r="29" spans="1:19" s="120" customFormat="1">
      <c r="A29" s="120">
        <v>28</v>
      </c>
      <c r="B29" s="120">
        <f t="shared" si="3"/>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c r="S29" s="120" t="str">
        <f t="shared" si="0"/>
        <v>INSERT INTO  [Menu]([MenuID],[ShowMode],[System],[Module],[MenuName],[MenuDisplay],[TableName],[IsVisible],[IsEnable],[IsAdd],[IsEdit],[IsDelete],[IsPrint],[IsImport],[IsCreateQuick],[IsCopy],[IsAssign],[IsConvert]) VALUES (28,11,'Admin','Admin' ,'RunningBar','Running Format' ,'RunningFormat',1 ,1 ,0,1,0,0,0,0,0,0,0);</v>
      </c>
    </row>
    <row r="30" spans="1:19" s="120" customFormat="1">
      <c r="A30" s="120">
        <v>29</v>
      </c>
      <c r="B30" s="120">
        <f t="shared" ref="B30:B31" si="4">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c r="S30" s="120" t="str">
        <f t="shared" si="0"/>
        <v>INSERT INTO  [Menu]([MenuID],[ShowMode],[System],[Module],[MenuName],[MenuDisplay],[TableName],[IsVisible],[IsEnable],[IsAdd],[IsEdit],[IsDelete],[IsPrint],[IsImport],[IsCreateQuick],[IsCopy],[IsAssign],[IsConvert]) VALUES (29,3,'CRM','ฝ่ายขาย' ,'VerifyCusBar','Verify Customer' ,'',1 ,1 ,0,0,0,0,0,0,0,0,0);</v>
      </c>
    </row>
    <row r="31" spans="1:19" s="120" customFormat="1">
      <c r="A31" s="120">
        <v>30</v>
      </c>
      <c r="B31" s="120">
        <f t="shared" si="4"/>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c r="S31" s="120" t="str">
        <f t="shared" si="0"/>
        <v>INSERT INTO  [Menu]([MenuID],[ShowMode],[System],[Module],[MenuName],[MenuDisplay],[TableName],[IsVisible],[IsEnable],[IsAdd],[IsEdit],[IsDelete],[IsPrint],[IsImport],[IsCreateQuick],[IsCopy],[IsAssign],[IsConvert]) VALUES (30,31,'CRM','ฝ่ายขาย' ,'OpportunityTypeBar','ประเภทโอกาสทางการขาย' ,'OpportunityType',1 ,1 ,1,1,1,0,0,0,0,0,0);</v>
      </c>
    </row>
    <row r="32" spans="1:19" s="120" customFormat="1">
      <c r="A32" s="120">
        <v>31</v>
      </c>
      <c r="B32" s="120">
        <f t="shared" ref="B32" si="5">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c r="S32" s="120" t="str">
        <f t="shared" si="0"/>
        <v>INSERT INTO  [Menu]([MenuID],[ShowMode],[System],[Module],[MenuName],[MenuDisplay],[TableName],[IsVisible],[IsEnable],[IsAdd],[IsEdit],[IsDelete],[IsPrint],[IsImport],[IsCreateQuick],[IsCopy],[IsAssign],[IsConvert]) VALUES (31,31,'CRM','ฝ่ายขาย' ,'OpportunityStageBar','ช่วงโอกาสทางการขาย' ,'OpportunityStage',1 ,1 ,1,1,1,0,0,0,0,0,0);</v>
      </c>
    </row>
    <row r="33" spans="1:19" s="120" customFormat="1">
      <c r="A33" s="120">
        <v>32</v>
      </c>
      <c r="B33" s="120">
        <f t="shared" ref="B33" si="6">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c r="S33" s="120" t="str">
        <f t="shared" si="0"/>
        <v>INSERT INTO  [Menu]([MenuID],[ShowMode],[System],[Module],[MenuName],[MenuDisplay],[TableName],[IsVisible],[IsEnable],[IsAdd],[IsEdit],[IsDelete],[IsPrint],[IsImport],[IsCreateQuick],[IsCopy],[IsAssign],[IsConvert]) VALUES (32,543,'CRM','ฝ่ายขาย' ,'OpportunityBar','โอกาสทางการขาย' ,'Opportunity',1 ,1 ,1,1,1,0,0,0,0,1,0);</v>
      </c>
    </row>
    <row r="34" spans="1:19" s="120" customFormat="1">
      <c r="A34" s="120">
        <v>33</v>
      </c>
      <c r="B34" s="120">
        <f t="shared" ref="B34:B35" si="7">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c r="S34" s="120" t="str">
        <f t="shared" si="0"/>
        <v>INSERT INTO  [Menu]([MenuID],[ShowMode],[System],[Module],[MenuName],[MenuDisplay],[TableName],[IsVisible],[IsEnable],[IsAdd],[IsEdit],[IsDelete],[IsPrint],[IsImport],[IsCreateQuick],[IsCopy],[IsAssign],[IsConvert]) VALUES (33,31,'ข้อมูลเริ่มต้น','ทั่วไป' ,'VatTypeBar','รูปแบบภาษี' ,'VatType',1 ,1 ,1,1,1,0,0,0,0,0,0);</v>
      </c>
    </row>
    <row r="35" spans="1:19" s="120" customFormat="1">
      <c r="A35" s="120">
        <v>34</v>
      </c>
      <c r="B35" s="120">
        <f t="shared" si="7"/>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c r="S35" s="120" t="str">
        <f t="shared" si="0"/>
        <v>INSERT INTO  [Menu]([MenuID],[ShowMode],[System],[Module],[MenuName],[MenuDisplay],[TableName],[IsVisible],[IsEnable],[IsAdd],[IsEdit],[IsDelete],[IsPrint],[IsImport],[IsCreateQuick],[IsCopy],[IsAssign],[IsConvert]) VALUES (34,287,'CRM','ฝ่ายขาย' ,'OrderBar','ใบสั่งขาย' ,'Orders',1 ,1 ,1,1,1,0,0,0,1,0,0);</v>
      </c>
    </row>
    <row r="36" spans="1:19" s="120" customFormat="1">
      <c r="A36" s="120">
        <v>35</v>
      </c>
      <c r="B36" s="120">
        <f t="shared" ref="B36:B37" si="8">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c r="S36" s="120" t="str">
        <f t="shared" si="0"/>
        <v>INSERT INTO  [Menu]([MenuID],[ShowMode],[System],[Module],[MenuName],[MenuDisplay],[TableName],[IsVisible],[IsEnable],[IsAdd],[IsEdit],[IsDelete],[IsPrint],[IsImport],[IsCreateQuick],[IsCopy],[IsAssign],[IsConvert]) VALUES (35,287,'CRM','ฝ่ายขาย' ,'QuotationBar','ใบเสนอราคา' ,'Quotation',1 ,1 ,1,1,1,0,0,0,1,0,0);</v>
      </c>
    </row>
    <row r="37" spans="1:19" s="120" customFormat="1">
      <c r="A37" s="120">
        <v>36</v>
      </c>
      <c r="B37" s="120">
        <f t="shared" si="8"/>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c r="S37" s="120" t="str">
        <f t="shared" si="0"/>
        <v>INSERT INTO  [Menu]([MenuID],[ShowMode],[System],[Module],[MenuName],[MenuDisplay],[TableName],[IsVisible],[IsEnable],[IsAdd],[IsEdit],[IsDelete],[IsPrint],[IsImport],[IsCreateQuick],[IsCopy],[IsAssign],[IsConvert]) VALUES (36,31,'CRM','ฝ่ายขาย' ,'CriterionPriceBar','เกณฑ์ราคา' ,'CriterionPrice',1 ,1 ,1,1,1,0,0,0,0,0,0);</v>
      </c>
    </row>
    <row r="38" spans="1:19" s="120" customFormat="1">
      <c r="A38" s="120">
        <v>37</v>
      </c>
      <c r="B38" s="120">
        <f t="shared" ref="B38:B41" si="9">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c r="S38" s="120" t="str">
        <f t="shared" si="0"/>
        <v>INSERT INTO  [Menu]([MenuID],[ShowMode],[System],[Module],[MenuName],[MenuDisplay],[TableName],[IsVisible],[IsEnable],[IsAdd],[IsEdit],[IsDelete],[IsPrint],[IsImport],[IsCreateQuick],[IsCopy],[IsAssign],[IsConvert]) VALUES (37,31,'CRM','ฝ่ายขาย' ,'InformPriceBar','ระบบแจ้งราคาขาย' ,'InformPrice',1 ,1 ,1,1,1,0,0,0,0,0,0);</v>
      </c>
    </row>
    <row r="39" spans="1:19" s="120" customFormat="1">
      <c r="A39" s="120">
        <v>38</v>
      </c>
      <c r="B39" s="120">
        <f t="shared" si="9"/>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c r="S39" s="120" t="str">
        <f t="shared" si="0"/>
        <v>INSERT INTO  [Menu]([MenuID],[ShowMode],[System],[Module],[MenuName],[MenuDisplay],[TableName],[IsVisible],[IsEnable],[IsAdd],[IsEdit],[IsDelete],[IsPrint],[IsImport],[IsCreateQuick],[IsCopy],[IsAssign],[IsConvert]) VALUES (38,31,'ข้อมูลเริ่มต้น','ทั่วไป' ,'CompanyTypeBar','ประเภทบริษัท' ,'CompanyType',1 ,1 ,1,1,1,0,0,0,0,0,0);</v>
      </c>
    </row>
    <row r="40" spans="1:19" s="120" customFormat="1">
      <c r="A40" s="120">
        <v>39</v>
      </c>
      <c r="B40" s="120">
        <f t="shared" si="9"/>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c r="S40" s="120" t="str">
        <f t="shared" si="0"/>
        <v>INSERT INTO  [Menu]([MenuID],[ShowMode],[System],[Module],[MenuName],[MenuDisplay],[TableName],[IsVisible],[IsEnable],[IsAdd],[IsEdit],[IsDelete],[IsPrint],[IsImport],[IsCreateQuick],[IsCopy],[IsAssign],[IsConvert]) VALUES (39,287,'CRM','ฝ่ายขาย' ,'InvoiceBar','ใบกำกับภาษี(ขาย)' ,'Invoice',1 ,1 ,1,1,1,0,0,0,1,0,0);</v>
      </c>
    </row>
    <row r="41" spans="1:19" s="120" customFormat="1">
      <c r="A41" s="120">
        <v>40</v>
      </c>
      <c r="B41" s="120">
        <f t="shared" si="9"/>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c r="S41" s="120" t="str">
        <f t="shared" si="0"/>
        <v>INSERT INTO  [Menu]([MenuID],[ShowMode],[System],[Module],[MenuName],[MenuDisplay],[TableName],[IsVisible],[IsEnable],[IsAdd],[IsEdit],[IsDelete],[IsPrint],[IsImport],[IsCreateQuick],[IsCopy],[IsAssign],[IsConvert]) VALUES (40,79,'CRM','Product' ,'StockInBar','นำสินค้าเข้าระบบ' ,'StockIn',1 ,1 ,1,1,0,0,1,0,0,0,0);</v>
      </c>
    </row>
    <row r="42" spans="1:19" s="120" customFormat="1">
      <c r="A42" s="120">
        <v>41</v>
      </c>
      <c r="B42" s="120">
        <f t="shared" ref="B42:B43" si="10">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c r="S42" s="120" t="str">
        <f t="shared" si="0"/>
        <v>INSERT INTO  [Menu]([MenuID],[ShowMode],[System],[Module],[MenuName],[MenuDisplay],[TableName],[IsVisible],[IsEnable],[IsAdd],[IsEdit],[IsDelete],[IsPrint],[IsImport],[IsCreateQuick],[IsCopy],[IsAssign],[IsConvert]) VALUES (41,287,'CRM','ฝ่ายขาย' ,'ShipingBar','ใบส่งของ' ,'Shiping',1 ,1 ,1,1,1,0,0,0,1,0,0);</v>
      </c>
    </row>
    <row r="43" spans="1:19" s="120" customFormat="1">
      <c r="A43" s="120">
        <v>42</v>
      </c>
      <c r="B43" s="120">
        <f t="shared" si="10"/>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c r="S43" s="120" t="str">
        <f t="shared" si="0"/>
        <v>INSERT INTO  [Menu]([MenuID],[ShowMode],[System],[Module],[MenuName],[MenuDisplay],[TableName],[IsVisible],[IsEnable],[IsAdd],[IsEdit],[IsDelete],[IsPrint],[IsImport],[IsCreateQuick],[IsCopy],[IsAssign],[IsConvert]) VALUES (42,31,'CRM','ฝ่ายขาย' ,'ShipingMethodyBar','วิธีการขนส่ง' ,'ShipingMethod',1 ,1 ,1,1,1,0,0,0,0,0,0);</v>
      </c>
    </row>
    <row r="44" spans="1:19" s="120" customFormat="1">
      <c r="A44" s="120">
        <v>43</v>
      </c>
      <c r="B44" s="120">
        <f t="shared" ref="B44:B45" si="11">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c r="S44" s="120" t="str">
        <f t="shared" si="0"/>
        <v>INSERT INTO  [Menu]([MenuID],[ShowMode],[System],[Module],[MenuName],[MenuDisplay],[TableName],[IsVisible],[IsEnable],[IsAdd],[IsEdit],[IsDelete],[IsPrint],[IsImport],[IsCreateQuick],[IsCopy],[IsAssign],[IsConvert]) VALUES (43,31,'CRM','ฝ่ายขาย' ,'ShipingByBar','ขนส่งโดย' ,'ShipingBy',1 ,1 ,1,1,1,0,0,0,0,0,0);</v>
      </c>
    </row>
    <row r="45" spans="1:19" s="120" customFormat="1">
      <c r="A45" s="120">
        <v>44</v>
      </c>
      <c r="B45" s="120">
        <f t="shared" si="11"/>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c r="S45" s="120" t="str">
        <f t="shared" si="0"/>
        <v>INSERT INTO  [Menu]([MenuID],[ShowMode],[System],[Module],[MenuName],[MenuDisplay],[TableName],[IsVisible],[IsEnable],[IsAdd],[IsEdit],[IsDelete],[IsPrint],[IsImport],[IsCreateQuick],[IsCopy],[IsAssign],[IsConvert]) VALUES (44,31,'CRM','ฝ่ายขาย' ,'BillBar','ใบวางบิล' ,'Bill',1 ,1 ,1,1,1,0,0,0,0,0,0);</v>
      </c>
    </row>
    <row r="46" spans="1:19" s="120" customFormat="1">
      <c r="A46" s="120">
        <v>45</v>
      </c>
      <c r="B46" s="120">
        <f t="shared" ref="B46:B50" si="12">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c r="S46" s="120" t="str">
        <f t="shared" si="0"/>
        <v>INSERT INTO  [Menu]([MenuID],[ShowMode],[System],[Module],[MenuName],[MenuDisplay],[TableName],[IsVisible],[IsEnable],[IsAdd],[IsEdit],[IsDelete],[IsPrint],[IsImport],[IsCreateQuick],[IsCopy],[IsAssign],[IsConvert]) VALUES (45,31,'CRM','ฝ่ายขาย' ,'BillMethodBar','วิธีการวางบิล' ,'BillMethod',1 ,1 ,1,1,1,0,0,0,0,0,0);</v>
      </c>
    </row>
    <row r="47" spans="1:19">
      <c r="A47">
        <v>46</v>
      </c>
      <c r="B47" s="120">
        <f t="shared" si="12"/>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c r="S47" s="120" t="str">
        <f t="shared" si="0"/>
        <v>INSERT INTO  [Menu]([MenuID],[ShowMode],[System],[Module],[MenuName],[MenuDisplay],[TableName],[IsVisible],[IsEnable],[IsAdd],[IsEdit],[IsDelete],[IsPrint],[IsImport],[IsCreateQuick],[IsCopy],[IsAssign],[IsConvert]) VALUES (46,3,'ข้อมูลเริ่มต้น','Product' ,'CheckStockBar','ตรวจสอบสต๊อก' ,'Product_Stock',1 ,1 ,0,0,0,0,0,0,0,0,0);</v>
      </c>
    </row>
    <row r="48" spans="1:19" s="120" customFormat="1">
      <c r="A48" s="120">
        <v>47</v>
      </c>
      <c r="B48" s="120">
        <f t="shared" si="12"/>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c r="S48" s="120" t="str">
        <f t="shared" si="0"/>
        <v>INSERT INTO  [Menu]([MenuID],[ShowMode],[System],[Module],[MenuName],[MenuDisplay],[TableName],[IsVisible],[IsEnable],[IsAdd],[IsEdit],[IsDelete],[IsPrint],[IsImport],[IsCreateQuick],[IsCopy],[IsAssign],[IsConvert]) VALUES (47,511,'CRM','ฝ่ายซื้อ' ,'AgencyBar','เจ้าหนี้' ,'Agency',1 ,1 ,1,1,1,1,1,1,1,0,0);</v>
      </c>
    </row>
    <row r="49" spans="1:19" s="120" customFormat="1">
      <c r="A49" s="120">
        <v>48</v>
      </c>
      <c r="B49" s="120">
        <f t="shared" si="12"/>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c r="S49" s="120" t="str">
        <f t="shared" si="0"/>
        <v>INSERT INTO  [Menu]([MenuID],[ShowMode],[System],[Module],[MenuName],[MenuDisplay],[TableName],[IsVisible],[IsEnable],[IsAdd],[IsEdit],[IsDelete],[IsPrint],[IsImport],[IsCreateQuick],[IsCopy],[IsAssign],[IsConvert]) VALUES (48,287,'CRM','ฝ่ายซื้อ' ,'OrderInBar','ใบสั่งซื้อ' ,'PurchaseOrder',1 ,1 ,1,1,1,0,0,0,1,0,0);</v>
      </c>
    </row>
    <row r="50" spans="1:19" s="120" customFormat="1">
      <c r="A50" s="120">
        <v>49</v>
      </c>
      <c r="B50" s="120">
        <f t="shared" si="12"/>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c r="S50" s="120" t="str">
        <f t="shared" si="0"/>
        <v>INSERT INTO  [Menu]([MenuID],[ShowMode],[System],[Module],[MenuName],[MenuDisplay],[TableName],[IsVisible],[IsEnable],[IsAdd],[IsEdit],[IsDelete],[IsPrint],[IsImport],[IsCreateQuick],[IsCopy],[IsAssign],[IsConvert]) VALUES (49,31,'Admin','Admin' ,'CompanyBar','บริษัท' ,'Company',1 ,1 ,1,1,1,0,0,0,0,0,0);</v>
      </c>
    </row>
    <row r="51" spans="1:19" s="120" customFormat="1">
      <c r="A51" s="120">
        <v>50</v>
      </c>
      <c r="B51" s="120">
        <f t="shared" ref="B51" si="13">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c r="S51" s="120" t="str">
        <f t="shared" si="0"/>
        <v>INSERT INTO  [Menu]([MenuID],[ShowMode],[System],[Module],[MenuName],[MenuDisplay],[TableName],[IsVisible],[IsEnable],[IsAdd],[IsEdit],[IsDelete],[IsPrint],[IsImport],[IsCreateQuick],[IsCopy],[IsAssign],[IsConvert]) VALUES (50,11,'อนุมัติเอกสาร','อนุมัติเอกสาร' ,'ApproveUserBar','ผู้อนุมัติ' ,'ApproveUser',1 ,1 ,0,1,0,0,0,0,0,0,0);</v>
      </c>
    </row>
    <row r="52" spans="1:19" s="120" customFormat="1">
      <c r="A52" s="120">
        <v>51</v>
      </c>
      <c r="B52" s="120">
        <f t="shared" ref="B52:B54" si="14">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c r="S52" s="120" t="str">
        <f t="shared" si="0"/>
        <v>INSERT INTO  [Menu]([MenuID],[ShowMode],[System],[Module],[MenuName],[MenuDisplay],[TableName],[IsVisible],[IsEnable],[IsAdd],[IsEdit],[IsDelete],[IsPrint],[IsImport],[IsCreateQuick],[IsCopy],[IsAssign],[IsConvert]) VALUES (51,11,'อนุมัติเอกสาร','อนุมัติเอกสาร' ,'ApproveTXBar','อนุมัติรายการ' ,'ApproveTX',1 ,1 ,0,1,0,0,0,0,0,0,0);</v>
      </c>
    </row>
    <row r="53" spans="1:19" s="120" customFormat="1">
      <c r="A53" s="120">
        <v>52</v>
      </c>
      <c r="B53" s="120">
        <f t="shared" si="14"/>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c r="S53" s="120" t="str">
        <f t="shared" si="0"/>
        <v>INSERT INTO  [Menu]([MenuID],[ShowMode],[System],[Module],[MenuName],[MenuDisplay],[TableName],[IsVisible],[IsEnable],[IsAdd],[IsEdit],[IsDelete],[IsPrint],[IsImport],[IsCreateQuick],[IsCopy],[IsAssign],[IsConvert]) VALUES (52,31,'CRM','ฝ่ายขาย' ,'CreditGroupBar','กลุ่มวงเงิน' ,'CreditGroup',1 ,1 ,1,1,1,0,0,0,0,0,0);</v>
      </c>
    </row>
    <row r="54" spans="1:19" s="120" customFormat="1">
      <c r="A54" s="120">
        <v>53</v>
      </c>
      <c r="B54" s="120">
        <f t="shared" si="14"/>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c r="S54" s="120" t="str">
        <f t="shared" si="0"/>
        <v>INSERT INTO  [Menu]([MenuID],[ShowMode],[System],[Module],[MenuName],[MenuDisplay],[TableName],[IsVisible],[IsEnable],[IsAdd],[IsEdit],[IsDelete],[IsPrint],[IsImport],[IsCreateQuick],[IsCopy],[IsAssign],[IsConvert]) VALUES (53,287,'CRM','ฝ่ายขาย' ,'ReserveBar','ใบสั่งจอง' ,'Reserve',1 ,1 ,1,1,1,0,0,0,1,0,0);</v>
      </c>
    </row>
    <row r="55" spans="1:19" s="120" customFormat="1">
      <c r="A55" s="120">
        <v>54</v>
      </c>
      <c r="B55" s="120">
        <f t="shared" ref="B55" si="15">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c r="S55" s="120" t="str">
        <f t="shared" si="0"/>
        <v>INSERT INTO  [Menu]([MenuID],[ShowMode],[System],[Module],[MenuName],[MenuDisplay],[TableName],[IsVisible],[IsEnable],[IsAdd],[IsEdit],[IsDelete],[IsPrint],[IsImport],[IsCreateQuick],[IsCopy],[IsAssign],[IsConvert]) VALUES (54,287,'CRM','ฝ่ายขาย' ,'AddCreditBar','บันทึกเพิ่มหนี้' ,'AddCredit',1 ,1 ,1,1,1,0,0,0,1,0,0);</v>
      </c>
    </row>
    <row r="56" spans="1:19" s="120" customFormat="1">
      <c r="A56" s="120">
        <v>55</v>
      </c>
      <c r="B56" s="120">
        <f t="shared" ref="B56" si="16">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c r="S56" s="120" t="str">
        <f t="shared" si="0"/>
        <v>INSERT INTO  [Menu]([MenuID],[ShowMode],[System],[Module],[MenuName],[MenuDisplay],[TableName],[IsVisible],[IsEnable],[IsAdd],[IsEdit],[IsDelete],[IsPrint],[IsImport],[IsCreateQuick],[IsCopy],[IsAssign],[IsConvert]) VALUES (55,287,'CRM','ฝ่ายขาย' ,'ReduceCreditBar','บันทึกลดหนี้' ,'ReduceCredit',1 ,1 ,1,1,1,0,0,0,1,0,0);</v>
      </c>
    </row>
    <row r="57" spans="1:19">
      <c r="A57" s="120">
        <v>56</v>
      </c>
      <c r="B57" s="120">
        <f t="shared" ref="B57:B59" si="17">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c r="S57" s="120" t="str">
        <f t="shared" si="0"/>
        <v>INSERT INTO  [Menu]([MenuID],[ShowMode],[System],[Module],[MenuName],[MenuDisplay],[TableName],[IsVisible],[IsEnable],[IsAdd],[IsEdit],[IsDelete],[IsPrint],[IsImport],[IsCreateQuick],[IsCopy],[IsAssign],[IsConvert]) VALUES (56,287,'CRM','ฝ่ายขาย' ,'ReceiptBar','ใบเสร็จรับเงิน /ชำระเงิน' ,'Receipt',1 ,1 ,1,1,1,0,0,0,1,0,0);</v>
      </c>
    </row>
    <row r="58" spans="1:19" s="120" customFormat="1">
      <c r="A58" s="120">
        <v>57</v>
      </c>
      <c r="B58" s="120">
        <f t="shared" si="17"/>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c r="S58" s="120" t="str">
        <f t="shared" si="0"/>
        <v>INSERT INTO  [Menu]([MenuID],[ShowMode],[System],[Module],[MenuName],[MenuDisplay],[TableName],[IsVisible],[IsEnable],[IsAdd],[IsEdit],[IsDelete],[IsPrint],[IsImport],[IsCreateQuick],[IsCopy],[IsAssign],[IsConvert]) VALUES (57,31,'CRM','ฝ่ายซื้อ' ,'InformPriceBuyBar','ระบบแจ้งราคาซื้อ' ,'InformPriceBuy',1 ,1 ,1,1,1,0,0,0,0,0,0);</v>
      </c>
    </row>
    <row r="59" spans="1:19" s="120" customFormat="1">
      <c r="A59" s="120">
        <v>58</v>
      </c>
      <c r="B59" s="120">
        <f t="shared" si="17"/>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c r="S59" s="120" t="str">
        <f t="shared" si="0"/>
        <v>INSERT INTO  [Menu]([MenuID],[ShowMode],[System],[Module],[MenuName],[MenuDisplay],[TableName],[IsVisible],[IsEnable],[IsAdd],[IsEdit],[IsDelete],[IsPrint],[IsImport],[IsCreateQuick],[IsCopy],[IsAssign],[IsConvert]) VALUES (58,287,'CRM','ฝ่ายซื้อ' ,'InvoiceBuyBar','ใบกำกับภาษี(ซื้อ)' ,'InvoiceBuy',1 ,1 ,1,1,1,0,0,0,1,0,0);</v>
      </c>
    </row>
    <row r="60" spans="1:19" s="120" customFormat="1">
      <c r="A60" s="120">
        <v>59</v>
      </c>
      <c r="B60" s="120">
        <f t="shared" ref="B60" si="18">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c r="S60" s="120" t="str">
        <f t="shared" si="0"/>
        <v>INSERT INTO  [Menu]([MenuID],[ShowMode],[System],[Module],[MenuName],[MenuDisplay],[TableName],[IsVisible],[IsEnable],[IsAdd],[IsEdit],[IsDelete],[IsPrint],[IsImport],[IsCreateQuick],[IsCopy],[IsAssign],[IsConvert]) VALUES (59,287,'CRM','ฝ่ายซื้อ' ,'AssetBar','บันทึกค่าใช้จ่ายอื่นๆ' ,'Asset',1 ,1 ,1,1,1,0,0,0,1,0,0);</v>
      </c>
    </row>
    <row r="61" spans="1:19" s="120" customFormat="1">
      <c r="A61" s="120">
        <v>60</v>
      </c>
      <c r="B61" s="120">
        <f t="shared" ref="B61:B65" si="19">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c r="S61" s="120" t="str">
        <f t="shared" si="0"/>
        <v>INSERT INTO  [Menu]([MenuID],[ShowMode],[System],[Module],[MenuName],[MenuDisplay],[TableName],[IsVisible],[IsEnable],[IsAdd],[IsEdit],[IsDelete],[IsPrint],[IsImport],[IsCreateQuick],[IsCopy],[IsAssign],[IsConvert]) VALUES (60,35,'Report','ฝ่ายขาย' ,'ReportTaxSellBar','รายงานภาษี' ,'ReportTaxSell',1 ,1 ,0,0,0,1,0,0,0,0,0);</v>
      </c>
    </row>
    <row r="62" spans="1:19" s="120" customFormat="1">
      <c r="A62" s="120">
        <v>61</v>
      </c>
      <c r="B62" s="120">
        <f t="shared" si="19"/>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c r="S62" s="120" t="str">
        <f t="shared" si="0"/>
        <v>INSERT INTO  [Menu]([MenuID],[ShowMode],[System],[Module],[MenuName],[MenuDisplay],[TableName],[IsVisible],[IsEnable],[IsAdd],[IsEdit],[IsDelete],[IsPrint],[IsImport],[IsCreateQuick],[IsCopy],[IsAssign],[IsConvert]) VALUES (61,287,'CRM','ฝ่ายซื้อ' ,'AddCreditBuyBar','บันทึกเพิ่มหนี้' ,'AddCreditBuy',1 ,1 ,1,1,1,0,0,0,1,0,0);</v>
      </c>
    </row>
    <row r="63" spans="1:19" s="120" customFormat="1">
      <c r="A63" s="120">
        <v>62</v>
      </c>
      <c r="B63" s="120">
        <f t="shared" si="19"/>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c r="S63" s="120" t="str">
        <f t="shared" si="0"/>
        <v>INSERT INTO  [Menu]([MenuID],[ShowMode],[System],[Module],[MenuName],[MenuDisplay],[TableName],[IsVisible],[IsEnable],[IsAdd],[IsEdit],[IsDelete],[IsPrint],[IsImport],[IsCreateQuick],[IsCopy],[IsAssign],[IsConvert]) VALUES (62,287,'CRM','ฝ่ายซื้อ' ,'ReduceCreditBuyBar','บันทึกลดหนี้' ,'ReduceCreditBuy',1 ,1 ,1,1,1,0,0,0,1,0,0);</v>
      </c>
    </row>
    <row r="64" spans="1:19" s="120" customFormat="1">
      <c r="A64" s="120">
        <v>63</v>
      </c>
      <c r="B64" s="120">
        <f t="shared" si="19"/>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c r="S64" s="120" t="str">
        <f t="shared" si="0"/>
        <v>INSERT INTO  [Menu]([MenuID],[ShowMode],[System],[Module],[MenuName],[MenuDisplay],[TableName],[IsVisible],[IsEnable],[IsAdd],[IsEdit],[IsDelete],[IsPrint],[IsImport],[IsCreateQuick],[IsCopy],[IsAssign],[IsConvert]) VALUES (63,31,'CRM','ฝ่ายขาย' ,'ShipingRuleBar','เงื่อนไขการขนส่ง' ,'ShipingRule',1 ,1 ,1,1,1,0,0,0,0,0,0);</v>
      </c>
    </row>
    <row r="65" spans="1:19" s="120" customFormat="1">
      <c r="A65" s="120">
        <v>64</v>
      </c>
      <c r="B65" s="120">
        <f t="shared" si="19"/>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c r="S65" s="120" t="str">
        <f t="shared" si="0"/>
        <v>INSERT INTO  [Menu]([MenuID],[ShowMode],[System],[Module],[MenuName],[MenuDisplay],[TableName],[IsVisible],[IsEnable],[IsAdd],[IsEdit],[IsDelete],[IsPrint],[IsImport],[IsCreateQuick],[IsCopy],[IsAssign],[IsConvert]) VALUES (64,31,'ข้อมูลเริ่มต้น','ทั่วไป' ,'TaxTypeBar','ประเภทเงินได้ที่จ่าย' ,'TaxType',1 ,1 ,1,1,1,0,0,0,0,0,0);</v>
      </c>
    </row>
    <row r="66" spans="1:19" s="120" customFormat="1">
      <c r="A66" s="120">
        <v>65</v>
      </c>
      <c r="B66" s="120">
        <f t="shared" ref="B66" si="20">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c r="S66" s="120" t="str">
        <f t="shared" ref="S66:S96" si="21">"INSERT INTO  [Menu]([MenuID],[ShowMode],[System],[Module],[MenuName],[MenuDisplay],[TableName],[IsVisible],[IsEnable],[IsAdd],[IsEdit],[IsDelete],[IsPrint],[IsImport],[IsCreateQuick],[IsCopy],[IsAssign],[IsConvert]) VALUES (" &amp; A66 &amp; "," &amp; B66 &amp; ",'" &amp; C66 &amp; "','" &amp; D66 &amp; "' ,'" &amp; E66 &amp; "','" &amp; F66 &amp; "' ,'" &amp; G66 &amp; "'," &amp; IF(H66=TRUE,1,0) &amp; " ," &amp; IF(I66=TRUE,1,0) &amp; " ," &amp; IF(J66=TRUE,1,0) &amp; "," &amp; IF(K66=TRUE,1,0) &amp; "," &amp; IF(L66=TRUE,1,0) &amp; "," &amp; IF(M66=TRUE,1,0) &amp; "," &amp; IF(N66=TRUE,1,0) &amp; "," &amp; IF(O66=TRUE,1,0) &amp; "," &amp; IF(P66=TRUE,1,0) &amp; "," &amp; IF(Q66=TRUE,1,0) &amp; "," &amp; IF(R66=TRUE,1,0) &amp; ");"</f>
        <v>INSERT INTO  [Menu]([MenuID],[ShowMode],[System],[Module],[MenuName],[MenuDisplay],[TableName],[IsVisible],[IsEnable],[IsAdd],[IsEdit],[IsDelete],[IsPrint],[IsImport],[IsCreateQuick],[IsCopy],[IsAssign],[IsConvert]) VALUES (65,31,'ข้อมูลเริ่มต้น','ทั่วไป' ,'CustomerZoneBar','เขตลูกค้า' ,'CustomerZone',1 ,1 ,1,1,1,0,0,0,0,0,0);</v>
      </c>
    </row>
    <row r="67" spans="1:19" s="120" customFormat="1">
      <c r="A67" s="120">
        <v>66</v>
      </c>
      <c r="B67" s="120">
        <f t="shared" ref="B67:B68" si="22">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c r="S67" s="120" t="str">
        <f t="shared" si="21"/>
        <v>INSERT INTO  [Menu]([MenuID],[ShowMode],[System],[Module],[MenuName],[MenuDisplay],[TableName],[IsVisible],[IsEnable],[IsAdd],[IsEdit],[IsDelete],[IsPrint],[IsImport],[IsCreateQuick],[IsCopy],[IsAssign],[IsConvert]) VALUES (66,31,'ข้อมูลเริ่มต้น','ทั่วไป' ,'CustomerGroupBar','กลุ่มลูกค้า' ,'CustomerGroup',1 ,1 ,1,1,1,0,0,0,0,0,0);</v>
      </c>
    </row>
    <row r="68" spans="1:19" s="120" customFormat="1">
      <c r="A68" s="120">
        <v>67</v>
      </c>
      <c r="B68" s="120">
        <f t="shared" si="22"/>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c r="S68" s="120" t="str">
        <f t="shared" si="21"/>
        <v>INSERT INTO  [Menu]([MenuID],[ShowMode],[System],[Module],[MenuName],[MenuDisplay],[TableName],[IsVisible],[IsEnable],[IsAdd],[IsEdit],[IsDelete],[IsPrint],[IsImport],[IsCreateQuick],[IsCopy],[IsAssign],[IsConvert]) VALUES (67,287,'CRM','ฝ่ายขาย' ,'ClaimBar','รับแจ้งเคลม' ,'Claim',1 ,1 ,1,1,1,0,0,0,1,0,0);</v>
      </c>
    </row>
    <row r="69" spans="1:19" s="120" customFormat="1">
      <c r="A69" s="120">
        <v>68</v>
      </c>
      <c r="B69" s="120">
        <f t="shared" ref="B69:B71" si="23">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c r="S69" s="120" t="str">
        <f t="shared" si="21"/>
        <v>INSERT INTO  [Menu]([MenuID],[ShowMode],[System],[Module],[MenuName],[MenuDisplay],[TableName],[IsVisible],[IsEnable],[IsAdd],[IsEdit],[IsDelete],[IsPrint],[IsImport],[IsCreateQuick],[IsCopy],[IsAssign],[IsConvert]) VALUES (68,287,'CRM','ฝ่ายซื้อ' ,'ClaimOutBar','แจ้งเคลม Supplier ' ,'ClaimOut',1 ,1 ,1,1,1,0,0,0,1,0,0);</v>
      </c>
    </row>
    <row r="70" spans="1:19" s="120" customFormat="1">
      <c r="A70" s="120">
        <v>69</v>
      </c>
      <c r="B70" s="120">
        <f t="shared" si="23"/>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c r="S70" s="120" t="str">
        <f t="shared" si="21"/>
        <v>INSERT INTO  [Menu]([MenuID],[ShowMode],[System],[Module],[MenuName],[MenuDisplay],[TableName],[IsVisible],[IsEnable],[IsAdd],[IsEdit],[IsDelete],[IsPrint],[IsImport],[IsCreateQuick],[IsCopy],[IsAssign],[IsConvert]) VALUES (69,15,'ข้อมูลเริ่มต้น','Product' ,'UpdateStockBar','ปรับยอดสินค้า' ,'UpdateStock',1 ,1 ,1,1,0,0,0,0,0,0,0);</v>
      </c>
    </row>
    <row r="71" spans="1:19" s="120" customFormat="1">
      <c r="A71" s="120">
        <v>70</v>
      </c>
      <c r="B71" s="120">
        <f t="shared" si="23"/>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c r="S71" s="120" t="str">
        <f t="shared" si="21"/>
        <v>INSERT INTO  [Menu]([MenuID],[ShowMode],[System],[Module],[MenuName],[MenuDisplay],[TableName],[IsVisible],[IsEnable],[IsAdd],[IsEdit],[IsDelete],[IsPrint],[IsImport],[IsCreateQuick],[IsCopy],[IsAssign],[IsConvert]) VALUES (70,287,'CRM','ฝ่ายซื้อ' ,'ReceiptBuyBar','ใบเสร็จรับเงิน /ชำระเงิน(ซื้อ)' ,'ReceiptBuy',1 ,1 ,1,1,1,0,0,0,1,0,0);</v>
      </c>
    </row>
    <row r="72" spans="1:19" s="120" customFormat="1">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c r="S72" s="120" t="str">
        <f t="shared" si="21"/>
        <v>INSERT INTO  [Menu]([MenuID],[ShowMode],[System],[Module],[MenuName],[MenuDisplay],[TableName],[IsVisible],[IsEnable],[IsAdd],[IsEdit],[IsDelete],[IsPrint],[IsImport],[IsCreateQuick],[IsCopy],[IsAssign],[IsConvert]) VALUES (71,31,'ข้อมูลเริ่มต้น','ทั่วไป' ,'BankAccounBar','บัญชีธนาคาร' ,'BankAccount',1 ,1 ,1,1,1,0,0,0,0,0,0);</v>
      </c>
    </row>
    <row r="73" spans="1:19" s="120" customFormat="1">
      <c r="A73" s="120">
        <v>72</v>
      </c>
      <c r="B73" s="120">
        <f t="shared" ref="B73:B75" si="24">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c r="S73" s="120" t="str">
        <f t="shared" si="21"/>
        <v>INSERT INTO  [Menu]([MenuID],[ShowMode],[System],[Module],[MenuName],[MenuDisplay],[TableName],[IsVisible],[IsEnable],[IsAdd],[IsEdit],[IsDelete],[IsPrint],[IsImport],[IsCreateQuick],[IsCopy],[IsAssign],[IsConvert]) VALUES (72,3,'ข้อมูลเริ่มต้น','Product' ,'OrderHisBar','ประวัติการซื้อ-ขายสินค้า' ,'OrderHis',1 ,1 ,0,0,0,0,0,0,0,0,0);</v>
      </c>
    </row>
    <row r="74" spans="1:19" s="120" customFormat="1">
      <c r="A74" s="120">
        <v>73</v>
      </c>
      <c r="B74" s="120">
        <f t="shared" si="24"/>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c r="S74" s="120" t="str">
        <f t="shared" si="21"/>
        <v>INSERT INTO  [Menu]([MenuID],[ShowMode],[System],[Module],[MenuName],[MenuDisplay],[TableName],[IsVisible],[IsEnable],[IsAdd],[IsEdit],[IsDelete],[IsPrint],[IsImport],[IsCreateQuick],[IsCopy],[IsAssign],[IsConvert]) VALUES (73,287,'CRM','ฝ่ายขาย' ,'BorrowBar','ยืมสินค้า(ขาย)' ,'Borrow',1 ,1 ,1,1,1,0,0,0,1,0,0);</v>
      </c>
    </row>
    <row r="75" spans="1:19" s="120" customFormat="1">
      <c r="A75" s="120">
        <v>74</v>
      </c>
      <c r="B75" s="120">
        <f t="shared" si="24"/>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c r="S75" s="120" t="str">
        <f t="shared" si="21"/>
        <v>INSERT INTO  [Menu]([MenuID],[ShowMode],[System],[Module],[MenuName],[MenuDisplay],[TableName],[IsVisible],[IsEnable],[IsAdd],[IsEdit],[IsDelete],[IsPrint],[IsImport],[IsCreateQuick],[IsCopy],[IsAssign],[IsConvert]) VALUES (74,287,'CRM','ฝ่ายซื้อ' ,'ShipingBuyBar','ใบส่งของ(ซื้อ)' ,'ShipingBuy',1 ,1 ,1,1,1,0,0,0,1,0,0);</v>
      </c>
    </row>
    <row r="76" spans="1:19" s="120" customFormat="1">
      <c r="A76" s="120">
        <v>75</v>
      </c>
      <c r="B76" s="120">
        <f t="shared" ref="B76:B79" si="25">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c r="S76" s="120" t="str">
        <f t="shared" si="21"/>
        <v>INSERT INTO  [Menu]([MenuID],[ShowMode],[System],[Module],[MenuName],[MenuDisplay],[TableName],[IsVisible],[IsEnable],[IsAdd],[IsEdit],[IsDelete],[IsPrint],[IsImport],[IsCreateQuick],[IsCopy],[IsAssign],[IsConvert]) VALUES (75,3,'CRM','เช็ค' ,'RecordChequeBar','บันทึกเช็ค' ,'RecordCheque',1 ,1 ,0,0,0,0,0,0,0,0,0);</v>
      </c>
    </row>
    <row r="77" spans="1:19" s="120" customFormat="1">
      <c r="A77" s="120">
        <v>76</v>
      </c>
      <c r="B77" s="120">
        <f t="shared" si="25"/>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c r="S77" s="120" t="str">
        <f t="shared" si="21"/>
        <v>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v>
      </c>
    </row>
    <row r="78" spans="1:19" s="120" customFormat="1">
      <c r="A78" s="120">
        <v>77</v>
      </c>
      <c r="B78" s="120">
        <f t="shared" si="25"/>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c r="S78" s="120" t="str">
        <f t="shared" si="21"/>
        <v>INSERT INTO  [Menu]([MenuID],[ShowMode],[System],[Module],[MenuName],[MenuDisplay],[TableName],[IsVisible],[IsEnable],[IsAdd],[IsEdit],[IsDelete],[IsPrint],[IsImport],[IsCreateQuick],[IsCopy],[IsAssign],[IsConvert]) VALUES (77,287,'CRM','ฝ่ายขาย' ,'ReceiptCutBar','ตัดรับชำระ' ,'ReceiptCut',1 ,1 ,1,1,1,0,0,0,1,0,0);</v>
      </c>
    </row>
    <row r="79" spans="1:19" s="120" customFormat="1">
      <c r="A79" s="120">
        <v>78</v>
      </c>
      <c r="B79" s="120">
        <f t="shared" si="25"/>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c r="S79" s="120" t="str">
        <f t="shared" si="21"/>
        <v>INSERT INTO  [Menu]([MenuID],[ShowMode],[System],[Module],[MenuName],[MenuDisplay],[TableName],[IsVisible],[IsEnable],[IsAdd],[IsEdit],[IsDelete],[IsPrint],[IsImport],[IsCreateQuick],[IsCopy],[IsAssign],[IsConvert])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v>
      </c>
    </row>
    <row r="80" spans="1:19" s="120" customFormat="1">
      <c r="A80" s="120">
        <v>79</v>
      </c>
      <c r="B80" s="120">
        <f t="shared" ref="B80:B82" si="26">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c r="S80" s="120" t="str">
        <f t="shared" si="21"/>
        <v>INSERT INTO  [Menu]([MenuID],[ShowMode],[System],[Module],[MenuName],[MenuDisplay],[TableName],[IsVisible],[IsEnable],[IsAdd],[IsEdit],[IsDelete],[IsPrint],[IsImport],[IsCreateQuick],[IsCopy],[IsAssign],[IsConvert]) VALUES (79,0,'CRM','ฝ่ายขาย' ,'TaxNumberBar','ภาษี ณ ที่จ่าย' ,'TaxNumber',0 ,0 ,0,0,0,0,0,0,0,0,0);</v>
      </c>
    </row>
    <row r="81" spans="1:19" s="120" customFormat="1">
      <c r="A81" s="120">
        <v>80</v>
      </c>
      <c r="B81" s="120">
        <f t="shared" si="26"/>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c r="S81" s="120" t="str">
        <f t="shared" si="21"/>
        <v>INSERT INTO  [Menu]([MenuID],[ShowMode],[System],[Module],[MenuName],[MenuDisplay],[TableName],[IsVisible],[IsEnable],[IsAdd],[IsEdit],[IsDelete],[IsPrint],[IsImport],[IsCreateQuick],[IsCopy],[IsAssign],[IsConvert]) VALUES (80,11,'ข้อมูลเริ่มต้น','Product' ,'UpdateSNBar','สินค้า S/N' ,'UpdateSN',1 ,1 ,0,1,0,0,0,0,0,0,0);</v>
      </c>
    </row>
    <row r="82" spans="1:19" s="120" customFormat="1">
      <c r="A82" s="120">
        <v>81</v>
      </c>
      <c r="B82" s="120">
        <f t="shared" si="26"/>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c r="S82" s="120" t="str">
        <f t="shared" si="21"/>
        <v>INSERT INTO  [Menu]([MenuID],[ShowMode],[System],[Module],[MenuName],[MenuDisplay],[TableName],[IsVisible],[IsEnable],[IsAdd],[IsEdit],[IsDelete],[IsPrint],[IsImport],[IsCreateQuick],[IsCopy],[IsAssign],[IsConvert]) VALUES (81,35,'Report','ฝ่ายขาย' ,'ReportTaxAtSellBar','ภาษีหัก ณ ที่จ่าย' ,'ReportTaxAtSell',1 ,1 ,0,0,0,1,0,0,0,0,0);</v>
      </c>
    </row>
    <row r="83" spans="1:19" s="120" customFormat="1">
      <c r="A83" s="120">
        <v>82</v>
      </c>
      <c r="B83" s="120">
        <f t="shared" ref="B83:B85" si="27">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c r="S83" s="120" t="str">
        <f t="shared" si="21"/>
        <v>INSERT INTO  [Menu]([MenuID],[ShowMode],[System],[Module],[MenuName],[MenuDisplay],[TableName],[IsVisible],[IsEnable],[IsAdd],[IsEdit],[IsDelete],[IsPrint],[IsImport],[IsCreateQuick],[IsCopy],[IsAssign],[IsConvert]) VALUES (82,35,'Report','ฝ่ายขาย' ,'ReportSNBar','พิมพ์บาร์โค้ด' ,'ReportSN',1 ,1 ,0,0,0,1,0,0,0,0,0);</v>
      </c>
    </row>
    <row r="84" spans="1:19" s="120" customFormat="1">
      <c r="A84" s="120">
        <v>83</v>
      </c>
      <c r="B84" s="120">
        <f t="shared" si="27"/>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c r="S84" s="120" t="str">
        <f t="shared" si="21"/>
        <v>INSERT INTO  [Menu]([MenuID],[ShowMode],[System],[Module],[MenuName],[MenuDisplay],[TableName],[IsVisible],[IsEnable],[IsAdd],[IsEdit],[IsDelete],[IsPrint],[IsImport],[IsCreateQuick],[IsCopy],[IsAssign],[IsConvert]) VALUES (83,287,'CRM','ฝ่ายขาย' ,'ExposeBar','ทำรายการเบิก' ,'Expose',1 ,1 ,1,1,1,0,0,0,1,0,0);</v>
      </c>
    </row>
    <row r="85" spans="1:19" s="120" customFormat="1">
      <c r="A85" s="120">
        <v>84</v>
      </c>
      <c r="B85" s="120">
        <f t="shared" si="27"/>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c r="S85" s="120" t="str">
        <f t="shared" si="21"/>
        <v>INSERT INTO  [Menu]([MenuID],[ShowMode],[System],[Module],[MenuName],[MenuDisplay],[TableName],[IsVisible],[IsEnable],[IsAdd],[IsEdit],[IsDelete],[IsPrint],[IsImport],[IsCreateQuick],[IsCopy],[IsAssign],[IsConvert]) VALUES (84,3,'ข้อมูลเริ่มต้น','Product' ,'OrderSNHisBar','ตรวจสอบสินค้า SN' ,'OrderSNHis',1 ,1 ,0,0,0,0,0,0,0,0,0);</v>
      </c>
    </row>
    <row r="86" spans="1:19" s="120" customFormat="1">
      <c r="A86" s="120">
        <v>85</v>
      </c>
      <c r="B86" s="120">
        <f t="shared" ref="B86:B87" si="28">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c r="S86" s="120" t="str">
        <f t="shared" si="21"/>
        <v>INSERT INTO  [Menu]([MenuID],[ShowMode],[System],[Module],[MenuName],[MenuDisplay],[TableName],[IsVisible],[IsEnable],[IsAdd],[IsEdit],[IsDelete],[IsPrint],[IsImport],[IsCreateQuick],[IsCopy],[IsAssign],[IsConvert]) VALUES (85,3,'CRM','ฝ่ายซื้อ' ,'MakePOBar','สร้างใบสั่งซื้อ' ,'MakePO',1 ,1 ,0,0,0,0,0,0,0,0,0);</v>
      </c>
    </row>
    <row r="87" spans="1:19" s="120" customFormat="1">
      <c r="A87" s="120">
        <v>86</v>
      </c>
      <c r="B87" s="120">
        <f t="shared" si="28"/>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c r="S87" s="120" t="str">
        <f t="shared" si="21"/>
        <v>INSERT INTO  [Menu]([MenuID],[ShowMode],[System],[Module],[MenuName],[MenuDisplay],[TableName],[IsVisible],[IsEnable],[IsAdd],[IsEdit],[IsDelete],[IsPrint],[IsImport],[IsCreateQuick],[IsCopy],[IsAssign],[IsConvert]) VALUES (86,3,'ข้อมูลเริ่มต้น','Product' ,'OrderHisExportBar','Export ประวัติการซื้อ-ขายสินค้า' ,'OrderHisExport',1 ,1 ,0,0,0,0,0,0,0,0,0);</v>
      </c>
    </row>
    <row r="88" spans="1:19" s="120" customFormat="1">
      <c r="A88" s="120">
        <v>87</v>
      </c>
      <c r="B88" s="120">
        <f t="shared" ref="B88:B90" si="29">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c r="S88" s="120" t="str">
        <f t="shared" si="21"/>
        <v>INSERT INTO  [Menu]([MenuID],[ShowMode],[System],[Module],[MenuName],[MenuDisplay],[TableName],[IsVisible],[IsEnable],[IsAdd],[IsEdit],[IsDelete],[IsPrint],[IsImport],[IsCreateQuick],[IsCopy],[IsAssign],[IsConvert]) VALUES (87,27,'CRM','ฝ่ายซื้อ' ,'CancelPOBar','ยกเลิกใบสั่งซื้อ' ,'CancelPO',1 ,1 ,0,1,1,0,0,0,0,0,0);</v>
      </c>
    </row>
    <row r="89" spans="1:19" s="120" customFormat="1">
      <c r="A89" s="120">
        <v>88</v>
      </c>
      <c r="B89" s="120">
        <f t="shared" si="29"/>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c r="S89" s="120" t="str">
        <f t="shared" si="21"/>
        <v>INSERT INTO  [Menu]([MenuID],[ShowMode],[System],[Module],[MenuName],[MenuDisplay],[TableName],[IsVisible],[IsEnable],[IsAdd],[IsEdit],[IsDelete],[IsPrint],[IsImport],[IsCreateQuick],[IsCopy],[IsAssign],[IsConvert]) VALUES (88,3,'Admin','Admin' ,'ManageTeamBar','กำหนดทีมขาย/ผู้รับผิดชอบ' ,'ManageTeam',1 ,1 ,0,0,0,0,0,0,0,0,0);</v>
      </c>
    </row>
    <row r="90" spans="1:19" s="120" customFormat="1">
      <c r="A90" s="120">
        <v>89</v>
      </c>
      <c r="B90" s="120">
        <f t="shared" si="29"/>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c r="S90" s="120" t="str">
        <f t="shared" si="21"/>
        <v>INSERT INTO  [Menu]([MenuID],[ShowMode],[System],[Module],[MenuName],[MenuDisplay],[TableName],[IsVisible],[IsEnable],[IsAdd],[IsEdit],[IsDelete],[IsPrint],[IsImport],[IsCreateQuick],[IsCopy],[IsAssign],[IsConvert]) VALUES (89,3,'CRM','ฝ่ายขาย' ,'InformPriceProBar','กำหนดราคาสินค้า' ,'InformPricePro',1 ,1 ,0,0,0,0,0,0,0,0,0);</v>
      </c>
    </row>
    <row r="91" spans="1:19" s="120" customFormat="1">
      <c r="A91" s="120">
        <v>90</v>
      </c>
      <c r="B91" s="120">
        <f t="shared" ref="B91:B94" si="30">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c r="S91" s="120" t="str">
        <f t="shared" si="21"/>
        <v>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v>
      </c>
    </row>
    <row r="92" spans="1:19" s="120" customFormat="1">
      <c r="A92" s="120">
        <v>91</v>
      </c>
      <c r="B92" s="120">
        <f t="shared" si="30"/>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c r="S92" s="120" t="str">
        <f t="shared" si="21"/>
        <v>INSERT INTO  [Menu]([MenuID],[ShowMode],[System],[Module],[MenuName],[MenuDisplay],[TableName],[IsVisible],[IsEnable],[IsAdd],[IsEdit],[IsDelete],[IsPrint],[IsImport],[IsCreateQuick],[IsCopy],[IsAssign],[IsConvert]) VALUES (91,31,'CRM','ฝ่ายขาย' ,'CampaignBar','โปรโมชั่น' ,'Campaign',1 ,1 ,1,1,1,0,0,0,0,0,0);</v>
      </c>
    </row>
    <row r="93" spans="1:19" s="120" customFormat="1">
      <c r="A93" s="120">
        <v>92</v>
      </c>
      <c r="B93" s="120">
        <f t="shared" si="30"/>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c r="S93" s="120" t="str">
        <f t="shared" si="21"/>
        <v>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,0,0,0,1,0,0,0,0,0);</v>
      </c>
    </row>
    <row r="94" spans="1:19" s="120" customFormat="1">
      <c r="A94" s="120">
        <v>93</v>
      </c>
      <c r="B94" s="120">
        <f t="shared" si="30"/>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c r="S94" s="120" t="str">
        <f t="shared" si="21"/>
        <v>INSERT INTO  [Menu]([MenuID],[ShowMode],[System],[Module],[MenuName],[MenuDisplay],[TableName],[IsVisible],[IsEnable],[IsAdd],[IsEdit],[IsDelete],[IsPrint],[IsImport],[IsCreateQuick],[IsCopy],[IsAssign],[IsConvert]) VALUES (93,11,'ข้อมูลเริ่มต้น','Product' ,'UpdateSNStatusBar','แก้ไขสถานะ SN' ,'UpdateSNStatus',1 ,1 ,0,1,0,0,0,0,0,0,0);</v>
      </c>
    </row>
    <row r="95" spans="1:19" s="120" customFormat="1">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c r="S95" s="120" t="str">
        <f t="shared" si="21"/>
        <v>INSERT INTO  [Menu]([MenuID],[ShowMode],[System],[Module],[MenuName],[MenuDisplay],[TableName],[IsVisible],[IsEnable],[IsAdd],[IsEdit],[IsDelete],[IsPrint],[IsImport],[IsCreateQuick],[IsCopy],[IsAssign],[IsConvert]) VALUES (94,31,'ข้อมูลเริ่มต้น','ทั่วไป' ,'BankBar','ข้อมูลธนาคาร' ,'Bank',1 ,1 ,1,1,1,0,0,0,0,0,0);</v>
      </c>
    </row>
    <row r="96" spans="1:19" s="120" customFormat="1">
      <c r="A96" s="120">
        <v>95</v>
      </c>
      <c r="B96" s="120">
        <f t="shared" ref="B96" si="31">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c r="S96" s="120" t="str">
        <f t="shared" si="21"/>
        <v>INSERT INTO  [Menu]([MenuID],[ShowMode],[System],[Module],[MenuName],[MenuDisplay],[TableName],[IsVisible],[IsEnable],[IsAdd],[IsEdit],[IsDelete],[IsPrint],[IsImport],[IsCreateQuick],[IsCopy],[IsAssign],[IsConvert]) VALUES (95,3,'CRM','ฝ่ายขาย' ,'OrderSellHisBar','ประวัติการขาย' ,'OrderSellHis',1 ,1 ,0,0,0,0,0,0,0,0,0);</v>
      </c>
    </row>
    <row r="97" spans="1:19" s="120" customFormat="1">
      <c r="A97" s="120">
        <v>96</v>
      </c>
      <c r="B97" s="120">
        <f t="shared" ref="B97:B100" si="32">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c r="S97" s="120" t="str">
        <f t="shared" ref="S97:S106" si="33">"INSERT INTO  [Menu]([MenuID],[ShowMode],[System],[Module],[MenuName],[MenuDisplay],[TableName],[IsVisible],[IsEnable],[IsAdd],[IsEdit],[IsDelete],[IsPrint],[IsImport],[IsCreateQuick],[IsCopy],[IsAssign],[IsConvert]) VALUES (" &amp; A97 &amp; "," &amp; B97 &amp; ",'" &amp; C97 &amp; "','" &amp; D97 &amp; "' ,'" &amp; E97 &amp; "','" &amp; F97 &amp; "' ,'" &amp; G97 &amp; "'," &amp; IF(H97=TRUE,1,0) &amp; " ," &amp; IF(I97=TRUE,1,0) &amp; " ," &amp; IF(J97=TRUE,1,0) &amp; "," &amp; IF(K97=TRUE,1,0) &amp; "," &amp; IF(L97=TRUE,1,0) &amp; "," &amp; IF(M97=TRUE,1,0) &amp; "," &amp; IF(N97=TRUE,1,0) &amp; "," &amp; IF(O97=TRUE,1,0) &amp; "," &amp; IF(P97=TRUE,1,0) &amp; "," &amp; IF(Q97=TRUE,1,0) &amp; "," &amp; IF(R97=TRUE,1,0) &amp; ");"</f>
        <v>INSERT INTO  [Menu]([MenuID],[ShowMode],[System],[Module],[MenuName],[MenuDisplay],[TableName],[IsVisible],[IsEnable],[IsAdd],[IsEdit],[IsDelete],[IsPrint],[IsImport],[IsCreateQuick],[IsCopy],[IsAssign],[IsConvert]) VALUES (96,3,'CRM','ฝ่ายขาย' ,'OrderSellHisExpBar','ประวัติการขาย (Export)' ,'OrderSellHisExp',1 ,1 ,0,0,0,0,0,0,0,0,0);</v>
      </c>
    </row>
    <row r="98" spans="1:19" s="120" customFormat="1">
      <c r="A98" s="120">
        <v>97</v>
      </c>
      <c r="B98" s="120">
        <f t="shared" si="32"/>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c r="S98" s="120" t="str">
        <f t="shared" si="33"/>
        <v>INSERT INTO  [Menu]([MenuID],[ShowMode],[System],[Module],[MenuName],[MenuDisplay],[TableName],[IsVisible],[IsEnable],[IsAdd],[IsEdit],[IsDelete],[IsPrint],[IsImport],[IsCreateQuick],[IsCopy],[IsAssign],[IsConvert]) VALUES (97,3,'ข้อมูลเริ่มต้น','Product' ,'ApproveStockBar','อนุมัติสต๊อก' ,'ApproveStock',1 ,1 ,0,0,0,0,0,0,0,0,0);</v>
      </c>
    </row>
    <row r="99" spans="1:19" s="120" customFormat="1">
      <c r="A99" s="120">
        <v>98</v>
      </c>
      <c r="B99" s="120">
        <f t="shared" si="32"/>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20" t="str">
        <f t="shared" si="33"/>
        <v>INSERT INTO  [Menu]([MenuID],[ShowMode],[System],[Module],[MenuName],[MenuDisplay],[TableName],[IsVisible],[IsEnable],[IsAdd],[IsEdit],[IsDelete],[IsPrint],[IsImport],[IsCreateQuick],[IsCopy],[IsAssign],[IsConvert]) VALUES (98,31,'ข้อมูลเริ่มต้น','ทั่วไป' ,'ProvinceBar','จังหวัด' ,'Province',1 ,1 ,1,1,1,0,0,0,0,0,0);</v>
      </c>
    </row>
    <row r="100" spans="1:19" s="120" customFormat="1">
      <c r="A100" s="120">
        <v>99</v>
      </c>
      <c r="B100" s="120">
        <f t="shared" si="32"/>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20" t="str">
        <f t="shared" si="33"/>
        <v>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v>
      </c>
    </row>
    <row r="101" spans="1:19" s="120" customFormat="1">
      <c r="A101" s="120">
        <v>100</v>
      </c>
      <c r="B101" s="120">
        <f t="shared" ref="B101:B102" si="34">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20" t="str">
        <f t="shared" si="33"/>
        <v>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v>
      </c>
    </row>
    <row r="102" spans="1:19" s="120" customFormat="1">
      <c r="A102" s="120">
        <v>101</v>
      </c>
      <c r="B102" s="120">
        <f t="shared" si="34"/>
        <v>287</v>
      </c>
      <c r="C102" s="120" t="s">
        <v>2</v>
      </c>
      <c r="D102" s="120" t="s">
        <v>779</v>
      </c>
      <c r="E102" s="120" t="s">
        <v>1885</v>
      </c>
      <c r="F102" s="120" t="s">
        <v>1884</v>
      </c>
      <c r="G102" s="120" t="s">
        <v>1883</v>
      </c>
      <c r="H102" s="121" t="b">
        <v>1</v>
      </c>
      <c r="I102" s="121" t="b">
        <v>1</v>
      </c>
      <c r="J102" s="121" t="b">
        <v>1</v>
      </c>
      <c r="K102" s="121" t="b">
        <v>1</v>
      </c>
      <c r="L102" s="121" t="b">
        <v>1</v>
      </c>
      <c r="M102" s="121" t="b">
        <v>0</v>
      </c>
      <c r="N102" s="121" t="b">
        <v>0</v>
      </c>
      <c r="O102" s="121" t="b">
        <v>0</v>
      </c>
      <c r="P102" s="121" t="b">
        <v>1</v>
      </c>
      <c r="Q102" s="121" t="b">
        <v>0</v>
      </c>
      <c r="R102" s="121" t="b">
        <v>0</v>
      </c>
      <c r="S102" s="120" t="str">
        <f t="shared" si="33"/>
        <v>INSERT INTO  [Menu]([MenuID],[ShowMode],[System],[Module],[MenuName],[MenuDisplay],[TableName],[IsVisible],[IsEnable],[IsAdd],[IsEdit],[IsDelete],[IsPrint],[IsImport],[IsCreateQuick],[IsCopy],[IsAssign],[IsConvert]) VALUES (101,287,'CRM','ฝ่ายขาย' ,'ClaimResultBar','ผลการเคลม Supplier ' ,'ClaimResult',1 ,1 ,1,1,1,0,0,0,1,0,0);</v>
      </c>
    </row>
    <row r="103" spans="1:19" s="120" customFormat="1">
      <c r="A103" s="120">
        <v>102</v>
      </c>
      <c r="B103" s="120">
        <f t="shared" ref="B103:B106" si="35">IF( H103=TRUE,1,0)+IF(I103=TRUE,2,0)+IF( J103=TRUE,4,0)+IF( K103=TRUE,8,0)+IF( L103=TRUE,16,0)+IF( M103=TRUE,32,0)+IF( N103=TRUE,64,0)+IF( O103=TRUE,128,0)+IF(P103=TRUE,256,0)+IF(Q103=TRUE,512,0)+IF(R103=TRUE,1024,0)</f>
        <v>287</v>
      </c>
      <c r="C103" s="120" t="s">
        <v>2</v>
      </c>
      <c r="D103" s="120" t="s">
        <v>779</v>
      </c>
      <c r="E103" s="120" t="s">
        <v>1888</v>
      </c>
      <c r="F103" s="120" t="s">
        <v>1886</v>
      </c>
      <c r="G103" s="120" t="s">
        <v>1887</v>
      </c>
      <c r="H103" s="121" t="b">
        <v>1</v>
      </c>
      <c r="I103" s="121" t="b">
        <v>1</v>
      </c>
      <c r="J103" s="121" t="b">
        <v>1</v>
      </c>
      <c r="K103" s="121" t="b">
        <v>1</v>
      </c>
      <c r="L103" s="121" t="b">
        <v>1</v>
      </c>
      <c r="M103" s="121" t="b">
        <v>0</v>
      </c>
      <c r="N103" s="121" t="b">
        <v>0</v>
      </c>
      <c r="O103" s="121" t="b">
        <v>0</v>
      </c>
      <c r="P103" s="121" t="b">
        <v>1</v>
      </c>
      <c r="Q103" s="121" t="b">
        <v>0</v>
      </c>
      <c r="R103" s="121" t="b">
        <v>0</v>
      </c>
      <c r="S103" s="120" t="str">
        <f t="shared" si="33"/>
        <v>INSERT INTO  [Menu]([MenuID],[ShowMode],[System],[Module],[MenuName],[MenuDisplay],[TableName],[IsVisible],[IsEnable],[IsAdd],[IsEdit],[IsDelete],[IsPrint],[IsImport],[IsCreateQuick],[IsCopy],[IsAssign],[IsConvert]) VALUES (102,287,'CRM','ฝ่ายขาย' ,'ClaimReturnBar','เคลม(ส่งคืน)' ,'ClaimReturn',1 ,1 ,1,1,1,0,0,0,1,0,0);</v>
      </c>
    </row>
    <row r="104" spans="1:19" s="120" customFormat="1">
      <c r="A104" s="120">
        <v>103</v>
      </c>
      <c r="B104" s="120">
        <f t="shared" si="35"/>
        <v>287</v>
      </c>
      <c r="C104" s="120" t="s">
        <v>2</v>
      </c>
      <c r="D104" s="120" t="s">
        <v>779</v>
      </c>
      <c r="E104" s="120" t="s">
        <v>1890</v>
      </c>
      <c r="F104" s="120" t="s">
        <v>1889</v>
      </c>
      <c r="G104" s="120" t="s">
        <v>1891</v>
      </c>
      <c r="H104" s="121" t="b">
        <v>1</v>
      </c>
      <c r="I104" s="121" t="b">
        <v>1</v>
      </c>
      <c r="J104" s="121" t="b">
        <v>1</v>
      </c>
      <c r="K104" s="121" t="b">
        <v>1</v>
      </c>
      <c r="L104" s="121" t="b">
        <v>1</v>
      </c>
      <c r="M104" s="121" t="b">
        <v>0</v>
      </c>
      <c r="N104" s="121" t="b">
        <v>0</v>
      </c>
      <c r="O104" s="121" t="b">
        <v>0</v>
      </c>
      <c r="P104" s="121" t="b">
        <v>1</v>
      </c>
      <c r="Q104" s="121" t="b">
        <v>0</v>
      </c>
      <c r="R104" s="121" t="b">
        <v>0</v>
      </c>
      <c r="S104" s="120" t="str">
        <f t="shared" si="33"/>
        <v>INSERT INTO  [Menu]([MenuID],[ShowMode],[System],[Module],[MenuName],[MenuDisplay],[TableName],[IsVisible],[IsEnable],[IsAdd],[IsEdit],[IsDelete],[IsPrint],[IsImport],[IsCreateQuick],[IsCopy],[IsAssign],[IsConvert]) VALUES (103,287,'CRM','ฝ่ายขาย' ,'Quotation2Bar','ใบเสนอราคาคู่เทียบ' ,'Quotation2',1 ,1 ,1,1,1,0,0,0,1,0,0);</v>
      </c>
    </row>
    <row r="105" spans="1:19" s="120" customFormat="1">
      <c r="A105" s="120">
        <v>104</v>
      </c>
      <c r="B105" s="120">
        <f t="shared" si="35"/>
        <v>3</v>
      </c>
      <c r="C105" s="120" t="s">
        <v>910</v>
      </c>
      <c r="D105" s="120" t="s">
        <v>910</v>
      </c>
      <c r="E105" s="120" t="s">
        <v>1930</v>
      </c>
      <c r="F105" s="120" t="s">
        <v>1929</v>
      </c>
      <c r="G105" s="120" t="s">
        <v>1931</v>
      </c>
      <c r="H105" s="121" t="b">
        <v>1</v>
      </c>
      <c r="I105" s="121" t="b">
        <v>1</v>
      </c>
      <c r="J105" s="121" t="b">
        <v>0</v>
      </c>
      <c r="K105" s="121" t="b">
        <v>0</v>
      </c>
      <c r="L105" s="121" t="b">
        <v>0</v>
      </c>
      <c r="M105" s="121" t="b">
        <v>0</v>
      </c>
      <c r="N105" s="121" t="b">
        <v>0</v>
      </c>
      <c r="O105" s="121" t="b">
        <v>0</v>
      </c>
      <c r="P105" s="121" t="b">
        <v>0</v>
      </c>
      <c r="Q105" s="121" t="b">
        <v>0</v>
      </c>
      <c r="R105" s="121" t="b">
        <v>0</v>
      </c>
      <c r="S105" s="120" t="str">
        <f t="shared" si="33"/>
        <v>INSERT INTO  [Menu]([MenuID],[ShowMode],[System],[Module],[MenuName],[MenuDisplay],[TableName],[IsVisible],[IsEnable],[IsAdd],[IsEdit],[IsDelete],[IsPrint],[IsImport],[IsCreateQuick],[IsCopy],[IsAssign],[IsConvert]) VALUES (104,3,'อนุมัติเอกสาร','อนุมัติเอกสาร' ,'NotifyBar','ข้อความแจ้งเตือน' ,'Notify',1 ,1 ,0,0,0,0,0,0,0,0,0);</v>
      </c>
    </row>
    <row r="106" spans="1:19" s="120" customFormat="1">
      <c r="A106" s="120">
        <v>105</v>
      </c>
      <c r="B106" s="120">
        <f t="shared" si="35"/>
        <v>3</v>
      </c>
      <c r="C106" s="120" t="s">
        <v>2</v>
      </c>
      <c r="D106" s="120" t="s">
        <v>779</v>
      </c>
      <c r="E106" s="120" t="s">
        <v>1941</v>
      </c>
      <c r="F106" s="120" t="s">
        <v>1942</v>
      </c>
      <c r="G106" s="120" t="s">
        <v>1943</v>
      </c>
      <c r="H106" s="121" t="b">
        <v>1</v>
      </c>
      <c r="I106" s="121" t="b">
        <v>1</v>
      </c>
      <c r="J106" s="121" t="b">
        <v>0</v>
      </c>
      <c r="K106" s="121" t="b">
        <v>0</v>
      </c>
      <c r="L106" s="121" t="b">
        <v>0</v>
      </c>
      <c r="M106" s="121" t="b">
        <v>0</v>
      </c>
      <c r="N106" s="121" t="b">
        <v>0</v>
      </c>
      <c r="O106" s="121" t="b">
        <v>0</v>
      </c>
      <c r="P106" s="121" t="b">
        <v>0</v>
      </c>
      <c r="Q106" s="121" t="b">
        <v>0</v>
      </c>
      <c r="R106" s="121" t="b">
        <v>0</v>
      </c>
      <c r="S106" s="120" t="str">
        <f t="shared" si="33"/>
        <v>INSERT INTO  [Menu]([MenuID],[ShowMode],[System],[Module],[MenuName],[MenuDisplay],[TableName],[IsVisible],[IsEnable],[IsAdd],[IsEdit],[IsDelete],[IsPrint],[IsImport],[IsCreateQuick],[IsCopy],[IsAssign],[IsConvert]) VALUES (105,3,'CRM','ฝ่ายขาย' ,'ReceiptHisBar','ประวัติการรับชำระ' ,'ReceiptHis',1 ,1 ,0,0,0,0,0,0,0,0,0);</v>
      </c>
    </row>
    <row r="108" spans="1:19">
      <c r="C108" t="s">
        <v>1892</v>
      </c>
    </row>
    <row r="109" spans="1:19">
      <c r="C109" t="s">
        <v>1893</v>
      </c>
    </row>
    <row r="110" spans="1:19">
      <c r="C110" s="120" t="s">
        <v>1883</v>
      </c>
    </row>
    <row r="111" spans="1:19">
      <c r="C111" t="s">
        <v>1894</v>
      </c>
    </row>
  </sheetData>
  <pageMargins left="0.7" right="0.7" top="0.75" bottom="0.75" header="0.3" footer="0.3"/>
  <pageSetup paperSize="9"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N24"/>
  <sheetViews>
    <sheetView workbookViewId="0">
      <selection activeCell="F17" sqref="F17"/>
    </sheetView>
  </sheetViews>
  <sheetFormatPr defaultRowHeight="14.4"/>
  <cols>
    <col min="1" max="1" width="4.5546875" customWidth="1"/>
    <col min="2" max="2" width="26.109375" customWidth="1"/>
    <col min="3" max="3" width="13.6640625" customWidth="1"/>
    <col min="4" max="4" width="7.33203125" customWidth="1"/>
    <col min="5" max="7" width="14.88671875" style="43" customWidth="1"/>
    <col min="8" max="8" width="22.6640625" customWidth="1"/>
    <col min="9" max="9" width="36.44140625" customWidth="1"/>
    <col min="259" max="259" width="4.5546875" customWidth="1"/>
    <col min="260" max="260" width="26.109375" customWidth="1"/>
    <col min="261" max="261" width="13.6640625" customWidth="1"/>
    <col min="262" max="262" width="7.33203125" customWidth="1"/>
    <col min="263" max="263" width="14.88671875" customWidth="1"/>
    <col min="264" max="264" width="22.6640625" customWidth="1"/>
    <col min="265" max="265" width="36.44140625" customWidth="1"/>
    <col min="515" max="515" width="4.5546875" customWidth="1"/>
    <col min="516" max="516" width="26.109375" customWidth="1"/>
    <col min="517" max="517" width="13.6640625" customWidth="1"/>
    <col min="518" max="518" width="7.33203125" customWidth="1"/>
    <col min="519" max="519" width="14.88671875" customWidth="1"/>
    <col min="520" max="520" width="22.6640625" customWidth="1"/>
    <col min="521" max="521" width="36.44140625" customWidth="1"/>
    <col min="771" max="771" width="4.5546875" customWidth="1"/>
    <col min="772" max="772" width="26.109375" customWidth="1"/>
    <col min="773" max="773" width="13.6640625" customWidth="1"/>
    <col min="774" max="774" width="7.33203125" customWidth="1"/>
    <col min="775" max="775" width="14.88671875" customWidth="1"/>
    <col min="776" max="776" width="22.6640625" customWidth="1"/>
    <col min="777" max="777" width="36.44140625" customWidth="1"/>
    <col min="1027" max="1027" width="4.5546875" customWidth="1"/>
    <col min="1028" max="1028" width="26.109375" customWidth="1"/>
    <col min="1029" max="1029" width="13.6640625" customWidth="1"/>
    <col min="1030" max="1030" width="7.33203125" customWidth="1"/>
    <col min="1031" max="1031" width="14.88671875" customWidth="1"/>
    <col min="1032" max="1032" width="22.6640625" customWidth="1"/>
    <col min="1033" max="1033" width="36.44140625" customWidth="1"/>
    <col min="1283" max="1283" width="4.5546875" customWidth="1"/>
    <col min="1284" max="1284" width="26.109375" customWidth="1"/>
    <col min="1285" max="1285" width="13.6640625" customWidth="1"/>
    <col min="1286" max="1286" width="7.33203125" customWidth="1"/>
    <col min="1287" max="1287" width="14.88671875" customWidth="1"/>
    <col min="1288" max="1288" width="22.6640625" customWidth="1"/>
    <col min="1289" max="1289" width="36.44140625" customWidth="1"/>
    <col min="1539" max="1539" width="4.5546875" customWidth="1"/>
    <col min="1540" max="1540" width="26.109375" customWidth="1"/>
    <col min="1541" max="1541" width="13.6640625" customWidth="1"/>
    <col min="1542" max="1542" width="7.33203125" customWidth="1"/>
    <col min="1543" max="1543" width="14.88671875" customWidth="1"/>
    <col min="1544" max="1544" width="22.6640625" customWidth="1"/>
    <col min="1545" max="1545" width="36.44140625" customWidth="1"/>
    <col min="1795" max="1795" width="4.5546875" customWidth="1"/>
    <col min="1796" max="1796" width="26.109375" customWidth="1"/>
    <col min="1797" max="1797" width="13.6640625" customWidth="1"/>
    <col min="1798" max="1798" width="7.33203125" customWidth="1"/>
    <col min="1799" max="1799" width="14.88671875" customWidth="1"/>
    <col min="1800" max="1800" width="22.6640625" customWidth="1"/>
    <col min="1801" max="1801" width="36.44140625" customWidth="1"/>
    <col min="2051" max="2051" width="4.5546875" customWidth="1"/>
    <col min="2052" max="2052" width="26.109375" customWidth="1"/>
    <col min="2053" max="2053" width="13.6640625" customWidth="1"/>
    <col min="2054" max="2054" width="7.33203125" customWidth="1"/>
    <col min="2055" max="2055" width="14.88671875" customWidth="1"/>
    <col min="2056" max="2056" width="22.6640625" customWidth="1"/>
    <col min="2057" max="2057" width="36.44140625" customWidth="1"/>
    <col min="2307" max="2307" width="4.5546875" customWidth="1"/>
    <col min="2308" max="2308" width="26.109375" customWidth="1"/>
    <col min="2309" max="2309" width="13.6640625" customWidth="1"/>
    <col min="2310" max="2310" width="7.33203125" customWidth="1"/>
    <col min="2311" max="2311" width="14.88671875" customWidth="1"/>
    <col min="2312" max="2312" width="22.6640625" customWidth="1"/>
    <col min="2313" max="2313" width="36.44140625" customWidth="1"/>
    <col min="2563" max="2563" width="4.5546875" customWidth="1"/>
    <col min="2564" max="2564" width="26.109375" customWidth="1"/>
    <col min="2565" max="2565" width="13.6640625" customWidth="1"/>
    <col min="2566" max="2566" width="7.33203125" customWidth="1"/>
    <col min="2567" max="2567" width="14.88671875" customWidth="1"/>
    <col min="2568" max="2568" width="22.6640625" customWidth="1"/>
    <col min="2569" max="2569" width="36.44140625" customWidth="1"/>
    <col min="2819" max="2819" width="4.5546875" customWidth="1"/>
    <col min="2820" max="2820" width="26.109375" customWidth="1"/>
    <col min="2821" max="2821" width="13.6640625" customWidth="1"/>
    <col min="2822" max="2822" width="7.33203125" customWidth="1"/>
    <col min="2823" max="2823" width="14.88671875" customWidth="1"/>
    <col min="2824" max="2824" width="22.6640625" customWidth="1"/>
    <col min="2825" max="2825" width="36.44140625" customWidth="1"/>
    <col min="3075" max="3075" width="4.5546875" customWidth="1"/>
    <col min="3076" max="3076" width="26.109375" customWidth="1"/>
    <col min="3077" max="3077" width="13.6640625" customWidth="1"/>
    <col min="3078" max="3078" width="7.33203125" customWidth="1"/>
    <col min="3079" max="3079" width="14.88671875" customWidth="1"/>
    <col min="3080" max="3080" width="22.6640625" customWidth="1"/>
    <col min="3081" max="3081" width="36.44140625" customWidth="1"/>
    <col min="3331" max="3331" width="4.5546875" customWidth="1"/>
    <col min="3332" max="3332" width="26.109375" customWidth="1"/>
    <col min="3333" max="3333" width="13.6640625" customWidth="1"/>
    <col min="3334" max="3334" width="7.33203125" customWidth="1"/>
    <col min="3335" max="3335" width="14.88671875" customWidth="1"/>
    <col min="3336" max="3336" width="22.6640625" customWidth="1"/>
    <col min="3337" max="3337" width="36.44140625" customWidth="1"/>
    <col min="3587" max="3587" width="4.5546875" customWidth="1"/>
    <col min="3588" max="3588" width="26.109375" customWidth="1"/>
    <col min="3589" max="3589" width="13.6640625" customWidth="1"/>
    <col min="3590" max="3590" width="7.33203125" customWidth="1"/>
    <col min="3591" max="3591" width="14.88671875" customWidth="1"/>
    <col min="3592" max="3592" width="22.6640625" customWidth="1"/>
    <col min="3593" max="3593" width="36.44140625" customWidth="1"/>
    <col min="3843" max="3843" width="4.5546875" customWidth="1"/>
    <col min="3844" max="3844" width="26.109375" customWidth="1"/>
    <col min="3845" max="3845" width="13.6640625" customWidth="1"/>
    <col min="3846" max="3846" width="7.33203125" customWidth="1"/>
    <col min="3847" max="3847" width="14.88671875" customWidth="1"/>
    <col min="3848" max="3848" width="22.6640625" customWidth="1"/>
    <col min="3849" max="3849" width="36.44140625" customWidth="1"/>
    <col min="4099" max="4099" width="4.5546875" customWidth="1"/>
    <col min="4100" max="4100" width="26.109375" customWidth="1"/>
    <col min="4101" max="4101" width="13.6640625" customWidth="1"/>
    <col min="4102" max="4102" width="7.33203125" customWidth="1"/>
    <col min="4103" max="4103" width="14.88671875" customWidth="1"/>
    <col min="4104" max="4104" width="22.6640625" customWidth="1"/>
    <col min="4105" max="4105" width="36.44140625" customWidth="1"/>
    <col min="4355" max="4355" width="4.5546875" customWidth="1"/>
    <col min="4356" max="4356" width="26.109375" customWidth="1"/>
    <col min="4357" max="4357" width="13.6640625" customWidth="1"/>
    <col min="4358" max="4358" width="7.33203125" customWidth="1"/>
    <col min="4359" max="4359" width="14.88671875" customWidth="1"/>
    <col min="4360" max="4360" width="22.6640625" customWidth="1"/>
    <col min="4361" max="4361" width="36.44140625" customWidth="1"/>
    <col min="4611" max="4611" width="4.5546875" customWidth="1"/>
    <col min="4612" max="4612" width="26.109375" customWidth="1"/>
    <col min="4613" max="4613" width="13.6640625" customWidth="1"/>
    <col min="4614" max="4614" width="7.33203125" customWidth="1"/>
    <col min="4615" max="4615" width="14.88671875" customWidth="1"/>
    <col min="4616" max="4616" width="22.6640625" customWidth="1"/>
    <col min="4617" max="4617" width="36.44140625" customWidth="1"/>
    <col min="4867" max="4867" width="4.5546875" customWidth="1"/>
    <col min="4868" max="4868" width="26.109375" customWidth="1"/>
    <col min="4869" max="4869" width="13.6640625" customWidth="1"/>
    <col min="4870" max="4870" width="7.33203125" customWidth="1"/>
    <col min="4871" max="4871" width="14.88671875" customWidth="1"/>
    <col min="4872" max="4872" width="22.6640625" customWidth="1"/>
    <col min="4873" max="4873" width="36.44140625" customWidth="1"/>
    <col min="5123" max="5123" width="4.5546875" customWidth="1"/>
    <col min="5124" max="5124" width="26.109375" customWidth="1"/>
    <col min="5125" max="5125" width="13.6640625" customWidth="1"/>
    <col min="5126" max="5126" width="7.33203125" customWidth="1"/>
    <col min="5127" max="5127" width="14.88671875" customWidth="1"/>
    <col min="5128" max="5128" width="22.6640625" customWidth="1"/>
    <col min="5129" max="5129" width="36.44140625" customWidth="1"/>
    <col min="5379" max="5379" width="4.5546875" customWidth="1"/>
    <col min="5380" max="5380" width="26.109375" customWidth="1"/>
    <col min="5381" max="5381" width="13.6640625" customWidth="1"/>
    <col min="5382" max="5382" width="7.33203125" customWidth="1"/>
    <col min="5383" max="5383" width="14.88671875" customWidth="1"/>
    <col min="5384" max="5384" width="22.6640625" customWidth="1"/>
    <col min="5385" max="5385" width="36.44140625" customWidth="1"/>
    <col min="5635" max="5635" width="4.5546875" customWidth="1"/>
    <col min="5636" max="5636" width="26.109375" customWidth="1"/>
    <col min="5637" max="5637" width="13.6640625" customWidth="1"/>
    <col min="5638" max="5638" width="7.33203125" customWidth="1"/>
    <col min="5639" max="5639" width="14.88671875" customWidth="1"/>
    <col min="5640" max="5640" width="22.6640625" customWidth="1"/>
    <col min="5641" max="5641" width="36.44140625" customWidth="1"/>
    <col min="5891" max="5891" width="4.5546875" customWidth="1"/>
    <col min="5892" max="5892" width="26.109375" customWidth="1"/>
    <col min="5893" max="5893" width="13.6640625" customWidth="1"/>
    <col min="5894" max="5894" width="7.33203125" customWidth="1"/>
    <col min="5895" max="5895" width="14.88671875" customWidth="1"/>
    <col min="5896" max="5896" width="22.6640625" customWidth="1"/>
    <col min="5897" max="5897" width="36.44140625" customWidth="1"/>
    <col min="6147" max="6147" width="4.5546875" customWidth="1"/>
    <col min="6148" max="6148" width="26.109375" customWidth="1"/>
    <col min="6149" max="6149" width="13.6640625" customWidth="1"/>
    <col min="6150" max="6150" width="7.33203125" customWidth="1"/>
    <col min="6151" max="6151" width="14.88671875" customWidth="1"/>
    <col min="6152" max="6152" width="22.6640625" customWidth="1"/>
    <col min="6153" max="6153" width="36.44140625" customWidth="1"/>
    <col min="6403" max="6403" width="4.5546875" customWidth="1"/>
    <col min="6404" max="6404" width="26.109375" customWidth="1"/>
    <col min="6405" max="6405" width="13.6640625" customWidth="1"/>
    <col min="6406" max="6406" width="7.33203125" customWidth="1"/>
    <col min="6407" max="6407" width="14.88671875" customWidth="1"/>
    <col min="6408" max="6408" width="22.6640625" customWidth="1"/>
    <col min="6409" max="6409" width="36.44140625" customWidth="1"/>
    <col min="6659" max="6659" width="4.5546875" customWidth="1"/>
    <col min="6660" max="6660" width="26.109375" customWidth="1"/>
    <col min="6661" max="6661" width="13.6640625" customWidth="1"/>
    <col min="6662" max="6662" width="7.33203125" customWidth="1"/>
    <col min="6663" max="6663" width="14.88671875" customWidth="1"/>
    <col min="6664" max="6664" width="22.6640625" customWidth="1"/>
    <col min="6665" max="6665" width="36.44140625" customWidth="1"/>
    <col min="6915" max="6915" width="4.5546875" customWidth="1"/>
    <col min="6916" max="6916" width="26.109375" customWidth="1"/>
    <col min="6917" max="6917" width="13.6640625" customWidth="1"/>
    <col min="6918" max="6918" width="7.33203125" customWidth="1"/>
    <col min="6919" max="6919" width="14.88671875" customWidth="1"/>
    <col min="6920" max="6920" width="22.6640625" customWidth="1"/>
    <col min="6921" max="6921" width="36.44140625" customWidth="1"/>
    <col min="7171" max="7171" width="4.5546875" customWidth="1"/>
    <col min="7172" max="7172" width="26.109375" customWidth="1"/>
    <col min="7173" max="7173" width="13.6640625" customWidth="1"/>
    <col min="7174" max="7174" width="7.33203125" customWidth="1"/>
    <col min="7175" max="7175" width="14.88671875" customWidth="1"/>
    <col min="7176" max="7176" width="22.6640625" customWidth="1"/>
    <col min="7177" max="7177" width="36.44140625" customWidth="1"/>
    <col min="7427" max="7427" width="4.5546875" customWidth="1"/>
    <col min="7428" max="7428" width="26.109375" customWidth="1"/>
    <col min="7429" max="7429" width="13.6640625" customWidth="1"/>
    <col min="7430" max="7430" width="7.33203125" customWidth="1"/>
    <col min="7431" max="7431" width="14.88671875" customWidth="1"/>
    <col min="7432" max="7432" width="22.6640625" customWidth="1"/>
    <col min="7433" max="7433" width="36.44140625" customWidth="1"/>
    <col min="7683" max="7683" width="4.5546875" customWidth="1"/>
    <col min="7684" max="7684" width="26.109375" customWidth="1"/>
    <col min="7685" max="7685" width="13.6640625" customWidth="1"/>
    <col min="7686" max="7686" width="7.33203125" customWidth="1"/>
    <col min="7687" max="7687" width="14.88671875" customWidth="1"/>
    <col min="7688" max="7688" width="22.6640625" customWidth="1"/>
    <col min="7689" max="7689" width="36.44140625" customWidth="1"/>
    <col min="7939" max="7939" width="4.5546875" customWidth="1"/>
    <col min="7940" max="7940" width="26.109375" customWidth="1"/>
    <col min="7941" max="7941" width="13.6640625" customWidth="1"/>
    <col min="7942" max="7942" width="7.33203125" customWidth="1"/>
    <col min="7943" max="7943" width="14.88671875" customWidth="1"/>
    <col min="7944" max="7944" width="22.6640625" customWidth="1"/>
    <col min="7945" max="7945" width="36.44140625" customWidth="1"/>
    <col min="8195" max="8195" width="4.5546875" customWidth="1"/>
    <col min="8196" max="8196" width="26.109375" customWidth="1"/>
    <col min="8197" max="8197" width="13.6640625" customWidth="1"/>
    <col min="8198" max="8198" width="7.33203125" customWidth="1"/>
    <col min="8199" max="8199" width="14.88671875" customWidth="1"/>
    <col min="8200" max="8200" width="22.6640625" customWidth="1"/>
    <col min="8201" max="8201" width="36.44140625" customWidth="1"/>
    <col min="8451" max="8451" width="4.5546875" customWidth="1"/>
    <col min="8452" max="8452" width="26.109375" customWidth="1"/>
    <col min="8453" max="8453" width="13.6640625" customWidth="1"/>
    <col min="8454" max="8454" width="7.33203125" customWidth="1"/>
    <col min="8455" max="8455" width="14.88671875" customWidth="1"/>
    <col min="8456" max="8456" width="22.6640625" customWidth="1"/>
    <col min="8457" max="8457" width="36.44140625" customWidth="1"/>
    <col min="8707" max="8707" width="4.5546875" customWidth="1"/>
    <col min="8708" max="8708" width="26.109375" customWidth="1"/>
    <col min="8709" max="8709" width="13.6640625" customWidth="1"/>
    <col min="8710" max="8710" width="7.33203125" customWidth="1"/>
    <col min="8711" max="8711" width="14.88671875" customWidth="1"/>
    <col min="8712" max="8712" width="22.6640625" customWidth="1"/>
    <col min="8713" max="8713" width="36.44140625" customWidth="1"/>
    <col min="8963" max="8963" width="4.5546875" customWidth="1"/>
    <col min="8964" max="8964" width="26.109375" customWidth="1"/>
    <col min="8965" max="8965" width="13.6640625" customWidth="1"/>
    <col min="8966" max="8966" width="7.33203125" customWidth="1"/>
    <col min="8967" max="8967" width="14.88671875" customWidth="1"/>
    <col min="8968" max="8968" width="22.6640625" customWidth="1"/>
    <col min="8969" max="8969" width="36.44140625" customWidth="1"/>
    <col min="9219" max="9219" width="4.5546875" customWidth="1"/>
    <col min="9220" max="9220" width="26.109375" customWidth="1"/>
    <col min="9221" max="9221" width="13.6640625" customWidth="1"/>
    <col min="9222" max="9222" width="7.33203125" customWidth="1"/>
    <col min="9223" max="9223" width="14.88671875" customWidth="1"/>
    <col min="9224" max="9224" width="22.6640625" customWidth="1"/>
    <col min="9225" max="9225" width="36.44140625" customWidth="1"/>
    <col min="9475" max="9475" width="4.5546875" customWidth="1"/>
    <col min="9476" max="9476" width="26.109375" customWidth="1"/>
    <col min="9477" max="9477" width="13.6640625" customWidth="1"/>
    <col min="9478" max="9478" width="7.33203125" customWidth="1"/>
    <col min="9479" max="9479" width="14.88671875" customWidth="1"/>
    <col min="9480" max="9480" width="22.6640625" customWidth="1"/>
    <col min="9481" max="9481" width="36.44140625" customWidth="1"/>
    <col min="9731" max="9731" width="4.5546875" customWidth="1"/>
    <col min="9732" max="9732" width="26.109375" customWidth="1"/>
    <col min="9733" max="9733" width="13.6640625" customWidth="1"/>
    <col min="9734" max="9734" width="7.33203125" customWidth="1"/>
    <col min="9735" max="9735" width="14.88671875" customWidth="1"/>
    <col min="9736" max="9736" width="22.6640625" customWidth="1"/>
    <col min="9737" max="9737" width="36.44140625" customWidth="1"/>
    <col min="9987" max="9987" width="4.5546875" customWidth="1"/>
    <col min="9988" max="9988" width="26.109375" customWidth="1"/>
    <col min="9989" max="9989" width="13.6640625" customWidth="1"/>
    <col min="9990" max="9990" width="7.33203125" customWidth="1"/>
    <col min="9991" max="9991" width="14.88671875" customWidth="1"/>
    <col min="9992" max="9992" width="22.6640625" customWidth="1"/>
    <col min="9993" max="9993" width="36.44140625" customWidth="1"/>
    <col min="10243" max="10243" width="4.5546875" customWidth="1"/>
    <col min="10244" max="10244" width="26.109375" customWidth="1"/>
    <col min="10245" max="10245" width="13.6640625" customWidth="1"/>
    <col min="10246" max="10246" width="7.33203125" customWidth="1"/>
    <col min="10247" max="10247" width="14.88671875" customWidth="1"/>
    <col min="10248" max="10248" width="22.6640625" customWidth="1"/>
    <col min="10249" max="10249" width="36.44140625" customWidth="1"/>
    <col min="10499" max="10499" width="4.5546875" customWidth="1"/>
    <col min="10500" max="10500" width="26.109375" customWidth="1"/>
    <col min="10501" max="10501" width="13.6640625" customWidth="1"/>
    <col min="10502" max="10502" width="7.33203125" customWidth="1"/>
    <col min="10503" max="10503" width="14.88671875" customWidth="1"/>
    <col min="10504" max="10504" width="22.6640625" customWidth="1"/>
    <col min="10505" max="10505" width="36.44140625" customWidth="1"/>
    <col min="10755" max="10755" width="4.5546875" customWidth="1"/>
    <col min="10756" max="10756" width="26.109375" customWidth="1"/>
    <col min="10757" max="10757" width="13.6640625" customWidth="1"/>
    <col min="10758" max="10758" width="7.33203125" customWidth="1"/>
    <col min="10759" max="10759" width="14.88671875" customWidth="1"/>
    <col min="10760" max="10760" width="22.6640625" customWidth="1"/>
    <col min="10761" max="10761" width="36.44140625" customWidth="1"/>
    <col min="11011" max="11011" width="4.5546875" customWidth="1"/>
    <col min="11012" max="11012" width="26.109375" customWidth="1"/>
    <col min="11013" max="11013" width="13.6640625" customWidth="1"/>
    <col min="11014" max="11014" width="7.33203125" customWidth="1"/>
    <col min="11015" max="11015" width="14.88671875" customWidth="1"/>
    <col min="11016" max="11016" width="22.6640625" customWidth="1"/>
    <col min="11017" max="11017" width="36.44140625" customWidth="1"/>
    <col min="11267" max="11267" width="4.5546875" customWidth="1"/>
    <col min="11268" max="11268" width="26.109375" customWidth="1"/>
    <col min="11269" max="11269" width="13.6640625" customWidth="1"/>
    <col min="11270" max="11270" width="7.33203125" customWidth="1"/>
    <col min="11271" max="11271" width="14.88671875" customWidth="1"/>
    <col min="11272" max="11272" width="22.6640625" customWidth="1"/>
    <col min="11273" max="11273" width="36.44140625" customWidth="1"/>
    <col min="11523" max="11523" width="4.5546875" customWidth="1"/>
    <col min="11524" max="11524" width="26.109375" customWidth="1"/>
    <col min="11525" max="11525" width="13.6640625" customWidth="1"/>
    <col min="11526" max="11526" width="7.33203125" customWidth="1"/>
    <col min="11527" max="11527" width="14.88671875" customWidth="1"/>
    <col min="11528" max="11528" width="22.6640625" customWidth="1"/>
    <col min="11529" max="11529" width="36.44140625" customWidth="1"/>
    <col min="11779" max="11779" width="4.5546875" customWidth="1"/>
    <col min="11780" max="11780" width="26.109375" customWidth="1"/>
    <col min="11781" max="11781" width="13.6640625" customWidth="1"/>
    <col min="11782" max="11782" width="7.33203125" customWidth="1"/>
    <col min="11783" max="11783" width="14.88671875" customWidth="1"/>
    <col min="11784" max="11784" width="22.6640625" customWidth="1"/>
    <col min="11785" max="11785" width="36.44140625" customWidth="1"/>
    <col min="12035" max="12035" width="4.5546875" customWidth="1"/>
    <col min="12036" max="12036" width="26.109375" customWidth="1"/>
    <col min="12037" max="12037" width="13.6640625" customWidth="1"/>
    <col min="12038" max="12038" width="7.33203125" customWidth="1"/>
    <col min="12039" max="12039" width="14.88671875" customWidth="1"/>
    <col min="12040" max="12040" width="22.6640625" customWidth="1"/>
    <col min="12041" max="12041" width="36.44140625" customWidth="1"/>
    <col min="12291" max="12291" width="4.5546875" customWidth="1"/>
    <col min="12292" max="12292" width="26.109375" customWidth="1"/>
    <col min="12293" max="12293" width="13.6640625" customWidth="1"/>
    <col min="12294" max="12294" width="7.33203125" customWidth="1"/>
    <col min="12295" max="12295" width="14.88671875" customWidth="1"/>
    <col min="12296" max="12296" width="22.6640625" customWidth="1"/>
    <col min="12297" max="12297" width="36.44140625" customWidth="1"/>
    <col min="12547" max="12547" width="4.5546875" customWidth="1"/>
    <col min="12548" max="12548" width="26.109375" customWidth="1"/>
    <col min="12549" max="12549" width="13.6640625" customWidth="1"/>
    <col min="12550" max="12550" width="7.33203125" customWidth="1"/>
    <col min="12551" max="12551" width="14.88671875" customWidth="1"/>
    <col min="12552" max="12552" width="22.6640625" customWidth="1"/>
    <col min="12553" max="12553" width="36.44140625" customWidth="1"/>
    <col min="12803" max="12803" width="4.5546875" customWidth="1"/>
    <col min="12804" max="12804" width="26.109375" customWidth="1"/>
    <col min="12805" max="12805" width="13.6640625" customWidth="1"/>
    <col min="12806" max="12806" width="7.33203125" customWidth="1"/>
    <col min="12807" max="12807" width="14.88671875" customWidth="1"/>
    <col min="12808" max="12808" width="22.6640625" customWidth="1"/>
    <col min="12809" max="12809" width="36.44140625" customWidth="1"/>
    <col min="13059" max="13059" width="4.5546875" customWidth="1"/>
    <col min="13060" max="13060" width="26.109375" customWidth="1"/>
    <col min="13061" max="13061" width="13.6640625" customWidth="1"/>
    <col min="13062" max="13062" width="7.33203125" customWidth="1"/>
    <col min="13063" max="13063" width="14.88671875" customWidth="1"/>
    <col min="13064" max="13064" width="22.6640625" customWidth="1"/>
    <col min="13065" max="13065" width="36.44140625" customWidth="1"/>
    <col min="13315" max="13315" width="4.5546875" customWidth="1"/>
    <col min="13316" max="13316" width="26.109375" customWidth="1"/>
    <col min="13317" max="13317" width="13.6640625" customWidth="1"/>
    <col min="13318" max="13318" width="7.33203125" customWidth="1"/>
    <col min="13319" max="13319" width="14.88671875" customWidth="1"/>
    <col min="13320" max="13320" width="22.6640625" customWidth="1"/>
    <col min="13321" max="13321" width="36.44140625" customWidth="1"/>
    <col min="13571" max="13571" width="4.5546875" customWidth="1"/>
    <col min="13572" max="13572" width="26.109375" customWidth="1"/>
    <col min="13573" max="13573" width="13.6640625" customWidth="1"/>
    <col min="13574" max="13574" width="7.33203125" customWidth="1"/>
    <col min="13575" max="13575" width="14.88671875" customWidth="1"/>
    <col min="13576" max="13576" width="22.6640625" customWidth="1"/>
    <col min="13577" max="13577" width="36.44140625" customWidth="1"/>
    <col min="13827" max="13827" width="4.5546875" customWidth="1"/>
    <col min="13828" max="13828" width="26.109375" customWidth="1"/>
    <col min="13829" max="13829" width="13.6640625" customWidth="1"/>
    <col min="13830" max="13830" width="7.33203125" customWidth="1"/>
    <col min="13831" max="13831" width="14.88671875" customWidth="1"/>
    <col min="13832" max="13832" width="22.6640625" customWidth="1"/>
    <col min="13833" max="13833" width="36.44140625" customWidth="1"/>
    <col min="14083" max="14083" width="4.5546875" customWidth="1"/>
    <col min="14084" max="14084" width="26.109375" customWidth="1"/>
    <col min="14085" max="14085" width="13.6640625" customWidth="1"/>
    <col min="14086" max="14086" width="7.33203125" customWidth="1"/>
    <col min="14087" max="14087" width="14.88671875" customWidth="1"/>
    <col min="14088" max="14088" width="22.6640625" customWidth="1"/>
    <col min="14089" max="14089" width="36.44140625" customWidth="1"/>
    <col min="14339" max="14339" width="4.5546875" customWidth="1"/>
    <col min="14340" max="14340" width="26.109375" customWidth="1"/>
    <col min="14341" max="14341" width="13.6640625" customWidth="1"/>
    <col min="14342" max="14342" width="7.33203125" customWidth="1"/>
    <col min="14343" max="14343" width="14.88671875" customWidth="1"/>
    <col min="14344" max="14344" width="22.6640625" customWidth="1"/>
    <col min="14345" max="14345" width="36.44140625" customWidth="1"/>
    <col min="14595" max="14595" width="4.5546875" customWidth="1"/>
    <col min="14596" max="14596" width="26.109375" customWidth="1"/>
    <col min="14597" max="14597" width="13.6640625" customWidth="1"/>
    <col min="14598" max="14598" width="7.33203125" customWidth="1"/>
    <col min="14599" max="14599" width="14.88671875" customWidth="1"/>
    <col min="14600" max="14600" width="22.6640625" customWidth="1"/>
    <col min="14601" max="14601" width="36.44140625" customWidth="1"/>
    <col min="14851" max="14851" width="4.5546875" customWidth="1"/>
    <col min="14852" max="14852" width="26.109375" customWidth="1"/>
    <col min="14853" max="14853" width="13.6640625" customWidth="1"/>
    <col min="14854" max="14854" width="7.33203125" customWidth="1"/>
    <col min="14855" max="14855" width="14.88671875" customWidth="1"/>
    <col min="14856" max="14856" width="22.6640625" customWidth="1"/>
    <col min="14857" max="14857" width="36.44140625" customWidth="1"/>
    <col min="15107" max="15107" width="4.5546875" customWidth="1"/>
    <col min="15108" max="15108" width="26.109375" customWidth="1"/>
    <col min="15109" max="15109" width="13.6640625" customWidth="1"/>
    <col min="15110" max="15110" width="7.33203125" customWidth="1"/>
    <col min="15111" max="15111" width="14.88671875" customWidth="1"/>
    <col min="15112" max="15112" width="22.6640625" customWidth="1"/>
    <col min="15113" max="15113" width="36.44140625" customWidth="1"/>
    <col min="15363" max="15363" width="4.5546875" customWidth="1"/>
    <col min="15364" max="15364" width="26.109375" customWidth="1"/>
    <col min="15365" max="15365" width="13.6640625" customWidth="1"/>
    <col min="15366" max="15366" width="7.33203125" customWidth="1"/>
    <col min="15367" max="15367" width="14.88671875" customWidth="1"/>
    <col min="15368" max="15368" width="22.6640625" customWidth="1"/>
    <col min="15369" max="15369" width="36.44140625" customWidth="1"/>
    <col min="15619" max="15619" width="4.5546875" customWidth="1"/>
    <col min="15620" max="15620" width="26.109375" customWidth="1"/>
    <col min="15621" max="15621" width="13.6640625" customWidth="1"/>
    <col min="15622" max="15622" width="7.33203125" customWidth="1"/>
    <col min="15623" max="15623" width="14.88671875" customWidth="1"/>
    <col min="15624" max="15624" width="22.6640625" customWidth="1"/>
    <col min="15625" max="15625" width="36.44140625" customWidth="1"/>
    <col min="15875" max="15875" width="4.5546875" customWidth="1"/>
    <col min="15876" max="15876" width="26.109375" customWidth="1"/>
    <col min="15877" max="15877" width="13.6640625" customWidth="1"/>
    <col min="15878" max="15878" width="7.33203125" customWidth="1"/>
    <col min="15879" max="15879" width="14.88671875" customWidth="1"/>
    <col min="15880" max="15880" width="22.6640625" customWidth="1"/>
    <col min="15881" max="15881" width="36.44140625" customWidth="1"/>
    <col min="16131" max="16131" width="4.5546875" customWidth="1"/>
    <col min="16132" max="16132" width="26.109375" customWidth="1"/>
    <col min="16133" max="16133" width="13.6640625" customWidth="1"/>
    <col min="16134" max="16134" width="7.33203125" customWidth="1"/>
    <col min="16135" max="16135" width="14.88671875" customWidth="1"/>
    <col min="16136" max="16136" width="22.6640625" customWidth="1"/>
    <col min="16137" max="16137" width="36.44140625" customWidth="1"/>
  </cols>
  <sheetData>
    <row r="2" spans="2:14">
      <c r="B2" t="s">
        <v>661</v>
      </c>
      <c r="C2" s="42" t="s">
        <v>662</v>
      </c>
      <c r="D2" t="s">
        <v>663</v>
      </c>
    </row>
    <row r="3" spans="2:14">
      <c r="B3" t="s">
        <v>664</v>
      </c>
      <c r="C3" s="44" t="s">
        <v>665</v>
      </c>
    </row>
    <row r="4" spans="2:14">
      <c r="B4" t="s">
        <v>666</v>
      </c>
      <c r="D4" s="45" t="s">
        <v>667</v>
      </c>
      <c r="E4" s="46" t="s">
        <v>668</v>
      </c>
      <c r="F4" s="46"/>
      <c r="G4" s="46"/>
      <c r="H4" s="45" t="s">
        <v>669</v>
      </c>
      <c r="I4" s="45" t="s">
        <v>670</v>
      </c>
      <c r="K4" s="116" t="s">
        <v>750</v>
      </c>
      <c r="L4" s="120">
        <v>1</v>
      </c>
      <c r="N4">
        <v>38800</v>
      </c>
    </row>
    <row r="5" spans="2:14">
      <c r="D5" s="47">
        <v>1</v>
      </c>
      <c r="E5" s="148">
        <v>10000</v>
      </c>
      <c r="F5" s="148"/>
      <c r="G5" s="148"/>
      <c r="H5" s="49" t="s">
        <v>671</v>
      </c>
      <c r="I5" s="49"/>
      <c r="K5" s="116" t="s">
        <v>751</v>
      </c>
      <c r="L5" s="120">
        <v>2</v>
      </c>
      <c r="N5">
        <v>40000</v>
      </c>
    </row>
    <row r="6" spans="2:14">
      <c r="D6" s="47">
        <v>2</v>
      </c>
      <c r="E6" s="148">
        <v>40000</v>
      </c>
      <c r="F6" s="175" t="s">
        <v>1301</v>
      </c>
      <c r="G6" s="174">
        <v>38800</v>
      </c>
      <c r="H6" s="49" t="s">
        <v>672</v>
      </c>
      <c r="I6" s="49" t="s">
        <v>673</v>
      </c>
      <c r="K6" s="116" t="s">
        <v>752</v>
      </c>
      <c r="L6" s="120">
        <v>4</v>
      </c>
      <c r="N6" s="149">
        <v>0.03</v>
      </c>
    </row>
    <row r="7" spans="2:14">
      <c r="D7" s="47"/>
      <c r="E7" s="48"/>
      <c r="F7" s="48"/>
      <c r="G7" s="48"/>
      <c r="H7" s="49"/>
      <c r="I7" s="49" t="s">
        <v>674</v>
      </c>
      <c r="K7" s="116" t="s">
        <v>753</v>
      </c>
      <c r="L7" s="120">
        <v>8</v>
      </c>
      <c r="N7">
        <f>N6*N5</f>
        <v>1200</v>
      </c>
    </row>
    <row r="8" spans="2:14">
      <c r="D8" s="47"/>
      <c r="E8" s="48"/>
      <c r="F8" s="48"/>
      <c r="G8" s="48"/>
      <c r="H8" s="49"/>
      <c r="I8" s="49"/>
      <c r="K8" s="116" t="s">
        <v>754</v>
      </c>
      <c r="L8" s="120">
        <v>16</v>
      </c>
      <c r="N8">
        <f>N5-N4</f>
        <v>1200</v>
      </c>
    </row>
    <row r="9" spans="2:14">
      <c r="D9" s="47">
        <v>3</v>
      </c>
      <c r="E9" s="150">
        <v>45000</v>
      </c>
      <c r="F9" s="175" t="s">
        <v>1302</v>
      </c>
      <c r="G9" s="176">
        <v>38800</v>
      </c>
      <c r="H9" s="49" t="s">
        <v>675</v>
      </c>
      <c r="I9" s="49" t="s">
        <v>676</v>
      </c>
      <c r="K9" s="116" t="s">
        <v>755</v>
      </c>
      <c r="L9" s="120">
        <v>32</v>
      </c>
    </row>
    <row r="10" spans="2:14">
      <c r="D10" s="47"/>
      <c r="E10" s="148">
        <v>40000</v>
      </c>
      <c r="F10" s="148"/>
      <c r="G10" s="148"/>
      <c r="H10" s="49"/>
      <c r="I10" s="49" t="s">
        <v>677</v>
      </c>
      <c r="K10" s="116" t="s">
        <v>756</v>
      </c>
      <c r="L10" s="120">
        <v>64</v>
      </c>
    </row>
    <row r="11" spans="2:14">
      <c r="D11" s="47"/>
      <c r="E11" s="48"/>
      <c r="F11" s="48"/>
      <c r="G11" s="48"/>
      <c r="H11" s="49"/>
      <c r="I11" s="49"/>
      <c r="K11" s="116" t="s">
        <v>757</v>
      </c>
      <c r="L11" s="120">
        <v>128</v>
      </c>
    </row>
    <row r="12" spans="2:14">
      <c r="D12" s="47">
        <v>4</v>
      </c>
      <c r="E12" s="148">
        <v>45000</v>
      </c>
      <c r="F12" s="173">
        <v>41947</v>
      </c>
      <c r="G12" s="174">
        <v>43650</v>
      </c>
      <c r="H12" s="49" t="s">
        <v>678</v>
      </c>
      <c r="I12" s="49" t="s">
        <v>679</v>
      </c>
      <c r="K12" s="116" t="s">
        <v>758</v>
      </c>
      <c r="L12" s="120">
        <v>256</v>
      </c>
    </row>
    <row r="13" spans="2:14">
      <c r="D13" s="47"/>
      <c r="E13" s="48"/>
      <c r="F13" s="48"/>
      <c r="G13" s="48"/>
      <c r="H13" s="49"/>
      <c r="I13" s="49" t="s">
        <v>680</v>
      </c>
      <c r="K13" s="116" t="s">
        <v>759</v>
      </c>
      <c r="L13" s="120">
        <v>512</v>
      </c>
    </row>
    <row r="14" spans="2:14">
      <c r="D14" s="47"/>
      <c r="E14" s="48"/>
      <c r="F14" s="48"/>
      <c r="G14" s="48"/>
      <c r="H14" s="49"/>
      <c r="I14" s="49"/>
      <c r="K14" s="116" t="s">
        <v>760</v>
      </c>
      <c r="L14" s="120">
        <v>1024</v>
      </c>
    </row>
    <row r="15" spans="2:14">
      <c r="D15" s="47">
        <v>5</v>
      </c>
      <c r="E15" s="148">
        <v>40000</v>
      </c>
      <c r="F15" s="177">
        <v>41949</v>
      </c>
      <c r="G15" s="174">
        <v>43650</v>
      </c>
      <c r="H15" s="49" t="s">
        <v>681</v>
      </c>
      <c r="I15" s="49" t="s">
        <v>682</v>
      </c>
    </row>
    <row r="16" spans="2:14">
      <c r="D16" s="47">
        <v>6</v>
      </c>
      <c r="E16" s="148">
        <v>40000</v>
      </c>
      <c r="F16" s="175" t="s">
        <v>1483</v>
      </c>
      <c r="G16" s="48"/>
      <c r="H16" s="49" t="s">
        <v>683</v>
      </c>
      <c r="I16" s="49" t="s">
        <v>684</v>
      </c>
    </row>
    <row r="17" spans="4:12">
      <c r="D17" s="47">
        <v>7</v>
      </c>
      <c r="E17" s="48">
        <v>25000</v>
      </c>
      <c r="F17" s="48"/>
      <c r="G17" s="48"/>
      <c r="H17" s="49" t="s">
        <v>685</v>
      </c>
      <c r="I17" s="49" t="s">
        <v>686</v>
      </c>
      <c r="L17">
        <f>L4+L5+L6+L7+L8+L9+L10+L12</f>
        <v>383</v>
      </c>
    </row>
    <row r="18" spans="4:12">
      <c r="D18" s="47">
        <v>8</v>
      </c>
      <c r="E18" s="48">
        <v>15000</v>
      </c>
      <c r="F18" s="48"/>
      <c r="G18" s="48"/>
      <c r="H18" s="49" t="s">
        <v>687</v>
      </c>
      <c r="I18" s="49" t="s">
        <v>688</v>
      </c>
    </row>
    <row r="19" spans="4:12">
      <c r="D19" s="47">
        <v>9</v>
      </c>
      <c r="E19" s="48">
        <v>20000</v>
      </c>
      <c r="F19" s="48"/>
      <c r="G19" s="48"/>
      <c r="H19" s="49"/>
      <c r="I19" s="49" t="s">
        <v>724</v>
      </c>
    </row>
    <row r="20" spans="4:12">
      <c r="D20" s="47">
        <v>10</v>
      </c>
      <c r="E20" s="48">
        <v>10000</v>
      </c>
      <c r="F20" s="48"/>
      <c r="G20" s="48"/>
      <c r="H20" s="49"/>
      <c r="I20" s="49" t="s">
        <v>725</v>
      </c>
    </row>
    <row r="21" spans="4:12">
      <c r="D21" s="47">
        <v>11</v>
      </c>
      <c r="E21" s="48">
        <v>5000</v>
      </c>
      <c r="F21" s="48"/>
      <c r="G21" s="48"/>
      <c r="H21" s="49"/>
      <c r="I21" s="49" t="s">
        <v>726</v>
      </c>
    </row>
    <row r="22" spans="4:12">
      <c r="D22" s="47">
        <v>12</v>
      </c>
      <c r="E22" s="48">
        <v>5000</v>
      </c>
      <c r="F22" s="48"/>
      <c r="G22" s="48"/>
      <c r="H22" s="49"/>
      <c r="I22" s="49" t="s">
        <v>727</v>
      </c>
    </row>
    <row r="24" spans="4:12">
      <c r="E24" s="43">
        <f>SUM(E5:E23)</f>
        <v>340000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4.4"/>
  <cols>
    <col min="1" max="1" width="2.109375" customWidth="1"/>
    <col min="2" max="2" width="4.44140625" style="12" customWidth="1"/>
    <col min="3" max="3" width="30.5546875" bestFit="1" customWidth="1"/>
    <col min="4" max="4" width="14.109375" bestFit="1" customWidth="1"/>
    <col min="5" max="5" width="7" customWidth="1"/>
    <col min="6" max="53" width="2.33203125" customWidth="1"/>
    <col min="259" max="259" width="2.109375" customWidth="1"/>
    <col min="260" max="260" width="4.44140625" customWidth="1"/>
    <col min="261" max="261" width="30.5546875" bestFit="1" customWidth="1"/>
    <col min="262" max="305" width="2.88671875" customWidth="1"/>
    <col min="515" max="515" width="2.109375" customWidth="1"/>
    <col min="516" max="516" width="4.44140625" customWidth="1"/>
    <col min="517" max="517" width="30.5546875" bestFit="1" customWidth="1"/>
    <col min="518" max="561" width="2.88671875" customWidth="1"/>
    <col min="771" max="771" width="2.109375" customWidth="1"/>
    <col min="772" max="772" width="4.44140625" customWidth="1"/>
    <col min="773" max="773" width="30.5546875" bestFit="1" customWidth="1"/>
    <col min="774" max="817" width="2.88671875" customWidth="1"/>
    <col min="1027" max="1027" width="2.109375" customWidth="1"/>
    <col min="1028" max="1028" width="4.44140625" customWidth="1"/>
    <col min="1029" max="1029" width="30.5546875" bestFit="1" customWidth="1"/>
    <col min="1030" max="1073" width="2.88671875" customWidth="1"/>
    <col min="1283" max="1283" width="2.109375" customWidth="1"/>
    <col min="1284" max="1284" width="4.44140625" customWidth="1"/>
    <col min="1285" max="1285" width="30.5546875" bestFit="1" customWidth="1"/>
    <col min="1286" max="1329" width="2.88671875" customWidth="1"/>
    <col min="1539" max="1539" width="2.109375" customWidth="1"/>
    <col min="1540" max="1540" width="4.44140625" customWidth="1"/>
    <col min="1541" max="1541" width="30.5546875" bestFit="1" customWidth="1"/>
    <col min="1542" max="1585" width="2.88671875" customWidth="1"/>
    <col min="1795" max="1795" width="2.109375" customWidth="1"/>
    <col min="1796" max="1796" width="4.44140625" customWidth="1"/>
    <col min="1797" max="1797" width="30.5546875" bestFit="1" customWidth="1"/>
    <col min="1798" max="1841" width="2.88671875" customWidth="1"/>
    <col min="2051" max="2051" width="2.109375" customWidth="1"/>
    <col min="2052" max="2052" width="4.44140625" customWidth="1"/>
    <col min="2053" max="2053" width="30.5546875" bestFit="1" customWidth="1"/>
    <col min="2054" max="2097" width="2.88671875" customWidth="1"/>
    <col min="2307" max="2307" width="2.109375" customWidth="1"/>
    <col min="2308" max="2308" width="4.44140625" customWidth="1"/>
    <col min="2309" max="2309" width="30.5546875" bestFit="1" customWidth="1"/>
    <col min="2310" max="2353" width="2.88671875" customWidth="1"/>
    <col min="2563" max="2563" width="2.109375" customWidth="1"/>
    <col min="2564" max="2564" width="4.44140625" customWidth="1"/>
    <col min="2565" max="2565" width="30.5546875" bestFit="1" customWidth="1"/>
    <col min="2566" max="2609" width="2.88671875" customWidth="1"/>
    <col min="2819" max="2819" width="2.109375" customWidth="1"/>
    <col min="2820" max="2820" width="4.44140625" customWidth="1"/>
    <col min="2821" max="2821" width="30.5546875" bestFit="1" customWidth="1"/>
    <col min="2822" max="2865" width="2.88671875" customWidth="1"/>
    <col min="3075" max="3075" width="2.109375" customWidth="1"/>
    <col min="3076" max="3076" width="4.44140625" customWidth="1"/>
    <col min="3077" max="3077" width="30.5546875" bestFit="1" customWidth="1"/>
    <col min="3078" max="3121" width="2.88671875" customWidth="1"/>
    <col min="3331" max="3331" width="2.109375" customWidth="1"/>
    <col min="3332" max="3332" width="4.44140625" customWidth="1"/>
    <col min="3333" max="3333" width="30.5546875" bestFit="1" customWidth="1"/>
    <col min="3334" max="3377" width="2.88671875" customWidth="1"/>
    <col min="3587" max="3587" width="2.109375" customWidth="1"/>
    <col min="3588" max="3588" width="4.44140625" customWidth="1"/>
    <col min="3589" max="3589" width="30.5546875" bestFit="1" customWidth="1"/>
    <col min="3590" max="3633" width="2.88671875" customWidth="1"/>
    <col min="3843" max="3843" width="2.109375" customWidth="1"/>
    <col min="3844" max="3844" width="4.44140625" customWidth="1"/>
    <col min="3845" max="3845" width="30.5546875" bestFit="1" customWidth="1"/>
    <col min="3846" max="3889" width="2.88671875" customWidth="1"/>
    <col min="4099" max="4099" width="2.109375" customWidth="1"/>
    <col min="4100" max="4100" width="4.44140625" customWidth="1"/>
    <col min="4101" max="4101" width="30.5546875" bestFit="1" customWidth="1"/>
    <col min="4102" max="4145" width="2.88671875" customWidth="1"/>
    <col min="4355" max="4355" width="2.109375" customWidth="1"/>
    <col min="4356" max="4356" width="4.44140625" customWidth="1"/>
    <col min="4357" max="4357" width="30.5546875" bestFit="1" customWidth="1"/>
    <col min="4358" max="4401" width="2.88671875" customWidth="1"/>
    <col min="4611" max="4611" width="2.109375" customWidth="1"/>
    <col min="4612" max="4612" width="4.44140625" customWidth="1"/>
    <col min="4613" max="4613" width="30.5546875" bestFit="1" customWidth="1"/>
    <col min="4614" max="4657" width="2.88671875" customWidth="1"/>
    <col min="4867" max="4867" width="2.109375" customWidth="1"/>
    <col min="4868" max="4868" width="4.44140625" customWidth="1"/>
    <col min="4869" max="4869" width="30.5546875" bestFit="1" customWidth="1"/>
    <col min="4870" max="4913" width="2.88671875" customWidth="1"/>
    <col min="5123" max="5123" width="2.109375" customWidth="1"/>
    <col min="5124" max="5124" width="4.44140625" customWidth="1"/>
    <col min="5125" max="5125" width="30.5546875" bestFit="1" customWidth="1"/>
    <col min="5126" max="5169" width="2.88671875" customWidth="1"/>
    <col min="5379" max="5379" width="2.109375" customWidth="1"/>
    <col min="5380" max="5380" width="4.44140625" customWidth="1"/>
    <col min="5381" max="5381" width="30.5546875" bestFit="1" customWidth="1"/>
    <col min="5382" max="5425" width="2.88671875" customWidth="1"/>
    <col min="5635" max="5635" width="2.109375" customWidth="1"/>
    <col min="5636" max="5636" width="4.44140625" customWidth="1"/>
    <col min="5637" max="5637" width="30.5546875" bestFit="1" customWidth="1"/>
    <col min="5638" max="5681" width="2.88671875" customWidth="1"/>
    <col min="5891" max="5891" width="2.109375" customWidth="1"/>
    <col min="5892" max="5892" width="4.44140625" customWidth="1"/>
    <col min="5893" max="5893" width="30.5546875" bestFit="1" customWidth="1"/>
    <col min="5894" max="5937" width="2.88671875" customWidth="1"/>
    <col min="6147" max="6147" width="2.109375" customWidth="1"/>
    <col min="6148" max="6148" width="4.44140625" customWidth="1"/>
    <col min="6149" max="6149" width="30.5546875" bestFit="1" customWidth="1"/>
    <col min="6150" max="6193" width="2.88671875" customWidth="1"/>
    <col min="6403" max="6403" width="2.109375" customWidth="1"/>
    <col min="6404" max="6404" width="4.44140625" customWidth="1"/>
    <col min="6405" max="6405" width="30.5546875" bestFit="1" customWidth="1"/>
    <col min="6406" max="6449" width="2.88671875" customWidth="1"/>
    <col min="6659" max="6659" width="2.109375" customWidth="1"/>
    <col min="6660" max="6660" width="4.44140625" customWidth="1"/>
    <col min="6661" max="6661" width="30.5546875" bestFit="1" customWidth="1"/>
    <col min="6662" max="6705" width="2.88671875" customWidth="1"/>
    <col min="6915" max="6915" width="2.109375" customWidth="1"/>
    <col min="6916" max="6916" width="4.44140625" customWidth="1"/>
    <col min="6917" max="6917" width="30.5546875" bestFit="1" customWidth="1"/>
    <col min="6918" max="6961" width="2.88671875" customWidth="1"/>
    <col min="7171" max="7171" width="2.109375" customWidth="1"/>
    <col min="7172" max="7172" width="4.44140625" customWidth="1"/>
    <col min="7173" max="7173" width="30.5546875" bestFit="1" customWidth="1"/>
    <col min="7174" max="7217" width="2.88671875" customWidth="1"/>
    <col min="7427" max="7427" width="2.109375" customWidth="1"/>
    <col min="7428" max="7428" width="4.44140625" customWidth="1"/>
    <col min="7429" max="7429" width="30.5546875" bestFit="1" customWidth="1"/>
    <col min="7430" max="7473" width="2.88671875" customWidth="1"/>
    <col min="7683" max="7683" width="2.109375" customWidth="1"/>
    <col min="7684" max="7684" width="4.44140625" customWidth="1"/>
    <col min="7685" max="7685" width="30.5546875" bestFit="1" customWidth="1"/>
    <col min="7686" max="7729" width="2.88671875" customWidth="1"/>
    <col min="7939" max="7939" width="2.109375" customWidth="1"/>
    <col min="7940" max="7940" width="4.44140625" customWidth="1"/>
    <col min="7941" max="7941" width="30.5546875" bestFit="1" customWidth="1"/>
    <col min="7942" max="7985" width="2.88671875" customWidth="1"/>
    <col min="8195" max="8195" width="2.109375" customWidth="1"/>
    <col min="8196" max="8196" width="4.44140625" customWidth="1"/>
    <col min="8197" max="8197" width="30.5546875" bestFit="1" customWidth="1"/>
    <col min="8198" max="8241" width="2.88671875" customWidth="1"/>
    <col min="8451" max="8451" width="2.109375" customWidth="1"/>
    <col min="8452" max="8452" width="4.44140625" customWidth="1"/>
    <col min="8453" max="8453" width="30.5546875" bestFit="1" customWidth="1"/>
    <col min="8454" max="8497" width="2.88671875" customWidth="1"/>
    <col min="8707" max="8707" width="2.109375" customWidth="1"/>
    <col min="8708" max="8708" width="4.44140625" customWidth="1"/>
    <col min="8709" max="8709" width="30.5546875" bestFit="1" customWidth="1"/>
    <col min="8710" max="8753" width="2.88671875" customWidth="1"/>
    <col min="8963" max="8963" width="2.109375" customWidth="1"/>
    <col min="8964" max="8964" width="4.44140625" customWidth="1"/>
    <col min="8965" max="8965" width="30.5546875" bestFit="1" customWidth="1"/>
    <col min="8966" max="9009" width="2.88671875" customWidth="1"/>
    <col min="9219" max="9219" width="2.109375" customWidth="1"/>
    <col min="9220" max="9220" width="4.44140625" customWidth="1"/>
    <col min="9221" max="9221" width="30.5546875" bestFit="1" customWidth="1"/>
    <col min="9222" max="9265" width="2.88671875" customWidth="1"/>
    <col min="9475" max="9475" width="2.109375" customWidth="1"/>
    <col min="9476" max="9476" width="4.44140625" customWidth="1"/>
    <col min="9477" max="9477" width="30.5546875" bestFit="1" customWidth="1"/>
    <col min="9478" max="9521" width="2.88671875" customWidth="1"/>
    <col min="9731" max="9731" width="2.109375" customWidth="1"/>
    <col min="9732" max="9732" width="4.44140625" customWidth="1"/>
    <col min="9733" max="9733" width="30.5546875" bestFit="1" customWidth="1"/>
    <col min="9734" max="9777" width="2.88671875" customWidth="1"/>
    <col min="9987" max="9987" width="2.109375" customWidth="1"/>
    <col min="9988" max="9988" width="4.44140625" customWidth="1"/>
    <col min="9989" max="9989" width="30.5546875" bestFit="1" customWidth="1"/>
    <col min="9990" max="10033" width="2.88671875" customWidth="1"/>
    <col min="10243" max="10243" width="2.109375" customWidth="1"/>
    <col min="10244" max="10244" width="4.44140625" customWidth="1"/>
    <col min="10245" max="10245" width="30.5546875" bestFit="1" customWidth="1"/>
    <col min="10246" max="10289" width="2.88671875" customWidth="1"/>
    <col min="10499" max="10499" width="2.109375" customWidth="1"/>
    <col min="10500" max="10500" width="4.44140625" customWidth="1"/>
    <col min="10501" max="10501" width="30.5546875" bestFit="1" customWidth="1"/>
    <col min="10502" max="10545" width="2.88671875" customWidth="1"/>
    <col min="10755" max="10755" width="2.109375" customWidth="1"/>
    <col min="10756" max="10756" width="4.44140625" customWidth="1"/>
    <col min="10757" max="10757" width="30.5546875" bestFit="1" customWidth="1"/>
    <col min="10758" max="10801" width="2.88671875" customWidth="1"/>
    <col min="11011" max="11011" width="2.109375" customWidth="1"/>
    <col min="11012" max="11012" width="4.44140625" customWidth="1"/>
    <col min="11013" max="11013" width="30.5546875" bestFit="1" customWidth="1"/>
    <col min="11014" max="11057" width="2.88671875" customWidth="1"/>
    <col min="11267" max="11267" width="2.109375" customWidth="1"/>
    <col min="11268" max="11268" width="4.44140625" customWidth="1"/>
    <col min="11269" max="11269" width="30.5546875" bestFit="1" customWidth="1"/>
    <col min="11270" max="11313" width="2.88671875" customWidth="1"/>
    <col min="11523" max="11523" width="2.109375" customWidth="1"/>
    <col min="11524" max="11524" width="4.44140625" customWidth="1"/>
    <col min="11525" max="11525" width="30.5546875" bestFit="1" customWidth="1"/>
    <col min="11526" max="11569" width="2.88671875" customWidth="1"/>
    <col min="11779" max="11779" width="2.109375" customWidth="1"/>
    <col min="11780" max="11780" width="4.44140625" customWidth="1"/>
    <col min="11781" max="11781" width="30.5546875" bestFit="1" customWidth="1"/>
    <col min="11782" max="11825" width="2.88671875" customWidth="1"/>
    <col min="12035" max="12035" width="2.109375" customWidth="1"/>
    <col min="12036" max="12036" width="4.44140625" customWidth="1"/>
    <col min="12037" max="12037" width="30.5546875" bestFit="1" customWidth="1"/>
    <col min="12038" max="12081" width="2.88671875" customWidth="1"/>
    <col min="12291" max="12291" width="2.109375" customWidth="1"/>
    <col min="12292" max="12292" width="4.44140625" customWidth="1"/>
    <col min="12293" max="12293" width="30.5546875" bestFit="1" customWidth="1"/>
    <col min="12294" max="12337" width="2.88671875" customWidth="1"/>
    <col min="12547" max="12547" width="2.109375" customWidth="1"/>
    <col min="12548" max="12548" width="4.44140625" customWidth="1"/>
    <col min="12549" max="12549" width="30.5546875" bestFit="1" customWidth="1"/>
    <col min="12550" max="12593" width="2.88671875" customWidth="1"/>
    <col min="12803" max="12803" width="2.109375" customWidth="1"/>
    <col min="12804" max="12804" width="4.44140625" customWidth="1"/>
    <col min="12805" max="12805" width="30.5546875" bestFit="1" customWidth="1"/>
    <col min="12806" max="12849" width="2.88671875" customWidth="1"/>
    <col min="13059" max="13059" width="2.109375" customWidth="1"/>
    <col min="13060" max="13060" width="4.44140625" customWidth="1"/>
    <col min="13061" max="13061" width="30.5546875" bestFit="1" customWidth="1"/>
    <col min="13062" max="13105" width="2.88671875" customWidth="1"/>
    <col min="13315" max="13315" width="2.109375" customWidth="1"/>
    <col min="13316" max="13316" width="4.44140625" customWidth="1"/>
    <col min="13317" max="13317" width="30.5546875" bestFit="1" customWidth="1"/>
    <col min="13318" max="13361" width="2.88671875" customWidth="1"/>
    <col min="13571" max="13571" width="2.109375" customWidth="1"/>
    <col min="13572" max="13572" width="4.44140625" customWidth="1"/>
    <col min="13573" max="13573" width="30.5546875" bestFit="1" customWidth="1"/>
    <col min="13574" max="13617" width="2.88671875" customWidth="1"/>
    <col min="13827" max="13827" width="2.109375" customWidth="1"/>
    <col min="13828" max="13828" width="4.44140625" customWidth="1"/>
    <col min="13829" max="13829" width="30.5546875" bestFit="1" customWidth="1"/>
    <col min="13830" max="13873" width="2.88671875" customWidth="1"/>
    <col min="14083" max="14083" width="2.109375" customWidth="1"/>
    <col min="14084" max="14084" width="4.44140625" customWidth="1"/>
    <col min="14085" max="14085" width="30.5546875" bestFit="1" customWidth="1"/>
    <col min="14086" max="14129" width="2.88671875" customWidth="1"/>
    <col min="14339" max="14339" width="2.109375" customWidth="1"/>
    <col min="14340" max="14340" width="4.44140625" customWidth="1"/>
    <col min="14341" max="14341" width="30.5546875" bestFit="1" customWidth="1"/>
    <col min="14342" max="14385" width="2.88671875" customWidth="1"/>
    <col min="14595" max="14595" width="2.109375" customWidth="1"/>
    <col min="14596" max="14596" width="4.44140625" customWidth="1"/>
    <col min="14597" max="14597" width="30.5546875" bestFit="1" customWidth="1"/>
    <col min="14598" max="14641" width="2.88671875" customWidth="1"/>
    <col min="14851" max="14851" width="2.109375" customWidth="1"/>
    <col min="14852" max="14852" width="4.44140625" customWidth="1"/>
    <col min="14853" max="14853" width="30.5546875" bestFit="1" customWidth="1"/>
    <col min="14854" max="14897" width="2.88671875" customWidth="1"/>
    <col min="15107" max="15107" width="2.109375" customWidth="1"/>
    <col min="15108" max="15108" width="4.44140625" customWidth="1"/>
    <col min="15109" max="15109" width="30.5546875" bestFit="1" customWidth="1"/>
    <col min="15110" max="15153" width="2.88671875" customWidth="1"/>
    <col min="15363" max="15363" width="2.109375" customWidth="1"/>
    <col min="15364" max="15364" width="4.44140625" customWidth="1"/>
    <col min="15365" max="15365" width="30.5546875" bestFit="1" customWidth="1"/>
    <col min="15366" max="15409" width="2.88671875" customWidth="1"/>
    <col min="15619" max="15619" width="2.109375" customWidth="1"/>
    <col min="15620" max="15620" width="4.44140625" customWidth="1"/>
    <col min="15621" max="15621" width="30.5546875" bestFit="1" customWidth="1"/>
    <col min="15622" max="15665" width="2.88671875" customWidth="1"/>
    <col min="15875" max="15875" width="2.109375" customWidth="1"/>
    <col min="15876" max="15876" width="4.44140625" customWidth="1"/>
    <col min="15877" max="15877" width="30.5546875" bestFit="1" customWidth="1"/>
    <col min="15878" max="15921" width="2.88671875" customWidth="1"/>
    <col min="16131" max="16131" width="2.109375" customWidth="1"/>
    <col min="16132" max="16132" width="4.44140625" customWidth="1"/>
    <col min="16133" max="16133" width="30.5546875" bestFit="1" customWidth="1"/>
    <col min="16134" max="16177" width="2.88671875" customWidth="1"/>
  </cols>
  <sheetData>
    <row r="1" spans="1:53">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c r="A2" s="6"/>
      <c r="B2" s="205" t="s">
        <v>0</v>
      </c>
      <c r="C2" s="205" t="s">
        <v>1</v>
      </c>
      <c r="D2" s="205" t="s">
        <v>130</v>
      </c>
      <c r="E2" s="207" t="s">
        <v>723</v>
      </c>
      <c r="F2" s="201" t="s">
        <v>651</v>
      </c>
      <c r="G2" s="202"/>
      <c r="H2" s="202"/>
      <c r="I2" s="203"/>
      <c r="J2" s="201" t="s">
        <v>652</v>
      </c>
      <c r="K2" s="202"/>
      <c r="L2" s="202"/>
      <c r="M2" s="203"/>
      <c r="N2" s="201" t="s">
        <v>653</v>
      </c>
      <c r="O2" s="202"/>
      <c r="P2" s="202"/>
      <c r="Q2" s="203"/>
      <c r="R2" s="201" t="s">
        <v>654</v>
      </c>
      <c r="S2" s="202"/>
      <c r="T2" s="202"/>
      <c r="U2" s="204"/>
      <c r="V2" s="201" t="s">
        <v>655</v>
      </c>
      <c r="W2" s="202"/>
      <c r="X2" s="202"/>
      <c r="Y2" s="204"/>
      <c r="Z2" s="198" t="s">
        <v>656</v>
      </c>
      <c r="AA2" s="199"/>
      <c r="AB2" s="199"/>
      <c r="AC2" s="200"/>
      <c r="AD2" s="198" t="s">
        <v>657</v>
      </c>
      <c r="AE2" s="199"/>
      <c r="AF2" s="199"/>
      <c r="AG2" s="200"/>
      <c r="AH2" s="198" t="s">
        <v>658</v>
      </c>
      <c r="AI2" s="199"/>
      <c r="AJ2" s="199"/>
      <c r="AK2" s="200"/>
      <c r="AL2" s="198" t="s">
        <v>659</v>
      </c>
      <c r="AM2" s="199"/>
      <c r="AN2" s="199"/>
      <c r="AO2" s="200"/>
      <c r="AP2" s="198" t="s">
        <v>660</v>
      </c>
      <c r="AQ2" s="199"/>
      <c r="AR2" s="199"/>
      <c r="AS2" s="200"/>
      <c r="AT2" s="198" t="s">
        <v>722</v>
      </c>
      <c r="AU2" s="199"/>
      <c r="AV2" s="199"/>
      <c r="AW2" s="200"/>
      <c r="AX2" s="198" t="s">
        <v>729</v>
      </c>
      <c r="AY2" s="199"/>
      <c r="AZ2" s="199"/>
      <c r="BA2" s="200"/>
    </row>
    <row r="3" spans="1:53">
      <c r="A3" s="6"/>
      <c r="B3" s="206"/>
      <c r="C3" s="206"/>
      <c r="D3" s="206"/>
      <c r="E3" s="208"/>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c r="W118" s="14"/>
      <c r="AA118" s="14"/>
      <c r="AQ118" s="14"/>
      <c r="AU118" s="14"/>
      <c r="AY118" s="14"/>
    </row>
    <row r="119" spans="1:53">
      <c r="W119" s="14"/>
      <c r="AA119" s="14"/>
      <c r="AQ119" s="14"/>
      <c r="AU119" s="14"/>
      <c r="AY119" s="14"/>
    </row>
    <row r="120" spans="1:53">
      <c r="C120" t="s">
        <v>728</v>
      </c>
      <c r="W120" s="14"/>
      <c r="AA120" s="14"/>
      <c r="AQ120" s="14"/>
      <c r="AU120" s="14"/>
      <c r="AY120" s="14"/>
    </row>
    <row r="121" spans="1:53">
      <c r="W121" s="14"/>
      <c r="AQ121" s="14"/>
      <c r="AU121" s="14"/>
      <c r="AY121" s="14"/>
    </row>
    <row r="122" spans="1:53">
      <c r="W122" s="14"/>
      <c r="AQ122" s="14"/>
      <c r="AU122" s="14"/>
      <c r="AY122" s="14"/>
    </row>
    <row r="123" spans="1:53">
      <c r="W123" s="14"/>
      <c r="AQ123" s="14"/>
      <c r="AU123" s="14"/>
      <c r="AY123" s="14"/>
    </row>
    <row r="124" spans="1:53">
      <c r="W124" s="14"/>
      <c r="AQ124" s="14"/>
      <c r="AU124" s="14"/>
      <c r="AY124" s="14"/>
    </row>
    <row r="125" spans="1:53">
      <c r="W125" s="14"/>
      <c r="AQ125" s="14"/>
      <c r="AU125" s="14"/>
      <c r="AY125" s="14"/>
    </row>
    <row r="126" spans="1:53">
      <c r="W126" s="14"/>
      <c r="AQ126" s="14"/>
      <c r="AU126" s="14"/>
      <c r="AY126" s="14"/>
    </row>
    <row r="127" spans="1:53">
      <c r="AQ127" s="14"/>
      <c r="AU127" s="14"/>
      <c r="AY127" s="14"/>
    </row>
    <row r="128" spans="1:53">
      <c r="AQ128" s="14"/>
      <c r="AU128" s="14"/>
      <c r="AY128" s="14"/>
    </row>
    <row r="129" spans="43:51">
      <c r="AQ129" s="14"/>
      <c r="AU129" s="14"/>
      <c r="AY129" s="14"/>
    </row>
    <row r="130" spans="43:51">
      <c r="AQ130" s="14"/>
      <c r="AU130" s="14"/>
      <c r="AY130" s="14"/>
    </row>
    <row r="131" spans="43:51">
      <c r="AQ131" s="14"/>
      <c r="AU131" s="14"/>
      <c r="AY131" s="14"/>
    </row>
    <row r="132" spans="43:51">
      <c r="AQ132" s="14"/>
      <c r="AU132" s="14"/>
      <c r="AY132" s="14"/>
    </row>
    <row r="133" spans="43:51">
      <c r="AQ133" s="14"/>
      <c r="AU133" s="14"/>
      <c r="AY133" s="14"/>
    </row>
    <row r="134" spans="43:51">
      <c r="AQ134" s="14"/>
      <c r="AU134" s="14"/>
      <c r="AY134" s="14"/>
    </row>
    <row r="135" spans="43:51">
      <c r="AQ135" s="14"/>
      <c r="AU135" s="14"/>
      <c r="AY135" s="14"/>
    </row>
    <row r="136" spans="43:51">
      <c r="AQ136" s="14"/>
    </row>
    <row r="137" spans="43:51">
      <c r="AQ137" s="14"/>
    </row>
    <row r="138" spans="43:51">
      <c r="AQ138" s="14"/>
    </row>
    <row r="139" spans="43:51">
      <c r="AQ139" s="14"/>
    </row>
    <row r="140" spans="43:51">
      <c r="AQ140" s="14"/>
    </row>
    <row r="141" spans="43:51">
      <c r="AQ141" s="14"/>
    </row>
    <row r="142" spans="43:51">
      <c r="AQ142" s="14"/>
    </row>
    <row r="143" spans="43:51">
      <c r="AQ143" s="14"/>
    </row>
    <row r="144" spans="43:51">
      <c r="AQ144" s="14"/>
    </row>
    <row r="145" spans="43:43">
      <c r="AQ145" s="14"/>
    </row>
    <row r="146" spans="43:43">
      <c r="AQ146" s="14"/>
    </row>
    <row r="147" spans="43:43">
      <c r="AQ147" s="14"/>
    </row>
    <row r="148" spans="43:43">
      <c r="AQ148" s="14"/>
    </row>
    <row r="149" spans="43:43">
      <c r="AQ149" s="14"/>
    </row>
    <row r="150" spans="43:43">
      <c r="AQ150" s="14"/>
    </row>
    <row r="151" spans="43:43">
      <c r="AQ151" s="14"/>
    </row>
    <row r="152" spans="43:43">
      <c r="AQ152" s="14"/>
    </row>
    <row r="153" spans="43:43">
      <c r="AQ153" s="14"/>
    </row>
  </sheetData>
  <mergeCells count="16">
    <mergeCell ref="J2:M2"/>
    <mergeCell ref="B2:B3"/>
    <mergeCell ref="C2:C3"/>
    <mergeCell ref="D2:D3"/>
    <mergeCell ref="E2:E3"/>
    <mergeCell ref="F2:I2"/>
    <mergeCell ref="AL2:AO2"/>
    <mergeCell ref="AP2:AS2"/>
    <mergeCell ref="AT2:AW2"/>
    <mergeCell ref="AX2:BA2"/>
    <mergeCell ref="N2:Q2"/>
    <mergeCell ref="R2:U2"/>
    <mergeCell ref="V2:Y2"/>
    <mergeCell ref="Z2:AC2"/>
    <mergeCell ref="AD2:AG2"/>
    <mergeCell ref="AH2:AK2"/>
  </mergeCells>
  <hyperlinks>
    <hyperlink ref="D84" location="ลูกค้า!A1" display="ลูกค้า!A1" xr:uid="{00000000-0004-0000-0600-000000000000}"/>
    <hyperlink ref="D86" location="เจ้าหนี้!A1" display="เจ้าหนี้!A1" xr:uid="{00000000-0004-0000-0600-000001000000}"/>
    <hyperlink ref="D83" location="ราคาขาย!A1" display="ราคาขาย!A1" xr:uid="{00000000-0004-0000-0600-000002000000}"/>
    <hyperlink ref="D82" location="สินค้า!A1" display="สินค้า!A1" xr:uid="{00000000-0004-0000-0600-000003000000}"/>
    <hyperlink ref="D87" location="เครดิต!A1" display="เครดิต!A1" xr:uid="{00000000-0004-0000-0600-000004000000}"/>
    <hyperlink ref="D88" location="เสนอราคา!A1" display="เสนอราคา!A1" xr:uid="{00000000-0004-0000-0600-000005000000}"/>
    <hyperlink ref="D89" location="จองสินค้า!A1" display="จองสินค้า!A1" xr:uid="{00000000-0004-0000-0600-000006000000}"/>
    <hyperlink ref="D90" location="สั่งขาย!A1" display="สั่งขาย!A1" xr:uid="{00000000-0004-0000-0600-000007000000}"/>
    <hyperlink ref="D93" location="ส่งของ!A1" display="ส่งของ!A1" xr:uid="{00000000-0004-0000-0600-000008000000}"/>
    <hyperlink ref="D94" location="คืน!A1" display="คืน!A1" xr:uid="{00000000-0004-0000-0600-000009000000}"/>
    <hyperlink ref="D95" location="เพิ่มสินค้า!A1" display="เพิ่มสินค้า!A1" xr:uid="{00000000-0004-0000-0600-00000A000000}"/>
    <hyperlink ref="D97" location="มัดจำ!A1" display="มัดจำ!A1" xr:uid="{00000000-0004-0000-0600-00000B000000}"/>
    <hyperlink ref="D98" location="คืนมัดจำ!A1" display="คืนมัดจำ!A1" xr:uid="{00000000-0004-0000-0600-00000C000000}"/>
    <hyperlink ref="D99" location="ตั้งลูกหนี้!A1" display="ตั้งลูกหนี้!A1" xr:uid="{00000000-0004-0000-0600-00000D000000}"/>
    <hyperlink ref="D100" location="ลดลูกหนี้!A1" display="ลดลูกหนี้!A1" xr:uid="{00000000-0004-0000-0600-00000E000000}"/>
    <hyperlink ref="D91" location="วางบิล!A1" display="วางบิล!A1" xr:uid="{00000000-0004-0000-0600-00000F000000}"/>
    <hyperlink ref="D92" location="ใบเสร็จ!A1" display="ใบเสร็จ!A1" xr:uid="{00000000-0004-0000-0600-000010000000}"/>
    <hyperlink ref="D101" location="'ชำระหนี้ '!A1" display="'ชำระหนี้ '!A1" xr:uid="{00000000-0004-0000-0600-000011000000}"/>
    <hyperlink ref="D102" location="สั่งซื้อ!A1" display="สั่งซื้อ!A1" xr:uid="{00000000-0004-0000-0600-000012000000}"/>
    <hyperlink ref="D103" location="รับสินค้า!A1" display="รับสินค้า!A1" xr:uid="{00000000-0004-0000-0600-000013000000}"/>
    <hyperlink ref="D104" location="ตั้งหนี้!A1" display="ตั้งหนี้!A1" xr:uid="{00000000-0004-0000-0600-000014000000}"/>
    <hyperlink ref="D105" location="ส่งคืน!A1" display="ส่งคืน!A1" xr:uid="{00000000-0004-0000-0600-000015000000}"/>
    <hyperlink ref="D96" location="เพิ่มสินค้า!A1" display="เพิ่มสินค้า!A1" xr:uid="{00000000-0004-0000-0600-000016000000}"/>
    <hyperlink ref="D106" location="ตั้งเจ้าหนี้!A1" display="ตั้งเจ้าหนี้!A1" xr:uid="{00000000-0004-0000-0600-000017000000}"/>
    <hyperlink ref="D107" location="ลดเจ้าหนี้!A1" display="ลดเจ้าหนี้!A1" xr:uid="{00000000-0004-0000-0600-000018000000}"/>
    <hyperlink ref="D108" location="รับวางบิล!A1" display="รับวางบิล!A1" xr:uid="{00000000-0004-0000-0600-000019000000}"/>
    <hyperlink ref="D110" location="'จ่ายหนี้ '!A1" display="'จ่ายหนี้ '!A1" xr:uid="{00000000-0004-0000-0600-00001A000000}"/>
    <hyperlink ref="D109" location="เตรียมจ่าย!A1" display="เตรียมจ่าย!A1" xr:uid="{00000000-0004-0000-0600-00001B000000}"/>
    <hyperlink ref="D111" location="คลัง!A1" display="คลัง!A1" xr:uid="{00000000-0004-0000-0600-00001C000000}"/>
    <hyperlink ref="D112" location="บัญชี!A1" display="บัญชี!A1" xr:uid="{00000000-0004-0000-0600-00001D000000}"/>
    <hyperlink ref="D113" location="'เช็ค '!A1" display="'เช็ค '!A1" xr:uid="{00000000-0004-0000-0600-00001E000000}"/>
    <hyperlink ref="D117" location="'สินทรัพย์ '!A1" display="'สินทรัพย์ '!A1" xr:uid="{00000000-0004-0000-0600-00001F000000}"/>
    <hyperlink ref="D114" location="ทดรองจ่าย!A1" display="ทดรองจ่าย!A1" xr:uid="{00000000-0004-0000-0600-000020000000}"/>
    <hyperlink ref="D115" location="MIS!A1" display="MIS!A1" xr:uid="{00000000-0004-0000-0600-000021000000}"/>
    <hyperlink ref="D116" location="ขนส่ง!A1" display="ขนส่ง!A1" xr:uid="{00000000-0004-0000-0600-000022000000}"/>
    <hyperlink ref="D85" location="ลูกค้า!A1" display="ลูกค้า!A1" xr:uid="{00000000-0004-0000-0600-000023000000}"/>
    <hyperlink ref="D8" location="Admin!A1" display="Admin!A1" xr:uid="{00000000-0004-0000-0600-000024000000}"/>
  </hyperlink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4.4"/>
  <cols>
    <col min="1" max="1" width="2.109375" style="120" customWidth="1"/>
    <col min="2" max="2" width="25.44140625" style="120" customWidth="1"/>
    <col min="3" max="3" width="4.44140625" style="12" customWidth="1"/>
    <col min="4" max="4" width="32.5546875" style="120" bestFit="1" customWidth="1"/>
    <col min="5" max="5" width="14.109375" style="120" bestFit="1" customWidth="1"/>
    <col min="6" max="6" width="4.44140625" style="120" bestFit="1" customWidth="1"/>
    <col min="7" max="7" width="2" style="120" bestFit="1" customWidth="1"/>
    <col min="8" max="46" width="2.33203125" style="120" customWidth="1"/>
    <col min="47" max="235" width="9.109375" style="120"/>
    <col min="236" max="236" width="2.109375" style="120" customWidth="1"/>
    <col min="237" max="237" width="4.44140625" style="120" customWidth="1"/>
    <col min="238" max="238" width="30.5546875" style="120" bestFit="1" customWidth="1"/>
    <col min="239" max="282" width="2.88671875" style="120" customWidth="1"/>
    <col min="283" max="491" width="9.109375" style="120"/>
    <col min="492" max="492" width="2.109375" style="120" customWidth="1"/>
    <col min="493" max="493" width="4.44140625" style="120" customWidth="1"/>
    <col min="494" max="494" width="30.5546875" style="120" bestFit="1" customWidth="1"/>
    <col min="495" max="538" width="2.88671875" style="120" customWidth="1"/>
    <col min="539" max="747" width="9.109375" style="120"/>
    <col min="748" max="748" width="2.109375" style="120" customWidth="1"/>
    <col min="749" max="749" width="4.44140625" style="120" customWidth="1"/>
    <col min="750" max="750" width="30.5546875" style="120" bestFit="1" customWidth="1"/>
    <col min="751" max="794" width="2.88671875" style="120" customWidth="1"/>
    <col min="795" max="1003" width="9.109375" style="120"/>
    <col min="1004" max="1004" width="2.109375" style="120" customWidth="1"/>
    <col min="1005" max="1005" width="4.44140625" style="120" customWidth="1"/>
    <col min="1006" max="1006" width="30.5546875" style="120" bestFit="1" customWidth="1"/>
    <col min="1007" max="1050" width="2.88671875" style="120" customWidth="1"/>
    <col min="1051" max="1259" width="9.109375" style="120"/>
    <col min="1260" max="1260" width="2.109375" style="120" customWidth="1"/>
    <col min="1261" max="1261" width="4.44140625" style="120" customWidth="1"/>
    <col min="1262" max="1262" width="30.5546875" style="120" bestFit="1" customWidth="1"/>
    <col min="1263" max="1306" width="2.88671875" style="120" customWidth="1"/>
    <col min="1307" max="1515" width="9.109375" style="120"/>
    <col min="1516" max="1516" width="2.109375" style="120" customWidth="1"/>
    <col min="1517" max="1517" width="4.44140625" style="120" customWidth="1"/>
    <col min="1518" max="1518" width="30.5546875" style="120" bestFit="1" customWidth="1"/>
    <col min="1519" max="1562" width="2.88671875" style="120" customWidth="1"/>
    <col min="1563" max="1771" width="9.109375" style="120"/>
    <col min="1772" max="1772" width="2.109375" style="120" customWidth="1"/>
    <col min="1773" max="1773" width="4.44140625" style="120" customWidth="1"/>
    <col min="1774" max="1774" width="30.5546875" style="120" bestFit="1" customWidth="1"/>
    <col min="1775" max="1818" width="2.88671875" style="120" customWidth="1"/>
    <col min="1819" max="2027" width="9.109375" style="120"/>
    <col min="2028" max="2028" width="2.109375" style="120" customWidth="1"/>
    <col min="2029" max="2029" width="4.44140625" style="120" customWidth="1"/>
    <col min="2030" max="2030" width="30.5546875" style="120" bestFit="1" customWidth="1"/>
    <col min="2031" max="2074" width="2.88671875" style="120" customWidth="1"/>
    <col min="2075" max="2283" width="9.109375" style="120"/>
    <col min="2284" max="2284" width="2.109375" style="120" customWidth="1"/>
    <col min="2285" max="2285" width="4.44140625" style="120" customWidth="1"/>
    <col min="2286" max="2286" width="30.5546875" style="120" bestFit="1" customWidth="1"/>
    <col min="2287" max="2330" width="2.88671875" style="120" customWidth="1"/>
    <col min="2331" max="2539" width="9.109375" style="120"/>
    <col min="2540" max="2540" width="2.109375" style="120" customWidth="1"/>
    <col min="2541" max="2541" width="4.44140625" style="120" customWidth="1"/>
    <col min="2542" max="2542" width="30.5546875" style="120" bestFit="1" customWidth="1"/>
    <col min="2543" max="2586" width="2.88671875" style="120" customWidth="1"/>
    <col min="2587" max="2795" width="9.109375" style="120"/>
    <col min="2796" max="2796" width="2.109375" style="120" customWidth="1"/>
    <col min="2797" max="2797" width="4.44140625" style="120" customWidth="1"/>
    <col min="2798" max="2798" width="30.5546875" style="120" bestFit="1" customWidth="1"/>
    <col min="2799" max="2842" width="2.88671875" style="120" customWidth="1"/>
    <col min="2843" max="3051" width="9.109375" style="120"/>
    <col min="3052" max="3052" width="2.109375" style="120" customWidth="1"/>
    <col min="3053" max="3053" width="4.44140625" style="120" customWidth="1"/>
    <col min="3054" max="3054" width="30.5546875" style="120" bestFit="1" customWidth="1"/>
    <col min="3055" max="3098" width="2.88671875" style="120" customWidth="1"/>
    <col min="3099" max="3307" width="9.109375" style="120"/>
    <col min="3308" max="3308" width="2.109375" style="120" customWidth="1"/>
    <col min="3309" max="3309" width="4.44140625" style="120" customWidth="1"/>
    <col min="3310" max="3310" width="30.5546875" style="120" bestFit="1" customWidth="1"/>
    <col min="3311" max="3354" width="2.88671875" style="120" customWidth="1"/>
    <col min="3355" max="3563" width="9.109375" style="120"/>
    <col min="3564" max="3564" width="2.109375" style="120" customWidth="1"/>
    <col min="3565" max="3565" width="4.44140625" style="120" customWidth="1"/>
    <col min="3566" max="3566" width="30.5546875" style="120" bestFit="1" customWidth="1"/>
    <col min="3567" max="3610" width="2.88671875" style="120" customWidth="1"/>
    <col min="3611" max="3819" width="9.109375" style="120"/>
    <col min="3820" max="3820" width="2.109375" style="120" customWidth="1"/>
    <col min="3821" max="3821" width="4.44140625" style="120" customWidth="1"/>
    <col min="3822" max="3822" width="30.5546875" style="120" bestFit="1" customWidth="1"/>
    <col min="3823" max="3866" width="2.88671875" style="120" customWidth="1"/>
    <col min="3867" max="4075" width="9.109375" style="120"/>
    <col min="4076" max="4076" width="2.109375" style="120" customWidth="1"/>
    <col min="4077" max="4077" width="4.44140625" style="120" customWidth="1"/>
    <col min="4078" max="4078" width="30.5546875" style="120" bestFit="1" customWidth="1"/>
    <col min="4079" max="4122" width="2.88671875" style="120" customWidth="1"/>
    <col min="4123" max="4331" width="9.109375" style="120"/>
    <col min="4332" max="4332" width="2.109375" style="120" customWidth="1"/>
    <col min="4333" max="4333" width="4.44140625" style="120" customWidth="1"/>
    <col min="4334" max="4334" width="30.5546875" style="120" bestFit="1" customWidth="1"/>
    <col min="4335" max="4378" width="2.88671875" style="120" customWidth="1"/>
    <col min="4379" max="4587" width="9.109375" style="120"/>
    <col min="4588" max="4588" width="2.109375" style="120" customWidth="1"/>
    <col min="4589" max="4589" width="4.44140625" style="120" customWidth="1"/>
    <col min="4590" max="4590" width="30.5546875" style="120" bestFit="1" customWidth="1"/>
    <col min="4591" max="4634" width="2.88671875" style="120" customWidth="1"/>
    <col min="4635" max="4843" width="9.109375" style="120"/>
    <col min="4844" max="4844" width="2.109375" style="120" customWidth="1"/>
    <col min="4845" max="4845" width="4.44140625" style="120" customWidth="1"/>
    <col min="4846" max="4846" width="30.5546875" style="120" bestFit="1" customWidth="1"/>
    <col min="4847" max="4890" width="2.88671875" style="120" customWidth="1"/>
    <col min="4891" max="5099" width="9.109375" style="120"/>
    <col min="5100" max="5100" width="2.109375" style="120" customWidth="1"/>
    <col min="5101" max="5101" width="4.44140625" style="120" customWidth="1"/>
    <col min="5102" max="5102" width="30.5546875" style="120" bestFit="1" customWidth="1"/>
    <col min="5103" max="5146" width="2.88671875" style="120" customWidth="1"/>
    <col min="5147" max="5355" width="9.109375" style="120"/>
    <col min="5356" max="5356" width="2.109375" style="120" customWidth="1"/>
    <col min="5357" max="5357" width="4.44140625" style="120" customWidth="1"/>
    <col min="5358" max="5358" width="30.5546875" style="120" bestFit="1" customWidth="1"/>
    <col min="5359" max="5402" width="2.88671875" style="120" customWidth="1"/>
    <col min="5403" max="5611" width="9.109375" style="120"/>
    <col min="5612" max="5612" width="2.109375" style="120" customWidth="1"/>
    <col min="5613" max="5613" width="4.44140625" style="120" customWidth="1"/>
    <col min="5614" max="5614" width="30.5546875" style="120" bestFit="1" customWidth="1"/>
    <col min="5615" max="5658" width="2.88671875" style="120" customWidth="1"/>
    <col min="5659" max="5867" width="9.109375" style="120"/>
    <col min="5868" max="5868" width="2.109375" style="120" customWidth="1"/>
    <col min="5869" max="5869" width="4.44140625" style="120" customWidth="1"/>
    <col min="5870" max="5870" width="30.5546875" style="120" bestFit="1" customWidth="1"/>
    <col min="5871" max="5914" width="2.88671875" style="120" customWidth="1"/>
    <col min="5915" max="6123" width="9.109375" style="120"/>
    <col min="6124" max="6124" width="2.109375" style="120" customWidth="1"/>
    <col min="6125" max="6125" width="4.44140625" style="120" customWidth="1"/>
    <col min="6126" max="6126" width="30.5546875" style="120" bestFit="1" customWidth="1"/>
    <col min="6127" max="6170" width="2.88671875" style="120" customWidth="1"/>
    <col min="6171" max="6379" width="9.109375" style="120"/>
    <col min="6380" max="6380" width="2.109375" style="120" customWidth="1"/>
    <col min="6381" max="6381" width="4.44140625" style="120" customWidth="1"/>
    <col min="6382" max="6382" width="30.5546875" style="120" bestFit="1" customWidth="1"/>
    <col min="6383" max="6426" width="2.88671875" style="120" customWidth="1"/>
    <col min="6427" max="6635" width="9.109375" style="120"/>
    <col min="6636" max="6636" width="2.109375" style="120" customWidth="1"/>
    <col min="6637" max="6637" width="4.44140625" style="120" customWidth="1"/>
    <col min="6638" max="6638" width="30.5546875" style="120" bestFit="1" customWidth="1"/>
    <col min="6639" max="6682" width="2.88671875" style="120" customWidth="1"/>
    <col min="6683" max="6891" width="9.109375" style="120"/>
    <col min="6892" max="6892" width="2.109375" style="120" customWidth="1"/>
    <col min="6893" max="6893" width="4.44140625" style="120" customWidth="1"/>
    <col min="6894" max="6894" width="30.5546875" style="120" bestFit="1" customWidth="1"/>
    <col min="6895" max="6938" width="2.88671875" style="120" customWidth="1"/>
    <col min="6939" max="7147" width="9.109375" style="120"/>
    <col min="7148" max="7148" width="2.109375" style="120" customWidth="1"/>
    <col min="7149" max="7149" width="4.44140625" style="120" customWidth="1"/>
    <col min="7150" max="7150" width="30.5546875" style="120" bestFit="1" customWidth="1"/>
    <col min="7151" max="7194" width="2.88671875" style="120" customWidth="1"/>
    <col min="7195" max="7403" width="9.109375" style="120"/>
    <col min="7404" max="7404" width="2.109375" style="120" customWidth="1"/>
    <col min="7405" max="7405" width="4.44140625" style="120" customWidth="1"/>
    <col min="7406" max="7406" width="30.5546875" style="120" bestFit="1" customWidth="1"/>
    <col min="7407" max="7450" width="2.88671875" style="120" customWidth="1"/>
    <col min="7451" max="7659" width="9.109375" style="120"/>
    <col min="7660" max="7660" width="2.109375" style="120" customWidth="1"/>
    <col min="7661" max="7661" width="4.44140625" style="120" customWidth="1"/>
    <col min="7662" max="7662" width="30.5546875" style="120" bestFit="1" customWidth="1"/>
    <col min="7663" max="7706" width="2.88671875" style="120" customWidth="1"/>
    <col min="7707" max="7915" width="9.109375" style="120"/>
    <col min="7916" max="7916" width="2.109375" style="120" customWidth="1"/>
    <col min="7917" max="7917" width="4.44140625" style="120" customWidth="1"/>
    <col min="7918" max="7918" width="30.5546875" style="120" bestFit="1" customWidth="1"/>
    <col min="7919" max="7962" width="2.88671875" style="120" customWidth="1"/>
    <col min="7963" max="8171" width="9.109375" style="120"/>
    <col min="8172" max="8172" width="2.109375" style="120" customWidth="1"/>
    <col min="8173" max="8173" width="4.44140625" style="120" customWidth="1"/>
    <col min="8174" max="8174" width="30.5546875" style="120" bestFit="1" customWidth="1"/>
    <col min="8175" max="8218" width="2.88671875" style="120" customWidth="1"/>
    <col min="8219" max="8427" width="9.109375" style="120"/>
    <col min="8428" max="8428" width="2.109375" style="120" customWidth="1"/>
    <col min="8429" max="8429" width="4.44140625" style="120" customWidth="1"/>
    <col min="8430" max="8430" width="30.5546875" style="120" bestFit="1" customWidth="1"/>
    <col min="8431" max="8474" width="2.88671875" style="120" customWidth="1"/>
    <col min="8475" max="8683" width="9.109375" style="120"/>
    <col min="8684" max="8684" width="2.109375" style="120" customWidth="1"/>
    <col min="8685" max="8685" width="4.44140625" style="120" customWidth="1"/>
    <col min="8686" max="8686" width="30.5546875" style="120" bestFit="1" customWidth="1"/>
    <col min="8687" max="8730" width="2.88671875" style="120" customWidth="1"/>
    <col min="8731" max="8939" width="9.109375" style="120"/>
    <col min="8940" max="8940" width="2.109375" style="120" customWidth="1"/>
    <col min="8941" max="8941" width="4.44140625" style="120" customWidth="1"/>
    <col min="8942" max="8942" width="30.5546875" style="120" bestFit="1" customWidth="1"/>
    <col min="8943" max="8986" width="2.88671875" style="120" customWidth="1"/>
    <col min="8987" max="9195" width="9.109375" style="120"/>
    <col min="9196" max="9196" width="2.109375" style="120" customWidth="1"/>
    <col min="9197" max="9197" width="4.44140625" style="120" customWidth="1"/>
    <col min="9198" max="9198" width="30.5546875" style="120" bestFit="1" customWidth="1"/>
    <col min="9199" max="9242" width="2.88671875" style="120" customWidth="1"/>
    <col min="9243" max="9451" width="9.109375" style="120"/>
    <col min="9452" max="9452" width="2.109375" style="120" customWidth="1"/>
    <col min="9453" max="9453" width="4.44140625" style="120" customWidth="1"/>
    <col min="9454" max="9454" width="30.5546875" style="120" bestFit="1" customWidth="1"/>
    <col min="9455" max="9498" width="2.88671875" style="120" customWidth="1"/>
    <col min="9499" max="9707" width="9.109375" style="120"/>
    <col min="9708" max="9708" width="2.109375" style="120" customWidth="1"/>
    <col min="9709" max="9709" width="4.44140625" style="120" customWidth="1"/>
    <col min="9710" max="9710" width="30.5546875" style="120" bestFit="1" customWidth="1"/>
    <col min="9711" max="9754" width="2.88671875" style="120" customWidth="1"/>
    <col min="9755" max="9963" width="9.109375" style="120"/>
    <col min="9964" max="9964" width="2.109375" style="120" customWidth="1"/>
    <col min="9965" max="9965" width="4.44140625" style="120" customWidth="1"/>
    <col min="9966" max="9966" width="30.5546875" style="120" bestFit="1" customWidth="1"/>
    <col min="9967" max="10010" width="2.88671875" style="120" customWidth="1"/>
    <col min="10011" max="10219" width="9.109375" style="120"/>
    <col min="10220" max="10220" width="2.109375" style="120" customWidth="1"/>
    <col min="10221" max="10221" width="4.44140625" style="120" customWidth="1"/>
    <col min="10222" max="10222" width="30.5546875" style="120" bestFit="1" customWidth="1"/>
    <col min="10223" max="10266" width="2.88671875" style="120" customWidth="1"/>
    <col min="10267" max="10475" width="9.109375" style="120"/>
    <col min="10476" max="10476" width="2.109375" style="120" customWidth="1"/>
    <col min="10477" max="10477" width="4.44140625" style="120" customWidth="1"/>
    <col min="10478" max="10478" width="30.5546875" style="120" bestFit="1" customWidth="1"/>
    <col min="10479" max="10522" width="2.88671875" style="120" customWidth="1"/>
    <col min="10523" max="10731" width="9.109375" style="120"/>
    <col min="10732" max="10732" width="2.109375" style="120" customWidth="1"/>
    <col min="10733" max="10733" width="4.44140625" style="120" customWidth="1"/>
    <col min="10734" max="10734" width="30.5546875" style="120" bestFit="1" customWidth="1"/>
    <col min="10735" max="10778" width="2.88671875" style="120" customWidth="1"/>
    <col min="10779" max="10987" width="9.109375" style="120"/>
    <col min="10988" max="10988" width="2.109375" style="120" customWidth="1"/>
    <col min="10989" max="10989" width="4.44140625" style="120" customWidth="1"/>
    <col min="10990" max="10990" width="30.5546875" style="120" bestFit="1" customWidth="1"/>
    <col min="10991" max="11034" width="2.88671875" style="120" customWidth="1"/>
    <col min="11035" max="11243" width="9.109375" style="120"/>
    <col min="11244" max="11244" width="2.109375" style="120" customWidth="1"/>
    <col min="11245" max="11245" width="4.44140625" style="120" customWidth="1"/>
    <col min="11246" max="11246" width="30.5546875" style="120" bestFit="1" customWidth="1"/>
    <col min="11247" max="11290" width="2.88671875" style="120" customWidth="1"/>
    <col min="11291" max="11499" width="9.109375" style="120"/>
    <col min="11500" max="11500" width="2.109375" style="120" customWidth="1"/>
    <col min="11501" max="11501" width="4.44140625" style="120" customWidth="1"/>
    <col min="11502" max="11502" width="30.5546875" style="120" bestFit="1" customWidth="1"/>
    <col min="11503" max="11546" width="2.88671875" style="120" customWidth="1"/>
    <col min="11547" max="11755" width="9.109375" style="120"/>
    <col min="11756" max="11756" width="2.109375" style="120" customWidth="1"/>
    <col min="11757" max="11757" width="4.44140625" style="120" customWidth="1"/>
    <col min="11758" max="11758" width="30.5546875" style="120" bestFit="1" customWidth="1"/>
    <col min="11759" max="11802" width="2.88671875" style="120" customWidth="1"/>
    <col min="11803" max="12011" width="9.109375" style="120"/>
    <col min="12012" max="12012" width="2.109375" style="120" customWidth="1"/>
    <col min="12013" max="12013" width="4.44140625" style="120" customWidth="1"/>
    <col min="12014" max="12014" width="30.5546875" style="120" bestFit="1" customWidth="1"/>
    <col min="12015" max="12058" width="2.88671875" style="120" customWidth="1"/>
    <col min="12059" max="12267" width="9.109375" style="120"/>
    <col min="12268" max="12268" width="2.109375" style="120" customWidth="1"/>
    <col min="12269" max="12269" width="4.44140625" style="120" customWidth="1"/>
    <col min="12270" max="12270" width="30.5546875" style="120" bestFit="1" customWidth="1"/>
    <col min="12271" max="12314" width="2.88671875" style="120" customWidth="1"/>
    <col min="12315" max="12523" width="9.109375" style="120"/>
    <col min="12524" max="12524" width="2.109375" style="120" customWidth="1"/>
    <col min="12525" max="12525" width="4.44140625" style="120" customWidth="1"/>
    <col min="12526" max="12526" width="30.5546875" style="120" bestFit="1" customWidth="1"/>
    <col min="12527" max="12570" width="2.88671875" style="120" customWidth="1"/>
    <col min="12571" max="12779" width="9.109375" style="120"/>
    <col min="12780" max="12780" width="2.109375" style="120" customWidth="1"/>
    <col min="12781" max="12781" width="4.44140625" style="120" customWidth="1"/>
    <col min="12782" max="12782" width="30.5546875" style="120" bestFit="1" customWidth="1"/>
    <col min="12783" max="12826" width="2.88671875" style="120" customWidth="1"/>
    <col min="12827" max="13035" width="9.109375" style="120"/>
    <col min="13036" max="13036" width="2.109375" style="120" customWidth="1"/>
    <col min="13037" max="13037" width="4.44140625" style="120" customWidth="1"/>
    <col min="13038" max="13038" width="30.5546875" style="120" bestFit="1" customWidth="1"/>
    <col min="13039" max="13082" width="2.88671875" style="120" customWidth="1"/>
    <col min="13083" max="13291" width="9.109375" style="120"/>
    <col min="13292" max="13292" width="2.109375" style="120" customWidth="1"/>
    <col min="13293" max="13293" width="4.44140625" style="120" customWidth="1"/>
    <col min="13294" max="13294" width="30.5546875" style="120" bestFit="1" customWidth="1"/>
    <col min="13295" max="13338" width="2.88671875" style="120" customWidth="1"/>
    <col min="13339" max="13547" width="9.109375" style="120"/>
    <col min="13548" max="13548" width="2.109375" style="120" customWidth="1"/>
    <col min="13549" max="13549" width="4.44140625" style="120" customWidth="1"/>
    <col min="13550" max="13550" width="30.5546875" style="120" bestFit="1" customWidth="1"/>
    <col min="13551" max="13594" width="2.88671875" style="120" customWidth="1"/>
    <col min="13595" max="13803" width="9.109375" style="120"/>
    <col min="13804" max="13804" width="2.109375" style="120" customWidth="1"/>
    <col min="13805" max="13805" width="4.44140625" style="120" customWidth="1"/>
    <col min="13806" max="13806" width="30.5546875" style="120" bestFit="1" customWidth="1"/>
    <col min="13807" max="13850" width="2.88671875" style="120" customWidth="1"/>
    <col min="13851" max="14059" width="9.109375" style="120"/>
    <col min="14060" max="14060" width="2.109375" style="120" customWidth="1"/>
    <col min="14061" max="14061" width="4.44140625" style="120" customWidth="1"/>
    <col min="14062" max="14062" width="30.5546875" style="120" bestFit="1" customWidth="1"/>
    <col min="14063" max="14106" width="2.88671875" style="120" customWidth="1"/>
    <col min="14107" max="14315" width="9.109375" style="120"/>
    <col min="14316" max="14316" width="2.109375" style="120" customWidth="1"/>
    <col min="14317" max="14317" width="4.44140625" style="120" customWidth="1"/>
    <col min="14318" max="14318" width="30.5546875" style="120" bestFit="1" customWidth="1"/>
    <col min="14319" max="14362" width="2.88671875" style="120" customWidth="1"/>
    <col min="14363" max="14571" width="9.109375" style="120"/>
    <col min="14572" max="14572" width="2.109375" style="120" customWidth="1"/>
    <col min="14573" max="14573" width="4.44140625" style="120" customWidth="1"/>
    <col min="14574" max="14574" width="30.5546875" style="120" bestFit="1" customWidth="1"/>
    <col min="14575" max="14618" width="2.88671875" style="120" customWidth="1"/>
    <col min="14619" max="14827" width="9.109375" style="120"/>
    <col min="14828" max="14828" width="2.109375" style="120" customWidth="1"/>
    <col min="14829" max="14829" width="4.44140625" style="120" customWidth="1"/>
    <col min="14830" max="14830" width="30.5546875" style="120" bestFit="1" customWidth="1"/>
    <col min="14831" max="14874" width="2.88671875" style="120" customWidth="1"/>
    <col min="14875" max="15083" width="9.109375" style="120"/>
    <col min="15084" max="15084" width="2.109375" style="120" customWidth="1"/>
    <col min="15085" max="15085" width="4.44140625" style="120" customWidth="1"/>
    <col min="15086" max="15086" width="30.5546875" style="120" bestFit="1" customWidth="1"/>
    <col min="15087" max="15130" width="2.88671875" style="120" customWidth="1"/>
    <col min="15131" max="15339" width="9.109375" style="120"/>
    <col min="15340" max="15340" width="2.109375" style="120" customWidth="1"/>
    <col min="15341" max="15341" width="4.44140625" style="120" customWidth="1"/>
    <col min="15342" max="15342" width="30.5546875" style="120" bestFit="1" customWidth="1"/>
    <col min="15343" max="15386" width="2.88671875" style="120" customWidth="1"/>
    <col min="15387" max="15595" width="9.109375" style="120"/>
    <col min="15596" max="15596" width="2.109375" style="120" customWidth="1"/>
    <col min="15597" max="15597" width="4.44140625" style="120" customWidth="1"/>
    <col min="15598" max="15598" width="30.5546875" style="120" bestFit="1" customWidth="1"/>
    <col min="15599" max="15642" width="2.88671875" style="120" customWidth="1"/>
    <col min="15643" max="15851" width="9.109375" style="120"/>
    <col min="15852" max="15852" width="2.109375" style="120" customWidth="1"/>
    <col min="15853" max="15853" width="4.44140625" style="120" customWidth="1"/>
    <col min="15854" max="15854" width="30.5546875" style="120" bestFit="1" customWidth="1"/>
    <col min="15855" max="15898" width="2.88671875" style="120" customWidth="1"/>
    <col min="15899" max="16107" width="9.109375" style="120"/>
    <col min="16108" max="16108" width="2.109375" style="120" customWidth="1"/>
    <col min="16109" max="16109" width="4.44140625" style="120" customWidth="1"/>
    <col min="16110" max="16110" width="30.5546875" style="120" bestFit="1" customWidth="1"/>
    <col min="16111" max="16154" width="2.88671875" style="120" customWidth="1"/>
    <col min="16155" max="16384" width="9.109375" style="120"/>
  </cols>
  <sheetData>
    <row r="1" spans="1:46">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c r="A2" s="6"/>
      <c r="B2" s="6"/>
      <c r="C2" s="205" t="s">
        <v>0</v>
      </c>
      <c r="D2" s="205" t="s">
        <v>1</v>
      </c>
      <c r="E2" s="205" t="s">
        <v>130</v>
      </c>
      <c r="F2" s="207" t="s">
        <v>723</v>
      </c>
      <c r="G2" s="209" t="s">
        <v>660</v>
      </c>
      <c r="H2" s="210"/>
      <c r="I2" s="210"/>
      <c r="J2" s="212"/>
      <c r="K2" s="209" t="s">
        <v>722</v>
      </c>
      <c r="L2" s="210"/>
      <c r="M2" s="210"/>
      <c r="N2" s="211"/>
      <c r="O2" s="209" t="s">
        <v>729</v>
      </c>
      <c r="P2" s="210"/>
      <c r="Q2" s="210"/>
      <c r="R2" s="211"/>
      <c r="S2" s="209" t="s">
        <v>651</v>
      </c>
      <c r="T2" s="210"/>
      <c r="U2" s="210"/>
      <c r="V2" s="211"/>
      <c r="W2" s="209" t="s">
        <v>730</v>
      </c>
      <c r="X2" s="210"/>
      <c r="Y2" s="210"/>
      <c r="Z2" s="211"/>
      <c r="AA2" s="209" t="s">
        <v>653</v>
      </c>
      <c r="AB2" s="210"/>
      <c r="AC2" s="210"/>
      <c r="AD2" s="211"/>
      <c r="AE2" s="209" t="s">
        <v>731</v>
      </c>
      <c r="AF2" s="210"/>
      <c r="AG2" s="210"/>
      <c r="AH2" s="211"/>
      <c r="AI2" s="209" t="s">
        <v>655</v>
      </c>
      <c r="AJ2" s="210"/>
      <c r="AK2" s="210"/>
      <c r="AL2" s="211"/>
      <c r="AM2" s="209" t="s">
        <v>656</v>
      </c>
      <c r="AN2" s="210"/>
      <c r="AO2" s="210"/>
      <c r="AP2" s="211"/>
      <c r="AQ2" s="209" t="s">
        <v>657</v>
      </c>
      <c r="AR2" s="210"/>
      <c r="AS2" s="210"/>
      <c r="AT2" s="211"/>
    </row>
    <row r="3" spans="1:46">
      <c r="A3" s="6"/>
      <c r="B3" s="6"/>
      <c r="C3" s="206"/>
      <c r="D3" s="206"/>
      <c r="E3" s="206"/>
      <c r="F3" s="208"/>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c r="A5" s="6"/>
      <c r="B5" s="6"/>
      <c r="C5" s="5">
        <v>1</v>
      </c>
      <c r="D5" s="133" t="s">
        <v>3</v>
      </c>
      <c r="E5" s="89"/>
      <c r="F5" s="89"/>
      <c r="J5" s="6"/>
      <c r="N5" s="6"/>
      <c r="P5" s="14"/>
      <c r="R5" s="6"/>
      <c r="T5" s="14"/>
      <c r="V5" s="6"/>
      <c r="X5" s="14"/>
      <c r="Z5" s="6"/>
      <c r="AB5" s="14"/>
      <c r="AD5" s="6"/>
      <c r="AF5" s="14"/>
      <c r="AH5" s="6"/>
      <c r="AJ5" s="14"/>
      <c r="AL5" s="6"/>
      <c r="AN5" s="14"/>
      <c r="AP5" s="6"/>
      <c r="AR5" s="14"/>
      <c r="AT5" s="6"/>
    </row>
    <row r="6" spans="1:46">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c r="P118" s="14"/>
      <c r="T118" s="14"/>
    </row>
    <row r="119" spans="1:46">
      <c r="P119" s="14"/>
      <c r="T119" s="14"/>
    </row>
    <row r="120" spans="1:46">
      <c r="P120" s="14"/>
      <c r="T120" s="14"/>
    </row>
    <row r="121" spans="1:46">
      <c r="P121" s="14"/>
    </row>
    <row r="122" spans="1:46">
      <c r="P122" s="14"/>
    </row>
    <row r="123" spans="1:46">
      <c r="P123" s="14"/>
    </row>
    <row r="124" spans="1:46">
      <c r="P124" s="14"/>
    </row>
    <row r="125" spans="1:46">
      <c r="P125" s="14"/>
    </row>
    <row r="126" spans="1:46">
      <c r="P126" s="14"/>
    </row>
  </sheetData>
  <mergeCells count="14">
    <mergeCell ref="AE2:AH2"/>
    <mergeCell ref="AI2:AL2"/>
    <mergeCell ref="AM2:AP2"/>
    <mergeCell ref="AQ2:AT2"/>
    <mergeCell ref="AA2:AD2"/>
    <mergeCell ref="K2:N2"/>
    <mergeCell ref="O2:R2"/>
    <mergeCell ref="S2:V2"/>
    <mergeCell ref="W2:Z2"/>
    <mergeCell ref="C2:C3"/>
    <mergeCell ref="D2:D3"/>
    <mergeCell ref="E2:E3"/>
    <mergeCell ref="F2:F3"/>
    <mergeCell ref="G2:J2"/>
  </mergeCells>
  <hyperlinks>
    <hyperlink ref="E84" location="ลูกค้า!A1" display="ลูกค้า!A1" xr:uid="{00000000-0004-0000-0700-000000000000}"/>
    <hyperlink ref="E86" location="เจ้าหนี้!A1" display="เจ้าหนี้!A1" xr:uid="{00000000-0004-0000-0700-000001000000}"/>
    <hyperlink ref="E83" location="ราคาขาย!A1" display="ราคาขาย!A1" xr:uid="{00000000-0004-0000-0700-000002000000}"/>
    <hyperlink ref="E82" location="สินค้า!A1" display="สินค้า!A1" xr:uid="{00000000-0004-0000-0700-000003000000}"/>
    <hyperlink ref="E87" location="เครดิต!A1" display="เครดิต!A1" xr:uid="{00000000-0004-0000-0700-000004000000}"/>
    <hyperlink ref="E88" location="เสนอราคา!A1" display="เสนอราคา!A1" xr:uid="{00000000-0004-0000-0700-000005000000}"/>
    <hyperlink ref="E89" location="จองสินค้า!A1" display="จองสินค้า!A1" xr:uid="{00000000-0004-0000-0700-000006000000}"/>
    <hyperlink ref="E90" location="สั่งขาย!A1" display="สั่งขาย!A1" xr:uid="{00000000-0004-0000-0700-000007000000}"/>
    <hyperlink ref="E93" location="ส่งของ!A1" display="ส่งของ!A1" xr:uid="{00000000-0004-0000-0700-000008000000}"/>
    <hyperlink ref="E94" location="คืน!A1" display="คืน!A1" xr:uid="{00000000-0004-0000-0700-000009000000}"/>
    <hyperlink ref="E95" location="เพิ่มสินค้า!A1" display="เพิ่มสินค้า!A1" xr:uid="{00000000-0004-0000-0700-00000A000000}"/>
    <hyperlink ref="E97" location="มัดจำ!A1" display="มัดจำ!A1" xr:uid="{00000000-0004-0000-0700-00000B000000}"/>
    <hyperlink ref="E98" location="คืนมัดจำ!A1" display="คืนมัดจำ!A1" xr:uid="{00000000-0004-0000-0700-00000C000000}"/>
    <hyperlink ref="E99" location="ตั้งลูกหนี้!A1" display="ตั้งลูกหนี้!A1" xr:uid="{00000000-0004-0000-0700-00000D000000}"/>
    <hyperlink ref="E100" location="ลดลูกหนี้!A1" display="ลดลูกหนี้!A1" xr:uid="{00000000-0004-0000-0700-00000E000000}"/>
    <hyperlink ref="E91" location="วางบิล!A1" display="วางบิล!A1" xr:uid="{00000000-0004-0000-0700-00000F000000}"/>
    <hyperlink ref="E92" location="ใบเสร็จ!A1" display="ใบเสร็จ!A1" xr:uid="{00000000-0004-0000-0700-000010000000}"/>
    <hyperlink ref="E101" location="'ชำระหนี้ '!A1" display="'ชำระหนี้ '!A1" xr:uid="{00000000-0004-0000-0700-000011000000}"/>
    <hyperlink ref="E102" location="สั่งซื้อ!A1" display="สั่งซื้อ!A1" xr:uid="{00000000-0004-0000-0700-000012000000}"/>
    <hyperlink ref="E103" location="รับสินค้า!A1" display="รับสินค้า!A1" xr:uid="{00000000-0004-0000-0700-000013000000}"/>
    <hyperlink ref="E104" location="ตั้งหนี้!A1" display="ตั้งหนี้!A1" xr:uid="{00000000-0004-0000-0700-000014000000}"/>
    <hyperlink ref="E105" location="ส่งคืน!A1" display="ส่งคืน!A1" xr:uid="{00000000-0004-0000-0700-000015000000}"/>
    <hyperlink ref="E96" location="เพิ่มสินค้า!A1" display="เพิ่มสินค้า!A1" xr:uid="{00000000-0004-0000-0700-000016000000}"/>
    <hyperlink ref="E106" location="ตั้งเจ้าหนี้!A1" display="ตั้งเจ้าหนี้!A1" xr:uid="{00000000-0004-0000-0700-000017000000}"/>
    <hyperlink ref="E107" location="ลดเจ้าหนี้!A1" display="ลดเจ้าหนี้!A1" xr:uid="{00000000-0004-0000-0700-000018000000}"/>
    <hyperlink ref="E108" location="รับวางบิล!A1" display="รับวางบิล!A1" xr:uid="{00000000-0004-0000-0700-000019000000}"/>
    <hyperlink ref="E110" location="'จ่ายหนี้ '!A1" display="'จ่ายหนี้ '!A1" xr:uid="{00000000-0004-0000-0700-00001A000000}"/>
    <hyperlink ref="E109" location="เตรียมจ่าย!A1" display="เตรียมจ่าย!A1" xr:uid="{00000000-0004-0000-0700-00001B000000}"/>
    <hyperlink ref="E111" location="คลัง!A1" display="คลัง!A1" xr:uid="{00000000-0004-0000-0700-00001C000000}"/>
    <hyperlink ref="E112" location="บัญชี!A1" display="บัญชี!A1" xr:uid="{00000000-0004-0000-0700-00001D000000}"/>
    <hyperlink ref="E113" location="'เช็ค '!A1" display="'เช็ค '!A1" xr:uid="{00000000-0004-0000-0700-00001E000000}"/>
    <hyperlink ref="E117" location="'สินทรัพย์ '!A1" display="'สินทรัพย์ '!A1" xr:uid="{00000000-0004-0000-0700-00001F000000}"/>
    <hyperlink ref="E114" location="ทดรองจ่าย!A1" display="ทดรองจ่าย!A1" xr:uid="{00000000-0004-0000-0700-000020000000}"/>
    <hyperlink ref="E115" location="MIS!A1" display="MIS!A1" xr:uid="{00000000-0004-0000-0700-000021000000}"/>
    <hyperlink ref="E116" location="ขนส่ง!A1" display="ขนส่ง!A1" xr:uid="{00000000-0004-0000-0700-000022000000}"/>
    <hyperlink ref="E85" location="ลูกค้า!A1" display="ลูกค้า!A1" xr:uid="{00000000-0004-0000-0700-000023000000}"/>
    <hyperlink ref="E8" location="Admin!A1" display="Admin!A1" xr:uid="{00000000-0004-0000-0700-000024000000}"/>
  </hyperlinks>
  <pageMargins left="0.7" right="0.7" top="0.75" bottom="0.75" header="0.3" footer="0.3"/>
  <pageSetup paperSize="9"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BB153"/>
  <sheetViews>
    <sheetView zoomScale="90" zoomScaleNormal="90" workbookViewId="0">
      <pane xSplit="3" ySplit="3" topLeftCell="D96" activePane="bottomRight" state="frozen"/>
      <selection activeCell="B17" sqref="B17"/>
      <selection pane="topRight" activeCell="B17" sqref="B17"/>
      <selection pane="bottomLeft" activeCell="B17" sqref="B17"/>
      <selection pane="bottomRight" activeCell="E113" sqref="E113"/>
    </sheetView>
  </sheetViews>
  <sheetFormatPr defaultRowHeight="14.4"/>
  <cols>
    <col min="1" max="1" width="2.109375" customWidth="1"/>
    <col min="2" max="2" width="25.44140625" style="120" customWidth="1"/>
    <col min="3" max="3" width="4.44140625" style="12" customWidth="1"/>
    <col min="4" max="4" width="30.5546875" bestFit="1" customWidth="1"/>
    <col min="5" max="5" width="14.109375" bestFit="1" customWidth="1"/>
    <col min="6" max="6" width="7" customWidth="1"/>
    <col min="7" max="54" width="2.33203125" customWidth="1"/>
    <col min="260" max="260" width="2.109375" customWidth="1"/>
    <col min="261" max="261" width="4.44140625" customWidth="1"/>
    <col min="262" max="262" width="30.5546875" bestFit="1" customWidth="1"/>
    <col min="263" max="306" width="2.88671875" customWidth="1"/>
    <col min="516" max="516" width="2.109375" customWidth="1"/>
    <col min="517" max="517" width="4.44140625" customWidth="1"/>
    <col min="518" max="518" width="30.5546875" bestFit="1" customWidth="1"/>
    <col min="519" max="562" width="2.88671875" customWidth="1"/>
    <col min="772" max="772" width="2.109375" customWidth="1"/>
    <col min="773" max="773" width="4.44140625" customWidth="1"/>
    <col min="774" max="774" width="30.5546875" bestFit="1" customWidth="1"/>
    <col min="775" max="818" width="2.88671875" customWidth="1"/>
    <col min="1028" max="1028" width="2.109375" customWidth="1"/>
    <col min="1029" max="1029" width="4.44140625" customWidth="1"/>
    <col min="1030" max="1030" width="30.5546875" bestFit="1" customWidth="1"/>
    <col min="1031" max="1074" width="2.88671875" customWidth="1"/>
    <col min="1284" max="1284" width="2.109375" customWidth="1"/>
    <col min="1285" max="1285" width="4.44140625" customWidth="1"/>
    <col min="1286" max="1286" width="30.5546875" bestFit="1" customWidth="1"/>
    <col min="1287" max="1330" width="2.88671875" customWidth="1"/>
    <col min="1540" max="1540" width="2.109375" customWidth="1"/>
    <col min="1541" max="1541" width="4.44140625" customWidth="1"/>
    <col min="1542" max="1542" width="30.5546875" bestFit="1" customWidth="1"/>
    <col min="1543" max="1586" width="2.88671875" customWidth="1"/>
    <col min="1796" max="1796" width="2.109375" customWidth="1"/>
    <col min="1797" max="1797" width="4.44140625" customWidth="1"/>
    <col min="1798" max="1798" width="30.5546875" bestFit="1" customWidth="1"/>
    <col min="1799" max="1842" width="2.88671875" customWidth="1"/>
    <col min="2052" max="2052" width="2.109375" customWidth="1"/>
    <col min="2053" max="2053" width="4.44140625" customWidth="1"/>
    <col min="2054" max="2054" width="30.5546875" bestFit="1" customWidth="1"/>
    <col min="2055" max="2098" width="2.88671875" customWidth="1"/>
    <col min="2308" max="2308" width="2.109375" customWidth="1"/>
    <col min="2309" max="2309" width="4.44140625" customWidth="1"/>
    <col min="2310" max="2310" width="30.5546875" bestFit="1" customWidth="1"/>
    <col min="2311" max="2354" width="2.88671875" customWidth="1"/>
    <col min="2564" max="2564" width="2.109375" customWidth="1"/>
    <col min="2565" max="2565" width="4.44140625" customWidth="1"/>
    <col min="2566" max="2566" width="30.5546875" bestFit="1" customWidth="1"/>
    <col min="2567" max="2610" width="2.88671875" customWidth="1"/>
    <col min="2820" max="2820" width="2.109375" customWidth="1"/>
    <col min="2821" max="2821" width="4.44140625" customWidth="1"/>
    <col min="2822" max="2822" width="30.5546875" bestFit="1" customWidth="1"/>
    <col min="2823" max="2866" width="2.88671875" customWidth="1"/>
    <col min="3076" max="3076" width="2.109375" customWidth="1"/>
    <col min="3077" max="3077" width="4.44140625" customWidth="1"/>
    <col min="3078" max="3078" width="30.5546875" bestFit="1" customWidth="1"/>
    <col min="3079" max="3122" width="2.88671875" customWidth="1"/>
    <col min="3332" max="3332" width="2.109375" customWidth="1"/>
    <col min="3333" max="3333" width="4.44140625" customWidth="1"/>
    <col min="3334" max="3334" width="30.5546875" bestFit="1" customWidth="1"/>
    <col min="3335" max="3378" width="2.88671875" customWidth="1"/>
    <col min="3588" max="3588" width="2.109375" customWidth="1"/>
    <col min="3589" max="3589" width="4.44140625" customWidth="1"/>
    <col min="3590" max="3590" width="30.5546875" bestFit="1" customWidth="1"/>
    <col min="3591" max="3634" width="2.88671875" customWidth="1"/>
    <col min="3844" max="3844" width="2.109375" customWidth="1"/>
    <col min="3845" max="3845" width="4.44140625" customWidth="1"/>
    <col min="3846" max="3846" width="30.5546875" bestFit="1" customWidth="1"/>
    <col min="3847" max="3890" width="2.88671875" customWidth="1"/>
    <col min="4100" max="4100" width="2.109375" customWidth="1"/>
    <col min="4101" max="4101" width="4.44140625" customWidth="1"/>
    <col min="4102" max="4102" width="30.5546875" bestFit="1" customWidth="1"/>
    <col min="4103" max="4146" width="2.88671875" customWidth="1"/>
    <col min="4356" max="4356" width="2.109375" customWidth="1"/>
    <col min="4357" max="4357" width="4.44140625" customWidth="1"/>
    <col min="4358" max="4358" width="30.5546875" bestFit="1" customWidth="1"/>
    <col min="4359" max="4402" width="2.88671875" customWidth="1"/>
    <col min="4612" max="4612" width="2.109375" customWidth="1"/>
    <col min="4613" max="4613" width="4.44140625" customWidth="1"/>
    <col min="4614" max="4614" width="30.5546875" bestFit="1" customWidth="1"/>
    <col min="4615" max="4658" width="2.88671875" customWidth="1"/>
    <col min="4868" max="4868" width="2.109375" customWidth="1"/>
    <col min="4869" max="4869" width="4.44140625" customWidth="1"/>
    <col min="4870" max="4870" width="30.5546875" bestFit="1" customWidth="1"/>
    <col min="4871" max="4914" width="2.88671875" customWidth="1"/>
    <col min="5124" max="5124" width="2.109375" customWidth="1"/>
    <col min="5125" max="5125" width="4.44140625" customWidth="1"/>
    <col min="5126" max="5126" width="30.5546875" bestFit="1" customWidth="1"/>
    <col min="5127" max="5170" width="2.88671875" customWidth="1"/>
    <col min="5380" max="5380" width="2.109375" customWidth="1"/>
    <col min="5381" max="5381" width="4.44140625" customWidth="1"/>
    <col min="5382" max="5382" width="30.5546875" bestFit="1" customWidth="1"/>
    <col min="5383" max="5426" width="2.88671875" customWidth="1"/>
    <col min="5636" max="5636" width="2.109375" customWidth="1"/>
    <col min="5637" max="5637" width="4.44140625" customWidth="1"/>
    <col min="5638" max="5638" width="30.5546875" bestFit="1" customWidth="1"/>
    <col min="5639" max="5682" width="2.88671875" customWidth="1"/>
    <col min="5892" max="5892" width="2.109375" customWidth="1"/>
    <col min="5893" max="5893" width="4.44140625" customWidth="1"/>
    <col min="5894" max="5894" width="30.5546875" bestFit="1" customWidth="1"/>
    <col min="5895" max="5938" width="2.88671875" customWidth="1"/>
    <col min="6148" max="6148" width="2.109375" customWidth="1"/>
    <col min="6149" max="6149" width="4.44140625" customWidth="1"/>
    <col min="6150" max="6150" width="30.5546875" bestFit="1" customWidth="1"/>
    <col min="6151" max="6194" width="2.88671875" customWidth="1"/>
    <col min="6404" max="6404" width="2.109375" customWidth="1"/>
    <col min="6405" max="6405" width="4.44140625" customWidth="1"/>
    <col min="6406" max="6406" width="30.5546875" bestFit="1" customWidth="1"/>
    <col min="6407" max="6450" width="2.88671875" customWidth="1"/>
    <col min="6660" max="6660" width="2.109375" customWidth="1"/>
    <col min="6661" max="6661" width="4.44140625" customWidth="1"/>
    <col min="6662" max="6662" width="30.5546875" bestFit="1" customWidth="1"/>
    <col min="6663" max="6706" width="2.88671875" customWidth="1"/>
    <col min="6916" max="6916" width="2.109375" customWidth="1"/>
    <col min="6917" max="6917" width="4.44140625" customWidth="1"/>
    <col min="6918" max="6918" width="30.5546875" bestFit="1" customWidth="1"/>
    <col min="6919" max="6962" width="2.88671875" customWidth="1"/>
    <col min="7172" max="7172" width="2.109375" customWidth="1"/>
    <col min="7173" max="7173" width="4.44140625" customWidth="1"/>
    <col min="7174" max="7174" width="30.5546875" bestFit="1" customWidth="1"/>
    <col min="7175" max="7218" width="2.88671875" customWidth="1"/>
    <col min="7428" max="7428" width="2.109375" customWidth="1"/>
    <col min="7429" max="7429" width="4.44140625" customWidth="1"/>
    <col min="7430" max="7430" width="30.5546875" bestFit="1" customWidth="1"/>
    <col min="7431" max="7474" width="2.88671875" customWidth="1"/>
    <col min="7684" max="7684" width="2.109375" customWidth="1"/>
    <col min="7685" max="7685" width="4.44140625" customWidth="1"/>
    <col min="7686" max="7686" width="30.5546875" bestFit="1" customWidth="1"/>
    <col min="7687" max="7730" width="2.88671875" customWidth="1"/>
    <col min="7940" max="7940" width="2.109375" customWidth="1"/>
    <col min="7941" max="7941" width="4.44140625" customWidth="1"/>
    <col min="7942" max="7942" width="30.5546875" bestFit="1" customWidth="1"/>
    <col min="7943" max="7986" width="2.88671875" customWidth="1"/>
    <col min="8196" max="8196" width="2.109375" customWidth="1"/>
    <col min="8197" max="8197" width="4.44140625" customWidth="1"/>
    <col min="8198" max="8198" width="30.5546875" bestFit="1" customWidth="1"/>
    <col min="8199" max="8242" width="2.88671875" customWidth="1"/>
    <col min="8452" max="8452" width="2.109375" customWidth="1"/>
    <col min="8453" max="8453" width="4.44140625" customWidth="1"/>
    <col min="8454" max="8454" width="30.5546875" bestFit="1" customWidth="1"/>
    <col min="8455" max="8498" width="2.88671875" customWidth="1"/>
    <col min="8708" max="8708" width="2.109375" customWidth="1"/>
    <col min="8709" max="8709" width="4.44140625" customWidth="1"/>
    <col min="8710" max="8710" width="30.5546875" bestFit="1" customWidth="1"/>
    <col min="8711" max="8754" width="2.88671875" customWidth="1"/>
    <col min="8964" max="8964" width="2.109375" customWidth="1"/>
    <col min="8965" max="8965" width="4.44140625" customWidth="1"/>
    <col min="8966" max="8966" width="30.5546875" bestFit="1" customWidth="1"/>
    <col min="8967" max="9010" width="2.88671875" customWidth="1"/>
    <col min="9220" max="9220" width="2.109375" customWidth="1"/>
    <col min="9221" max="9221" width="4.44140625" customWidth="1"/>
    <col min="9222" max="9222" width="30.5546875" bestFit="1" customWidth="1"/>
    <col min="9223" max="9266" width="2.88671875" customWidth="1"/>
    <col min="9476" max="9476" width="2.109375" customWidth="1"/>
    <col min="9477" max="9477" width="4.44140625" customWidth="1"/>
    <col min="9478" max="9478" width="30.5546875" bestFit="1" customWidth="1"/>
    <col min="9479" max="9522" width="2.88671875" customWidth="1"/>
    <col min="9732" max="9732" width="2.109375" customWidth="1"/>
    <col min="9733" max="9733" width="4.44140625" customWidth="1"/>
    <col min="9734" max="9734" width="30.5546875" bestFit="1" customWidth="1"/>
    <col min="9735" max="9778" width="2.88671875" customWidth="1"/>
    <col min="9988" max="9988" width="2.109375" customWidth="1"/>
    <col min="9989" max="9989" width="4.44140625" customWidth="1"/>
    <col min="9990" max="9990" width="30.5546875" bestFit="1" customWidth="1"/>
    <col min="9991" max="10034" width="2.88671875" customWidth="1"/>
    <col min="10244" max="10244" width="2.109375" customWidth="1"/>
    <col min="10245" max="10245" width="4.44140625" customWidth="1"/>
    <col min="10246" max="10246" width="30.5546875" bestFit="1" customWidth="1"/>
    <col min="10247" max="10290" width="2.88671875" customWidth="1"/>
    <col min="10500" max="10500" width="2.109375" customWidth="1"/>
    <col min="10501" max="10501" width="4.44140625" customWidth="1"/>
    <col min="10502" max="10502" width="30.5546875" bestFit="1" customWidth="1"/>
    <col min="10503" max="10546" width="2.88671875" customWidth="1"/>
    <col min="10756" max="10756" width="2.109375" customWidth="1"/>
    <col min="10757" max="10757" width="4.44140625" customWidth="1"/>
    <col min="10758" max="10758" width="30.5546875" bestFit="1" customWidth="1"/>
    <col min="10759" max="10802" width="2.88671875" customWidth="1"/>
    <col min="11012" max="11012" width="2.109375" customWidth="1"/>
    <col min="11013" max="11013" width="4.44140625" customWidth="1"/>
    <col min="11014" max="11014" width="30.5546875" bestFit="1" customWidth="1"/>
    <col min="11015" max="11058" width="2.88671875" customWidth="1"/>
    <col min="11268" max="11268" width="2.109375" customWidth="1"/>
    <col min="11269" max="11269" width="4.44140625" customWidth="1"/>
    <col min="11270" max="11270" width="30.5546875" bestFit="1" customWidth="1"/>
    <col min="11271" max="11314" width="2.88671875" customWidth="1"/>
    <col min="11524" max="11524" width="2.109375" customWidth="1"/>
    <col min="11525" max="11525" width="4.44140625" customWidth="1"/>
    <col min="11526" max="11526" width="30.5546875" bestFit="1" customWidth="1"/>
    <col min="11527" max="11570" width="2.88671875" customWidth="1"/>
    <col min="11780" max="11780" width="2.109375" customWidth="1"/>
    <col min="11781" max="11781" width="4.44140625" customWidth="1"/>
    <col min="11782" max="11782" width="30.5546875" bestFit="1" customWidth="1"/>
    <col min="11783" max="11826" width="2.88671875" customWidth="1"/>
    <col min="12036" max="12036" width="2.109375" customWidth="1"/>
    <col min="12037" max="12037" width="4.44140625" customWidth="1"/>
    <col min="12038" max="12038" width="30.5546875" bestFit="1" customWidth="1"/>
    <col min="12039" max="12082" width="2.88671875" customWidth="1"/>
    <col min="12292" max="12292" width="2.109375" customWidth="1"/>
    <col min="12293" max="12293" width="4.44140625" customWidth="1"/>
    <col min="12294" max="12294" width="30.5546875" bestFit="1" customWidth="1"/>
    <col min="12295" max="12338" width="2.88671875" customWidth="1"/>
    <col min="12548" max="12548" width="2.109375" customWidth="1"/>
    <col min="12549" max="12549" width="4.44140625" customWidth="1"/>
    <col min="12550" max="12550" width="30.5546875" bestFit="1" customWidth="1"/>
    <col min="12551" max="12594" width="2.88671875" customWidth="1"/>
    <col min="12804" max="12804" width="2.109375" customWidth="1"/>
    <col min="12805" max="12805" width="4.44140625" customWidth="1"/>
    <col min="12806" max="12806" width="30.5546875" bestFit="1" customWidth="1"/>
    <col min="12807" max="12850" width="2.88671875" customWidth="1"/>
    <col min="13060" max="13060" width="2.109375" customWidth="1"/>
    <col min="13061" max="13061" width="4.44140625" customWidth="1"/>
    <col min="13062" max="13062" width="30.5546875" bestFit="1" customWidth="1"/>
    <col min="13063" max="13106" width="2.88671875" customWidth="1"/>
    <col min="13316" max="13316" width="2.109375" customWidth="1"/>
    <col min="13317" max="13317" width="4.44140625" customWidth="1"/>
    <col min="13318" max="13318" width="30.5546875" bestFit="1" customWidth="1"/>
    <col min="13319" max="13362" width="2.88671875" customWidth="1"/>
    <col min="13572" max="13572" width="2.109375" customWidth="1"/>
    <col min="13573" max="13573" width="4.44140625" customWidth="1"/>
    <col min="13574" max="13574" width="30.5546875" bestFit="1" customWidth="1"/>
    <col min="13575" max="13618" width="2.88671875" customWidth="1"/>
    <col min="13828" max="13828" width="2.109375" customWidth="1"/>
    <col min="13829" max="13829" width="4.44140625" customWidth="1"/>
    <col min="13830" max="13830" width="30.5546875" bestFit="1" customWidth="1"/>
    <col min="13831" max="13874" width="2.88671875" customWidth="1"/>
    <col min="14084" max="14084" width="2.109375" customWidth="1"/>
    <col min="14085" max="14085" width="4.44140625" customWidth="1"/>
    <col min="14086" max="14086" width="30.5546875" bestFit="1" customWidth="1"/>
    <col min="14087" max="14130" width="2.88671875" customWidth="1"/>
    <col min="14340" max="14340" width="2.109375" customWidth="1"/>
    <col min="14341" max="14341" width="4.44140625" customWidth="1"/>
    <col min="14342" max="14342" width="30.5546875" bestFit="1" customWidth="1"/>
    <col min="14343" max="14386" width="2.88671875" customWidth="1"/>
    <col min="14596" max="14596" width="2.109375" customWidth="1"/>
    <col min="14597" max="14597" width="4.44140625" customWidth="1"/>
    <col min="14598" max="14598" width="30.5546875" bestFit="1" customWidth="1"/>
    <col min="14599" max="14642" width="2.88671875" customWidth="1"/>
    <col min="14852" max="14852" width="2.109375" customWidth="1"/>
    <col min="14853" max="14853" width="4.44140625" customWidth="1"/>
    <col min="14854" max="14854" width="30.5546875" bestFit="1" customWidth="1"/>
    <col min="14855" max="14898" width="2.88671875" customWidth="1"/>
    <col min="15108" max="15108" width="2.109375" customWidth="1"/>
    <col min="15109" max="15109" width="4.44140625" customWidth="1"/>
    <col min="15110" max="15110" width="30.5546875" bestFit="1" customWidth="1"/>
    <col min="15111" max="15154" width="2.88671875" customWidth="1"/>
    <col min="15364" max="15364" width="2.109375" customWidth="1"/>
    <col min="15365" max="15365" width="4.44140625" customWidth="1"/>
    <col min="15366" max="15366" width="30.5546875" bestFit="1" customWidth="1"/>
    <col min="15367" max="15410" width="2.88671875" customWidth="1"/>
    <col min="15620" max="15620" width="2.109375" customWidth="1"/>
    <col min="15621" max="15621" width="4.44140625" customWidth="1"/>
    <col min="15622" max="15622" width="30.5546875" bestFit="1" customWidth="1"/>
    <col min="15623" max="15666" width="2.88671875" customWidth="1"/>
    <col min="15876" max="15876" width="2.109375" customWidth="1"/>
    <col min="15877" max="15877" width="4.44140625" customWidth="1"/>
    <col min="15878" max="15878" width="30.5546875" bestFit="1" customWidth="1"/>
    <col min="15879" max="15922" width="2.88671875" customWidth="1"/>
    <col min="16132" max="16132" width="2.109375" customWidth="1"/>
    <col min="16133" max="16133" width="4.44140625" customWidth="1"/>
    <col min="16134" max="16134" width="30.5546875" bestFit="1" customWidth="1"/>
    <col min="16135" max="16178" width="2.88671875" customWidth="1"/>
  </cols>
  <sheetData>
    <row r="1" spans="1:54">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c r="A2" s="6"/>
      <c r="B2" s="6"/>
      <c r="C2" s="205" t="s">
        <v>0</v>
      </c>
      <c r="D2" s="205" t="s">
        <v>1</v>
      </c>
      <c r="E2" s="205" t="s">
        <v>130</v>
      </c>
      <c r="F2" s="207" t="s">
        <v>723</v>
      </c>
      <c r="G2" s="201" t="s">
        <v>651</v>
      </c>
      <c r="H2" s="202"/>
      <c r="I2" s="202"/>
      <c r="J2" s="203"/>
      <c r="K2" s="201" t="s">
        <v>652</v>
      </c>
      <c r="L2" s="202"/>
      <c r="M2" s="202"/>
      <c r="N2" s="203"/>
      <c r="O2" s="201" t="s">
        <v>653</v>
      </c>
      <c r="P2" s="202"/>
      <c r="Q2" s="202"/>
      <c r="R2" s="203"/>
      <c r="S2" s="201" t="s">
        <v>654</v>
      </c>
      <c r="T2" s="202"/>
      <c r="U2" s="202"/>
      <c r="V2" s="204"/>
      <c r="W2" s="201" t="s">
        <v>655</v>
      </c>
      <c r="X2" s="202"/>
      <c r="Y2" s="202"/>
      <c r="Z2" s="204"/>
      <c r="AA2" s="198" t="s">
        <v>656</v>
      </c>
      <c r="AB2" s="199"/>
      <c r="AC2" s="199"/>
      <c r="AD2" s="200"/>
      <c r="AE2" s="198" t="s">
        <v>657</v>
      </c>
      <c r="AF2" s="199"/>
      <c r="AG2" s="199"/>
      <c r="AH2" s="200"/>
      <c r="AI2" s="198" t="s">
        <v>658</v>
      </c>
      <c r="AJ2" s="199"/>
      <c r="AK2" s="199"/>
      <c r="AL2" s="200"/>
      <c r="AM2" s="198" t="s">
        <v>659</v>
      </c>
      <c r="AN2" s="199"/>
      <c r="AO2" s="199"/>
      <c r="AP2" s="200"/>
      <c r="AQ2" s="198" t="s">
        <v>660</v>
      </c>
      <c r="AR2" s="199"/>
      <c r="AS2" s="199"/>
      <c r="AT2" s="200"/>
      <c r="AU2" s="198" t="s">
        <v>722</v>
      </c>
      <c r="AV2" s="199"/>
      <c r="AW2" s="199"/>
      <c r="AX2" s="200"/>
      <c r="AY2" s="198" t="s">
        <v>729</v>
      </c>
      <c r="AZ2" s="199"/>
      <c r="BA2" s="199"/>
      <c r="BB2" s="200"/>
    </row>
    <row r="3" spans="1:54">
      <c r="A3" s="6"/>
      <c r="B3" s="6"/>
      <c r="C3" s="206"/>
      <c r="D3" s="206"/>
      <c r="E3" s="206"/>
      <c r="F3" s="208"/>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c r="X118" s="14"/>
      <c r="AB118" s="14"/>
      <c r="AR118" s="14"/>
      <c r="AV118" s="14"/>
      <c r="AZ118" s="14"/>
    </row>
    <row r="119" spans="1:54">
      <c r="X119" s="14"/>
      <c r="AB119" s="14"/>
      <c r="AR119" s="14"/>
      <c r="AV119" s="14"/>
      <c r="AZ119" s="14"/>
    </row>
    <row r="120" spans="1:54">
      <c r="D120" t="s">
        <v>728</v>
      </c>
      <c r="X120" s="14"/>
      <c r="AB120" s="14"/>
      <c r="AR120" s="14"/>
      <c r="AV120" s="14"/>
      <c r="AZ120" s="14"/>
    </row>
    <row r="121" spans="1:54">
      <c r="X121" s="14"/>
      <c r="AR121" s="14"/>
      <c r="AV121" s="14"/>
      <c r="AZ121" s="14"/>
    </row>
    <row r="122" spans="1:54">
      <c r="X122" s="14"/>
      <c r="AR122" s="14"/>
      <c r="AV122" s="14"/>
      <c r="AZ122" s="14"/>
    </row>
    <row r="123" spans="1:54">
      <c r="X123" s="14"/>
      <c r="AR123" s="14"/>
      <c r="AV123" s="14"/>
      <c r="AZ123" s="14"/>
    </row>
    <row r="124" spans="1:54">
      <c r="X124" s="14"/>
      <c r="AR124" s="14"/>
      <c r="AV124" s="14"/>
      <c r="AZ124" s="14"/>
    </row>
    <row r="125" spans="1:54">
      <c r="X125" s="14"/>
      <c r="AR125" s="14"/>
      <c r="AV125" s="14"/>
      <c r="AZ125" s="14"/>
    </row>
    <row r="126" spans="1:54">
      <c r="X126" s="14"/>
      <c r="AR126" s="14"/>
      <c r="AV126" s="14"/>
      <c r="AZ126" s="14"/>
    </row>
    <row r="127" spans="1:54">
      <c r="AR127" s="14"/>
      <c r="AV127" s="14"/>
      <c r="AZ127" s="14"/>
    </row>
    <row r="128" spans="1:54">
      <c r="AR128" s="14"/>
      <c r="AV128" s="14"/>
      <c r="AZ128" s="14"/>
    </row>
    <row r="129" spans="44:52">
      <c r="AR129" s="14"/>
      <c r="AV129" s="14"/>
      <c r="AZ129" s="14"/>
    </row>
    <row r="130" spans="44:52">
      <c r="AR130" s="14"/>
      <c r="AV130" s="14"/>
      <c r="AZ130" s="14"/>
    </row>
    <row r="131" spans="44:52">
      <c r="AR131" s="14"/>
      <c r="AV131" s="14"/>
      <c r="AZ131" s="14"/>
    </row>
    <row r="132" spans="44:52">
      <c r="AR132" s="14"/>
      <c r="AV132" s="14"/>
      <c r="AZ132" s="14"/>
    </row>
    <row r="133" spans="44:52">
      <c r="AR133" s="14"/>
      <c r="AV133" s="14"/>
      <c r="AZ133" s="14"/>
    </row>
    <row r="134" spans="44:52">
      <c r="AR134" s="14"/>
      <c r="AV134" s="14"/>
      <c r="AZ134" s="14"/>
    </row>
    <row r="135" spans="44:52">
      <c r="AR135" s="14"/>
      <c r="AV135" s="14"/>
      <c r="AZ135" s="14"/>
    </row>
    <row r="136" spans="44:52">
      <c r="AR136" s="14"/>
    </row>
    <row r="137" spans="44:52">
      <c r="AR137" s="14"/>
    </row>
    <row r="138" spans="44:52">
      <c r="AR138" s="14"/>
    </row>
    <row r="139" spans="44:52">
      <c r="AR139" s="14"/>
    </row>
    <row r="140" spans="44:52">
      <c r="AR140" s="14"/>
    </row>
    <row r="141" spans="44:52">
      <c r="AR141" s="14"/>
    </row>
    <row r="142" spans="44:52">
      <c r="AR142" s="14"/>
    </row>
    <row r="143" spans="44:52">
      <c r="AR143" s="14"/>
    </row>
    <row r="144" spans="44:52">
      <c r="AR144" s="14"/>
    </row>
    <row r="145" spans="44:44">
      <c r="AR145" s="14"/>
    </row>
    <row r="146" spans="44:44">
      <c r="AR146" s="14"/>
    </row>
    <row r="147" spans="44:44">
      <c r="AR147" s="14"/>
    </row>
    <row r="148" spans="44:44">
      <c r="AR148" s="14"/>
    </row>
    <row r="149" spans="44:44">
      <c r="AR149" s="14"/>
    </row>
    <row r="150" spans="44:44">
      <c r="AR150" s="14"/>
    </row>
    <row r="151" spans="44:44">
      <c r="AR151" s="14"/>
    </row>
    <row r="152" spans="44:44">
      <c r="AR152" s="14"/>
    </row>
    <row r="153" spans="44:44">
      <c r="AR153" s="14"/>
    </row>
  </sheetData>
  <mergeCells count="16">
    <mergeCell ref="AU2:AX2"/>
    <mergeCell ref="E2:E3"/>
    <mergeCell ref="AY2:BB2"/>
    <mergeCell ref="F2:F3"/>
    <mergeCell ref="W2:Z2"/>
    <mergeCell ref="AA2:AD2"/>
    <mergeCell ref="AE2:AH2"/>
    <mergeCell ref="AI2:AL2"/>
    <mergeCell ref="AM2:AP2"/>
    <mergeCell ref="AQ2:AT2"/>
    <mergeCell ref="S2:V2"/>
    <mergeCell ref="C2:C3"/>
    <mergeCell ref="D2:D3"/>
    <mergeCell ref="G2:J2"/>
    <mergeCell ref="K2:N2"/>
    <mergeCell ref="O2:R2"/>
  </mergeCells>
  <hyperlinks>
    <hyperlink ref="E84" location="ลูกค้า!A1" display="ลูกค้า!A1" xr:uid="{00000000-0004-0000-0800-000000000000}"/>
    <hyperlink ref="E86" location="เจ้าหนี้!A1" display="เจ้าหนี้!A1" xr:uid="{00000000-0004-0000-0800-000001000000}"/>
    <hyperlink ref="E83" location="ราคาขาย!A1" display="ราคาขาย!A1" xr:uid="{00000000-0004-0000-0800-000002000000}"/>
    <hyperlink ref="E82" location="สินค้า!A1" display="สินค้า!A1" xr:uid="{00000000-0004-0000-0800-000003000000}"/>
    <hyperlink ref="E87" location="เครดิต!A1" display="เครดิต!A1" xr:uid="{00000000-0004-0000-0800-000004000000}"/>
    <hyperlink ref="E88" location="เสนอราคา!A1" display="เสนอราคา!A1" xr:uid="{00000000-0004-0000-0800-000005000000}"/>
    <hyperlink ref="E89" location="จองสินค้า!A1" display="จองสินค้า!A1" xr:uid="{00000000-0004-0000-0800-000006000000}"/>
    <hyperlink ref="E90" location="สั่งขาย!A1" display="สั่งขาย!A1" xr:uid="{00000000-0004-0000-0800-000007000000}"/>
    <hyperlink ref="E93" location="ส่งของ!A1" display="ส่งของ!A1" xr:uid="{00000000-0004-0000-0800-000008000000}"/>
    <hyperlink ref="E94" location="คืน!A1" display="คืน!A1" xr:uid="{00000000-0004-0000-0800-000009000000}"/>
    <hyperlink ref="E95" location="เพิ่มสินค้า!A1" display="เพิ่มสินค้า!A1" xr:uid="{00000000-0004-0000-0800-00000A000000}"/>
    <hyperlink ref="E97" location="มัดจำ!A1" display="มัดจำ!A1" xr:uid="{00000000-0004-0000-0800-00000B000000}"/>
    <hyperlink ref="E98" location="คืนมัดจำ!A1" display="คืนมัดจำ!A1" xr:uid="{00000000-0004-0000-0800-00000C000000}"/>
    <hyperlink ref="E99" location="ตั้งลูกหนี้!A1" display="ตั้งลูกหนี้!A1" xr:uid="{00000000-0004-0000-0800-00000D000000}"/>
    <hyperlink ref="E100" location="ลดลูกหนี้!A1" display="ลดลูกหนี้!A1" xr:uid="{00000000-0004-0000-0800-00000E000000}"/>
    <hyperlink ref="E91" location="วางบิล!A1" display="วางบิล!A1" xr:uid="{00000000-0004-0000-0800-00000F000000}"/>
    <hyperlink ref="E92" location="ใบเสร็จ!A1" display="ใบเสร็จ!A1" xr:uid="{00000000-0004-0000-0800-000010000000}"/>
    <hyperlink ref="E101" location="'ชำระหนี้ '!A1" display="'ชำระหนี้ '!A1" xr:uid="{00000000-0004-0000-0800-000011000000}"/>
    <hyperlink ref="E102" location="สั่งซื้อ!A1" display="สั่งซื้อ!A1" xr:uid="{00000000-0004-0000-0800-000012000000}"/>
    <hyperlink ref="E103" location="รับสินค้า!A1" display="รับสินค้า!A1" xr:uid="{00000000-0004-0000-0800-000013000000}"/>
    <hyperlink ref="E104" location="ตั้งหนี้!A1" display="ตั้งหนี้!A1" xr:uid="{00000000-0004-0000-0800-000014000000}"/>
    <hyperlink ref="E105" location="ส่งคืน!A1" display="ส่งคืน!A1" xr:uid="{00000000-0004-0000-0800-000015000000}"/>
    <hyperlink ref="E96" location="เพิ่มสินค้า!A1" display="เพิ่มสินค้า!A1" xr:uid="{00000000-0004-0000-0800-000016000000}"/>
    <hyperlink ref="E106" location="ตั้งเจ้าหนี้!A1" display="ตั้งเจ้าหนี้!A1" xr:uid="{00000000-0004-0000-0800-000017000000}"/>
    <hyperlink ref="E107" location="ลดเจ้าหนี้!A1" display="ลดเจ้าหนี้!A1" xr:uid="{00000000-0004-0000-0800-000018000000}"/>
    <hyperlink ref="E108" location="รับวางบิล!A1" display="รับวางบิล!A1" xr:uid="{00000000-0004-0000-0800-000019000000}"/>
    <hyperlink ref="E110" location="'จ่ายหนี้ '!A1" display="'จ่ายหนี้ '!A1" xr:uid="{00000000-0004-0000-0800-00001A000000}"/>
    <hyperlink ref="E109" location="เตรียมจ่าย!A1" display="เตรียมจ่าย!A1" xr:uid="{00000000-0004-0000-0800-00001B000000}"/>
    <hyperlink ref="E111" location="คลัง!A1" display="คลัง!A1" xr:uid="{00000000-0004-0000-0800-00001C000000}"/>
    <hyperlink ref="E112" location="บัญชี!A1" display="บัญชี!A1" xr:uid="{00000000-0004-0000-0800-00001D000000}"/>
    <hyperlink ref="E113" location="'เช็ค '!A1" display="'เช็ค '!A1" xr:uid="{00000000-0004-0000-0800-00001E000000}"/>
    <hyperlink ref="E117" location="'สินทรัพย์ '!A1" display="'สินทรัพย์ '!A1" xr:uid="{00000000-0004-0000-0800-00001F000000}"/>
    <hyperlink ref="E114" location="ทดรองจ่าย!A1" display="ทดรองจ่าย!A1" xr:uid="{00000000-0004-0000-0800-000020000000}"/>
    <hyperlink ref="E115" location="MIS!A1" display="MIS!A1" xr:uid="{00000000-0004-0000-0800-000021000000}"/>
    <hyperlink ref="E116" location="ขนส่ง!A1" display="ขนส่ง!A1" xr:uid="{00000000-0004-0000-0800-000022000000}"/>
    <hyperlink ref="E85" location="ลูกค้า!A1" display="ลูกค้า!A1" xr:uid="{00000000-0004-0000-0800-000023000000}"/>
    <hyperlink ref="E8" location="Admin!A1" display="Admin!A1" xr:uid="{00000000-0004-0000-0800-000024000000}"/>
  </hyperlink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Sheet2</vt:lpstr>
      <vt:lpstr>Sheet1</vt:lpstr>
      <vt:lpstr>UpdateList</vt:lpstr>
      <vt:lpstr>Sheet4</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kantinan guntima</cp:lastModifiedBy>
  <dcterms:created xsi:type="dcterms:W3CDTF">2012-04-17T11:30:59Z</dcterms:created>
  <dcterms:modified xsi:type="dcterms:W3CDTF">2022-02-25T14:59:56Z</dcterms:modified>
</cp:coreProperties>
</file>