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MLAB\Downloads\"/>
    </mc:Choice>
  </mc:AlternateContent>
  <bookViews>
    <workbookView xWindow="0" yWindow="0" windowWidth="20460" windowHeight="7590" activeTab="3"/>
  </bookViews>
  <sheets>
    <sheet name="RAW DATA" sheetId="1" r:id="rId1"/>
    <sheet name="CLEANDATA" sheetId="2" r:id="rId2"/>
    <sheet name="NORMALIZATION" sheetId="3" r:id="rId3"/>
    <sheet name="REGION AND RATING ID" sheetId="5" r:id="rId4"/>
  </sheets>
  <calcPr calcId="162913"/>
  <extLst>
    <ext uri="GoogleSheetsCustomDataVersion2">
      <go:sheetsCustomData xmlns:go="http://customooxmlschemas.google.com/" r:id="rId5" roundtripDataChecksum="p60GAnRgbAwUQH7gewBQVRyjzDy9i6kIVGdCQH0W7EM=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" i="3"/>
  <c r="M25" i="3"/>
  <c r="M24" i="3"/>
  <c r="M23" i="3"/>
  <c r="M22" i="3"/>
  <c r="M21" i="3"/>
  <c r="M20" i="3"/>
  <c r="M19" i="3"/>
  <c r="M18" i="3"/>
  <c r="M17" i="3"/>
  <c r="F17" i="3"/>
  <c r="M16" i="3"/>
  <c r="M15" i="3"/>
  <c r="F15" i="3"/>
  <c r="M14" i="3"/>
  <c r="M13" i="3"/>
  <c r="M12" i="3"/>
  <c r="M11" i="3"/>
  <c r="M10" i="3"/>
  <c r="M9" i="3"/>
  <c r="M8" i="3"/>
  <c r="M7" i="3"/>
  <c r="F7" i="3"/>
  <c r="M6" i="3"/>
  <c r="M5" i="3"/>
  <c r="M4" i="3"/>
  <c r="M2" i="3"/>
  <c r="I2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D7" i="2"/>
  <c r="D15" i="2"/>
  <c r="D17" i="2"/>
</calcChain>
</file>

<file path=xl/sharedStrings.xml><?xml version="1.0" encoding="utf-8"?>
<sst xmlns="http://schemas.openxmlformats.org/spreadsheetml/2006/main" count="440" uniqueCount="191">
  <si>
    <t>ID</t>
  </si>
  <si>
    <t>Name</t>
  </si>
  <si>
    <t>Region</t>
  </si>
  <si>
    <t>Rating</t>
  </si>
  <si>
    <t>Product</t>
  </si>
  <si>
    <t>Quantity</t>
  </si>
  <si>
    <t>Price Per Unit</t>
  </si>
  <si>
    <t xml:space="preserve">John Smith   </t>
  </si>
  <si>
    <t>North</t>
  </si>
  <si>
    <t>Good</t>
  </si>
  <si>
    <t>Magic Wand</t>
  </si>
  <si>
    <t>Jane Doe</t>
  </si>
  <si>
    <t>East</t>
  </si>
  <si>
    <t>Excelent</t>
  </si>
  <si>
    <t>Unicorn Horn</t>
  </si>
  <si>
    <t>Mike   Tyson</t>
  </si>
  <si>
    <t>West</t>
  </si>
  <si>
    <t>Poor</t>
  </si>
  <si>
    <t>Boxing Gloves</t>
  </si>
  <si>
    <t>inf</t>
  </si>
  <si>
    <t>Anna   Belle</t>
  </si>
  <si>
    <t>South</t>
  </si>
  <si>
    <t>Average</t>
  </si>
  <si>
    <t>Fairy Dust</t>
  </si>
  <si>
    <t>Chris P. Bacon</t>
  </si>
  <si>
    <t>Bacon Scented Candle</t>
  </si>
  <si>
    <t>Peter   Parker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</si>
  <si>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</si>
  <si>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</si>
  <si>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</si>
  <si>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</si>
  <si>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</si>
  <si>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</si>
  <si>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</si>
  <si>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</si>
  <si>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</si>
  <si>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</si>
  <si>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</si>
  <si>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</si>
  <si>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</si>
  <si>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</si>
  <si>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</si>
  <si>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</si>
  <si>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</si>
  <si>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</si>
  <si>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</si>
  <si>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</si>
  <si>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</si>
  <si>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</si>
  <si>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</si>
  <si>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</si>
  <si>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</si>
  <si>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</si>
  <si>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</si>
  <si>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</si>
  <si>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</si>
  <si>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</si>
  <si>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</si>
  <si>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</si>
  <si>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</si>
  <si>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</si>
  <si>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</si>
  <si>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</si>
  <si>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</si>
  <si>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</si>
  <si>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</si>
  <si>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</si>
  <si>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</si>
  <si>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</si>
  <si>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</si>
  <si>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</si>
  <si>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</si>
  <si>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</si>
  <si>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</si>
  <si>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</si>
  <si>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John Smith</t>
  </si>
  <si>
    <t>Mike Tyson</t>
  </si>
  <si>
    <t>Anna Belle</t>
  </si>
  <si>
    <t>Peter Parker</t>
  </si>
  <si>
    <t>Date</t>
  </si>
  <si>
    <t>Excellent</t>
  </si>
  <si>
    <t>Sales</t>
  </si>
  <si>
    <t xml:space="preserve"> </t>
  </si>
  <si>
    <t>John</t>
  </si>
  <si>
    <t>Smith</t>
  </si>
  <si>
    <t>Jane</t>
  </si>
  <si>
    <t>Doe</t>
  </si>
  <si>
    <t>Mike</t>
  </si>
  <si>
    <t>Tyson</t>
  </si>
  <si>
    <t>Anna</t>
  </si>
  <si>
    <t>Belle</t>
  </si>
  <si>
    <t>Chris</t>
  </si>
  <si>
    <t>Bacon</t>
  </si>
  <si>
    <t>Peter</t>
  </si>
  <si>
    <t>Parker</t>
  </si>
  <si>
    <t>Mary</t>
  </si>
  <si>
    <t>Bruce</t>
  </si>
  <si>
    <t>Wayne</t>
  </si>
  <si>
    <t>Clark</t>
  </si>
  <si>
    <t>Kent</t>
  </si>
  <si>
    <t>Diana</t>
  </si>
  <si>
    <t>Prince</t>
  </si>
  <si>
    <t>Tony</t>
  </si>
  <si>
    <t>Stark</t>
  </si>
  <si>
    <t>Steve</t>
  </si>
  <si>
    <t>Rogers</t>
  </si>
  <si>
    <t>Natasha</t>
  </si>
  <si>
    <t>Romanoff</t>
  </si>
  <si>
    <t>Banner</t>
  </si>
  <si>
    <t>Nick</t>
  </si>
  <si>
    <t>Fury</t>
  </si>
  <si>
    <t>Phil</t>
  </si>
  <si>
    <t>Coulson</t>
  </si>
  <si>
    <t>Peggy</t>
  </si>
  <si>
    <t>Carter</t>
  </si>
  <si>
    <t>Howard</t>
  </si>
  <si>
    <t>Hank</t>
  </si>
  <si>
    <t>Pym</t>
  </si>
  <si>
    <t>Janet</t>
  </si>
  <si>
    <t>Dyne</t>
  </si>
  <si>
    <t>Kurt</t>
  </si>
  <si>
    <t>Busiek</t>
  </si>
  <si>
    <t>George</t>
  </si>
  <si>
    <t>Perez</t>
  </si>
  <si>
    <t>Roger</t>
  </si>
  <si>
    <t>Stern</t>
  </si>
  <si>
    <t>Tom</t>
  </si>
  <si>
    <t>DeFalco</t>
  </si>
  <si>
    <t>FName</t>
  </si>
  <si>
    <t>Lname</t>
  </si>
  <si>
    <t>PR-01</t>
  </si>
  <si>
    <t>PR-02</t>
  </si>
  <si>
    <t>PR-03</t>
  </si>
  <si>
    <t>PR-04</t>
  </si>
  <si>
    <t>PR-05</t>
  </si>
  <si>
    <t>PR-06</t>
  </si>
  <si>
    <t>PR-07</t>
  </si>
  <si>
    <t>PR-08</t>
  </si>
  <si>
    <t>PR-09</t>
  </si>
  <si>
    <t>PR-10</t>
  </si>
  <si>
    <t>PR-11</t>
  </si>
  <si>
    <t>PR-12</t>
  </si>
  <si>
    <t>PR-13</t>
  </si>
  <si>
    <t>PR-14</t>
  </si>
  <si>
    <t>PR-15</t>
  </si>
  <si>
    <t>PR-16</t>
  </si>
  <si>
    <t>PR-17</t>
  </si>
  <si>
    <t>PR-18</t>
  </si>
  <si>
    <t>PR-19</t>
  </si>
  <si>
    <t>PR-20</t>
  </si>
  <si>
    <t>PR-21</t>
  </si>
  <si>
    <t>PR-22</t>
  </si>
  <si>
    <t>PR-23</t>
  </si>
  <si>
    <t>PR-24</t>
  </si>
  <si>
    <t>clientID</t>
  </si>
  <si>
    <t>productID</t>
  </si>
  <si>
    <t>regionID</t>
  </si>
  <si>
    <t>R-01</t>
  </si>
  <si>
    <t>R-02</t>
  </si>
  <si>
    <t>R-03</t>
  </si>
  <si>
    <t>R-04</t>
  </si>
  <si>
    <t>ratingID</t>
  </si>
  <si>
    <t>RA-01</t>
  </si>
  <si>
    <t>RA-02</t>
  </si>
  <si>
    <t>RA-03</t>
  </si>
  <si>
    <t>RA-04</t>
  </si>
  <si>
    <t>TransactionID</t>
  </si>
  <si>
    <t>TR-001</t>
  </si>
  <si>
    <t>TR-009</t>
  </si>
  <si>
    <t>TR-005</t>
  </si>
  <si>
    <t>TR-002</t>
  </si>
  <si>
    <t>TR-003</t>
  </si>
  <si>
    <t>TR-004</t>
  </si>
  <si>
    <t>TR-006</t>
  </si>
  <si>
    <t>TR-007</t>
  </si>
  <si>
    <t>TR-008</t>
  </si>
  <si>
    <t>TR-010</t>
  </si>
  <si>
    <t>TR-011</t>
  </si>
  <si>
    <t>TR-012</t>
  </si>
  <si>
    <t>TR-013</t>
  </si>
  <si>
    <t>TR-014</t>
  </si>
  <si>
    <t>TR-015</t>
  </si>
  <si>
    <t>TR-016</t>
  </si>
  <si>
    <t>TR-017</t>
  </si>
  <si>
    <t>TR-018</t>
  </si>
  <si>
    <t>TR-019</t>
  </si>
  <si>
    <t>TR-020</t>
  </si>
  <si>
    <t>TR-021</t>
  </si>
  <si>
    <t>TR-022</t>
  </si>
  <si>
    <t>TR-023</t>
  </si>
  <si>
    <t>TR-024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</si>
</sst>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&quot;$&quot;#,##0.00_);[Red]\(&quot;$&quot;#,##0.00\)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5">
    <xf numFmtId="0" fontId="0" fillId="0" borderId="0" xfId="0" applyFont="1" applyAlignment="1"/>
    <xf numFmtId="0" fontId="2" fillId="0" borderId="0" xfId="0" applyFont="1" applyAlignment="1">
      <alignment horizontal="left" vertical="top"/>
    </xf>
    <xf numFmtId="22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0" fontId="2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 applyFont="1" applyAlignment="1"/>
    <xf numFmtId="14" fontId="3" fillId="0" borderId="0" xfId="0" applyNumberFormat="1" applyFont="1" applyAlignment="1">
      <alignment horizontal="center"/>
    </xf>
    <xf numFmtId="43" fontId="3" fillId="0" borderId="0" xfId="1" applyFont="1" applyAlignment="1">
      <alignment horizontal="center"/>
    </xf>
    <xf numFmtId="43" fontId="0" fillId="0" borderId="0" xfId="1" applyFont="1" applyAlignment="1">
      <alignment horizontal="center"/>
    </xf>
    <xf numFmtId="43" fontId="1" fillId="0" borderId="0" xfId="1" applyFont="1" applyAlignment="1">
      <alignment horizontal="center"/>
    </xf>
    <xf numFmtId="43" fontId="0" fillId="0" borderId="0" xfId="0" applyNumberFormat="1" applyFont="1" applyAlignment="1"/>
    <xf numFmtId="0" fontId="6" fillId="0" borderId="0" xfId="0" applyFont="1" applyAlignment="1">
      <alignment horizontal="center"/>
    </xf>
    <xf numFmtId="0" fontId="1" fillId="0" borderId="0" xfId="0" applyFont="1" applyAlignment="1"/>
    <xf numFmtId="2" fontId="3" fillId="0" borderId="0" xfId="1" applyNumberFormat="1" applyFont="1" applyAlignment="1">
      <alignment horizontal="center"/>
    </xf>
    <xf numFmtId="2" fontId="0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2" fillId="2" borderId="0" xfId="0" applyFont="1" applyFill="1" applyAlignment="1">
      <alignment horizontal="center" vertical="top"/>
    </xf>
    <xf numFmtId="0" fontId="7" fillId="2" borderId="0" xfId="0" applyFont="1" applyFill="1" applyAlignment="1">
      <alignment horizontal="center" vertical="top"/>
    </xf>
    <xf numFmtId="2" fontId="2" fillId="2" borderId="0" xfId="0" applyNumberFormat="1" applyFont="1" applyFill="1" applyAlignment="1">
      <alignment horizontal="center" vertical="top"/>
    </xf>
    <xf numFmtId="2" fontId="5" fillId="2" borderId="0" xfId="1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I30" sqref="A1:XFD1048576"/>
    </sheetView>
  </sheetViews>
  <sheetFormatPr defaultColWidth="14.42578125" defaultRowHeight="15" customHeight="1" x14ac:dyDescent="0.25"/>
  <cols>
    <col min="1" max="1" width="36.85546875" customWidth="1"/>
    <col min="2" max="2" width="3" customWidth="1"/>
    <col min="3" max="3" width="17.5703125" customWidth="1"/>
    <col min="4" max="4" width="7.140625" customWidth="1"/>
    <col min="5" max="5" width="8.5703125" customWidth="1"/>
    <col min="6" max="6" width="23.42578125" customWidth="1"/>
    <col min="7" max="7" width="8.7109375" customWidth="1"/>
    <col min="8" max="8" width="13.28515625" customWidth="1"/>
    <col min="9" max="26" width="8.7109375" customWidth="1"/>
  </cols>
  <sheetData>
    <row r="1" spans="1:8" ht="14.25" customHeight="1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9.75" customHeight="1" x14ac:dyDescent="0.25">
      <c r="A2" s="2">
        <v>44227</v>
      </c>
      <c r="B2" s="3">
        <v>1</v>
      </c>
      <c r="C2" s="3" t="s">
        <v>7</v>
      </c>
      <c r="D2" s="3" t="s">
        <v>8</v>
      </c>
      <c r="E2" s="3" t="s">
        <v>9</v>
      </c>
      <c r="F2" s="3" t="s">
        <v>10</v>
      </c>
      <c r="G2" s="3">
        <v>10</v>
      </c>
      <c r="H2" s="4">
        <v>20</v>
      </c>
    </row>
    <row r="3" spans="1:8" ht="9.75" customHeight="1" x14ac:dyDescent="0.25">
      <c r="A3" s="2">
        <v>44255</v>
      </c>
      <c r="B3" s="3">
        <v>2</v>
      </c>
      <c r="C3" s="3" t="s">
        <v>11</v>
      </c>
      <c r="D3" s="3" t="s">
        <v>12</v>
      </c>
      <c r="E3" s="3" t="s">
        <v>13</v>
      </c>
      <c r="F3" s="3" t="s">
        <v>14</v>
      </c>
      <c r="G3" s="3">
        <v>15</v>
      </c>
      <c r="H3" s="4">
        <v>10</v>
      </c>
    </row>
    <row r="4" spans="1:8" ht="9.75" customHeight="1" x14ac:dyDescent="0.25">
      <c r="A4" s="2">
        <v>44286</v>
      </c>
      <c r="B4" s="3">
        <v>3</v>
      </c>
      <c r="C4" s="3" t="s">
        <v>15</v>
      </c>
      <c r="D4" s="3" t="s">
        <v>16</v>
      </c>
      <c r="E4" s="3" t="s">
        <v>17</v>
      </c>
      <c r="F4" s="3" t="s">
        <v>18</v>
      </c>
      <c r="G4" s="3">
        <v>0</v>
      </c>
      <c r="H4" s="3" t="s">
        <v>19</v>
      </c>
    </row>
    <row r="5" spans="1:8" ht="9.75" customHeight="1" x14ac:dyDescent="0.25">
      <c r="A5" s="2">
        <v>44316</v>
      </c>
      <c r="B5" s="3">
        <v>4</v>
      </c>
      <c r="C5" s="3" t="s">
        <v>20</v>
      </c>
      <c r="D5" s="3" t="s">
        <v>21</v>
      </c>
      <c r="E5" s="3" t="s">
        <v>22</v>
      </c>
      <c r="F5" s="3" t="s">
        <v>23</v>
      </c>
      <c r="G5" s="3">
        <v>25</v>
      </c>
      <c r="H5" s="4">
        <v>10</v>
      </c>
    </row>
    <row r="6" spans="1:8" ht="14.25" customHeight="1" x14ac:dyDescent="0.25">
      <c r="A6" s="2">
        <v>44347</v>
      </c>
      <c r="B6" s="3">
        <v>5</v>
      </c>
      <c r="C6" s="3" t="s">
        <v>24</v>
      </c>
      <c r="D6" s="3" t="s">
        <v>12</v>
      </c>
      <c r="E6" s="3" t="s">
        <v>9</v>
      </c>
      <c r="F6" s="3" t="s">
        <v>25</v>
      </c>
      <c r="G6" s="3">
        <v>30</v>
      </c>
      <c r="H6" s="4">
        <v>16.670000000000002</v>
      </c>
    </row>
    <row r="7" spans="1:8" ht="14.25" customHeight="1" x14ac:dyDescent="0.25">
      <c r="A7" s="2">
        <v>44377</v>
      </c>
      <c r="B7" s="3">
        <v>6</v>
      </c>
      <c r="C7" s="3" t="s">
        <v>26</v>
      </c>
      <c r="D7" s="3"/>
      <c r="E7" s="3" t="s">
        <v>13</v>
      </c>
      <c r="F7" s="3" t="s">
        <v>27</v>
      </c>
      <c r="G7" s="3">
        <v>0</v>
      </c>
      <c r="H7" s="3" t="s">
        <v>19</v>
      </c>
    </row>
    <row r="8" spans="1:8" ht="14.25" customHeight="1" x14ac:dyDescent="0.25">
      <c r="A8" s="2">
        <v>44408</v>
      </c>
      <c r="B8" s="3">
        <v>7</v>
      </c>
      <c r="C8" s="3" t="s">
        <v>28</v>
      </c>
      <c r="D8" s="3" t="s">
        <v>16</v>
      </c>
      <c r="E8" s="3" t="s">
        <v>17</v>
      </c>
      <c r="F8" s="3" t="s">
        <v>29</v>
      </c>
      <c r="G8" s="3">
        <v>35</v>
      </c>
      <c r="H8" s="4">
        <v>10</v>
      </c>
    </row>
    <row r="9" spans="1:8" ht="14.25" customHeight="1" x14ac:dyDescent="0.25">
      <c r="A9" s="2">
        <v>44439</v>
      </c>
      <c r="B9" s="3">
        <v>8</v>
      </c>
      <c r="C9" s="3" t="s">
        <v>30</v>
      </c>
      <c r="D9" s="3" t="s">
        <v>21</v>
      </c>
      <c r="E9" s="3" t="s">
        <v>22</v>
      </c>
      <c r="F9" s="3" t="s">
        <v>31</v>
      </c>
      <c r="G9" s="3">
        <v>40</v>
      </c>
      <c r="H9" s="4">
        <v>15</v>
      </c>
    </row>
    <row r="10" spans="1:8" ht="14.25" customHeight="1" x14ac:dyDescent="0.25">
      <c r="A10" s="2">
        <v>44469</v>
      </c>
      <c r="B10" s="3">
        <v>9</v>
      </c>
      <c r="C10" s="3" t="s">
        <v>32</v>
      </c>
      <c r="D10" s="3" t="s">
        <v>12</v>
      </c>
      <c r="E10" s="3" t="s">
        <v>9</v>
      </c>
      <c r="F10" s="3" t="s">
        <v>33</v>
      </c>
      <c r="G10" s="3">
        <v>45</v>
      </c>
      <c r="H10" s="4">
        <v>12.22</v>
      </c>
    </row>
    <row r="11" spans="1:8" ht="9.75" customHeight="1" x14ac:dyDescent="0.25">
      <c r="A11" s="2">
        <v>44500</v>
      </c>
      <c r="B11" s="3">
        <v>10</v>
      </c>
      <c r="C11" s="3" t="s">
        <v>34</v>
      </c>
      <c r="D11" s="3" t="s">
        <v>8</v>
      </c>
      <c r="E11" s="3" t="s">
        <v>13</v>
      </c>
      <c r="F11" s="3" t="s">
        <v>35</v>
      </c>
      <c r="G11" s="3">
        <v>50</v>
      </c>
      <c r="H11" s="4">
        <v>14</v>
      </c>
    </row>
    <row r="12" spans="1:8" ht="9.75" customHeight="1" x14ac:dyDescent="0.25">
      <c r="A12" s="2">
        <v>44530</v>
      </c>
      <c r="B12" s="3">
        <v>11</v>
      </c>
      <c r="C12" s="3" t="s">
        <v>36</v>
      </c>
      <c r="D12" s="3" t="s">
        <v>16</v>
      </c>
      <c r="E12" s="3" t="s">
        <v>17</v>
      </c>
      <c r="F12" s="3" t="s">
        <v>37</v>
      </c>
      <c r="G12" s="3">
        <v>5</v>
      </c>
      <c r="H12" s="4">
        <v>160</v>
      </c>
    </row>
    <row r="13" spans="1:8" ht="9.75" customHeight="1" x14ac:dyDescent="0.25">
      <c r="A13" s="2">
        <v>44561</v>
      </c>
      <c r="B13" s="3">
        <v>12</v>
      </c>
      <c r="C13" s="3" t="s">
        <v>38</v>
      </c>
      <c r="D13" s="3" t="s">
        <v>21</v>
      </c>
      <c r="E13" s="3" t="s">
        <v>22</v>
      </c>
      <c r="F13" s="3" t="s">
        <v>39</v>
      </c>
      <c r="G13" s="3">
        <v>20</v>
      </c>
      <c r="H13" s="4">
        <v>45</v>
      </c>
    </row>
    <row r="14" spans="1:8" ht="19.5" customHeight="1" x14ac:dyDescent="0.25">
      <c r="A14" s="2">
        <v>44592</v>
      </c>
      <c r="B14" s="3">
        <v>13</v>
      </c>
      <c r="C14" s="3" t="s">
        <v>40</v>
      </c>
      <c r="D14" s="3" t="s">
        <v>12</v>
      </c>
      <c r="E14" s="3" t="s">
        <v>9</v>
      </c>
      <c r="F14" s="3" t="s">
        <v>41</v>
      </c>
      <c r="G14" s="3">
        <v>0</v>
      </c>
      <c r="H14" s="3" t="s">
        <v>19</v>
      </c>
    </row>
    <row r="15" spans="1:8" ht="19.5" customHeight="1" x14ac:dyDescent="0.25">
      <c r="A15" s="2">
        <v>44620</v>
      </c>
      <c r="B15" s="3">
        <v>14</v>
      </c>
      <c r="C15" s="3" t="s">
        <v>42</v>
      </c>
      <c r="D15" s="3"/>
      <c r="E15" s="3" t="s">
        <v>13</v>
      </c>
      <c r="F15" s="3" t="s">
        <v>43</v>
      </c>
      <c r="G15" s="3">
        <v>30</v>
      </c>
      <c r="H15" s="4">
        <v>36.67</v>
      </c>
    </row>
    <row r="16" spans="1:8" ht="19.5" customHeight="1" x14ac:dyDescent="0.25">
      <c r="A16" s="2">
        <v>44316</v>
      </c>
      <c r="B16" s="3">
        <v>4</v>
      </c>
      <c r="C16" s="3" t="s">
        <v>20</v>
      </c>
      <c r="D16" s="3" t="s">
        <v>21</v>
      </c>
      <c r="E16" s="3" t="s">
        <v>22</v>
      </c>
      <c r="F16" s="3" t="s">
        <v>23</v>
      </c>
      <c r="G16" s="3">
        <v>25</v>
      </c>
      <c r="H16" s="4">
        <v>10</v>
      </c>
    </row>
    <row r="17" spans="1:8" ht="19.5" customHeight="1" x14ac:dyDescent="0.25">
      <c r="A17" s="2">
        <v>44347</v>
      </c>
      <c r="B17" s="3">
        <v>5</v>
      </c>
      <c r="C17" s="3" t="s">
        <v>24</v>
      </c>
      <c r="D17" s="3" t="s">
        <v>12</v>
      </c>
      <c r="E17" s="3" t="s">
        <v>9</v>
      </c>
      <c r="F17" s="3" t="s">
        <v>25</v>
      </c>
      <c r="G17" s="3">
        <v>30</v>
      </c>
      <c r="H17" s="4">
        <v>16.670000000000002</v>
      </c>
    </row>
    <row r="18" spans="1:8" ht="19.5" customHeight="1" x14ac:dyDescent="0.25">
      <c r="A18" s="2">
        <v>44377</v>
      </c>
      <c r="B18" s="3">
        <v>6</v>
      </c>
      <c r="C18" s="3" t="s">
        <v>26</v>
      </c>
      <c r="D18" s="3"/>
      <c r="E18" s="3" t="s">
        <v>13</v>
      </c>
      <c r="F18" s="3" t="s">
        <v>27</v>
      </c>
      <c r="G18" s="3">
        <v>0</v>
      </c>
      <c r="H18" s="3" t="s">
        <v>19</v>
      </c>
    </row>
    <row r="19" spans="1:8" ht="19.5" customHeight="1" x14ac:dyDescent="0.25">
      <c r="A19" s="2">
        <v>44651</v>
      </c>
      <c r="B19" s="3">
        <v>15</v>
      </c>
      <c r="C19" s="3" t="s">
        <v>44</v>
      </c>
      <c r="D19" s="3" t="s">
        <v>16</v>
      </c>
      <c r="E19" s="3" t="s">
        <v>17</v>
      </c>
      <c r="F19" s="3" t="s">
        <v>45</v>
      </c>
      <c r="G19" s="3">
        <v>35</v>
      </c>
      <c r="H19" s="4">
        <v>34.29</v>
      </c>
    </row>
    <row r="20" spans="1:8" ht="19.5" customHeight="1" x14ac:dyDescent="0.25">
      <c r="A20" s="2">
        <v>44681</v>
      </c>
      <c r="B20" s="3">
        <v>16</v>
      </c>
      <c r="C20" s="3" t="s">
        <v>46</v>
      </c>
      <c r="D20" s="3"/>
      <c r="E20" s="3" t="s">
        <v>22</v>
      </c>
      <c r="F20" s="3" t="s">
        <v>47</v>
      </c>
      <c r="G20" s="3">
        <v>0</v>
      </c>
      <c r="H20" s="3" t="s">
        <v>19</v>
      </c>
    </row>
    <row r="21" spans="1:8" ht="19.5" customHeight="1" x14ac:dyDescent="0.25">
      <c r="A21" s="2">
        <v>44712</v>
      </c>
      <c r="B21" s="3">
        <v>17</v>
      </c>
      <c r="C21" s="3" t="s">
        <v>48</v>
      </c>
      <c r="D21" s="3" t="s">
        <v>12</v>
      </c>
      <c r="E21" s="3" t="s">
        <v>9</v>
      </c>
      <c r="F21" s="3" t="s">
        <v>49</v>
      </c>
      <c r="G21" s="3">
        <v>40</v>
      </c>
      <c r="H21" s="4">
        <v>35</v>
      </c>
    </row>
    <row r="22" spans="1:8" ht="19.5" customHeight="1" x14ac:dyDescent="0.25">
      <c r="A22" s="2">
        <v>44742</v>
      </c>
      <c r="B22" s="3">
        <v>18</v>
      </c>
      <c r="C22" s="3" t="s">
        <v>50</v>
      </c>
      <c r="D22" s="3" t="s">
        <v>8</v>
      </c>
      <c r="E22" s="3" t="s">
        <v>13</v>
      </c>
      <c r="F22" s="3" t="s">
        <v>51</v>
      </c>
      <c r="G22" s="3">
        <v>45</v>
      </c>
      <c r="H22" s="4">
        <v>33.33</v>
      </c>
    </row>
    <row r="23" spans="1:8" ht="19.5" customHeight="1" x14ac:dyDescent="0.25">
      <c r="A23" s="2">
        <v>44773</v>
      </c>
      <c r="B23" s="3">
        <v>19</v>
      </c>
      <c r="C23" s="3" t="s">
        <v>52</v>
      </c>
      <c r="D23" s="3" t="s">
        <v>16</v>
      </c>
      <c r="E23" s="3" t="s">
        <v>17</v>
      </c>
      <c r="F23" s="3" t="s">
        <v>53</v>
      </c>
      <c r="G23" s="3">
        <v>50</v>
      </c>
      <c r="H23" s="4">
        <v>32</v>
      </c>
    </row>
    <row r="24" spans="1:8" ht="19.5" customHeight="1" x14ac:dyDescent="0.25">
      <c r="A24" s="2">
        <v>44804</v>
      </c>
      <c r="B24" s="3">
        <v>20</v>
      </c>
      <c r="C24" s="3" t="s">
        <v>54</v>
      </c>
      <c r="D24" s="3" t="s">
        <v>21</v>
      </c>
      <c r="E24" s="3" t="s">
        <v>22</v>
      </c>
      <c r="F24" s="3" t="s">
        <v>55</v>
      </c>
      <c r="G24" s="3">
        <v>55</v>
      </c>
      <c r="H24" s="4">
        <v>30.91</v>
      </c>
    </row>
    <row r="25" spans="1:8" ht="19.5" customHeight="1" x14ac:dyDescent="0.25">
      <c r="A25" s="2">
        <v>44834</v>
      </c>
      <c r="B25" s="3">
        <v>21</v>
      </c>
      <c r="C25" s="3" t="s">
        <v>56</v>
      </c>
      <c r="D25" s="3" t="s">
        <v>12</v>
      </c>
      <c r="E25" s="3" t="s">
        <v>9</v>
      </c>
      <c r="F25" s="3" t="s">
        <v>57</v>
      </c>
      <c r="G25" s="3">
        <v>60</v>
      </c>
      <c r="H25" s="4">
        <v>30</v>
      </c>
    </row>
    <row r="26" spans="1:8" ht="19.5" customHeight="1" x14ac:dyDescent="0.25">
      <c r="A26" s="2">
        <v>44865</v>
      </c>
      <c r="B26" s="3">
        <v>22</v>
      </c>
      <c r="C26" s="3" t="s">
        <v>58</v>
      </c>
      <c r="D26" s="3" t="s">
        <v>8</v>
      </c>
      <c r="E26" s="3" t="s">
        <v>13</v>
      </c>
      <c r="F26" s="3" t="s">
        <v>59</v>
      </c>
      <c r="G26" s="3">
        <v>0</v>
      </c>
      <c r="H26" s="3" t="s">
        <v>19</v>
      </c>
    </row>
    <row r="27" spans="1:8" ht="19.5" customHeight="1" x14ac:dyDescent="0.25">
      <c r="A27" s="2">
        <v>44895</v>
      </c>
      <c r="B27" s="3">
        <v>23</v>
      </c>
      <c r="C27" s="3" t="s">
        <v>60</v>
      </c>
      <c r="D27" s="3" t="s">
        <v>16</v>
      </c>
      <c r="E27" s="3" t="s">
        <v>17</v>
      </c>
      <c r="F27" s="3" t="s">
        <v>61</v>
      </c>
      <c r="G27" s="3">
        <v>65</v>
      </c>
      <c r="H27" s="4">
        <v>30.77</v>
      </c>
    </row>
    <row r="28" spans="1:8" ht="19.5" customHeight="1" x14ac:dyDescent="0.25">
      <c r="A28" s="2">
        <v>44926</v>
      </c>
      <c r="B28" s="3">
        <v>24</v>
      </c>
      <c r="C28" s="3" t="s">
        <v>62</v>
      </c>
      <c r="D28" s="3" t="s">
        <v>21</v>
      </c>
      <c r="E28" s="3" t="s">
        <v>22</v>
      </c>
      <c r="F28" s="3" t="s">
        <v>63</v>
      </c>
      <c r="G28" s="3">
        <v>70</v>
      </c>
      <c r="H28" s="4">
        <v>30</v>
      </c>
    </row>
    <row r="29" spans="1:8" ht="19.5" customHeight="1" x14ac:dyDescent="0.25">
      <c r="A29" s="2">
        <v>44957</v>
      </c>
      <c r="B29" s="3">
        <v>25</v>
      </c>
      <c r="C29" s="3" t="s">
        <v>64</v>
      </c>
      <c r="D29" s="3" t="s">
        <v>65</v>
      </c>
      <c r="E29" s="3" t="s">
        <v>66</v>
      </c>
      <c r="F29" s="3" t="s">
        <v>67</v>
      </c>
      <c r="G29" s="3">
        <v>75</v>
      </c>
      <c r="H29" s="4">
        <v>29.33</v>
      </c>
    </row>
    <row r="30" spans="1:8" ht="19.5" customHeight="1" x14ac:dyDescent="0.25">
      <c r="A30" s="2">
        <v>44985</v>
      </c>
      <c r="B30" s="3">
        <v>26</v>
      </c>
      <c r="C30" s="3" t="s">
        <v>68</v>
      </c>
      <c r="D30" s="3" t="s">
        <v>65</v>
      </c>
      <c r="E30" s="3" t="s">
        <v>69</v>
      </c>
      <c r="F30" s="3" t="s">
        <v>70</v>
      </c>
      <c r="G30" s="3">
        <v>80</v>
      </c>
      <c r="H30" s="4">
        <v>28.75</v>
      </c>
    </row>
    <row r="31" spans="1:8" ht="19.5" customHeight="1" x14ac:dyDescent="0.25">
      <c r="A31" s="2">
        <v>45016</v>
      </c>
      <c r="B31" s="3">
        <v>27</v>
      </c>
      <c r="C31" s="3" t="s">
        <v>40</v>
      </c>
      <c r="D31" s="3" t="s">
        <v>12</v>
      </c>
      <c r="E31" s="3" t="s">
        <v>71</v>
      </c>
      <c r="F31" s="3" t="s">
        <v>72</v>
      </c>
      <c r="G31" s="3">
        <v>0</v>
      </c>
      <c r="H31" s="3" t="s">
        <v>19</v>
      </c>
    </row>
    <row r="32" spans="1:8" ht="19.5" customHeight="1" x14ac:dyDescent="0.25">
      <c r="A32" s="2">
        <v>45046</v>
      </c>
      <c r="B32" s="3">
        <v>28</v>
      </c>
      <c r="C32" s="3" t="s">
        <v>38</v>
      </c>
      <c r="D32" s="3" t="s">
        <v>21</v>
      </c>
      <c r="E32" s="3" t="s">
        <v>73</v>
      </c>
      <c r="F32" s="3" t="s">
        <v>74</v>
      </c>
      <c r="G32" s="3">
        <v>85</v>
      </c>
      <c r="H32" s="4">
        <v>29.41</v>
      </c>
    </row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H7" sqref="H7"/>
    </sheetView>
  </sheetViews>
  <sheetFormatPr defaultColWidth="14.42578125" defaultRowHeight="15" x14ac:dyDescent="0.25"/>
  <cols>
    <col min="1" max="1" width="14.85546875" customWidth="1"/>
    <col min="2" max="2" width="3" customWidth="1"/>
    <col min="3" max="3" width="18.140625" customWidth="1"/>
    <col min="4" max="4" width="17.5703125" customWidth="1"/>
    <col min="5" max="5" width="7.140625" customWidth="1"/>
    <col min="6" max="6" width="20.140625" customWidth="1"/>
    <col min="7" max="7" width="23.42578125" customWidth="1"/>
    <col min="8" max="8" width="21.5703125" customWidth="1"/>
    <col min="9" max="9" width="13.28515625" customWidth="1"/>
    <col min="10" max="27" width="8.7109375" customWidth="1"/>
  </cols>
  <sheetData>
    <row r="1" spans="1:10" x14ac:dyDescent="0.25">
      <c r="A1" s="5" t="s">
        <v>79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6" t="s">
        <v>81</v>
      </c>
      <c r="J1" s="7"/>
    </row>
    <row r="2" spans="1:10" x14ac:dyDescent="0.25">
      <c r="A2" s="10">
        <v>44227</v>
      </c>
      <c r="B2" s="8">
        <v>1</v>
      </c>
      <c r="C2" s="8" t="s">
        <v>75</v>
      </c>
      <c r="D2" s="8" t="s">
        <v>8</v>
      </c>
      <c r="E2" s="8" t="s">
        <v>9</v>
      </c>
      <c r="F2" s="8" t="s">
        <v>10</v>
      </c>
      <c r="G2" s="8">
        <v>10</v>
      </c>
      <c r="H2" s="11">
        <v>20</v>
      </c>
      <c r="I2" s="12">
        <f>IFERROR( G2*H2, "0")</f>
        <v>200</v>
      </c>
      <c r="J2" s="7"/>
    </row>
    <row r="3" spans="1:10" x14ac:dyDescent="0.25">
      <c r="A3" s="10">
        <v>44255</v>
      </c>
      <c r="B3" s="8">
        <v>2</v>
      </c>
      <c r="C3" s="8" t="s">
        <v>11</v>
      </c>
      <c r="D3" s="8" t="s">
        <v>12</v>
      </c>
      <c r="E3" s="8" t="s">
        <v>80</v>
      </c>
      <c r="F3" s="8" t="s">
        <v>14</v>
      </c>
      <c r="G3" s="8">
        <v>15</v>
      </c>
      <c r="H3" s="11">
        <v>10</v>
      </c>
      <c r="I3" s="13">
        <v>150</v>
      </c>
      <c r="J3" s="7"/>
    </row>
    <row r="4" spans="1:10" x14ac:dyDescent="0.25">
      <c r="A4" s="10">
        <v>44286</v>
      </c>
      <c r="B4" s="8">
        <v>3</v>
      </c>
      <c r="C4" s="8" t="s">
        <v>76</v>
      </c>
      <c r="D4" s="8" t="s">
        <v>16</v>
      </c>
      <c r="E4" s="8" t="s">
        <v>17</v>
      </c>
      <c r="F4" s="8" t="s">
        <v>18</v>
      </c>
      <c r="G4" s="8">
        <v>0</v>
      </c>
      <c r="H4" s="11" t="s">
        <v>82</v>
      </c>
      <c r="I4" s="12" t="str">
        <f t="shared" ref="I4:I25" si="0">IFERROR( G4*H4, "0")</f>
        <v>0</v>
      </c>
      <c r="J4" s="7"/>
    </row>
    <row r="5" spans="1:10" x14ac:dyDescent="0.25">
      <c r="A5" s="10">
        <v>44316</v>
      </c>
      <c r="B5" s="8">
        <v>4</v>
      </c>
      <c r="C5" s="8" t="s">
        <v>77</v>
      </c>
      <c r="D5" s="8" t="s">
        <v>21</v>
      </c>
      <c r="E5" s="8" t="s">
        <v>22</v>
      </c>
      <c r="F5" s="8" t="s">
        <v>23</v>
      </c>
      <c r="G5" s="8">
        <v>25</v>
      </c>
      <c r="H5" s="11">
        <v>10</v>
      </c>
      <c r="I5" s="12">
        <f t="shared" si="0"/>
        <v>250</v>
      </c>
      <c r="J5" s="7"/>
    </row>
    <row r="6" spans="1:10" x14ac:dyDescent="0.25">
      <c r="A6" s="10">
        <v>44347</v>
      </c>
      <c r="B6" s="8">
        <v>5</v>
      </c>
      <c r="C6" s="8" t="s">
        <v>24</v>
      </c>
      <c r="D6" s="8" t="s">
        <v>12</v>
      </c>
      <c r="E6" s="8" t="s">
        <v>9</v>
      </c>
      <c r="F6" s="8" t="s">
        <v>25</v>
      </c>
      <c r="G6" s="8">
        <v>30</v>
      </c>
      <c r="H6" s="11">
        <v>16.670000000000002</v>
      </c>
      <c r="I6" s="12">
        <f t="shared" si="0"/>
        <v>500.1</v>
      </c>
      <c r="J6" s="7"/>
    </row>
    <row r="7" spans="1:10" x14ac:dyDescent="0.25">
      <c r="A7" s="10">
        <v>44377</v>
      </c>
      <c r="B7" s="8">
        <v>6</v>
      </c>
      <c r="C7" s="8" t="s">
        <v>78</v>
      </c>
      <c r="D7" s="8" t="str">
        <f>D6</f>
        <v>East</v>
      </c>
      <c r="E7" s="8" t="s">
        <v>13</v>
      </c>
      <c r="F7" s="8" t="s">
        <v>27</v>
      </c>
      <c r="G7" s="8">
        <v>0</v>
      </c>
      <c r="H7" s="11" t="s">
        <v>82</v>
      </c>
      <c r="I7" s="12" t="str">
        <f t="shared" si="0"/>
        <v>0</v>
      </c>
      <c r="J7" s="7"/>
    </row>
    <row r="8" spans="1:10" x14ac:dyDescent="0.25">
      <c r="A8" s="10">
        <v>44408</v>
      </c>
      <c r="B8" s="8">
        <v>7</v>
      </c>
      <c r="C8" s="8" t="s">
        <v>28</v>
      </c>
      <c r="D8" s="8" t="s">
        <v>16</v>
      </c>
      <c r="E8" s="8" t="s">
        <v>17</v>
      </c>
      <c r="F8" s="8" t="s">
        <v>29</v>
      </c>
      <c r="G8" s="8">
        <v>35</v>
      </c>
      <c r="H8" s="11">
        <v>10</v>
      </c>
      <c r="I8" s="12">
        <f t="shared" si="0"/>
        <v>350</v>
      </c>
      <c r="J8" s="7"/>
    </row>
    <row r="9" spans="1:10" x14ac:dyDescent="0.25">
      <c r="A9" s="10">
        <v>44439</v>
      </c>
      <c r="B9" s="8">
        <v>8</v>
      </c>
      <c r="C9" s="8" t="s">
        <v>30</v>
      </c>
      <c r="D9" s="8" t="s">
        <v>21</v>
      </c>
      <c r="E9" s="8" t="s">
        <v>22</v>
      </c>
      <c r="F9" s="8" t="s">
        <v>31</v>
      </c>
      <c r="G9" s="8">
        <v>40</v>
      </c>
      <c r="H9" s="11">
        <v>15</v>
      </c>
      <c r="I9" s="12">
        <f t="shared" si="0"/>
        <v>600</v>
      </c>
      <c r="J9" s="7"/>
    </row>
    <row r="10" spans="1:10" x14ac:dyDescent="0.25">
      <c r="A10" s="10">
        <v>44469</v>
      </c>
      <c r="B10" s="8">
        <v>9</v>
      </c>
      <c r="C10" s="8" t="s">
        <v>32</v>
      </c>
      <c r="D10" s="8" t="s">
        <v>12</v>
      </c>
      <c r="E10" s="8" t="s">
        <v>9</v>
      </c>
      <c r="F10" s="8" t="s">
        <v>33</v>
      </c>
      <c r="G10" s="8">
        <v>45</v>
      </c>
      <c r="H10" s="11">
        <v>12.22</v>
      </c>
      <c r="I10" s="12">
        <f t="shared" si="0"/>
        <v>549.9</v>
      </c>
      <c r="J10" s="7"/>
    </row>
    <row r="11" spans="1:10" x14ac:dyDescent="0.25">
      <c r="A11" s="10">
        <v>44500</v>
      </c>
      <c r="B11" s="8">
        <v>10</v>
      </c>
      <c r="C11" s="8" t="s">
        <v>34</v>
      </c>
      <c r="D11" s="8" t="s">
        <v>8</v>
      </c>
      <c r="E11" s="8" t="s">
        <v>13</v>
      </c>
      <c r="F11" s="8" t="s">
        <v>35</v>
      </c>
      <c r="G11" s="8">
        <v>50</v>
      </c>
      <c r="H11" s="11">
        <v>14</v>
      </c>
      <c r="I11" s="12">
        <f t="shared" si="0"/>
        <v>700</v>
      </c>
      <c r="J11" s="7"/>
    </row>
    <row r="12" spans="1:10" x14ac:dyDescent="0.25">
      <c r="A12" s="10">
        <v>44530</v>
      </c>
      <c r="B12" s="8">
        <v>11</v>
      </c>
      <c r="C12" s="8" t="s">
        <v>36</v>
      </c>
      <c r="D12" s="8" t="s">
        <v>16</v>
      </c>
      <c r="E12" s="8" t="s">
        <v>17</v>
      </c>
      <c r="F12" s="8" t="s">
        <v>37</v>
      </c>
      <c r="G12" s="8">
        <v>5</v>
      </c>
      <c r="H12" s="11">
        <v>160</v>
      </c>
      <c r="I12" s="12">
        <f t="shared" si="0"/>
        <v>800</v>
      </c>
      <c r="J12" s="7"/>
    </row>
    <row r="13" spans="1:10" x14ac:dyDescent="0.25">
      <c r="A13" s="10">
        <v>44561</v>
      </c>
      <c r="B13" s="8">
        <v>12</v>
      </c>
      <c r="C13" s="8" t="s">
        <v>38</v>
      </c>
      <c r="D13" s="8" t="s">
        <v>21</v>
      </c>
      <c r="E13" s="8" t="s">
        <v>22</v>
      </c>
      <c r="F13" s="8" t="s">
        <v>39</v>
      </c>
      <c r="G13" s="8">
        <v>20</v>
      </c>
      <c r="H13" s="11">
        <v>45</v>
      </c>
      <c r="I13" s="12">
        <f t="shared" si="0"/>
        <v>900</v>
      </c>
      <c r="J13" s="7"/>
    </row>
    <row r="14" spans="1:10" x14ac:dyDescent="0.25">
      <c r="A14" s="10">
        <v>44592</v>
      </c>
      <c r="B14" s="8">
        <v>13</v>
      </c>
      <c r="C14" s="8" t="s">
        <v>40</v>
      </c>
      <c r="D14" s="8" t="s">
        <v>12</v>
      </c>
      <c r="E14" s="8" t="s">
        <v>9</v>
      </c>
      <c r="F14" s="8" t="s">
        <v>41</v>
      </c>
      <c r="G14" s="8">
        <v>0</v>
      </c>
      <c r="H14" s="11" t="s">
        <v>82</v>
      </c>
      <c r="I14" s="12" t="str">
        <f t="shared" si="0"/>
        <v>0</v>
      </c>
      <c r="J14" s="7"/>
    </row>
    <row r="15" spans="1:10" x14ac:dyDescent="0.25">
      <c r="A15" s="10">
        <v>44620</v>
      </c>
      <c r="B15" s="8">
        <v>14</v>
      </c>
      <c r="C15" s="8" t="s">
        <v>42</v>
      </c>
      <c r="D15" s="8" t="str">
        <f>D14</f>
        <v>East</v>
      </c>
      <c r="E15" s="8" t="s">
        <v>13</v>
      </c>
      <c r="F15" s="8" t="s">
        <v>43</v>
      </c>
      <c r="G15" s="8">
        <v>30</v>
      </c>
      <c r="H15" s="11">
        <v>36.67</v>
      </c>
      <c r="I15" s="12">
        <f t="shared" si="0"/>
        <v>1100.1000000000001</v>
      </c>
      <c r="J15" s="7"/>
    </row>
    <row r="16" spans="1:10" x14ac:dyDescent="0.25">
      <c r="A16" s="10">
        <v>44651</v>
      </c>
      <c r="B16" s="8">
        <v>15</v>
      </c>
      <c r="C16" s="8" t="s">
        <v>44</v>
      </c>
      <c r="D16" s="8" t="s">
        <v>16</v>
      </c>
      <c r="E16" s="8" t="s">
        <v>17</v>
      </c>
      <c r="F16" s="8" t="s">
        <v>45</v>
      </c>
      <c r="G16" s="8">
        <v>35</v>
      </c>
      <c r="H16" s="11">
        <v>34.29</v>
      </c>
      <c r="I16" s="12">
        <f t="shared" si="0"/>
        <v>1200.1499999999999</v>
      </c>
      <c r="J16" s="7"/>
    </row>
    <row r="17" spans="1:10" x14ac:dyDescent="0.25">
      <c r="A17" s="10">
        <v>44681</v>
      </c>
      <c r="B17" s="8">
        <v>16</v>
      </c>
      <c r="C17" s="8" t="s">
        <v>46</v>
      </c>
      <c r="D17" s="8" t="str">
        <f>D16</f>
        <v>West</v>
      </c>
      <c r="E17" s="8" t="s">
        <v>22</v>
      </c>
      <c r="F17" s="8" t="s">
        <v>47</v>
      </c>
      <c r="G17" s="8">
        <v>0</v>
      </c>
      <c r="H17" s="11" t="s">
        <v>82</v>
      </c>
      <c r="I17" s="12" t="str">
        <f t="shared" si="0"/>
        <v>0</v>
      </c>
      <c r="J17" s="7"/>
    </row>
    <row r="18" spans="1:10" x14ac:dyDescent="0.25">
      <c r="A18" s="10">
        <v>44712</v>
      </c>
      <c r="B18" s="8">
        <v>17</v>
      </c>
      <c r="C18" s="8" t="s">
        <v>48</v>
      </c>
      <c r="D18" s="8" t="s">
        <v>12</v>
      </c>
      <c r="E18" s="8" t="s">
        <v>9</v>
      </c>
      <c r="F18" s="8" t="s">
        <v>49</v>
      </c>
      <c r="G18" s="8">
        <v>40</v>
      </c>
      <c r="H18" s="11">
        <v>35</v>
      </c>
      <c r="I18" s="12">
        <f t="shared" si="0"/>
        <v>1400</v>
      </c>
      <c r="J18" s="7"/>
    </row>
    <row r="19" spans="1:10" x14ac:dyDescent="0.25">
      <c r="A19" s="10">
        <v>44742</v>
      </c>
      <c r="B19" s="8">
        <v>18</v>
      </c>
      <c r="C19" s="8" t="s">
        <v>50</v>
      </c>
      <c r="D19" s="8" t="s">
        <v>8</v>
      </c>
      <c r="E19" s="8" t="s">
        <v>13</v>
      </c>
      <c r="F19" s="8" t="s">
        <v>51</v>
      </c>
      <c r="G19" s="8">
        <v>45</v>
      </c>
      <c r="H19" s="11">
        <v>33.33</v>
      </c>
      <c r="I19" s="12">
        <f t="shared" si="0"/>
        <v>1499.85</v>
      </c>
      <c r="J19" s="7"/>
    </row>
    <row r="20" spans="1:10" x14ac:dyDescent="0.25">
      <c r="A20" s="10">
        <v>44773</v>
      </c>
      <c r="B20" s="8">
        <v>19</v>
      </c>
      <c r="C20" s="8" t="s">
        <v>52</v>
      </c>
      <c r="D20" s="8" t="s">
        <v>16</v>
      </c>
      <c r="E20" s="8" t="s">
        <v>17</v>
      </c>
      <c r="F20" s="8" t="s">
        <v>53</v>
      </c>
      <c r="G20" s="8">
        <v>50</v>
      </c>
      <c r="H20" s="11">
        <v>32</v>
      </c>
      <c r="I20" s="12">
        <f t="shared" si="0"/>
        <v>1600</v>
      </c>
      <c r="J20" s="7"/>
    </row>
    <row r="21" spans="1:10" x14ac:dyDescent="0.25">
      <c r="A21" s="10">
        <v>44804</v>
      </c>
      <c r="B21" s="8">
        <v>20</v>
      </c>
      <c r="C21" s="8" t="s">
        <v>54</v>
      </c>
      <c r="D21" s="8" t="s">
        <v>21</v>
      </c>
      <c r="E21" s="8" t="s">
        <v>22</v>
      </c>
      <c r="F21" s="8" t="s">
        <v>55</v>
      </c>
      <c r="G21" s="8">
        <v>55</v>
      </c>
      <c r="H21" s="11">
        <v>30.91</v>
      </c>
      <c r="I21" s="12">
        <f t="shared" si="0"/>
        <v>1700.05</v>
      </c>
      <c r="J21" s="7"/>
    </row>
    <row r="22" spans="1:10" x14ac:dyDescent="0.25">
      <c r="A22" s="10">
        <v>44834</v>
      </c>
      <c r="B22" s="8">
        <v>21</v>
      </c>
      <c r="C22" s="8" t="s">
        <v>56</v>
      </c>
      <c r="D22" s="8" t="s">
        <v>12</v>
      </c>
      <c r="E22" s="8" t="s">
        <v>9</v>
      </c>
      <c r="F22" s="8" t="s">
        <v>57</v>
      </c>
      <c r="G22" s="8">
        <v>60</v>
      </c>
      <c r="H22" s="11">
        <v>30</v>
      </c>
      <c r="I22" s="12">
        <f t="shared" si="0"/>
        <v>1800</v>
      </c>
      <c r="J22" s="7"/>
    </row>
    <row r="23" spans="1:10" x14ac:dyDescent="0.25">
      <c r="A23" s="10">
        <v>44865</v>
      </c>
      <c r="B23" s="8">
        <v>22</v>
      </c>
      <c r="C23" s="8" t="s">
        <v>58</v>
      </c>
      <c r="D23" s="8" t="s">
        <v>8</v>
      </c>
      <c r="E23" s="8" t="s">
        <v>13</v>
      </c>
      <c r="F23" s="8" t="s">
        <v>59</v>
      </c>
      <c r="G23" s="8">
        <v>0</v>
      </c>
      <c r="H23" s="11" t="s">
        <v>82</v>
      </c>
      <c r="I23" s="12" t="str">
        <f t="shared" si="0"/>
        <v>0</v>
      </c>
      <c r="J23" s="7"/>
    </row>
    <row r="24" spans="1:10" x14ac:dyDescent="0.25">
      <c r="A24" s="10">
        <v>44895</v>
      </c>
      <c r="B24" s="8">
        <v>23</v>
      </c>
      <c r="C24" s="8" t="s">
        <v>60</v>
      </c>
      <c r="D24" s="8" t="s">
        <v>16</v>
      </c>
      <c r="E24" s="8" t="s">
        <v>17</v>
      </c>
      <c r="F24" s="8" t="s">
        <v>61</v>
      </c>
      <c r="G24" s="8">
        <v>65</v>
      </c>
      <c r="H24" s="11">
        <v>30.77</v>
      </c>
      <c r="I24" s="12">
        <f t="shared" si="0"/>
        <v>2000.05</v>
      </c>
      <c r="J24" s="7"/>
    </row>
    <row r="25" spans="1:10" x14ac:dyDescent="0.25">
      <c r="A25" s="10">
        <v>44926</v>
      </c>
      <c r="B25" s="8">
        <v>24</v>
      </c>
      <c r="C25" s="8" t="s">
        <v>62</v>
      </c>
      <c r="D25" s="8" t="s">
        <v>21</v>
      </c>
      <c r="E25" s="8" t="s">
        <v>22</v>
      </c>
      <c r="F25" s="8" t="s">
        <v>63</v>
      </c>
      <c r="G25" s="8">
        <v>70</v>
      </c>
      <c r="H25" s="11">
        <v>30</v>
      </c>
      <c r="I25" s="12">
        <f t="shared" si="0"/>
        <v>2100</v>
      </c>
      <c r="J25" s="7"/>
    </row>
    <row r="33" spans="5:5" ht="14.25" customHeight="1" x14ac:dyDescent="0.25"/>
    <row r="34" spans="5:5" ht="14.25" customHeight="1" x14ac:dyDescent="0.25"/>
    <row r="35" spans="5:5" ht="14.25" customHeight="1" x14ac:dyDescent="0.25">
      <c r="E35" s="9"/>
    </row>
    <row r="36" spans="5:5" ht="14.25" customHeight="1" x14ac:dyDescent="0.25"/>
    <row r="37" spans="5:5" ht="14.25" customHeight="1" x14ac:dyDescent="0.25"/>
    <row r="38" spans="5:5" ht="14.25" customHeight="1" x14ac:dyDescent="0.25"/>
    <row r="39" spans="5:5" ht="14.25" customHeight="1" x14ac:dyDescent="0.25"/>
    <row r="40" spans="5:5" ht="14.25" customHeight="1" x14ac:dyDescent="0.25"/>
    <row r="41" spans="5:5" ht="14.25" customHeight="1" x14ac:dyDescent="0.25"/>
    <row r="42" spans="5:5" ht="14.25" customHeight="1" x14ac:dyDescent="0.25"/>
    <row r="43" spans="5:5" ht="14.25" customHeight="1" x14ac:dyDescent="0.25"/>
    <row r="44" spans="5:5" ht="14.25" customHeight="1" x14ac:dyDescent="0.25"/>
    <row r="45" spans="5:5" ht="14.25" customHeight="1" x14ac:dyDescent="0.25"/>
    <row r="46" spans="5:5" ht="14.25" customHeight="1" x14ac:dyDescent="0.25"/>
    <row r="47" spans="5:5" ht="14.25" customHeight="1" x14ac:dyDescent="0.25"/>
    <row r="48" spans="5:5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dataValidations count="1">
    <dataValidation type="list" allowBlank="1" showInputMessage="1" showErrorMessage="1" sqref="D2:D25">
      <formula1>"North, South, East, West"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selection activeCell="C29" sqref="C29"/>
    </sheetView>
  </sheetViews>
  <sheetFormatPr defaultColWidth="14.42578125" defaultRowHeight="15" x14ac:dyDescent="0.25"/>
  <cols>
    <col min="1" max="1" width="14.85546875" customWidth="1"/>
    <col min="2" max="2" width="10.5703125" customWidth="1"/>
    <col min="3" max="5" width="18.140625" customWidth="1"/>
    <col min="6" max="7" width="17.5703125" customWidth="1"/>
    <col min="8" max="9" width="14.42578125" customWidth="1"/>
    <col min="10" max="10" width="20.140625" customWidth="1"/>
    <col min="11" max="11" width="23.42578125" customWidth="1"/>
    <col min="12" max="12" width="21.5703125" customWidth="1"/>
    <col min="13" max="13" width="18.5703125" customWidth="1"/>
    <col min="14" max="14" width="13.42578125" customWidth="1"/>
    <col min="15" max="31" width="8.7109375" customWidth="1"/>
  </cols>
  <sheetData>
    <row r="1" spans="1:14" x14ac:dyDescent="0.25">
      <c r="A1" s="20" t="s">
        <v>79</v>
      </c>
      <c r="B1" s="21" t="s">
        <v>154</v>
      </c>
      <c r="C1" s="21" t="s">
        <v>128</v>
      </c>
      <c r="D1" s="21" t="s">
        <v>129</v>
      </c>
      <c r="E1" s="21" t="s">
        <v>156</v>
      </c>
      <c r="F1" s="20" t="s">
        <v>2</v>
      </c>
      <c r="G1" s="21" t="s">
        <v>161</v>
      </c>
      <c r="H1" s="20" t="s">
        <v>3</v>
      </c>
      <c r="I1" s="21" t="s">
        <v>155</v>
      </c>
      <c r="J1" s="20" t="s">
        <v>4</v>
      </c>
      <c r="K1" s="20" t="s">
        <v>5</v>
      </c>
      <c r="L1" s="22" t="s">
        <v>6</v>
      </c>
      <c r="M1" s="23" t="s">
        <v>81</v>
      </c>
      <c r="N1" s="24" t="s">
        <v>166</v>
      </c>
    </row>
    <row r="2" spans="1:14" x14ac:dyDescent="0.25">
      <c r="A2" s="10">
        <v>44227</v>
      </c>
      <c r="B2" s="8">
        <v>1</v>
      </c>
      <c r="C2" s="8" t="s">
        <v>83</v>
      </c>
      <c r="D2" s="8" t="s">
        <v>84</v>
      </c>
      <c r="E2" s="8" t="str">
        <f>VLOOKUP(F2,'REGION AND RATING ID'!$B$1:$C$5,2,FALSE)</f>
        <v>R-02</v>
      </c>
      <c r="F2" s="8" t="s">
        <v>8</v>
      </c>
      <c r="G2" s="8" t="str">
        <f>VLOOKUP(H2,'REGION AND RATING ID'!$F$1:$G$5,2,FALSE)</f>
        <v>RA-03</v>
      </c>
      <c r="H2" s="8" t="s">
        <v>9</v>
      </c>
      <c r="I2" s="15" t="s">
        <v>130</v>
      </c>
      <c r="J2" s="8" t="s">
        <v>10</v>
      </c>
      <c r="K2" s="8">
        <v>10</v>
      </c>
      <c r="L2" s="17">
        <v>20</v>
      </c>
      <c r="M2" s="18">
        <f>IFERROR( K2*L2, "0")</f>
        <v>200</v>
      </c>
      <c r="N2" s="7" t="s">
        <v>167</v>
      </c>
    </row>
    <row r="3" spans="1:14" x14ac:dyDescent="0.25">
      <c r="A3" s="10">
        <v>44255</v>
      </c>
      <c r="B3" s="8">
        <v>2</v>
      </c>
      <c r="C3" s="8" t="s">
        <v>85</v>
      </c>
      <c r="D3" s="8" t="s">
        <v>86</v>
      </c>
      <c r="E3" s="8" t="str">
        <f>VLOOKUP(F3,'REGION AND RATING ID'!$B$1:$C$5,2,FALSE)</f>
        <v>R-01</v>
      </c>
      <c r="F3" s="8" t="s">
        <v>12</v>
      </c>
      <c r="G3" s="8" t="str">
        <f>VLOOKUP(H3,'REGION AND RATING ID'!$F$1:$G$5,2,FALSE)</f>
        <v>RA-04</v>
      </c>
      <c r="H3" s="8" t="s">
        <v>80</v>
      </c>
      <c r="I3" s="15" t="s">
        <v>131</v>
      </c>
      <c r="J3" s="8" t="s">
        <v>14</v>
      </c>
      <c r="K3" s="8">
        <v>15</v>
      </c>
      <c r="L3" s="17">
        <v>10</v>
      </c>
      <c r="M3" s="19">
        <v>150</v>
      </c>
      <c r="N3" s="7" t="s">
        <v>170</v>
      </c>
    </row>
    <row r="4" spans="1:14" x14ac:dyDescent="0.25">
      <c r="A4" s="10">
        <v>44286</v>
      </c>
      <c r="B4" s="8">
        <v>3</v>
      </c>
      <c r="C4" s="8" t="s">
        <v>87</v>
      </c>
      <c r="D4" s="8" t="s">
        <v>88</v>
      </c>
      <c r="E4" s="8" t="str">
        <f>VLOOKUP(F4,'REGION AND RATING ID'!$B$1:$C$5,2,FALSE)</f>
        <v>R-04</v>
      </c>
      <c r="F4" s="8" t="s">
        <v>16</v>
      </c>
      <c r="G4" s="8" t="str">
        <f>VLOOKUP(H4,'REGION AND RATING ID'!$F$1:$G$5,2,FALSE)</f>
        <v>RA-01</v>
      </c>
      <c r="H4" s="8" t="s">
        <v>17</v>
      </c>
      <c r="I4" s="15" t="s">
        <v>132</v>
      </c>
      <c r="J4" s="8" t="s">
        <v>18</v>
      </c>
      <c r="K4" s="8">
        <v>0</v>
      </c>
      <c r="L4" s="17">
        <v>0</v>
      </c>
      <c r="M4" s="18">
        <f t="shared" ref="M4:M25" si="0">IFERROR( K4*L4, "0")</f>
        <v>0</v>
      </c>
      <c r="N4" s="7" t="s">
        <v>171</v>
      </c>
    </row>
    <row r="5" spans="1:14" x14ac:dyDescent="0.25">
      <c r="A5" s="10">
        <v>44316</v>
      </c>
      <c r="B5" s="8">
        <v>4</v>
      </c>
      <c r="C5" s="8" t="s">
        <v>89</v>
      </c>
      <c r="D5" s="8" t="s">
        <v>90</v>
      </c>
      <c r="E5" s="8" t="str">
        <f>VLOOKUP(F5,'REGION AND RATING ID'!$B$1:$C$5,2,FALSE)</f>
        <v>R-03</v>
      </c>
      <c r="F5" s="8" t="s">
        <v>21</v>
      </c>
      <c r="G5" s="8" t="str">
        <f>VLOOKUP(H5,'REGION AND RATING ID'!$F$1:$G$5,2,FALSE)</f>
        <v>RA-02</v>
      </c>
      <c r="H5" s="8" t="s">
        <v>22</v>
      </c>
      <c r="I5" s="15" t="s">
        <v>133</v>
      </c>
      <c r="J5" s="8" t="s">
        <v>23</v>
      </c>
      <c r="K5" s="8">
        <v>25</v>
      </c>
      <c r="L5" s="17">
        <v>10</v>
      </c>
      <c r="M5" s="18">
        <f t="shared" si="0"/>
        <v>250</v>
      </c>
      <c r="N5" s="7" t="s">
        <v>172</v>
      </c>
    </row>
    <row r="6" spans="1:14" x14ac:dyDescent="0.25">
      <c r="A6" s="10">
        <v>44347</v>
      </c>
      <c r="B6" s="8">
        <v>5</v>
      </c>
      <c r="C6" s="15" t="s">
        <v>91</v>
      </c>
      <c r="D6" s="15" t="s">
        <v>92</v>
      </c>
      <c r="E6" s="8" t="str">
        <f>VLOOKUP(F6,'REGION AND RATING ID'!$B$1:$C$5,2,FALSE)</f>
        <v>R-01</v>
      </c>
      <c r="F6" s="8" t="s">
        <v>12</v>
      </c>
      <c r="G6" s="8" t="str">
        <f>VLOOKUP(H6,'REGION AND RATING ID'!$F$1:$G$5,2,FALSE)</f>
        <v>RA-03</v>
      </c>
      <c r="H6" s="8" t="s">
        <v>9</v>
      </c>
      <c r="I6" s="15" t="s">
        <v>134</v>
      </c>
      <c r="J6" s="8" t="s">
        <v>25</v>
      </c>
      <c r="K6" s="8">
        <v>30</v>
      </c>
      <c r="L6" s="17">
        <v>16.670000000000002</v>
      </c>
      <c r="M6" s="18">
        <f t="shared" si="0"/>
        <v>500.1</v>
      </c>
      <c r="N6" s="7" t="s">
        <v>169</v>
      </c>
    </row>
    <row r="7" spans="1:14" x14ac:dyDescent="0.25">
      <c r="A7" s="10">
        <v>44377</v>
      </c>
      <c r="B7" s="8">
        <v>6</v>
      </c>
      <c r="C7" s="8" t="s">
        <v>93</v>
      </c>
      <c r="D7" s="8" t="s">
        <v>94</v>
      </c>
      <c r="E7" s="8" t="str">
        <f>VLOOKUP(F7,'REGION AND RATING ID'!$B$1:$C$5,2,FALSE)</f>
        <v>R-01</v>
      </c>
      <c r="F7" s="8" t="str">
        <f>F6</f>
        <v>East</v>
      </c>
      <c r="G7" s="8" t="str">
        <f>VLOOKUP(H7,'REGION AND RATING ID'!$F$1:$G$5,2,FALSE)</f>
        <v>RA-04</v>
      </c>
      <c r="H7" s="15" t="s">
        <v>80</v>
      </c>
      <c r="I7" s="15" t="s">
        <v>135</v>
      </c>
      <c r="J7" s="8" t="s">
        <v>27</v>
      </c>
      <c r="K7" s="8">
        <v>0</v>
      </c>
      <c r="L7" s="17">
        <v>0</v>
      </c>
      <c r="M7" s="18">
        <f t="shared" si="0"/>
        <v>0</v>
      </c>
      <c r="N7" s="7" t="s">
        <v>173</v>
      </c>
    </row>
    <row r="8" spans="1:14" x14ac:dyDescent="0.25">
      <c r="A8" s="10">
        <v>44408</v>
      </c>
      <c r="B8" s="8">
        <v>7</v>
      </c>
      <c r="C8" s="8" t="s">
        <v>95</v>
      </c>
      <c r="D8" s="8" t="s">
        <v>85</v>
      </c>
      <c r="E8" s="8" t="str">
        <f>VLOOKUP(F8,'REGION AND RATING ID'!$B$1:$C$5,2,FALSE)</f>
        <v>R-04</v>
      </c>
      <c r="F8" s="8" t="s">
        <v>16</v>
      </c>
      <c r="G8" s="8" t="str">
        <f>VLOOKUP(H8,'REGION AND RATING ID'!$F$1:$G$5,2,FALSE)</f>
        <v>RA-01</v>
      </c>
      <c r="H8" s="8" t="s">
        <v>17</v>
      </c>
      <c r="I8" s="15" t="s">
        <v>136</v>
      </c>
      <c r="J8" s="8" t="s">
        <v>29</v>
      </c>
      <c r="K8" s="8">
        <v>35</v>
      </c>
      <c r="L8" s="17">
        <v>10</v>
      </c>
      <c r="M8" s="18">
        <f t="shared" si="0"/>
        <v>350</v>
      </c>
      <c r="N8" s="7" t="s">
        <v>174</v>
      </c>
    </row>
    <row r="9" spans="1:14" x14ac:dyDescent="0.25">
      <c r="A9" s="10">
        <v>44439</v>
      </c>
      <c r="B9" s="8">
        <v>8</v>
      </c>
      <c r="C9" s="8" t="s">
        <v>96</v>
      </c>
      <c r="D9" s="8" t="s">
        <v>97</v>
      </c>
      <c r="E9" s="8" t="str">
        <f>VLOOKUP(F9,'REGION AND RATING ID'!$B$1:$C$5,2,FALSE)</f>
        <v>R-03</v>
      </c>
      <c r="F9" s="8" t="s">
        <v>21</v>
      </c>
      <c r="G9" s="8" t="str">
        <f>VLOOKUP(H9,'REGION AND RATING ID'!$F$1:$G$5,2,FALSE)</f>
        <v>RA-02</v>
      </c>
      <c r="H9" s="8" t="s">
        <v>22</v>
      </c>
      <c r="I9" s="15" t="s">
        <v>137</v>
      </c>
      <c r="J9" s="8" t="s">
        <v>31</v>
      </c>
      <c r="K9" s="8">
        <v>40</v>
      </c>
      <c r="L9" s="17">
        <v>15</v>
      </c>
      <c r="M9" s="18">
        <f t="shared" si="0"/>
        <v>600</v>
      </c>
      <c r="N9" s="7" t="s">
        <v>175</v>
      </c>
    </row>
    <row r="10" spans="1:14" x14ac:dyDescent="0.25">
      <c r="A10" s="10">
        <v>44469</v>
      </c>
      <c r="B10" s="8">
        <v>9</v>
      </c>
      <c r="C10" s="8" t="s">
        <v>98</v>
      </c>
      <c r="D10" s="8" t="s">
        <v>99</v>
      </c>
      <c r="E10" s="8" t="str">
        <f>VLOOKUP(F10,'REGION AND RATING ID'!$B$1:$C$5,2,FALSE)</f>
        <v>R-01</v>
      </c>
      <c r="F10" s="8" t="s">
        <v>12</v>
      </c>
      <c r="G10" s="8" t="str">
        <f>VLOOKUP(H10,'REGION AND RATING ID'!$F$1:$G$5,2,FALSE)</f>
        <v>RA-03</v>
      </c>
      <c r="H10" s="8" t="s">
        <v>9</v>
      </c>
      <c r="I10" s="15" t="s">
        <v>138</v>
      </c>
      <c r="J10" s="8" t="s">
        <v>33</v>
      </c>
      <c r="K10" s="8">
        <v>45</v>
      </c>
      <c r="L10" s="17">
        <v>12.22</v>
      </c>
      <c r="M10" s="18">
        <f t="shared" si="0"/>
        <v>549.9</v>
      </c>
      <c r="N10" s="7" t="s">
        <v>168</v>
      </c>
    </row>
    <row r="11" spans="1:14" x14ac:dyDescent="0.25">
      <c r="A11" s="10">
        <v>44500</v>
      </c>
      <c r="B11" s="8">
        <v>10</v>
      </c>
      <c r="C11" s="8" t="s">
        <v>100</v>
      </c>
      <c r="D11" s="8" t="s">
        <v>101</v>
      </c>
      <c r="E11" s="8" t="str">
        <f>VLOOKUP(F11,'REGION AND RATING ID'!$B$1:$C$5,2,FALSE)</f>
        <v>R-02</v>
      </c>
      <c r="F11" s="8" t="s">
        <v>8</v>
      </c>
      <c r="G11" s="8" t="str">
        <f>VLOOKUP(H11,'REGION AND RATING ID'!$F$1:$G$5,2,FALSE)</f>
        <v>RA-04</v>
      </c>
      <c r="H11" s="15" t="s">
        <v>80</v>
      </c>
      <c r="I11" s="15" t="s">
        <v>139</v>
      </c>
      <c r="J11" s="8" t="s">
        <v>35</v>
      </c>
      <c r="K11" s="8">
        <v>50</v>
      </c>
      <c r="L11" s="17">
        <v>14</v>
      </c>
      <c r="M11" s="18">
        <f t="shared" si="0"/>
        <v>700</v>
      </c>
      <c r="N11" s="7" t="s">
        <v>176</v>
      </c>
    </row>
    <row r="12" spans="1:14" x14ac:dyDescent="0.25">
      <c r="A12" s="10">
        <v>44530</v>
      </c>
      <c r="B12" s="8">
        <v>11</v>
      </c>
      <c r="C12" s="8" t="s">
        <v>102</v>
      </c>
      <c r="D12" s="8" t="s">
        <v>103</v>
      </c>
      <c r="E12" s="8" t="str">
        <f>VLOOKUP(F12,'REGION AND RATING ID'!$B$1:$C$5,2,FALSE)</f>
        <v>R-04</v>
      </c>
      <c r="F12" s="8" t="s">
        <v>16</v>
      </c>
      <c r="G12" s="8" t="str">
        <f>VLOOKUP(H12,'REGION AND RATING ID'!$F$1:$G$5,2,FALSE)</f>
        <v>RA-01</v>
      </c>
      <c r="H12" s="8" t="s">
        <v>17</v>
      </c>
      <c r="I12" s="15" t="s">
        <v>140</v>
      </c>
      <c r="J12" s="8" t="s">
        <v>37</v>
      </c>
      <c r="K12" s="8">
        <v>5</v>
      </c>
      <c r="L12" s="17">
        <v>160</v>
      </c>
      <c r="M12" s="18">
        <f t="shared" si="0"/>
        <v>800</v>
      </c>
      <c r="N12" s="7" t="s">
        <v>177</v>
      </c>
    </row>
    <row r="13" spans="1:14" x14ac:dyDescent="0.25">
      <c r="A13" s="10">
        <v>44561</v>
      </c>
      <c r="B13" s="8">
        <v>12</v>
      </c>
      <c r="C13" s="8" t="s">
        <v>104</v>
      </c>
      <c r="D13" s="8" t="s">
        <v>105</v>
      </c>
      <c r="E13" s="8" t="str">
        <f>VLOOKUP(F13,'REGION AND RATING ID'!$B$1:$C$5,2,FALSE)</f>
        <v>R-03</v>
      </c>
      <c r="F13" s="8" t="s">
        <v>21</v>
      </c>
      <c r="G13" s="8" t="str">
        <f>VLOOKUP(H13,'REGION AND RATING ID'!$F$1:$G$5,2,FALSE)</f>
        <v>RA-02</v>
      </c>
      <c r="H13" s="8" t="s">
        <v>22</v>
      </c>
      <c r="I13" s="15" t="s">
        <v>141</v>
      </c>
      <c r="J13" s="8" t="s">
        <v>39</v>
      </c>
      <c r="K13" s="8">
        <v>20</v>
      </c>
      <c r="L13" s="17">
        <v>45</v>
      </c>
      <c r="M13" s="18">
        <f t="shared" si="0"/>
        <v>900</v>
      </c>
      <c r="N13" s="7" t="s">
        <v>178</v>
      </c>
    </row>
    <row r="14" spans="1:14" x14ac:dyDescent="0.25">
      <c r="A14" s="10">
        <v>44592</v>
      </c>
      <c r="B14" s="8">
        <v>13</v>
      </c>
      <c r="C14" s="8" t="s">
        <v>106</v>
      </c>
      <c r="D14" s="8" t="s">
        <v>107</v>
      </c>
      <c r="E14" s="8" t="str">
        <f>VLOOKUP(F14,'REGION AND RATING ID'!$B$1:$C$5,2,FALSE)</f>
        <v>R-01</v>
      </c>
      <c r="F14" s="8" t="s">
        <v>12</v>
      </c>
      <c r="G14" s="8" t="str">
        <f>VLOOKUP(H14,'REGION AND RATING ID'!$F$1:$G$5,2,FALSE)</f>
        <v>RA-03</v>
      </c>
      <c r="H14" s="8" t="s">
        <v>9</v>
      </c>
      <c r="I14" s="15" t="s">
        <v>142</v>
      </c>
      <c r="J14" s="8" t="s">
        <v>41</v>
      </c>
      <c r="K14" s="8">
        <v>0</v>
      </c>
      <c r="L14" s="17">
        <v>0</v>
      </c>
      <c r="M14" s="18">
        <f t="shared" si="0"/>
        <v>0</v>
      </c>
      <c r="N14" s="7" t="s">
        <v>179</v>
      </c>
    </row>
    <row r="15" spans="1:14" x14ac:dyDescent="0.25">
      <c r="A15" s="10">
        <v>44620</v>
      </c>
      <c r="B15" s="8">
        <v>14</v>
      </c>
      <c r="C15" s="8" t="s">
        <v>96</v>
      </c>
      <c r="D15" s="8" t="s">
        <v>108</v>
      </c>
      <c r="E15" s="8" t="str">
        <f>VLOOKUP(F15,'REGION AND RATING ID'!$B$1:$C$5,2,FALSE)</f>
        <v>R-01</v>
      </c>
      <c r="F15" s="8" t="str">
        <f>F14</f>
        <v>East</v>
      </c>
      <c r="G15" s="8" t="str">
        <f>VLOOKUP(H15,'REGION AND RATING ID'!$F$1:$G$5,2,FALSE)</f>
        <v>RA-04</v>
      </c>
      <c r="H15" s="15" t="s">
        <v>80</v>
      </c>
      <c r="I15" s="15" t="s">
        <v>143</v>
      </c>
      <c r="J15" s="8" t="s">
        <v>43</v>
      </c>
      <c r="K15" s="8">
        <v>30</v>
      </c>
      <c r="L15" s="17">
        <v>36.67</v>
      </c>
      <c r="M15" s="18">
        <f t="shared" si="0"/>
        <v>1100.1000000000001</v>
      </c>
      <c r="N15" s="7" t="s">
        <v>180</v>
      </c>
    </row>
    <row r="16" spans="1:14" x14ac:dyDescent="0.25">
      <c r="A16" s="10">
        <v>44651</v>
      </c>
      <c r="B16" s="8">
        <v>15</v>
      </c>
      <c r="C16" s="8" t="s">
        <v>109</v>
      </c>
      <c r="D16" s="8" t="s">
        <v>110</v>
      </c>
      <c r="E16" s="8" t="str">
        <f>VLOOKUP(F16,'REGION AND RATING ID'!$B$1:$C$5,2,FALSE)</f>
        <v>R-04</v>
      </c>
      <c r="F16" s="8" t="s">
        <v>16</v>
      </c>
      <c r="G16" s="8" t="str">
        <f>VLOOKUP(H16,'REGION AND RATING ID'!$F$1:$G$5,2,FALSE)</f>
        <v>RA-01</v>
      </c>
      <c r="H16" s="8" t="s">
        <v>17</v>
      </c>
      <c r="I16" s="15" t="s">
        <v>144</v>
      </c>
      <c r="J16" s="8" t="s">
        <v>45</v>
      </c>
      <c r="K16" s="8">
        <v>35</v>
      </c>
      <c r="L16" s="17">
        <v>34.29</v>
      </c>
      <c r="M16" s="18">
        <f t="shared" si="0"/>
        <v>1200.1499999999999</v>
      </c>
      <c r="N16" s="7" t="s">
        <v>181</v>
      </c>
    </row>
    <row r="17" spans="1:14" x14ac:dyDescent="0.25">
      <c r="A17" s="10">
        <v>44681</v>
      </c>
      <c r="B17" s="8">
        <v>16</v>
      </c>
      <c r="C17" s="8" t="s">
        <v>111</v>
      </c>
      <c r="D17" s="8" t="s">
        <v>112</v>
      </c>
      <c r="E17" s="8" t="str">
        <f>VLOOKUP(F17,'REGION AND RATING ID'!$B$1:$C$5,2,FALSE)</f>
        <v>R-04</v>
      </c>
      <c r="F17" s="8" t="str">
        <f>F16</f>
        <v>West</v>
      </c>
      <c r="G17" s="8" t="str">
        <f>VLOOKUP(H17,'REGION AND RATING ID'!$F$1:$G$5,2,FALSE)</f>
        <v>RA-02</v>
      </c>
      <c r="H17" s="8" t="s">
        <v>22</v>
      </c>
      <c r="I17" s="15" t="s">
        <v>145</v>
      </c>
      <c r="J17" s="8" t="s">
        <v>47</v>
      </c>
      <c r="K17" s="8">
        <v>0</v>
      </c>
      <c r="L17" s="17">
        <v>0</v>
      </c>
      <c r="M17" s="18">
        <f t="shared" si="0"/>
        <v>0</v>
      </c>
      <c r="N17" s="7" t="s">
        <v>182</v>
      </c>
    </row>
    <row r="18" spans="1:14" x14ac:dyDescent="0.25">
      <c r="A18" s="10">
        <v>44712</v>
      </c>
      <c r="B18" s="8">
        <v>17</v>
      </c>
      <c r="C18" s="8" t="s">
        <v>113</v>
      </c>
      <c r="D18" s="8" t="s">
        <v>114</v>
      </c>
      <c r="E18" s="8" t="str">
        <f>VLOOKUP(F18,'REGION AND RATING ID'!$B$1:$C$5,2,FALSE)</f>
        <v>R-01</v>
      </c>
      <c r="F18" s="8" t="s">
        <v>12</v>
      </c>
      <c r="G18" s="8" t="str">
        <f>VLOOKUP(H18,'REGION AND RATING ID'!$F$1:$G$5,2,FALSE)</f>
        <v>RA-03</v>
      </c>
      <c r="H18" s="8" t="s">
        <v>9</v>
      </c>
      <c r="I18" s="15" t="s">
        <v>146</v>
      </c>
      <c r="J18" s="8" t="s">
        <v>49</v>
      </c>
      <c r="K18" s="8">
        <v>40</v>
      </c>
      <c r="L18" s="17">
        <v>35</v>
      </c>
      <c r="M18" s="18">
        <f t="shared" si="0"/>
        <v>1400</v>
      </c>
      <c r="N18" s="7" t="s">
        <v>183</v>
      </c>
    </row>
    <row r="19" spans="1:14" x14ac:dyDescent="0.25">
      <c r="A19" s="10">
        <v>44742</v>
      </c>
      <c r="B19" s="8">
        <v>18</v>
      </c>
      <c r="C19" s="8" t="s">
        <v>115</v>
      </c>
      <c r="D19" s="8" t="s">
        <v>103</v>
      </c>
      <c r="E19" s="8" t="str">
        <f>VLOOKUP(F19,'REGION AND RATING ID'!$B$1:$C$5,2,FALSE)</f>
        <v>R-02</v>
      </c>
      <c r="F19" s="8" t="s">
        <v>8</v>
      </c>
      <c r="G19" s="8" t="str">
        <f>VLOOKUP(H19,'REGION AND RATING ID'!$F$1:$G$5,2,FALSE)</f>
        <v>RA-04</v>
      </c>
      <c r="H19" s="15" t="s">
        <v>80</v>
      </c>
      <c r="I19" s="15" t="s">
        <v>147</v>
      </c>
      <c r="J19" s="8" t="s">
        <v>51</v>
      </c>
      <c r="K19" s="8">
        <v>45</v>
      </c>
      <c r="L19" s="17">
        <v>33.33</v>
      </c>
      <c r="M19" s="18">
        <f t="shared" si="0"/>
        <v>1499.85</v>
      </c>
      <c r="N19" s="7" t="s">
        <v>184</v>
      </c>
    </row>
    <row r="20" spans="1:14" x14ac:dyDescent="0.25">
      <c r="A20" s="10">
        <v>44773</v>
      </c>
      <c r="B20" s="8">
        <v>19</v>
      </c>
      <c r="C20" s="8" t="s">
        <v>116</v>
      </c>
      <c r="D20" s="8" t="s">
        <v>117</v>
      </c>
      <c r="E20" s="8" t="str">
        <f>VLOOKUP(F20,'REGION AND RATING ID'!$B$1:$C$5,2,FALSE)</f>
        <v>R-04</v>
      </c>
      <c r="F20" s="8" t="s">
        <v>16</v>
      </c>
      <c r="G20" s="8" t="str">
        <f>VLOOKUP(H20,'REGION AND RATING ID'!$F$1:$G$5,2,FALSE)</f>
        <v>RA-01</v>
      </c>
      <c r="H20" s="8" t="s">
        <v>17</v>
      </c>
      <c r="I20" s="15" t="s">
        <v>148</v>
      </c>
      <c r="J20" s="8" t="s">
        <v>53</v>
      </c>
      <c r="K20" s="8">
        <v>50</v>
      </c>
      <c r="L20" s="17">
        <v>32</v>
      </c>
      <c r="M20" s="18">
        <f t="shared" si="0"/>
        <v>1600</v>
      </c>
      <c r="N20" s="7" t="s">
        <v>185</v>
      </c>
    </row>
    <row r="21" spans="1:14" x14ac:dyDescent="0.25">
      <c r="A21" s="10">
        <v>44804</v>
      </c>
      <c r="B21" s="8">
        <v>20</v>
      </c>
      <c r="C21" s="15" t="s">
        <v>118</v>
      </c>
      <c r="D21" s="15" t="s">
        <v>119</v>
      </c>
      <c r="E21" s="8" t="str">
        <f>VLOOKUP(F21,'REGION AND RATING ID'!$B$1:$C$5,2,FALSE)</f>
        <v>R-03</v>
      </c>
      <c r="F21" s="8" t="s">
        <v>21</v>
      </c>
      <c r="G21" s="8" t="str">
        <f>VLOOKUP(H21,'REGION AND RATING ID'!$F$1:$G$5,2,FALSE)</f>
        <v>RA-02</v>
      </c>
      <c r="H21" s="8" t="s">
        <v>22</v>
      </c>
      <c r="I21" s="15" t="s">
        <v>149</v>
      </c>
      <c r="J21" s="8" t="s">
        <v>55</v>
      </c>
      <c r="K21" s="8">
        <v>55</v>
      </c>
      <c r="L21" s="17">
        <v>30.91</v>
      </c>
      <c r="M21" s="18">
        <f t="shared" si="0"/>
        <v>1700.05</v>
      </c>
      <c r="N21" s="7" t="s">
        <v>186</v>
      </c>
    </row>
    <row r="22" spans="1:14" x14ac:dyDescent="0.25">
      <c r="A22" s="10">
        <v>44834</v>
      </c>
      <c r="B22" s="8">
        <v>21</v>
      </c>
      <c r="C22" s="8" t="s">
        <v>120</v>
      </c>
      <c r="D22" s="8" t="s">
        <v>121</v>
      </c>
      <c r="E22" s="8" t="str">
        <f>VLOOKUP(F22,'REGION AND RATING ID'!$B$1:$C$5,2,FALSE)</f>
        <v>R-01</v>
      </c>
      <c r="F22" s="8" t="s">
        <v>12</v>
      </c>
      <c r="G22" s="8" t="str">
        <f>VLOOKUP(H22,'REGION AND RATING ID'!$F$1:$G$5,2,FALSE)</f>
        <v>RA-03</v>
      </c>
      <c r="H22" s="8" t="s">
        <v>9</v>
      </c>
      <c r="I22" s="15" t="s">
        <v>150</v>
      </c>
      <c r="J22" s="8" t="s">
        <v>57</v>
      </c>
      <c r="K22" s="8">
        <v>60</v>
      </c>
      <c r="L22" s="17">
        <v>30</v>
      </c>
      <c r="M22" s="18">
        <f t="shared" si="0"/>
        <v>1800</v>
      </c>
      <c r="N22" s="7" t="s">
        <v>187</v>
      </c>
    </row>
    <row r="23" spans="1:14" x14ac:dyDescent="0.25">
      <c r="A23" s="10">
        <v>44865</v>
      </c>
      <c r="B23" s="8">
        <v>22</v>
      </c>
      <c r="C23" s="8" t="s">
        <v>122</v>
      </c>
      <c r="D23" s="8" t="s">
        <v>123</v>
      </c>
      <c r="E23" s="8" t="str">
        <f>VLOOKUP(F23,'REGION AND RATING ID'!$B$1:$C$5,2,FALSE)</f>
        <v>R-02</v>
      </c>
      <c r="F23" s="8" t="s">
        <v>8</v>
      </c>
      <c r="G23" s="8" t="str">
        <f>VLOOKUP(H23,'REGION AND RATING ID'!$F$1:$G$5,2,FALSE)</f>
        <v>RA-04</v>
      </c>
      <c r="H23" s="15" t="s">
        <v>80</v>
      </c>
      <c r="I23" s="15" t="s">
        <v>151</v>
      </c>
      <c r="J23" s="8" t="s">
        <v>59</v>
      </c>
      <c r="K23" s="8">
        <v>0</v>
      </c>
      <c r="L23" s="17">
        <v>0</v>
      </c>
      <c r="M23" s="18">
        <f t="shared" si="0"/>
        <v>0</v>
      </c>
      <c r="N23" s="7" t="s">
        <v>188</v>
      </c>
    </row>
    <row r="24" spans="1:14" x14ac:dyDescent="0.25">
      <c r="A24" s="10">
        <v>44895</v>
      </c>
      <c r="B24" s="8">
        <v>23</v>
      </c>
      <c r="C24" s="8" t="s">
        <v>124</v>
      </c>
      <c r="D24" s="8" t="s">
        <v>125</v>
      </c>
      <c r="E24" s="8" t="str">
        <f>VLOOKUP(F24,'REGION AND RATING ID'!$B$1:$C$5,2,FALSE)</f>
        <v>R-04</v>
      </c>
      <c r="F24" s="8" t="s">
        <v>16</v>
      </c>
      <c r="G24" s="8" t="str">
        <f>VLOOKUP(H24,'REGION AND RATING ID'!$F$1:$G$5,2,FALSE)</f>
        <v>RA-01</v>
      </c>
      <c r="H24" s="8" t="s">
        <v>17</v>
      </c>
      <c r="I24" s="15" t="s">
        <v>152</v>
      </c>
      <c r="J24" s="8" t="s">
        <v>61</v>
      </c>
      <c r="K24" s="8">
        <v>65</v>
      </c>
      <c r="L24" s="17">
        <v>30.77</v>
      </c>
      <c r="M24" s="18">
        <f t="shared" si="0"/>
        <v>2000.05</v>
      </c>
      <c r="N24" s="7" t="s">
        <v>189</v>
      </c>
    </row>
    <row r="25" spans="1:14" x14ac:dyDescent="0.25">
      <c r="A25" s="10">
        <v>44926</v>
      </c>
      <c r="B25" s="8">
        <v>24</v>
      </c>
      <c r="C25" s="8" t="s">
        <v>126</v>
      </c>
      <c r="D25" s="8" t="s">
        <v>127</v>
      </c>
      <c r="E25" s="8" t="str">
        <f>VLOOKUP(F25,'REGION AND RATING ID'!$B$1:$C$5,2,FALSE)</f>
        <v>R-03</v>
      </c>
      <c r="F25" s="8" t="s">
        <v>21</v>
      </c>
      <c r="G25" s="8" t="str">
        <f>VLOOKUP(H25,'REGION AND RATING ID'!$F$1:$G$5,2,FALSE)</f>
        <v>RA-02</v>
      </c>
      <c r="H25" s="8" t="s">
        <v>22</v>
      </c>
      <c r="I25" s="15" t="s">
        <v>153</v>
      </c>
      <c r="J25" s="8" t="s">
        <v>63</v>
      </c>
      <c r="K25" s="8">
        <v>70</v>
      </c>
      <c r="L25" s="17">
        <v>30</v>
      </c>
      <c r="M25" s="18">
        <f t="shared" si="0"/>
        <v>2100</v>
      </c>
      <c r="N25" s="7" t="s">
        <v>190</v>
      </c>
    </row>
    <row r="26" spans="1:14" x14ac:dyDescent="0.25">
      <c r="L26" s="14"/>
    </row>
    <row r="33" spans="8:9" ht="14.25" customHeight="1" x14ac:dyDescent="0.25"/>
    <row r="34" spans="8:9" ht="14.25" customHeight="1" x14ac:dyDescent="0.25"/>
    <row r="35" spans="8:9" ht="14.25" customHeight="1" x14ac:dyDescent="0.25">
      <c r="H35" s="9"/>
      <c r="I35" s="9"/>
    </row>
    <row r="36" spans="8:9" ht="14.25" customHeight="1" x14ac:dyDescent="0.25"/>
    <row r="37" spans="8:9" ht="14.25" customHeight="1" x14ac:dyDescent="0.25"/>
    <row r="38" spans="8:9" ht="14.25" customHeight="1" x14ac:dyDescent="0.25"/>
    <row r="39" spans="8:9" ht="14.25" customHeight="1" x14ac:dyDescent="0.25"/>
    <row r="40" spans="8:9" ht="14.25" customHeight="1" x14ac:dyDescent="0.25"/>
    <row r="41" spans="8:9" ht="14.25" customHeight="1" x14ac:dyDescent="0.25"/>
    <row r="42" spans="8:9" ht="14.25" customHeight="1" x14ac:dyDescent="0.25"/>
    <row r="43" spans="8:9" ht="14.25" customHeight="1" x14ac:dyDescent="0.25"/>
    <row r="44" spans="8:9" ht="14.25" customHeight="1" x14ac:dyDescent="0.25"/>
    <row r="45" spans="8:9" ht="14.25" customHeight="1" x14ac:dyDescent="0.25"/>
    <row r="46" spans="8:9" ht="14.25" customHeight="1" x14ac:dyDescent="0.25"/>
    <row r="47" spans="8:9" ht="14.25" customHeight="1" x14ac:dyDescent="0.25"/>
    <row r="48" spans="8:9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dataValidations count="1">
    <dataValidation type="list" allowBlank="1" showInputMessage="1" showErrorMessage="1" sqref="F2:F25">
      <formula1>"North, South, East, West"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"/>
  <sheetViews>
    <sheetView tabSelected="1" workbookViewId="0">
      <selection activeCell="I32" sqref="I32"/>
    </sheetView>
  </sheetViews>
  <sheetFormatPr defaultRowHeight="15" x14ac:dyDescent="0.25"/>
  <sheetData>
    <row r="1" spans="2:7" x14ac:dyDescent="0.25">
      <c r="B1" s="5" t="s">
        <v>2</v>
      </c>
      <c r="C1" s="16" t="s">
        <v>156</v>
      </c>
      <c r="F1" s="5" t="s">
        <v>3</v>
      </c>
      <c r="G1" s="16" t="s">
        <v>161</v>
      </c>
    </row>
    <row r="2" spans="2:7" x14ac:dyDescent="0.25">
      <c r="B2" s="8" t="s">
        <v>12</v>
      </c>
      <c r="C2" s="16" t="s">
        <v>157</v>
      </c>
      <c r="F2" s="15" t="s">
        <v>17</v>
      </c>
      <c r="G2" s="16" t="s">
        <v>162</v>
      </c>
    </row>
    <row r="3" spans="2:7" x14ac:dyDescent="0.25">
      <c r="B3" s="8" t="s">
        <v>8</v>
      </c>
      <c r="C3" s="16" t="s">
        <v>158</v>
      </c>
      <c r="F3" s="15" t="s">
        <v>22</v>
      </c>
      <c r="G3" s="16" t="s">
        <v>163</v>
      </c>
    </row>
    <row r="4" spans="2:7" x14ac:dyDescent="0.25">
      <c r="B4" s="8" t="s">
        <v>21</v>
      </c>
      <c r="C4" s="16" t="s">
        <v>159</v>
      </c>
      <c r="F4" s="15" t="s">
        <v>9</v>
      </c>
      <c r="G4" s="16" t="s">
        <v>164</v>
      </c>
    </row>
    <row r="5" spans="2:7" x14ac:dyDescent="0.25">
      <c r="B5" s="8" t="s">
        <v>16</v>
      </c>
      <c r="C5" s="16" t="s">
        <v>160</v>
      </c>
      <c r="F5" s="15" t="s">
        <v>80</v>
      </c>
      <c r="G5" s="16" t="s">
        <v>165</v>
      </c>
    </row>
  </sheetData>
  <sortState ref="G3:G5">
    <sortCondition ref="G3:G5"/>
  </sortState>
  <dataValidations count="1">
    <dataValidation type="list" allowBlank="1" showInputMessage="1" showErrorMessage="1" sqref="B2:B5">
      <formula1>"North, South, East, West"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CLEANDATA</vt:lpstr>
      <vt:lpstr>NORMALIZATION</vt:lpstr>
      <vt:lpstr>REGION AND RATING 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Mynda Treacy</dc:creator>
  <cp:lastModifiedBy>COMLAB</cp:lastModifiedBy>
  <dcterms:created xsi:type="dcterms:W3CDTF">2019-12-23T04:48:23Z</dcterms:created>
  <dcterms:modified xsi:type="dcterms:W3CDTF">2025-03-01T01:12:06Z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0x01010076A9E49C56486844AEA3493470A3BA7F</vt:lpwstr>
  </property>
</Properties>
</file>