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fo/OneDrive - adorsys GmbH &amp; Co. KG/stock_investing/fundamental_analysis/"/>
    </mc:Choice>
  </mc:AlternateContent>
  <xr:revisionPtr revIDLastSave="0" documentId="13_ncr:1_{0F207C74-7D5A-FC48-A489-744E9F7A6C06}" xr6:coauthVersionLast="45" xr6:coauthVersionMax="45" xr10:uidLastSave="{00000000-0000-0000-0000-000000000000}"/>
  <bookViews>
    <workbookView xWindow="3580" yWindow="2560" windowWidth="27240" windowHeight="16440" xr2:uid="{DDC5D03D-2A35-0049-95F2-FD93670CC3DB}"/>
  </bookViews>
  <sheets>
    <sheet name="important_ratios" sheetId="8" r:id="rId1"/>
    <sheet name="BS" sheetId="1" r:id="rId2"/>
    <sheet name="IS" sheetId="2" r:id="rId3"/>
    <sheet name="CF" sheetId="3" r:id="rId4"/>
    <sheet name="Key Metrics" sheetId="4" r:id="rId5"/>
    <sheet name="Ratios" sheetId="5" r:id="rId6"/>
    <sheet name="Growth" sheetId="6" r:id="rId7"/>
    <sheet name="DCF" sheetId="7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0" i="6" l="1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19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20" i="6"/>
  <c r="M19" i="6"/>
  <c r="I27" i="2" l="1"/>
</calcChain>
</file>

<file path=xl/sharedStrings.xml><?xml version="1.0" encoding="utf-8"?>
<sst xmlns="http://schemas.openxmlformats.org/spreadsheetml/2006/main" count="414" uniqueCount="314">
  <si>
    <t>﻿</t>
  </si>
  <si>
    <t>fillingDate</t>
  </si>
  <si>
    <t>acceptedDate</t>
  </si>
  <si>
    <t>period</t>
  </si>
  <si>
    <t>FY</t>
  </si>
  <si>
    <t>cashAndCashEquivalents</t>
  </si>
  <si>
    <t>shortTermInvestments</t>
  </si>
  <si>
    <t>cashAndShortTermInvestments</t>
  </si>
  <si>
    <t>netReceivables</t>
  </si>
  <si>
    <t>inventory</t>
  </si>
  <si>
    <t>otherCurrentAssets</t>
  </si>
  <si>
    <t>totalCurrentAssets</t>
  </si>
  <si>
    <t>propertyPlantEquipmentNet</t>
  </si>
  <si>
    <t>goodwill</t>
  </si>
  <si>
    <t>intangibleAssets</t>
  </si>
  <si>
    <t>goodwillAndIntangibleAssets</t>
  </si>
  <si>
    <t>longTermInvestments</t>
  </si>
  <si>
    <t>taxAssets</t>
  </si>
  <si>
    <t>otherNonCurrentAssets</t>
  </si>
  <si>
    <t>totalNonCurrentAssets</t>
  </si>
  <si>
    <t>otherAssets</t>
  </si>
  <si>
    <t>totalAssets</t>
  </si>
  <si>
    <t>accountPayables</t>
  </si>
  <si>
    <t>shortTermDebt</t>
  </si>
  <si>
    <t>taxPayables</t>
  </si>
  <si>
    <t>deferredRevenue</t>
  </si>
  <si>
    <t>otherCurrentLiabilities</t>
  </si>
  <si>
    <t>totalCurrentLiabilities</t>
  </si>
  <si>
    <t>longTermDebt</t>
  </si>
  <si>
    <t>deferredRevenueNonCurrent</t>
  </si>
  <si>
    <t>deferredTaxLiabilitiesNonCurrent</t>
  </si>
  <si>
    <t>otherNonCurrentLiabilities</t>
  </si>
  <si>
    <t>totalNonCurrentLiabilities</t>
  </si>
  <si>
    <t>otherLiabilities</t>
  </si>
  <si>
    <t>totalLiabilities</t>
  </si>
  <si>
    <t>commonStock</t>
  </si>
  <si>
    <t>retainedEarnings</t>
  </si>
  <si>
    <t>accumulatedOtherComprehensiveIncomeLoss</t>
  </si>
  <si>
    <t>othertotalStockholdersEquity</t>
  </si>
  <si>
    <t>totalStockholdersEquity</t>
  </si>
  <si>
    <t>totalLiabilitiesAndStockholdersEquity</t>
  </si>
  <si>
    <t>totalInvestments</t>
  </si>
  <si>
    <t>totalDebt</t>
  </si>
  <si>
    <t>netDebt</t>
  </si>
  <si>
    <t>link</t>
  </si>
  <si>
    <t>https://www.sec.gov/Archives/edgar/data/789019/000156459020034944/0001564590-20-034944-index.htm</t>
  </si>
  <si>
    <t>https://www.sec.gov/Archives/edgar/data/789019/000156459019027952/0001564590-19-027952-index.htm</t>
  </si>
  <si>
    <t>https://www.sec.gov/Archives/edgar/data/789019/000156459018019062/0001564590-18-019062-index.htm</t>
  </si>
  <si>
    <t>https://www.sec.gov/Archives/edgar/data/789019/000156459017014900/0001564590-17-014900-index.htm</t>
  </si>
  <si>
    <t>https://www.sec.gov/Archives/edgar/data/789019/000119312516662209/0001193125-16-662209-index.htm</t>
  </si>
  <si>
    <t>finalLink</t>
  </si>
  <si>
    <t>https://www.sec.gov/Archives/edgar/data/789019/000156459020034944/msft-10k_20200630.htm</t>
  </si>
  <si>
    <t>https://www.sec.gov/Archives/edgar/data/789019/000156459019027952/msft-10k_20190630.htm</t>
  </si>
  <si>
    <t>https://www.sec.gov/Archives/edgar/data/789019/000156459018019062/msft-10k_20180630.htm</t>
  </si>
  <si>
    <t>https://www.sec.gov/Archives/edgar/data/789019/000156459017014900/msft-10k_20170630.htm</t>
  </si>
  <si>
    <t>https://www.sec.gov/Archives/edgar/data/789019/000119312516662209/d187868d10k.htm</t>
  </si>
  <si>
    <t>revenue</t>
  </si>
  <si>
    <t>costOfRevenue</t>
  </si>
  <si>
    <t>grossProfit</t>
  </si>
  <si>
    <t>grossProfitRatio</t>
  </si>
  <si>
    <t>researchAndDevelopmentExpenses</t>
  </si>
  <si>
    <t>generalAndAdministrativeExpenses</t>
  </si>
  <si>
    <t>sellingAndMarketingExpenses</t>
  </si>
  <si>
    <t>otherExpenses</t>
  </si>
  <si>
    <t>operatingExpenses</t>
  </si>
  <si>
    <t>costAndExpenses</t>
  </si>
  <si>
    <t>interestExpense</t>
  </si>
  <si>
    <t>depreciationAndAmortization</t>
  </si>
  <si>
    <t>ebitda</t>
  </si>
  <si>
    <t>ebitdaratio</t>
  </si>
  <si>
    <t>operatingIncome</t>
  </si>
  <si>
    <t>operatingIncomeRatio</t>
  </si>
  <si>
    <t>totalOtherIncomeExpensesNet</t>
  </si>
  <si>
    <t>incomeBeforeTax</t>
  </si>
  <si>
    <t>incomeBeforeTaxRatio</t>
  </si>
  <si>
    <t>incomeTaxExpense</t>
  </si>
  <si>
    <t>netIncome</t>
  </si>
  <si>
    <t>netIncomeRatio</t>
  </si>
  <si>
    <t>eps</t>
  </si>
  <si>
    <t>epsdiluted</t>
  </si>
  <si>
    <t>weightedAverageShsOut</t>
  </si>
  <si>
    <t>weightedAverageShsOutDil</t>
  </si>
  <si>
    <t>deferredIncomeTax</t>
  </si>
  <si>
    <t>stockBasedCompensation</t>
  </si>
  <si>
    <t>changeInWorkingCapital</t>
  </si>
  <si>
    <t>accountsReceivables</t>
  </si>
  <si>
    <t>accountsPayables</t>
  </si>
  <si>
    <t>otherWorkingCapital</t>
  </si>
  <si>
    <t>otherNonCashItems</t>
  </si>
  <si>
    <t>netCashProvidedByOperatingActivities</t>
  </si>
  <si>
    <t>investmentsInPropertyPlantAndEquipment</t>
  </si>
  <si>
    <t>acquisitionsNet</t>
  </si>
  <si>
    <t>purchasesOfInvestments</t>
  </si>
  <si>
    <t>salesMaturitiesOfInvestments</t>
  </si>
  <si>
    <t>otherInvestingActivites</t>
  </si>
  <si>
    <t>netCashUsedForInvestingActivites</t>
  </si>
  <si>
    <t>debtRepayment</t>
  </si>
  <si>
    <t>commonStockIssued</t>
  </si>
  <si>
    <t>commonStockRepurchased</t>
  </si>
  <si>
    <t>dividendsPaid</t>
  </si>
  <si>
    <t>otherFinancingActivites</t>
  </si>
  <si>
    <t>netCashUsedProvidedByFinancingActivities</t>
  </si>
  <si>
    <t>effectOfForexChangesOnCash</t>
  </si>
  <si>
    <t>netChangeInCash</t>
  </si>
  <si>
    <t>cashAtEndOfPeriod</t>
  </si>
  <si>
    <t>cashAtBeginningOfPeriod</t>
  </si>
  <si>
    <t>operatingCashFlow</t>
  </si>
  <si>
    <t>capitalExpenditure</t>
  </si>
  <si>
    <t>freeCashFlow</t>
  </si>
  <si>
    <t>revenuePerShare</t>
  </si>
  <si>
    <t>netIncomePerShare</t>
  </si>
  <si>
    <t>operatingCashFlowPerShare</t>
  </si>
  <si>
    <t>freeCashFlowPerShare</t>
  </si>
  <si>
    <t>cashPerShare</t>
  </si>
  <si>
    <t>bookValuePerShare</t>
  </si>
  <si>
    <t>tangibleBookValuePerShare</t>
  </si>
  <si>
    <t>shareholdersEquityPerShare</t>
  </si>
  <si>
    <t>interestDebtPerShare</t>
  </si>
  <si>
    <t>marketCap</t>
  </si>
  <si>
    <t>enterpriseValue</t>
  </si>
  <si>
    <t>peRatio</t>
  </si>
  <si>
    <t>priceToSalesRatio</t>
  </si>
  <si>
    <t>pocfratio</t>
  </si>
  <si>
    <t>pfcfRatio</t>
  </si>
  <si>
    <t>pbRatio</t>
  </si>
  <si>
    <t>ptbRatio</t>
  </si>
  <si>
    <t>evToSales</t>
  </si>
  <si>
    <t>enterpriseValueOverEBITDA</t>
  </si>
  <si>
    <t>evToOperatingCashFlow</t>
  </si>
  <si>
    <t>evToFreeCashFlow</t>
  </si>
  <si>
    <t>earningsYield</t>
  </si>
  <si>
    <t>freeCashFlowYield</t>
  </si>
  <si>
    <t>debtToEquity</t>
  </si>
  <si>
    <t>debtToAssets</t>
  </si>
  <si>
    <t>netDebtToEBITDA</t>
  </si>
  <si>
    <t>currentRatio</t>
  </si>
  <si>
    <t>interestCoverage</t>
  </si>
  <si>
    <t>incomeQuality</t>
  </si>
  <si>
    <t>dividendYield</t>
  </si>
  <si>
    <t>payoutRatio</t>
  </si>
  <si>
    <t>salesGeneralAndAdministrativeToRevenue</t>
  </si>
  <si>
    <t>researchAndDdevelopementToRevenue</t>
  </si>
  <si>
    <t>intangiblesToTotalAssets</t>
  </si>
  <si>
    <t>capexToOperatingCashFlow</t>
  </si>
  <si>
    <t>capexToRevenue</t>
  </si>
  <si>
    <t>capexToDepreciation</t>
  </si>
  <si>
    <t>stockBasedCompensationToRevenue</t>
  </si>
  <si>
    <t>grahamNumber</t>
  </si>
  <si>
    <t>roic</t>
  </si>
  <si>
    <t>returnOnTangibleAssets</t>
  </si>
  <si>
    <t>grahamNetNet</t>
  </si>
  <si>
    <t>workingCapital</t>
  </si>
  <si>
    <t>tangibleAssetValue</t>
  </si>
  <si>
    <t>netCurrentAssetValue</t>
  </si>
  <si>
    <t>investedCapital</t>
  </si>
  <si>
    <t>averageReceivables</t>
  </si>
  <si>
    <t>averagePayables</t>
  </si>
  <si>
    <t>averageInventory</t>
  </si>
  <si>
    <t>daysSalesOutstanding</t>
  </si>
  <si>
    <t>daysPayablesOutstanding</t>
  </si>
  <si>
    <t>daysOfInventoryOnHand</t>
  </si>
  <si>
    <t>receivablesTurnover</t>
  </si>
  <si>
    <t>payablesTurnover</t>
  </si>
  <si>
    <t>inventoryTurnover</t>
  </si>
  <si>
    <t>roe</t>
  </si>
  <si>
    <t>capexPerShare</t>
  </si>
  <si>
    <t>quickRatio</t>
  </si>
  <si>
    <t>cashRatio</t>
  </si>
  <si>
    <t>daysOfSalesOutstanding</t>
  </si>
  <si>
    <t>daysOfInventoryOutstanding</t>
  </si>
  <si>
    <t>operatingCycle</t>
  </si>
  <si>
    <t>daysOfPayablesOutstanding</t>
  </si>
  <si>
    <t>cashConversionCycle</t>
  </si>
  <si>
    <t>grossProfitMargin</t>
  </si>
  <si>
    <t>operatingProfitMargin</t>
  </si>
  <si>
    <t>pretaxProfitMargin</t>
  </si>
  <si>
    <t>netProfitMargin</t>
  </si>
  <si>
    <t>effectiveTaxRate</t>
  </si>
  <si>
    <t>returnOnAssets</t>
  </si>
  <si>
    <t>returnOnEquity</t>
  </si>
  <si>
    <t>returnOnCapitalEmployed</t>
  </si>
  <si>
    <t>netIncomePerEBT</t>
  </si>
  <si>
    <t>ebtPerEbit</t>
  </si>
  <si>
    <t>ebitPerRevenue</t>
  </si>
  <si>
    <t>debtRatio</t>
  </si>
  <si>
    <t>debtEquityRatio</t>
  </si>
  <si>
    <t>longTermDebtToCapitalization</t>
  </si>
  <si>
    <t>totalDebtToCapitalization</t>
  </si>
  <si>
    <t>cashFlowToDebtRatio</t>
  </si>
  <si>
    <t>companyEquityMultiplier</t>
  </si>
  <si>
    <t>fixedAssetTurnover</t>
  </si>
  <si>
    <t>assetTurnover</t>
  </si>
  <si>
    <t>operatingCashFlowSalesRatio</t>
  </si>
  <si>
    <t>freeCashFlowOperatingCashFlowRatio</t>
  </si>
  <si>
    <t>cashFlowCoverageRatios</t>
  </si>
  <si>
    <t>shortTermCoverageRatios</t>
  </si>
  <si>
    <t>capitalExpenditureCoverageRatio</t>
  </si>
  <si>
    <t>dividendPaidAndCapexCoverageRatio</t>
  </si>
  <si>
    <t>dividendPayoutRatio</t>
  </si>
  <si>
    <t>priceBookValueRatio</t>
  </si>
  <si>
    <t>priceToBookRatio</t>
  </si>
  <si>
    <t>priceEarningsRatio</t>
  </si>
  <si>
    <t>priceToFreeCashFlowsRatio</t>
  </si>
  <si>
    <t>priceToOperatingCashFlowsRatio</t>
  </si>
  <si>
    <t>priceCashFlowRatio</t>
  </si>
  <si>
    <t>priceEarningsToGrowthRatio</t>
  </si>
  <si>
    <t>priceSalesRatio</t>
  </si>
  <si>
    <t>enterpriseValueMultiple</t>
  </si>
  <si>
    <t>priceFairValue</t>
  </si>
  <si>
    <t>revenueGrowth</t>
  </si>
  <si>
    <t>grossProfitGrowth</t>
  </si>
  <si>
    <t>ebitgrowth</t>
  </si>
  <si>
    <t>operatingIncomeGrowth</t>
  </si>
  <si>
    <t>netIncomeGrowth</t>
  </si>
  <si>
    <t>epsgrowth</t>
  </si>
  <si>
    <t>epsdilutedGrowth</t>
  </si>
  <si>
    <t>weightedAverageSharesGrowth</t>
  </si>
  <si>
    <t>weightedAverageSharesDilutedGrowth</t>
  </si>
  <si>
    <t>dividendsperShareGrowth</t>
  </si>
  <si>
    <t>operatingCashFlowGrowth</t>
  </si>
  <si>
    <t>freeCashFlowGrowth</t>
  </si>
  <si>
    <t>tenYRevenueGrowthPerShare</t>
  </si>
  <si>
    <t>fiveYRevenueGrowthPerShare</t>
  </si>
  <si>
    <t>threeYRevenueGrowthPerShare</t>
  </si>
  <si>
    <t>tenYOperatingCFGrowthPerShare</t>
  </si>
  <si>
    <t>fiveYOperatingCFGrowthPerShare</t>
  </si>
  <si>
    <t>threeYOperatingCFGrowthPerShare</t>
  </si>
  <si>
    <t>tenYNetIncomeGrowthPerShare</t>
  </si>
  <si>
    <t>fiveYNetIncomeGrowthPerShare</t>
  </si>
  <si>
    <t>threeYNetIncomeGrowthPerShare</t>
  </si>
  <si>
    <t>tenYShareholdersEquityGrowthPerShare</t>
  </si>
  <si>
    <t>fiveYShareholdersEquityGrowthPerShare</t>
  </si>
  <si>
    <t>threeYShareholdersEquityGrowthPerShare</t>
  </si>
  <si>
    <t>tenYDividendperShareGrowthPerShare</t>
  </si>
  <si>
    <t>fiveYDividendperShareGrowthPerShare</t>
  </si>
  <si>
    <t>threeYDividendperShareGrowthPerShare</t>
  </si>
  <si>
    <t>receivablesGrowth</t>
  </si>
  <si>
    <t>inventoryGrowth</t>
  </si>
  <si>
    <t>assetGrowth</t>
  </si>
  <si>
    <t>bookValueperShareGrowth</t>
  </si>
  <si>
    <t>debtGrowth</t>
  </si>
  <si>
    <t>rdexpenseGrowth</t>
  </si>
  <si>
    <t>sgaexpensesGrowth</t>
  </si>
  <si>
    <t>date</t>
  </si>
  <si>
    <t>Stock Price</t>
  </si>
  <si>
    <t>DCF</t>
  </si>
  <si>
    <t>EPS growth, yoy, average, cagr</t>
  </si>
  <si>
    <t>P/E ratio, lower than peers</t>
  </si>
  <si>
    <t>PEG = P/E ratio / EPS growth</t>
  </si>
  <si>
    <t>the better growth, the better</t>
  </si>
  <si>
    <t>the lower, the better</t>
  </si>
  <si>
    <t>if under 1 = good</t>
  </si>
  <si>
    <t>the more the better</t>
  </si>
  <si>
    <t>P/B ratio, lower than peers</t>
  </si>
  <si>
    <t>the lower, the better, good if &lt; 1</t>
  </si>
  <si>
    <t>ROE</t>
  </si>
  <si>
    <t>Dividend payout ratio</t>
  </si>
  <si>
    <t>Price to Sales ratio</t>
  </si>
  <si>
    <t>Divided yield</t>
  </si>
  <si>
    <t>D/E ratio</t>
  </si>
  <si>
    <t>Operating Income Ratio</t>
  </si>
  <si>
    <t>the more the better, compared to peers</t>
  </si>
  <si>
    <t>Interest Coverage</t>
  </si>
  <si>
    <t>Current Ratio</t>
  </si>
  <si>
    <t>the more the better, compared to peers, growth</t>
  </si>
  <si>
    <t>Asset Turnover Ratio</t>
  </si>
  <si>
    <t>ROA</t>
  </si>
  <si>
    <t>Net Profit Margin</t>
  </si>
  <si>
    <t>Cash Ratio</t>
  </si>
  <si>
    <t>Debt to Assets Ratio</t>
  </si>
  <si>
    <t>the less the better</t>
  </si>
  <si>
    <t>Payables Turnover Ratio</t>
  </si>
  <si>
    <t>Asset Growth</t>
  </si>
  <si>
    <t>Free cash flow Growth</t>
  </si>
  <si>
    <t>epsGr</t>
  </si>
  <si>
    <t>pe</t>
  </si>
  <si>
    <t>pb</t>
  </si>
  <si>
    <t>ps</t>
  </si>
  <si>
    <t>divPyr</t>
  </si>
  <si>
    <t>divYield</t>
  </si>
  <si>
    <t>roa</t>
  </si>
  <si>
    <t>opIncR</t>
  </si>
  <si>
    <t>opIncGr</t>
  </si>
  <si>
    <t>netPrMar</t>
  </si>
  <si>
    <t>cashR</t>
  </si>
  <si>
    <t>currentR</t>
  </si>
  <si>
    <t>de</t>
  </si>
  <si>
    <t>da</t>
  </si>
  <si>
    <t>intCov</t>
  </si>
  <si>
    <t>asTurn</t>
  </si>
  <si>
    <t>payTurn</t>
  </si>
  <si>
    <t>asGr</t>
  </si>
  <si>
    <t>fcfGr</t>
  </si>
  <si>
    <t>﻿all_eps</t>
  </si>
  <si>
    <t>all_epsGr</t>
  </si>
  <si>
    <t>all_pe</t>
  </si>
  <si>
    <t>all_pb</t>
  </si>
  <si>
    <t>all_ps</t>
  </si>
  <si>
    <t>all_divPyr</t>
  </si>
  <si>
    <t>all_divYield</t>
  </si>
  <si>
    <t>all_roe</t>
  </si>
  <si>
    <t>all_roa</t>
  </si>
  <si>
    <t>all_opIncR</t>
  </si>
  <si>
    <t>all_opIncGr</t>
  </si>
  <si>
    <t>all_netPrMar</t>
  </si>
  <si>
    <t>all_cashR</t>
  </si>
  <si>
    <t>all_currentR</t>
  </si>
  <si>
    <t>all_de</t>
  </si>
  <si>
    <t>all_da</t>
  </si>
  <si>
    <t>all_intCov</t>
  </si>
  <si>
    <t>all_asTurn</t>
  </si>
  <si>
    <t>all_payTurn</t>
  </si>
  <si>
    <t>all_asGr</t>
  </si>
  <si>
    <t>all_fcfGr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</si>
</sst>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D609F-3EAB-CC41-BCE0-F511CC7E3710}">
  <dimension ref="A1:C26"/>
  <sheetViews>
    <sheetView tabSelected="1" workbookViewId="0">
      <selection activeCell="B26" sqref="B26"/>
    </sheetView>
  </sheetViews>
  <sheetFormatPr baseColWidth="10" defaultRowHeight="16" x14ac:dyDescent="0.2"/>
  <cols>
    <col min="2" max="2" width="26.6640625" bestFit="1" customWidth="1"/>
  </cols>
  <sheetData>
    <row r="1" spans="1:3" x14ac:dyDescent="0.2">
      <c r="A1" s="4"/>
    </row>
    <row r="2" spans="1:3" x14ac:dyDescent="0.2">
      <c r="A2" s="4">
        <v>1</v>
      </c>
      <c r="B2" t="s">
        <v>246</v>
      </c>
      <c r="C2" t="s">
        <v>249</v>
      </c>
    </row>
    <row r="3" spans="1:3" x14ac:dyDescent="0.2">
      <c r="A3" s="4">
        <v>2</v>
      </c>
      <c r="B3" t="s">
        <v>247</v>
      </c>
      <c r="C3" t="s">
        <v>250</v>
      </c>
    </row>
    <row r="4" spans="1:3" x14ac:dyDescent="0.2">
      <c r="A4" s="4">
        <v>3</v>
      </c>
      <c r="B4" t="s">
        <v>248</v>
      </c>
      <c r="C4" t="s">
        <v>251</v>
      </c>
    </row>
    <row r="5" spans="1:3" x14ac:dyDescent="0.2">
      <c r="A5" s="4">
        <v>5</v>
      </c>
      <c r="B5" t="s">
        <v>253</v>
      </c>
      <c r="C5" t="s">
        <v>254</v>
      </c>
    </row>
    <row r="6" spans="1:3" x14ac:dyDescent="0.2">
      <c r="A6" s="4">
        <v>8</v>
      </c>
      <c r="B6" t="s">
        <v>257</v>
      </c>
      <c r="C6" t="s">
        <v>250</v>
      </c>
    </row>
    <row r="7" spans="1:3" x14ac:dyDescent="0.2">
      <c r="A7" s="4">
        <v>7</v>
      </c>
      <c r="B7" t="s">
        <v>256</v>
      </c>
      <c r="C7" t="s">
        <v>252</v>
      </c>
    </row>
    <row r="8" spans="1:3" x14ac:dyDescent="0.2">
      <c r="A8" s="4">
        <v>9</v>
      </c>
      <c r="B8" t="s">
        <v>258</v>
      </c>
      <c r="C8" t="s">
        <v>252</v>
      </c>
    </row>
    <row r="10" spans="1:3" x14ac:dyDescent="0.2">
      <c r="A10" s="4">
        <v>6</v>
      </c>
      <c r="B10" t="s">
        <v>255</v>
      </c>
      <c r="C10" t="s">
        <v>252</v>
      </c>
    </row>
    <row r="11" spans="1:3" x14ac:dyDescent="0.2">
      <c r="A11" s="4">
        <v>15</v>
      </c>
      <c r="B11" t="s">
        <v>266</v>
      </c>
      <c r="C11" t="s">
        <v>252</v>
      </c>
    </row>
    <row r="12" spans="1:3" x14ac:dyDescent="0.2">
      <c r="A12" s="4">
        <v>11</v>
      </c>
      <c r="B12" t="s">
        <v>260</v>
      </c>
      <c r="C12" t="s">
        <v>264</v>
      </c>
    </row>
    <row r="13" spans="1:3" x14ac:dyDescent="0.2">
      <c r="A13" s="4">
        <v>16</v>
      </c>
      <c r="B13" t="s">
        <v>267</v>
      </c>
      <c r="C13" t="s">
        <v>252</v>
      </c>
    </row>
    <row r="15" spans="1:3" x14ac:dyDescent="0.2">
      <c r="A15" s="4">
        <v>17</v>
      </c>
      <c r="B15" t="s">
        <v>268</v>
      </c>
      <c r="C15" t="s">
        <v>252</v>
      </c>
    </row>
    <row r="16" spans="1:3" x14ac:dyDescent="0.2">
      <c r="A16" s="4">
        <v>13</v>
      </c>
      <c r="B16" t="s">
        <v>263</v>
      </c>
      <c r="C16" t="s">
        <v>252</v>
      </c>
    </row>
    <row r="18" spans="1:3" x14ac:dyDescent="0.2">
      <c r="A18" s="4">
        <v>10</v>
      </c>
      <c r="B18" t="s">
        <v>259</v>
      </c>
      <c r="C18" t="s">
        <v>250</v>
      </c>
    </row>
    <row r="19" spans="1:3" x14ac:dyDescent="0.2">
      <c r="A19" s="4">
        <v>18</v>
      </c>
      <c r="B19" t="s">
        <v>269</v>
      </c>
      <c r="C19" t="s">
        <v>270</v>
      </c>
    </row>
    <row r="20" spans="1:3" x14ac:dyDescent="0.2">
      <c r="A20" s="4">
        <v>12</v>
      </c>
      <c r="B20" t="s">
        <v>262</v>
      </c>
      <c r="C20" t="s">
        <v>252</v>
      </c>
    </row>
    <row r="22" spans="1:3" x14ac:dyDescent="0.2">
      <c r="A22" s="4">
        <v>14</v>
      </c>
      <c r="B22" t="s">
        <v>265</v>
      </c>
      <c r="C22" t="s">
        <v>261</v>
      </c>
    </row>
    <row r="23" spans="1:3" x14ac:dyDescent="0.2">
      <c r="A23" s="4">
        <v>19</v>
      </c>
      <c r="B23" t="s">
        <v>271</v>
      </c>
      <c r="C23" t="s">
        <v>252</v>
      </c>
    </row>
    <row r="25" spans="1:3" x14ac:dyDescent="0.2">
      <c r="A25" s="4">
        <v>20</v>
      </c>
      <c r="B25" t="s">
        <v>272</v>
      </c>
      <c r="C25" t="s">
        <v>252</v>
      </c>
    </row>
    <row r="26" spans="1:3" x14ac:dyDescent="0.2">
      <c r="A26" s="4">
        <v>4</v>
      </c>
      <c r="B26" t="s">
        <v>273</v>
      </c>
      <c r="C26" t="s">
        <v>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9662C-E1F5-EA4D-AC6F-6A19DA6006C1}">
  <dimension ref="A1:F45"/>
  <sheetViews>
    <sheetView workbookViewId="0">
      <selection activeCell="A22" sqref="A22"/>
    </sheetView>
  </sheetViews>
  <sheetFormatPr baseColWidth="10" defaultRowHeight="16" x14ac:dyDescent="0.2"/>
  <cols>
    <col min="1" max="1" width="39.1640625" bestFit="1" customWidth="1"/>
    <col min="2" max="6" width="15" customWidth="1"/>
  </cols>
  <sheetData>
    <row r="1" spans="1:6" x14ac:dyDescent="0.2">
      <c r="A1" t="s">
        <v>0</v>
      </c>
      <c r="B1">
        <v>2020</v>
      </c>
      <c r="C1">
        <v>2019</v>
      </c>
      <c r="D1">
        <v>2018</v>
      </c>
      <c r="E1">
        <v>2017</v>
      </c>
      <c r="F1">
        <v>2016</v>
      </c>
    </row>
    <row r="2" spans="1:6" x14ac:dyDescent="0.2">
      <c r="A2" t="s">
        <v>1</v>
      </c>
      <c r="B2" s="1">
        <v>44042</v>
      </c>
      <c r="C2" s="1">
        <v>43678</v>
      </c>
      <c r="D2" s="1">
        <v>43315</v>
      </c>
      <c r="E2" s="1">
        <v>42949</v>
      </c>
      <c r="F2" s="1">
        <v>42579</v>
      </c>
    </row>
    <row r="3" spans="1:6" x14ac:dyDescent="0.2">
      <c r="A3" t="s">
        <v>2</v>
      </c>
      <c r="B3" s="2">
        <v>44042.864421296297</v>
      </c>
      <c r="C3" s="2">
        <v>43678.67355324074</v>
      </c>
      <c r="D3" s="2">
        <v>43315.460798611108</v>
      </c>
      <c r="E3" s="2">
        <v>42949.677094907405</v>
      </c>
      <c r="F3" s="2">
        <v>42579.675208333334</v>
      </c>
    </row>
    <row r="4" spans="1:6" x14ac:dyDescent="0.2">
      <c r="A4" t="s">
        <v>3</v>
      </c>
      <c r="B4" t="s">
        <v>4</v>
      </c>
      <c r="C4" t="s">
        <v>4</v>
      </c>
      <c r="D4" t="s">
        <v>4</v>
      </c>
      <c r="E4" t="s">
        <v>4</v>
      </c>
      <c r="F4" t="s">
        <v>4</v>
      </c>
    </row>
    <row r="5" spans="1:6" x14ac:dyDescent="0.2">
      <c r="A5" t="s">
        <v>5</v>
      </c>
      <c r="B5">
        <v>13576000000</v>
      </c>
      <c r="C5">
        <v>11356000000</v>
      </c>
      <c r="D5">
        <v>11946000000</v>
      </c>
      <c r="E5">
        <v>7663000000</v>
      </c>
      <c r="F5">
        <v>6510000000</v>
      </c>
    </row>
    <row r="6" spans="1:6" x14ac:dyDescent="0.2">
      <c r="A6" t="s">
        <v>6</v>
      </c>
      <c r="B6">
        <v>122951000000</v>
      </c>
      <c r="C6">
        <v>122463000000</v>
      </c>
      <c r="D6">
        <v>121704000000</v>
      </c>
      <c r="E6">
        <v>125218000000</v>
      </c>
      <c r="F6">
        <v>106657000000</v>
      </c>
    </row>
    <row r="7" spans="1:6" x14ac:dyDescent="0.2">
      <c r="A7" t="s">
        <v>7</v>
      </c>
      <c r="B7">
        <v>136527000000</v>
      </c>
      <c r="C7">
        <v>133819000000</v>
      </c>
      <c r="D7">
        <v>133650000000</v>
      </c>
      <c r="E7">
        <v>132881000000</v>
      </c>
      <c r="F7">
        <v>113167000000</v>
      </c>
    </row>
    <row r="8" spans="1:6" x14ac:dyDescent="0.2">
      <c r="A8" t="s">
        <v>8</v>
      </c>
      <c r="B8">
        <v>32011000000</v>
      </c>
      <c r="C8">
        <v>29524000000</v>
      </c>
      <c r="D8">
        <v>26481000000</v>
      </c>
      <c r="E8">
        <v>22431000000</v>
      </c>
      <c r="F8">
        <v>18277000000</v>
      </c>
    </row>
    <row r="9" spans="1:6" x14ac:dyDescent="0.2">
      <c r="A9" t="s">
        <v>9</v>
      </c>
      <c r="B9">
        <v>1895000000</v>
      </c>
      <c r="C9">
        <v>2063000000</v>
      </c>
      <c r="D9">
        <v>2662000000</v>
      </c>
      <c r="E9">
        <v>2181000000</v>
      </c>
      <c r="F9">
        <v>2251000000</v>
      </c>
    </row>
    <row r="10" spans="1:6" x14ac:dyDescent="0.2">
      <c r="A10" t="s">
        <v>10</v>
      </c>
      <c r="B10">
        <v>11482000000</v>
      </c>
      <c r="C10">
        <v>10146000000</v>
      </c>
      <c r="D10">
        <v>6869000000</v>
      </c>
      <c r="E10">
        <v>5203000000</v>
      </c>
      <c r="F10">
        <v>5965000000</v>
      </c>
    </row>
    <row r="11" spans="1:6" x14ac:dyDescent="0.2">
      <c r="A11" t="s">
        <v>11</v>
      </c>
      <c r="B11">
        <v>181915000000</v>
      </c>
      <c r="C11">
        <v>175552000000</v>
      </c>
      <c r="D11">
        <v>169662000000</v>
      </c>
      <c r="E11">
        <v>162696000000</v>
      </c>
      <c r="F11">
        <v>139660000000</v>
      </c>
    </row>
    <row r="12" spans="1:6" x14ac:dyDescent="0.2">
      <c r="A12" t="s">
        <v>12</v>
      </c>
      <c r="B12">
        <v>52904000000</v>
      </c>
      <c r="C12">
        <v>43856000000</v>
      </c>
      <c r="D12">
        <v>36146000000</v>
      </c>
      <c r="E12">
        <v>30289000000</v>
      </c>
      <c r="F12">
        <v>18356000000</v>
      </c>
    </row>
    <row r="13" spans="1:6" x14ac:dyDescent="0.2">
      <c r="A13" t="s">
        <v>13</v>
      </c>
      <c r="B13">
        <v>43351000000</v>
      </c>
      <c r="C13">
        <v>42026000000</v>
      </c>
      <c r="D13">
        <v>35683000000</v>
      </c>
      <c r="E13">
        <v>35122000000</v>
      </c>
      <c r="F13">
        <v>17872000000</v>
      </c>
    </row>
    <row r="14" spans="1:6" x14ac:dyDescent="0.2">
      <c r="A14" t="s">
        <v>14</v>
      </c>
      <c r="B14">
        <v>7038000000</v>
      </c>
      <c r="C14">
        <v>7750000000</v>
      </c>
      <c r="D14">
        <v>8053000000</v>
      </c>
      <c r="E14">
        <v>10106000000</v>
      </c>
      <c r="F14">
        <v>3733000000</v>
      </c>
    </row>
    <row r="15" spans="1:6" x14ac:dyDescent="0.2">
      <c r="A15" t="s">
        <v>15</v>
      </c>
      <c r="B15">
        <v>50389000000</v>
      </c>
      <c r="C15">
        <v>49776000000</v>
      </c>
      <c r="D15">
        <v>43736000000</v>
      </c>
      <c r="E15">
        <v>45228000000</v>
      </c>
      <c r="F15">
        <v>21605000000</v>
      </c>
    </row>
    <row r="16" spans="1:6" x14ac:dyDescent="0.2">
      <c r="A16" t="s">
        <v>16</v>
      </c>
      <c r="B16">
        <v>2965000000</v>
      </c>
      <c r="C16">
        <v>2649000000</v>
      </c>
      <c r="D16">
        <v>1862000000</v>
      </c>
      <c r="E16">
        <v>5956000000</v>
      </c>
      <c r="F16">
        <v>10413000000</v>
      </c>
    </row>
    <row r="17" spans="1:6" x14ac:dyDescent="0.2">
      <c r="A17" t="s">
        <v>17</v>
      </c>
      <c r="B17">
        <v>204000000</v>
      </c>
      <c r="C17">
        <v>233000000</v>
      </c>
      <c r="D17">
        <v>541000000</v>
      </c>
      <c r="E17">
        <v>5734000000</v>
      </c>
      <c r="F17">
        <v>1476000000</v>
      </c>
    </row>
    <row r="18" spans="1:6" x14ac:dyDescent="0.2">
      <c r="A18" t="s">
        <v>18</v>
      </c>
      <c r="B18">
        <v>10438000000</v>
      </c>
      <c r="C18">
        <v>12523000000</v>
      </c>
      <c r="D18">
        <v>5642000000</v>
      </c>
      <c r="E18">
        <v>4443000000</v>
      </c>
      <c r="F18">
        <v>3434000000</v>
      </c>
    </row>
    <row r="19" spans="1:6" x14ac:dyDescent="0.2">
      <c r="A19" t="s">
        <v>19</v>
      </c>
      <c r="B19">
        <v>119396000000</v>
      </c>
      <c r="C19">
        <v>111004000000</v>
      </c>
      <c r="D19">
        <v>89186000000</v>
      </c>
      <c r="E19">
        <v>87616000000</v>
      </c>
      <c r="F19">
        <v>53808000000</v>
      </c>
    </row>
    <row r="20" spans="1:6" x14ac:dyDescent="0.2">
      <c r="A20" t="s">
        <v>20</v>
      </c>
      <c r="B20">
        <v>21920000000</v>
      </c>
      <c r="C20">
        <v>22669000000</v>
      </c>
      <c r="D20">
        <v>12511000000</v>
      </c>
      <c r="E20">
        <v>9646000000</v>
      </c>
      <c r="F20">
        <v>9399000000</v>
      </c>
    </row>
    <row r="21" spans="1:6" x14ac:dyDescent="0.2">
      <c r="A21" t="s">
        <v>21</v>
      </c>
      <c r="B21">
        <v>301311000000</v>
      </c>
      <c r="C21">
        <v>286556000000</v>
      </c>
      <c r="D21">
        <v>258848000000</v>
      </c>
      <c r="E21">
        <v>250312000000</v>
      </c>
      <c r="F21">
        <v>193468000000</v>
      </c>
    </row>
    <row r="22" spans="1:6" x14ac:dyDescent="0.2">
      <c r="A22" t="s">
        <v>22</v>
      </c>
      <c r="B22">
        <v>12530000000</v>
      </c>
      <c r="C22">
        <v>9382000000</v>
      </c>
      <c r="D22">
        <v>8617000000</v>
      </c>
      <c r="E22">
        <v>7390000000</v>
      </c>
      <c r="F22">
        <v>6898000000</v>
      </c>
    </row>
    <row r="23" spans="1:6" x14ac:dyDescent="0.2">
      <c r="A23" t="s">
        <v>23</v>
      </c>
      <c r="B23">
        <v>0</v>
      </c>
      <c r="C23">
        <v>0</v>
      </c>
      <c r="D23">
        <v>0</v>
      </c>
      <c r="E23">
        <v>9072000000</v>
      </c>
      <c r="F23">
        <v>12904000000</v>
      </c>
    </row>
    <row r="24" spans="1:6" x14ac:dyDescent="0.2">
      <c r="A24" t="s">
        <v>24</v>
      </c>
      <c r="B24">
        <v>2130000000</v>
      </c>
      <c r="C24">
        <v>5665000000</v>
      </c>
      <c r="D24">
        <v>2121000000</v>
      </c>
      <c r="E24">
        <v>718000000</v>
      </c>
      <c r="F24">
        <v>580000000</v>
      </c>
    </row>
    <row r="25" spans="1:6" x14ac:dyDescent="0.2">
      <c r="A25" t="s">
        <v>25</v>
      </c>
      <c r="B25">
        <v>36000000000</v>
      </c>
      <c r="C25">
        <v>32676000000</v>
      </c>
      <c r="D25">
        <v>28905000000</v>
      </c>
      <c r="E25">
        <v>34102000000</v>
      </c>
      <c r="F25">
        <v>27468000000</v>
      </c>
    </row>
    <row r="26" spans="1:6" x14ac:dyDescent="0.2">
      <c r="A26" t="s">
        <v>26</v>
      </c>
      <c r="B26">
        <v>46001000000</v>
      </c>
      <c r="C26">
        <v>45860000000</v>
      </c>
      <c r="D26">
        <v>38195000000</v>
      </c>
      <c r="E26">
        <v>32302000000</v>
      </c>
      <c r="F26">
        <v>34266000000</v>
      </c>
    </row>
    <row r="27" spans="1:6" x14ac:dyDescent="0.2">
      <c r="A27" t="s">
        <v>27</v>
      </c>
      <c r="B27">
        <v>72310000000</v>
      </c>
      <c r="C27">
        <v>69420000000</v>
      </c>
      <c r="D27">
        <v>58488000000</v>
      </c>
      <c r="E27">
        <v>55745000000</v>
      </c>
      <c r="F27">
        <v>59357000000</v>
      </c>
    </row>
    <row r="28" spans="1:6" x14ac:dyDescent="0.2">
      <c r="A28" t="s">
        <v>28</v>
      </c>
      <c r="B28">
        <v>68534000000</v>
      </c>
      <c r="C28">
        <v>72919000000</v>
      </c>
      <c r="D28">
        <v>76367000000</v>
      </c>
      <c r="E28">
        <v>78498000000</v>
      </c>
      <c r="F28">
        <v>41318000000</v>
      </c>
    </row>
    <row r="29" spans="1:6" x14ac:dyDescent="0.2">
      <c r="A29" t="s">
        <v>29</v>
      </c>
      <c r="B29">
        <v>3180000000</v>
      </c>
      <c r="C29">
        <v>4530000000</v>
      </c>
      <c r="D29">
        <v>3815000000</v>
      </c>
      <c r="E29">
        <v>10377000000</v>
      </c>
      <c r="F29">
        <v>6441000000</v>
      </c>
    </row>
    <row r="30" spans="1:6" x14ac:dyDescent="0.2">
      <c r="A30" t="s">
        <v>30</v>
      </c>
      <c r="B30">
        <v>204000000</v>
      </c>
      <c r="C30">
        <v>233000000</v>
      </c>
      <c r="D30">
        <v>541000000</v>
      </c>
      <c r="E30">
        <v>531000000</v>
      </c>
      <c r="F30">
        <v>1476000000</v>
      </c>
    </row>
    <row r="31" spans="1:6" x14ac:dyDescent="0.2">
      <c r="A31" t="s">
        <v>31</v>
      </c>
      <c r="B31">
        <v>41959000000</v>
      </c>
      <c r="C31">
        <v>41654000000</v>
      </c>
      <c r="D31">
        <v>40734000000</v>
      </c>
      <c r="E31">
        <v>22624000000</v>
      </c>
      <c r="F31">
        <v>19320000000</v>
      </c>
    </row>
    <row r="32" spans="1:6" x14ac:dyDescent="0.2">
      <c r="A32" t="s">
        <v>32</v>
      </c>
      <c r="B32">
        <v>110697000000</v>
      </c>
      <c r="C32">
        <v>114806000000</v>
      </c>
      <c r="D32">
        <v>117642000000</v>
      </c>
      <c r="E32">
        <v>106856000000</v>
      </c>
      <c r="F32">
        <v>62114000000</v>
      </c>
    </row>
    <row r="33" spans="1:6" x14ac:dyDescent="0.2">
      <c r="A33" t="s">
        <v>33</v>
      </c>
      <c r="B33">
        <v>41959000000</v>
      </c>
      <c r="C33">
        <v>41654000000</v>
      </c>
      <c r="D33">
        <v>40734000000</v>
      </c>
      <c r="E33">
        <v>22624000000</v>
      </c>
      <c r="F33">
        <v>19320000000</v>
      </c>
    </row>
    <row r="34" spans="1:6" x14ac:dyDescent="0.2">
      <c r="A34" t="s">
        <v>34</v>
      </c>
      <c r="B34">
        <v>183007000000</v>
      </c>
      <c r="C34">
        <v>184226000000</v>
      </c>
      <c r="D34">
        <v>176130000000</v>
      </c>
      <c r="E34">
        <v>162601000000</v>
      </c>
      <c r="F34">
        <v>121471000000</v>
      </c>
    </row>
    <row r="35" spans="1:6" x14ac:dyDescent="0.2">
      <c r="A35" t="s">
        <v>35</v>
      </c>
      <c r="B35">
        <v>47318750000</v>
      </c>
      <c r="C35">
        <v>49679500000</v>
      </c>
      <c r="D35">
        <v>47981250000</v>
      </c>
      <c r="E35">
        <v>48175000000</v>
      </c>
      <c r="F35">
        <v>48800000000</v>
      </c>
    </row>
    <row r="36" spans="1:6" x14ac:dyDescent="0.2">
      <c r="A36" t="s">
        <v>36</v>
      </c>
      <c r="B36">
        <v>34566000000</v>
      </c>
      <c r="C36">
        <v>24150000000</v>
      </c>
      <c r="D36">
        <v>13682000000</v>
      </c>
      <c r="E36">
        <v>17769000000</v>
      </c>
      <c r="F36">
        <v>2282000000</v>
      </c>
    </row>
    <row r="37" spans="1:6" x14ac:dyDescent="0.2">
      <c r="A37" t="s">
        <v>37</v>
      </c>
      <c r="B37">
        <v>3186000000</v>
      </c>
      <c r="C37">
        <v>-340000000</v>
      </c>
      <c r="D37">
        <v>-2187000000</v>
      </c>
      <c r="E37">
        <v>627000000</v>
      </c>
      <c r="F37">
        <v>1537000000</v>
      </c>
    </row>
    <row r="38" spans="1:6" x14ac:dyDescent="0.2">
      <c r="A38" t="s">
        <v>38</v>
      </c>
      <c r="B38">
        <v>-2292000000</v>
      </c>
      <c r="C38">
        <v>-1828000000</v>
      </c>
      <c r="D38">
        <v>-1295000000</v>
      </c>
      <c r="E38">
        <v>-1198000000</v>
      </c>
      <c r="F38">
        <v>-1404000000</v>
      </c>
    </row>
    <row r="39" spans="1:6" x14ac:dyDescent="0.2">
      <c r="A39" t="s">
        <v>39</v>
      </c>
      <c r="B39">
        <v>118304000000</v>
      </c>
      <c r="C39">
        <v>102330000000</v>
      </c>
      <c r="D39">
        <v>82718000000</v>
      </c>
      <c r="E39">
        <v>87711000000</v>
      </c>
      <c r="F39">
        <v>71997000000</v>
      </c>
    </row>
    <row r="40" spans="1:6" x14ac:dyDescent="0.2">
      <c r="A40" t="s">
        <v>40</v>
      </c>
      <c r="B40">
        <v>301311000000</v>
      </c>
      <c r="C40">
        <v>286556000000</v>
      </c>
      <c r="D40">
        <v>258848000000</v>
      </c>
      <c r="E40">
        <v>250312000000</v>
      </c>
      <c r="F40">
        <v>193468000000</v>
      </c>
    </row>
    <row r="41" spans="1:6" x14ac:dyDescent="0.2">
      <c r="A41" t="s">
        <v>41</v>
      </c>
      <c r="B41">
        <v>125916000000</v>
      </c>
      <c r="C41">
        <v>125112000000</v>
      </c>
      <c r="D41">
        <v>123566000000</v>
      </c>
      <c r="E41">
        <v>131174000000</v>
      </c>
      <c r="F41">
        <v>117070000000</v>
      </c>
    </row>
    <row r="42" spans="1:6" x14ac:dyDescent="0.2">
      <c r="A42" t="s">
        <v>42</v>
      </c>
      <c r="B42">
        <v>72823000000</v>
      </c>
      <c r="C42">
        <v>78752000000</v>
      </c>
      <c r="D42">
        <v>80541000000</v>
      </c>
      <c r="E42">
        <v>88732000000</v>
      </c>
      <c r="F42">
        <v>54247000000</v>
      </c>
    </row>
    <row r="43" spans="1:6" x14ac:dyDescent="0.2">
      <c r="A43" t="s">
        <v>43</v>
      </c>
      <c r="B43">
        <v>59247000000</v>
      </c>
      <c r="C43">
        <v>67396000000</v>
      </c>
      <c r="D43">
        <v>68595000000</v>
      </c>
      <c r="E43">
        <v>81069000000</v>
      </c>
      <c r="F43">
        <v>47737000000</v>
      </c>
    </row>
    <row r="44" spans="1:6" x14ac:dyDescent="0.2">
      <c r="A44" t="s">
        <v>44</v>
      </c>
      <c r="B44" t="s">
        <v>45</v>
      </c>
      <c r="C44" t="s">
        <v>46</v>
      </c>
      <c r="D44" t="s">
        <v>47</v>
      </c>
      <c r="E44" t="s">
        <v>48</v>
      </c>
      <c r="F44" t="s">
        <v>49</v>
      </c>
    </row>
    <row r="45" spans="1:6" x14ac:dyDescent="0.2">
      <c r="A45" t="s">
        <v>50</v>
      </c>
      <c r="B45" t="s">
        <v>51</v>
      </c>
      <c r="C45" t="s">
        <v>52</v>
      </c>
      <c r="D45" t="s">
        <v>53</v>
      </c>
      <c r="E45" t="s">
        <v>54</v>
      </c>
      <c r="F45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BF38-2974-DC41-B084-841B645E78CC}">
  <dimension ref="A1:M32"/>
  <sheetViews>
    <sheetView workbookViewId="0">
      <selection activeCell="A27" sqref="A27"/>
    </sheetView>
  </sheetViews>
  <sheetFormatPr baseColWidth="10" defaultRowHeight="16" x14ac:dyDescent="0.2"/>
  <cols>
    <col min="1" max="1" width="30.5" bestFit="1" customWidth="1"/>
    <col min="2" max="6" width="12.6640625" customWidth="1"/>
  </cols>
  <sheetData>
    <row r="1" spans="1:6" x14ac:dyDescent="0.2">
      <c r="A1" t="s">
        <v>0</v>
      </c>
      <c r="B1">
        <v>2020</v>
      </c>
      <c r="C1">
        <v>2019</v>
      </c>
      <c r="D1">
        <v>2018</v>
      </c>
      <c r="E1">
        <v>2017</v>
      </c>
      <c r="F1">
        <v>2016</v>
      </c>
    </row>
    <row r="2" spans="1:6" x14ac:dyDescent="0.2">
      <c r="A2" t="s">
        <v>1</v>
      </c>
      <c r="B2" s="1">
        <v>44042</v>
      </c>
      <c r="C2" s="1">
        <v>43678</v>
      </c>
      <c r="D2" s="1">
        <v>43315</v>
      </c>
      <c r="E2" s="1">
        <v>42949</v>
      </c>
      <c r="F2" s="1">
        <v>42579</v>
      </c>
    </row>
    <row r="3" spans="1:6" x14ac:dyDescent="0.2">
      <c r="A3" t="s">
        <v>2</v>
      </c>
      <c r="B3" s="2">
        <v>44042.864421296297</v>
      </c>
      <c r="C3" s="2">
        <v>43678.67355324074</v>
      </c>
      <c r="D3" s="2">
        <v>43315.460798611108</v>
      </c>
      <c r="E3" s="2">
        <v>42949.677094907405</v>
      </c>
      <c r="F3" s="2">
        <v>42579.675208333334</v>
      </c>
    </row>
    <row r="4" spans="1:6" x14ac:dyDescent="0.2">
      <c r="A4" t="s">
        <v>3</v>
      </c>
      <c r="B4" t="s">
        <v>4</v>
      </c>
      <c r="C4" t="s">
        <v>4</v>
      </c>
      <c r="D4" t="s">
        <v>4</v>
      </c>
      <c r="E4" t="s">
        <v>4</v>
      </c>
      <c r="F4" t="s">
        <v>4</v>
      </c>
    </row>
    <row r="5" spans="1:6" x14ac:dyDescent="0.2">
      <c r="A5" t="s">
        <v>56</v>
      </c>
      <c r="B5">
        <v>143015000000</v>
      </c>
      <c r="C5">
        <v>125843000000</v>
      </c>
      <c r="D5">
        <v>110360000000</v>
      </c>
      <c r="E5">
        <v>96571000000</v>
      </c>
      <c r="F5">
        <v>91154000000</v>
      </c>
    </row>
    <row r="6" spans="1:6" x14ac:dyDescent="0.2">
      <c r="A6" t="s">
        <v>57</v>
      </c>
      <c r="B6">
        <v>46078000000</v>
      </c>
      <c r="C6">
        <v>42910000000</v>
      </c>
      <c r="D6">
        <v>38353000000</v>
      </c>
      <c r="E6">
        <v>34261000000</v>
      </c>
      <c r="F6">
        <v>32780000000</v>
      </c>
    </row>
    <row r="7" spans="1:6" x14ac:dyDescent="0.2">
      <c r="A7" t="s">
        <v>58</v>
      </c>
      <c r="B7">
        <v>96937000000</v>
      </c>
      <c r="C7">
        <v>82933000000</v>
      </c>
      <c r="D7">
        <v>72007000000</v>
      </c>
      <c r="E7">
        <v>62310000000</v>
      </c>
      <c r="F7">
        <v>58374000000</v>
      </c>
    </row>
    <row r="8" spans="1:6" x14ac:dyDescent="0.2">
      <c r="A8" t="s">
        <v>59</v>
      </c>
      <c r="B8">
        <v>0.67781000000000002</v>
      </c>
      <c r="C8">
        <v>0.65901957200638805</v>
      </c>
      <c r="D8">
        <v>0.65247372236317502</v>
      </c>
      <c r="E8">
        <v>0.64522475691460102</v>
      </c>
      <c r="F8">
        <v>0.64038879259275505</v>
      </c>
    </row>
    <row r="9" spans="1:6" x14ac:dyDescent="0.2">
      <c r="A9" t="s">
        <v>60</v>
      </c>
      <c r="B9">
        <v>19269000000</v>
      </c>
      <c r="C9">
        <v>16876000000</v>
      </c>
      <c r="D9">
        <v>14726000000</v>
      </c>
      <c r="E9">
        <v>12292000000</v>
      </c>
      <c r="F9">
        <v>11988000000</v>
      </c>
    </row>
    <row r="10" spans="1:6" x14ac:dyDescent="0.2">
      <c r="A10" t="s">
        <v>61</v>
      </c>
      <c r="B10">
        <v>24709000000</v>
      </c>
      <c r="C10">
        <v>23098000000</v>
      </c>
      <c r="D10">
        <v>22223000000</v>
      </c>
      <c r="E10">
        <v>18648000000</v>
      </c>
      <c r="F10">
        <v>19198000000</v>
      </c>
    </row>
    <row r="11" spans="1:6" x14ac:dyDescent="0.2">
      <c r="A11" t="s">
        <v>62</v>
      </c>
      <c r="B11">
        <v>19598000000</v>
      </c>
      <c r="C11">
        <v>18213000000</v>
      </c>
      <c r="D11">
        <v>17469000000</v>
      </c>
      <c r="E11">
        <v>15539000000</v>
      </c>
      <c r="F11">
        <v>14697000000</v>
      </c>
    </row>
    <row r="12" spans="1:6" x14ac:dyDescent="0.2">
      <c r="A12" t="s">
        <v>63</v>
      </c>
      <c r="B12">
        <v>0</v>
      </c>
      <c r="C12">
        <v>0</v>
      </c>
      <c r="D12">
        <v>1416000000</v>
      </c>
      <c r="E12">
        <v>823000000</v>
      </c>
      <c r="F12">
        <v>-431000000</v>
      </c>
    </row>
    <row r="13" spans="1:6" x14ac:dyDescent="0.2">
      <c r="A13" t="s">
        <v>64</v>
      </c>
      <c r="B13">
        <v>44111000000</v>
      </c>
      <c r="C13">
        <v>40000000000</v>
      </c>
      <c r="D13">
        <v>36996000000</v>
      </c>
      <c r="E13">
        <v>33340000000</v>
      </c>
      <c r="F13">
        <v>32618000000</v>
      </c>
    </row>
    <row r="14" spans="1:6" x14ac:dyDescent="0.2">
      <c r="A14" t="s">
        <v>65</v>
      </c>
      <c r="B14">
        <v>90189000000</v>
      </c>
      <c r="C14">
        <v>82910000000</v>
      </c>
      <c r="D14">
        <v>75349000000</v>
      </c>
      <c r="E14">
        <v>67601000000</v>
      </c>
      <c r="F14">
        <v>65398000000</v>
      </c>
    </row>
    <row r="15" spans="1:6" x14ac:dyDescent="0.2">
      <c r="A15" t="s">
        <v>66</v>
      </c>
      <c r="B15">
        <v>2591000000</v>
      </c>
      <c r="C15">
        <v>2686000000</v>
      </c>
      <c r="D15">
        <v>2733000000</v>
      </c>
      <c r="E15">
        <v>2222000000</v>
      </c>
      <c r="F15">
        <v>1243000000</v>
      </c>
    </row>
    <row r="16" spans="1:6" x14ac:dyDescent="0.2">
      <c r="A16" t="s">
        <v>67</v>
      </c>
      <c r="B16">
        <v>12796000000</v>
      </c>
      <c r="C16">
        <v>11682000000</v>
      </c>
      <c r="D16">
        <v>10261000000</v>
      </c>
      <c r="E16">
        <v>8778000000</v>
      </c>
      <c r="F16">
        <v>6622000000</v>
      </c>
    </row>
    <row r="17" spans="1:13" x14ac:dyDescent="0.2">
      <c r="A17" t="s">
        <v>68</v>
      </c>
      <c r="B17">
        <v>68423000000</v>
      </c>
      <c r="C17">
        <v>58056000000</v>
      </c>
      <c r="D17">
        <v>49468000000</v>
      </c>
      <c r="E17">
        <v>38434000000</v>
      </c>
      <c r="F17">
        <v>31357000000</v>
      </c>
    </row>
    <row r="18" spans="1:13" x14ac:dyDescent="0.2">
      <c r="A18" t="s">
        <v>69</v>
      </c>
      <c r="B18">
        <v>0.47843200000000002</v>
      </c>
      <c r="C18">
        <v>0.461337</v>
      </c>
      <c r="D18">
        <v>0.44824199999999997</v>
      </c>
      <c r="E18">
        <v>0.39798699999999998</v>
      </c>
      <c r="F18">
        <v>0.34399999999999997</v>
      </c>
    </row>
    <row r="19" spans="1:13" x14ac:dyDescent="0.2">
      <c r="A19" t="s">
        <v>70</v>
      </c>
      <c r="B19">
        <v>52826000000</v>
      </c>
      <c r="C19">
        <v>42933000000</v>
      </c>
      <c r="D19">
        <v>35011000000</v>
      </c>
      <c r="E19">
        <v>28970000000</v>
      </c>
      <c r="F19">
        <v>25756000000</v>
      </c>
    </row>
    <row r="20" spans="1:13" x14ac:dyDescent="0.2">
      <c r="A20" s="3" t="s">
        <v>71</v>
      </c>
      <c r="B20" s="3">
        <v>0.36937399999999998</v>
      </c>
      <c r="C20" s="3">
        <v>0.34116299999999999</v>
      </c>
      <c r="D20" s="3">
        <v>0.31724400000000003</v>
      </c>
      <c r="E20" s="3">
        <v>0.299987</v>
      </c>
      <c r="F20" s="3">
        <v>0.282555</v>
      </c>
    </row>
    <row r="21" spans="1:13" x14ac:dyDescent="0.2">
      <c r="A21" t="s">
        <v>72</v>
      </c>
      <c r="B21">
        <v>-40000000</v>
      </c>
      <c r="C21">
        <v>-57000000</v>
      </c>
      <c r="D21">
        <v>-59000000</v>
      </c>
      <c r="E21">
        <v>-251000000</v>
      </c>
      <c r="F21">
        <v>-195000000</v>
      </c>
    </row>
    <row r="22" spans="1:13" x14ac:dyDescent="0.2">
      <c r="A22" t="s">
        <v>73</v>
      </c>
      <c r="B22">
        <v>53036000000</v>
      </c>
      <c r="C22">
        <v>43688000000</v>
      </c>
      <c r="D22">
        <v>36474000000</v>
      </c>
      <c r="E22">
        <v>29901000000</v>
      </c>
      <c r="F22">
        <v>25639000000</v>
      </c>
    </row>
    <row r="23" spans="1:13" x14ac:dyDescent="0.2">
      <c r="A23" t="s">
        <v>74</v>
      </c>
      <c r="B23">
        <v>0.370842</v>
      </c>
      <c r="C23">
        <v>0.347163</v>
      </c>
      <c r="D23">
        <v>0.33050000000000002</v>
      </c>
      <c r="E23">
        <v>0.30962699999999999</v>
      </c>
      <c r="F23">
        <v>0.28127099999999999</v>
      </c>
    </row>
    <row r="24" spans="1:13" x14ac:dyDescent="0.2">
      <c r="A24" t="s">
        <v>75</v>
      </c>
      <c r="B24">
        <v>8755000000</v>
      </c>
      <c r="C24">
        <v>4448000000</v>
      </c>
      <c r="D24">
        <v>19903000000</v>
      </c>
      <c r="E24">
        <v>1945000000</v>
      </c>
      <c r="F24">
        <v>2953000000</v>
      </c>
    </row>
    <row r="25" spans="1:13" x14ac:dyDescent="0.2">
      <c r="A25" t="s">
        <v>76</v>
      </c>
      <c r="B25">
        <v>44281000000</v>
      </c>
      <c r="C25">
        <v>39240000000</v>
      </c>
      <c r="D25">
        <v>16571000000</v>
      </c>
      <c r="E25">
        <v>25489000000</v>
      </c>
      <c r="F25">
        <v>20539000000</v>
      </c>
      <c r="H25" t="s">
        <v>214</v>
      </c>
      <c r="I25">
        <v>0.13874580885825</v>
      </c>
      <c r="J25">
        <v>1.38051944386958</v>
      </c>
      <c r="K25">
        <v>-0.34670775886703498</v>
      </c>
      <c r="L25">
        <v>0.26968527744507798</v>
      </c>
      <c r="M25">
        <v>0.73515793179079603</v>
      </c>
    </row>
    <row r="26" spans="1:13" x14ac:dyDescent="0.2">
      <c r="A26" s="3" t="s">
        <v>77</v>
      </c>
      <c r="B26" s="3">
        <v>0.30962499999999998</v>
      </c>
      <c r="C26" s="3">
        <v>0.31181700000000001</v>
      </c>
      <c r="D26" s="3">
        <v>0.15015400000000001</v>
      </c>
      <c r="E26" s="3">
        <v>0.26394099999999998</v>
      </c>
      <c r="F26" s="3">
        <v>0.22532199999999999</v>
      </c>
    </row>
    <row r="27" spans="1:13" x14ac:dyDescent="0.2">
      <c r="A27" s="3" t="s">
        <v>78</v>
      </c>
      <c r="B27" s="3">
        <v>5.7634999999999996</v>
      </c>
      <c r="C27" s="3">
        <v>5.0612700000000004</v>
      </c>
      <c r="D27" s="3">
        <v>2.1261199999999998</v>
      </c>
      <c r="E27" s="3">
        <v>3.25447</v>
      </c>
      <c r="F27" s="3">
        <v>2.5632100000000002</v>
      </c>
      <c r="I27">
        <f>(B27/F27)^(1/4)-1</f>
        <v>0.22454719318869776</v>
      </c>
    </row>
    <row r="28" spans="1:13" x14ac:dyDescent="0.2">
      <c r="A28" t="s">
        <v>79</v>
      </c>
      <c r="B28">
        <v>5.7634999999999996</v>
      </c>
      <c r="C28">
        <v>5.0612700000000004</v>
      </c>
      <c r="D28">
        <v>2.1261199999999998</v>
      </c>
      <c r="E28">
        <v>3.25447</v>
      </c>
      <c r="F28">
        <v>2.5632100000000002</v>
      </c>
    </row>
    <row r="29" spans="1:13" x14ac:dyDescent="0.2">
      <c r="A29" t="s">
        <v>80</v>
      </c>
      <c r="B29">
        <v>7610000000</v>
      </c>
      <c r="C29">
        <v>7673000000</v>
      </c>
      <c r="D29">
        <v>7700000000</v>
      </c>
      <c r="E29">
        <v>7746000000</v>
      </c>
      <c r="F29">
        <v>7925000000</v>
      </c>
    </row>
    <row r="30" spans="1:13" x14ac:dyDescent="0.2">
      <c r="A30" t="s">
        <v>81</v>
      </c>
      <c r="B30">
        <v>7683000000</v>
      </c>
      <c r="C30">
        <v>7753000000</v>
      </c>
      <c r="D30">
        <v>7794000000</v>
      </c>
      <c r="E30">
        <v>7832000000</v>
      </c>
      <c r="F30">
        <v>8013000000</v>
      </c>
    </row>
    <row r="31" spans="1:13" x14ac:dyDescent="0.2">
      <c r="A31" t="s">
        <v>44</v>
      </c>
      <c r="B31" t="s">
        <v>45</v>
      </c>
      <c r="C31" t="s">
        <v>46</v>
      </c>
      <c r="D31" t="s">
        <v>47</v>
      </c>
      <c r="E31" t="s">
        <v>48</v>
      </c>
      <c r="F31" t="s">
        <v>49</v>
      </c>
    </row>
    <row r="32" spans="1:13" x14ac:dyDescent="0.2">
      <c r="A32" t="s">
        <v>50</v>
      </c>
      <c r="B32" t="s">
        <v>51</v>
      </c>
      <c r="C32" t="s">
        <v>52</v>
      </c>
      <c r="D32" t="s">
        <v>53</v>
      </c>
      <c r="E32" t="s">
        <v>54</v>
      </c>
      <c r="F32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C1262-AFA9-AE44-8627-B766F346EAB0}">
  <dimension ref="A1:F36"/>
  <sheetViews>
    <sheetView topLeftCell="A2" workbookViewId="0">
      <selection activeCell="A34" sqref="A34:F34"/>
    </sheetView>
  </sheetViews>
  <sheetFormatPr baseColWidth="10" defaultRowHeight="16" x14ac:dyDescent="0.2"/>
  <cols>
    <col min="1" max="1" width="37" bestFit="1" customWidth="1"/>
    <col min="2" max="6" width="18" customWidth="1"/>
  </cols>
  <sheetData>
    <row r="1" spans="1:6" x14ac:dyDescent="0.2">
      <c r="A1" t="s">
        <v>0</v>
      </c>
      <c r="B1">
        <v>2020</v>
      </c>
      <c r="C1">
        <v>2019</v>
      </c>
      <c r="D1">
        <v>2018</v>
      </c>
      <c r="E1">
        <v>2017</v>
      </c>
      <c r="F1">
        <v>2016</v>
      </c>
    </row>
    <row r="2" spans="1:6" x14ac:dyDescent="0.2">
      <c r="A2" t="s">
        <v>1</v>
      </c>
      <c r="B2" s="1">
        <v>44042</v>
      </c>
      <c r="C2" s="1">
        <v>43678</v>
      </c>
      <c r="D2" s="1">
        <v>43315</v>
      </c>
      <c r="E2" s="1">
        <v>42949</v>
      </c>
      <c r="F2" s="1">
        <v>42579</v>
      </c>
    </row>
    <row r="3" spans="1:6" x14ac:dyDescent="0.2">
      <c r="A3" t="s">
        <v>2</v>
      </c>
      <c r="B3" s="2">
        <v>44042.864421296297</v>
      </c>
      <c r="C3" s="2">
        <v>43678.67355324074</v>
      </c>
      <c r="D3" s="2">
        <v>43315.460798611108</v>
      </c>
      <c r="E3" s="2">
        <v>42949.677094907405</v>
      </c>
      <c r="F3" s="2">
        <v>42579.675208333334</v>
      </c>
    </row>
    <row r="4" spans="1:6" x14ac:dyDescent="0.2">
      <c r="A4" t="s">
        <v>3</v>
      </c>
      <c r="B4" t="s">
        <v>4</v>
      </c>
      <c r="C4" t="s">
        <v>4</v>
      </c>
      <c r="D4" t="s">
        <v>4</v>
      </c>
      <c r="E4" t="s">
        <v>4</v>
      </c>
      <c r="F4" t="s">
        <v>4</v>
      </c>
    </row>
    <row r="5" spans="1:6" x14ac:dyDescent="0.2">
      <c r="A5" t="s">
        <v>76</v>
      </c>
      <c r="B5">
        <v>44281000000</v>
      </c>
      <c r="C5">
        <v>39240000000</v>
      </c>
      <c r="D5">
        <v>16571000000</v>
      </c>
      <c r="E5">
        <v>25489000000</v>
      </c>
      <c r="F5">
        <v>20539000000</v>
      </c>
    </row>
    <row r="6" spans="1:6" x14ac:dyDescent="0.2">
      <c r="A6" t="s">
        <v>67</v>
      </c>
      <c r="B6">
        <v>12796000000</v>
      </c>
      <c r="C6">
        <v>11682000000</v>
      </c>
      <c r="D6">
        <v>10261000000</v>
      </c>
      <c r="E6">
        <v>8778000000</v>
      </c>
      <c r="F6">
        <v>6622000000</v>
      </c>
    </row>
    <row r="7" spans="1:6" x14ac:dyDescent="0.2">
      <c r="A7" t="s">
        <v>82</v>
      </c>
      <c r="B7">
        <v>11000000</v>
      </c>
      <c r="C7">
        <v>-6463000000</v>
      </c>
      <c r="D7">
        <v>-5143000000</v>
      </c>
      <c r="E7">
        <v>-829000000</v>
      </c>
      <c r="F7">
        <v>2479000000</v>
      </c>
    </row>
    <row r="8" spans="1:6" x14ac:dyDescent="0.2">
      <c r="A8" t="s">
        <v>83</v>
      </c>
      <c r="B8">
        <v>5289000000</v>
      </c>
      <c r="C8">
        <v>4652000000</v>
      </c>
      <c r="D8">
        <v>3940000000</v>
      </c>
      <c r="E8">
        <v>3266000000</v>
      </c>
      <c r="F8">
        <v>2668000000</v>
      </c>
    </row>
    <row r="9" spans="1:6" x14ac:dyDescent="0.2">
      <c r="A9" t="s">
        <v>84</v>
      </c>
      <c r="B9">
        <v>3473000000</v>
      </c>
      <c r="C9">
        <v>-5042000000</v>
      </c>
      <c r="D9">
        <v>4223000000</v>
      </c>
      <c r="E9">
        <v>26648000000</v>
      </c>
      <c r="F9">
        <v>7153000000</v>
      </c>
    </row>
    <row r="10" spans="1:6" x14ac:dyDescent="0.2">
      <c r="A10" t="s">
        <v>85</v>
      </c>
      <c r="B10">
        <v>-2577000000</v>
      </c>
      <c r="C10">
        <v>-2812000000</v>
      </c>
      <c r="D10">
        <v>-3862000000</v>
      </c>
      <c r="E10">
        <v>-925000000</v>
      </c>
      <c r="F10">
        <v>-530000000</v>
      </c>
    </row>
    <row r="11" spans="1:6" x14ac:dyDescent="0.2">
      <c r="A11" t="s">
        <v>9</v>
      </c>
      <c r="B11">
        <v>168000000</v>
      </c>
      <c r="C11">
        <v>597000000</v>
      </c>
      <c r="D11">
        <v>-465000000</v>
      </c>
      <c r="E11">
        <v>50000000</v>
      </c>
      <c r="F11">
        <v>600000000</v>
      </c>
    </row>
    <row r="12" spans="1:6" x14ac:dyDescent="0.2">
      <c r="A12" t="s">
        <v>86</v>
      </c>
      <c r="B12">
        <v>3018000000</v>
      </c>
      <c r="C12">
        <v>232000000</v>
      </c>
      <c r="D12">
        <v>1148000000</v>
      </c>
      <c r="E12">
        <v>81000000</v>
      </c>
      <c r="F12">
        <v>88000000</v>
      </c>
    </row>
    <row r="13" spans="1:6" x14ac:dyDescent="0.2">
      <c r="A13" t="s">
        <v>87</v>
      </c>
      <c r="B13">
        <v>109605000000</v>
      </c>
      <c r="C13">
        <v>106132000000</v>
      </c>
      <c r="D13">
        <v>111174000000</v>
      </c>
      <c r="E13">
        <v>106951000000</v>
      </c>
      <c r="F13">
        <v>80303000000</v>
      </c>
    </row>
    <row r="14" spans="1:6" x14ac:dyDescent="0.2">
      <c r="A14" t="s">
        <v>88</v>
      </c>
      <c r="B14">
        <v>5070000000</v>
      </c>
      <c r="C14">
        <v>3860000000</v>
      </c>
      <c r="D14">
        <v>1728000000</v>
      </c>
      <c r="E14">
        <v>1193000000</v>
      </c>
      <c r="F14">
        <v>3075000000</v>
      </c>
    </row>
    <row r="15" spans="1:6" x14ac:dyDescent="0.2">
      <c r="A15" t="s">
        <v>89</v>
      </c>
      <c r="B15">
        <v>60675000000</v>
      </c>
      <c r="C15">
        <v>52185000000</v>
      </c>
      <c r="D15">
        <v>43884000000</v>
      </c>
      <c r="E15">
        <v>39507000000</v>
      </c>
      <c r="F15">
        <v>33325000000</v>
      </c>
    </row>
    <row r="16" spans="1:6" x14ac:dyDescent="0.2">
      <c r="A16" t="s">
        <v>90</v>
      </c>
      <c r="B16">
        <v>-15441000000</v>
      </c>
      <c r="C16">
        <v>-13925000000</v>
      </c>
      <c r="D16">
        <v>-11632000000</v>
      </c>
      <c r="E16">
        <v>-8129000000</v>
      </c>
      <c r="F16">
        <v>-8343000000</v>
      </c>
    </row>
    <row r="17" spans="1:6" x14ac:dyDescent="0.2">
      <c r="A17" t="s">
        <v>91</v>
      </c>
      <c r="B17">
        <v>-2521000000</v>
      </c>
      <c r="C17">
        <v>-2388000000</v>
      </c>
      <c r="D17">
        <v>-888000000</v>
      </c>
      <c r="E17">
        <v>-25944000000</v>
      </c>
      <c r="F17">
        <v>-1393000000</v>
      </c>
    </row>
    <row r="18" spans="1:6" x14ac:dyDescent="0.2">
      <c r="A18" t="s">
        <v>92</v>
      </c>
      <c r="B18">
        <v>-100158000000</v>
      </c>
      <c r="C18">
        <v>-19543000000</v>
      </c>
      <c r="D18">
        <v>-10721000000</v>
      </c>
      <c r="E18">
        <v>-11788000000</v>
      </c>
      <c r="F18">
        <v>-15969000000</v>
      </c>
    </row>
    <row r="19" spans="1:6" x14ac:dyDescent="0.2">
      <c r="A19" t="s">
        <v>93</v>
      </c>
      <c r="B19">
        <v>84170000000</v>
      </c>
      <c r="C19">
        <v>20043000000</v>
      </c>
      <c r="D19">
        <v>26360000000</v>
      </c>
      <c r="E19">
        <v>28044000000</v>
      </c>
      <c r="F19">
        <v>22054000000</v>
      </c>
    </row>
    <row r="20" spans="1:6" x14ac:dyDescent="0.2">
      <c r="A20" t="s">
        <v>94</v>
      </c>
      <c r="B20">
        <v>21727000000</v>
      </c>
      <c r="C20">
        <v>-75000000</v>
      </c>
      <c r="D20">
        <v>-9130000000</v>
      </c>
      <c r="E20">
        <v>-28945000000</v>
      </c>
      <c r="F20">
        <v>-20366000000</v>
      </c>
    </row>
    <row r="21" spans="1:6" x14ac:dyDescent="0.2">
      <c r="A21" t="s">
        <v>95</v>
      </c>
      <c r="B21">
        <v>-12223000000</v>
      </c>
      <c r="C21">
        <v>-15773000000</v>
      </c>
      <c r="D21">
        <v>-6061000000</v>
      </c>
      <c r="E21">
        <v>-46781000000</v>
      </c>
      <c r="F21">
        <v>-23950000000</v>
      </c>
    </row>
    <row r="22" spans="1:6" x14ac:dyDescent="0.2">
      <c r="A22" t="s">
        <v>96</v>
      </c>
      <c r="B22">
        <v>-5518000000</v>
      </c>
      <c r="C22">
        <v>-4000000000</v>
      </c>
      <c r="D22">
        <v>-2736000000</v>
      </c>
      <c r="E22">
        <v>-2959000000</v>
      </c>
      <c r="F22">
        <v>-9991000000</v>
      </c>
    </row>
    <row r="23" spans="1:6" x14ac:dyDescent="0.2">
      <c r="A23" t="s">
        <v>97</v>
      </c>
      <c r="B23">
        <v>1343000000</v>
      </c>
      <c r="C23">
        <v>1142000000</v>
      </c>
      <c r="D23">
        <v>1002000000</v>
      </c>
      <c r="E23">
        <v>772000000</v>
      </c>
      <c r="F23">
        <v>668000000</v>
      </c>
    </row>
    <row r="24" spans="1:6" x14ac:dyDescent="0.2">
      <c r="A24" t="s">
        <v>98</v>
      </c>
      <c r="B24">
        <v>-21625000000</v>
      </c>
      <c r="C24">
        <v>-18401000000</v>
      </c>
      <c r="D24">
        <v>-9719000000</v>
      </c>
      <c r="E24">
        <v>-11016000000</v>
      </c>
      <c r="F24">
        <v>-15301000000</v>
      </c>
    </row>
    <row r="25" spans="1:6" x14ac:dyDescent="0.2">
      <c r="A25" t="s">
        <v>99</v>
      </c>
      <c r="B25">
        <v>-15137000000</v>
      </c>
      <c r="C25">
        <v>-13811000000</v>
      </c>
      <c r="D25">
        <v>-12699000000</v>
      </c>
      <c r="E25">
        <v>-11845000000</v>
      </c>
      <c r="F25">
        <v>-11006000000</v>
      </c>
    </row>
    <row r="26" spans="1:6" x14ac:dyDescent="0.2">
      <c r="A26" t="s">
        <v>100</v>
      </c>
      <c r="B26">
        <v>-3751000000</v>
      </c>
      <c r="C26">
        <v>-675000000</v>
      </c>
      <c r="D26">
        <v>-8436000000</v>
      </c>
      <c r="E26">
        <v>34228000000</v>
      </c>
      <c r="F26">
        <v>27905000000</v>
      </c>
    </row>
    <row r="27" spans="1:6" x14ac:dyDescent="0.2">
      <c r="A27" t="s">
        <v>101</v>
      </c>
      <c r="B27">
        <v>-46031000000</v>
      </c>
      <c r="C27">
        <v>-36887000000</v>
      </c>
      <c r="D27">
        <v>-33590000000</v>
      </c>
      <c r="E27">
        <v>8408000000</v>
      </c>
      <c r="F27">
        <v>-8393000000</v>
      </c>
    </row>
    <row r="28" spans="1:6" x14ac:dyDescent="0.2">
      <c r="A28" t="s">
        <v>102</v>
      </c>
      <c r="B28">
        <v>-201000000</v>
      </c>
      <c r="C28">
        <v>-115000000</v>
      </c>
      <c r="D28">
        <v>50000000</v>
      </c>
      <c r="E28">
        <v>19000000</v>
      </c>
      <c r="F28">
        <v>-67000000</v>
      </c>
    </row>
    <row r="29" spans="1:6" x14ac:dyDescent="0.2">
      <c r="A29" t="s">
        <v>103</v>
      </c>
      <c r="B29">
        <v>2220000000</v>
      </c>
      <c r="C29">
        <v>-590000000</v>
      </c>
      <c r="D29">
        <v>4283000000</v>
      </c>
      <c r="E29">
        <v>1153000000</v>
      </c>
      <c r="F29">
        <v>915000000</v>
      </c>
    </row>
    <row r="30" spans="1:6" x14ac:dyDescent="0.2">
      <c r="A30" t="s">
        <v>104</v>
      </c>
      <c r="B30">
        <v>13576000000</v>
      </c>
      <c r="C30">
        <v>11356000000</v>
      </c>
      <c r="D30">
        <v>11946000000</v>
      </c>
      <c r="E30">
        <v>7663000000</v>
      </c>
      <c r="F30">
        <v>6510000000</v>
      </c>
    </row>
    <row r="31" spans="1:6" x14ac:dyDescent="0.2">
      <c r="A31" t="s">
        <v>105</v>
      </c>
      <c r="B31">
        <v>11356000000</v>
      </c>
      <c r="C31">
        <v>11946000000</v>
      </c>
      <c r="D31">
        <v>7663000000</v>
      </c>
      <c r="E31">
        <v>6510000000</v>
      </c>
      <c r="F31">
        <v>5595000000</v>
      </c>
    </row>
    <row r="32" spans="1:6" x14ac:dyDescent="0.2">
      <c r="A32" t="s">
        <v>106</v>
      </c>
      <c r="B32">
        <v>60675000000</v>
      </c>
      <c r="C32">
        <v>52185000000</v>
      </c>
      <c r="D32">
        <v>43884000000</v>
      </c>
      <c r="E32">
        <v>39507000000</v>
      </c>
      <c r="F32">
        <v>33325000000</v>
      </c>
    </row>
    <row r="33" spans="1:6" x14ac:dyDescent="0.2">
      <c r="A33" t="s">
        <v>107</v>
      </c>
      <c r="B33">
        <v>-15441000000</v>
      </c>
      <c r="C33">
        <v>-13925000000</v>
      </c>
      <c r="D33">
        <v>-11632000000</v>
      </c>
      <c r="E33">
        <v>-8129000000</v>
      </c>
      <c r="F33">
        <v>-8343000000</v>
      </c>
    </row>
    <row r="34" spans="1:6" x14ac:dyDescent="0.2">
      <c r="A34" s="5" t="s">
        <v>108</v>
      </c>
      <c r="B34" s="5">
        <v>45234000000</v>
      </c>
      <c r="C34" s="5">
        <v>38260000000</v>
      </c>
      <c r="D34" s="5">
        <v>32252000000</v>
      </c>
      <c r="E34" s="5">
        <v>31378000000</v>
      </c>
      <c r="F34" s="5">
        <v>24982000000</v>
      </c>
    </row>
    <row r="35" spans="1:6" x14ac:dyDescent="0.2">
      <c r="A35" t="s">
        <v>44</v>
      </c>
      <c r="B35" t="s">
        <v>45</v>
      </c>
      <c r="C35" t="s">
        <v>46</v>
      </c>
      <c r="D35" t="s">
        <v>47</v>
      </c>
      <c r="E35" t="s">
        <v>48</v>
      </c>
      <c r="F35" t="s">
        <v>49</v>
      </c>
    </row>
    <row r="36" spans="1:6" x14ac:dyDescent="0.2">
      <c r="A36" t="s">
        <v>50</v>
      </c>
      <c r="B36" t="s">
        <v>51</v>
      </c>
      <c r="C36" t="s">
        <v>52</v>
      </c>
      <c r="D36" t="s">
        <v>53</v>
      </c>
      <c r="E36" t="s">
        <v>54</v>
      </c>
      <c r="F36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1C279-D52A-F84F-BEF2-1F399D7D47F0}">
  <dimension ref="A1:F58"/>
  <sheetViews>
    <sheetView workbookViewId="0">
      <selection activeCell="A30" sqref="A30"/>
    </sheetView>
  </sheetViews>
  <sheetFormatPr baseColWidth="10" defaultRowHeight="16" x14ac:dyDescent="0.2"/>
  <cols>
    <col min="1" max="1" width="36.6640625" bestFit="1" customWidth="1"/>
    <col min="2" max="6" width="12.83203125" bestFit="1" customWidth="1"/>
  </cols>
  <sheetData>
    <row r="1" spans="1:6" x14ac:dyDescent="0.2">
      <c r="A1" t="s">
        <v>0</v>
      </c>
      <c r="B1">
        <v>2020</v>
      </c>
      <c r="C1">
        <v>2019</v>
      </c>
      <c r="D1">
        <v>2018</v>
      </c>
      <c r="E1">
        <v>2017</v>
      </c>
      <c r="F1">
        <v>2016</v>
      </c>
    </row>
    <row r="2" spans="1:6" x14ac:dyDescent="0.2">
      <c r="A2" t="s">
        <v>157</v>
      </c>
      <c r="B2">
        <v>1979000000</v>
      </c>
      <c r="C2">
        <v>2063000000</v>
      </c>
      <c r="D2">
        <v>2362500000</v>
      </c>
      <c r="E2">
        <v>2122000000</v>
      </c>
      <c r="F2">
        <v>2157000000</v>
      </c>
    </row>
    <row r="3" spans="1:6" x14ac:dyDescent="0.2">
      <c r="A3" t="s">
        <v>156</v>
      </c>
      <c r="B3">
        <v>10956000000</v>
      </c>
      <c r="C3">
        <v>9382000000</v>
      </c>
      <c r="D3">
        <v>8999500000</v>
      </c>
      <c r="E3">
        <v>8386000000</v>
      </c>
      <c r="F3">
        <v>8140000000</v>
      </c>
    </row>
    <row r="4" spans="1:6" x14ac:dyDescent="0.2">
      <c r="A4" t="s">
        <v>155</v>
      </c>
      <c r="B4">
        <v>30767500000</v>
      </c>
      <c r="C4">
        <v>29524000000</v>
      </c>
      <c r="D4">
        <v>28002500000</v>
      </c>
      <c r="E4">
        <v>25977500000</v>
      </c>
      <c r="F4">
        <v>23900500000</v>
      </c>
    </row>
    <row r="5" spans="1:6" x14ac:dyDescent="0.2">
      <c r="A5" t="s">
        <v>114</v>
      </c>
      <c r="B5">
        <v>15.545860709592599</v>
      </c>
      <c r="C5">
        <v>13.3363742994917</v>
      </c>
      <c r="D5">
        <v>10.742597402597401</v>
      </c>
      <c r="E5">
        <v>11.3233927188226</v>
      </c>
      <c r="F5">
        <v>9.0847949526813796</v>
      </c>
    </row>
    <row r="6" spans="1:6" x14ac:dyDescent="0.2">
      <c r="A6" t="s">
        <v>165</v>
      </c>
      <c r="B6">
        <v>-2.02904073587385</v>
      </c>
      <c r="C6">
        <v>-1.8148051609539899</v>
      </c>
      <c r="D6">
        <v>-1.5106493506493499</v>
      </c>
      <c r="E6">
        <v>-1.0494448747740699</v>
      </c>
      <c r="F6">
        <v>-1.0527444794952601</v>
      </c>
    </row>
    <row r="7" spans="1:6" x14ac:dyDescent="0.2">
      <c r="A7" t="s">
        <v>145</v>
      </c>
      <c r="B7">
        <v>-0.82870280422252396</v>
      </c>
      <c r="C7">
        <v>-0.83892280071813197</v>
      </c>
      <c r="D7">
        <v>-0.88213548830811495</v>
      </c>
      <c r="E7">
        <v>-1.0798376184032401</v>
      </c>
      <c r="F7">
        <v>-0.79371928562867</v>
      </c>
    </row>
    <row r="8" spans="1:6" x14ac:dyDescent="0.2">
      <c r="A8" t="s">
        <v>143</v>
      </c>
      <c r="B8">
        <v>-3.92947347969691</v>
      </c>
      <c r="C8">
        <v>-3.7475763016157901</v>
      </c>
      <c r="D8">
        <v>-3.7726960110041201</v>
      </c>
      <c r="E8">
        <v>-4.8600073809816697</v>
      </c>
      <c r="F8">
        <v>-3.9943665348196</v>
      </c>
    </row>
    <row r="9" spans="1:6" x14ac:dyDescent="0.2">
      <c r="A9" t="s">
        <v>144</v>
      </c>
      <c r="B9">
        <v>-9.2620296612913595</v>
      </c>
      <c r="C9">
        <v>-9.0371992818671405</v>
      </c>
      <c r="D9">
        <v>-9.4876203576341105</v>
      </c>
      <c r="E9">
        <v>-11.879813015131001</v>
      </c>
      <c r="F9">
        <v>-10.9258060649646</v>
      </c>
    </row>
    <row r="10" spans="1:6" x14ac:dyDescent="0.2">
      <c r="A10" t="s">
        <v>113</v>
      </c>
      <c r="B10">
        <v>1.78396846254927</v>
      </c>
      <c r="C10">
        <v>1.47999478691515</v>
      </c>
      <c r="D10">
        <v>1.55142857142857</v>
      </c>
      <c r="E10">
        <v>0.98928479215078702</v>
      </c>
      <c r="F10">
        <v>0.82145110410094602</v>
      </c>
    </row>
    <row r="11" spans="1:6" x14ac:dyDescent="0.2">
      <c r="A11" t="s">
        <v>135</v>
      </c>
      <c r="B11">
        <v>2.51576545429401</v>
      </c>
      <c r="C11">
        <v>2.5288389513108598</v>
      </c>
      <c r="D11">
        <v>2.9008001641362302</v>
      </c>
      <c r="E11">
        <v>2.91857565700959</v>
      </c>
      <c r="F11">
        <v>2.3528817157201298</v>
      </c>
    </row>
    <row r="12" spans="1:6" x14ac:dyDescent="0.2">
      <c r="A12" t="s">
        <v>160</v>
      </c>
      <c r="B12">
        <v>15.0109596770693</v>
      </c>
      <c r="C12">
        <v>17.548240503379098</v>
      </c>
      <c r="D12">
        <v>25.333872187312501</v>
      </c>
      <c r="E12">
        <v>23.235311286885899</v>
      </c>
      <c r="F12">
        <v>25.0645210494203</v>
      </c>
    </row>
    <row r="13" spans="1:6" x14ac:dyDescent="0.2">
      <c r="A13" t="s">
        <v>159</v>
      </c>
      <c r="B13">
        <v>99.254524935978097</v>
      </c>
      <c r="C13">
        <v>79.804940573292896</v>
      </c>
      <c r="D13">
        <v>82.006753057127199</v>
      </c>
      <c r="E13">
        <v>78.729459151805202</v>
      </c>
      <c r="F13">
        <v>76.808114704087799</v>
      </c>
    </row>
    <row r="14" spans="1:6" x14ac:dyDescent="0.2">
      <c r="A14" t="s">
        <v>158</v>
      </c>
      <c r="B14">
        <v>81.697828899066494</v>
      </c>
      <c r="C14">
        <v>85.632573921473494</v>
      </c>
      <c r="D14">
        <v>87.582140268213095</v>
      </c>
      <c r="E14">
        <v>84.780265297035299</v>
      </c>
      <c r="F14">
        <v>73.184994624481604</v>
      </c>
    </row>
    <row r="15" spans="1:6" x14ac:dyDescent="0.2">
      <c r="A15" s="3" t="s">
        <v>133</v>
      </c>
      <c r="B15" s="3">
        <v>0.60736913023420902</v>
      </c>
      <c r="C15" s="3">
        <v>0.64289702536327897</v>
      </c>
      <c r="D15" s="3">
        <v>0.68043794041290595</v>
      </c>
      <c r="E15" s="3">
        <v>0.64959330755217404</v>
      </c>
      <c r="F15" s="3">
        <v>0.62786093824301603</v>
      </c>
    </row>
    <row r="16" spans="1:6" x14ac:dyDescent="0.2">
      <c r="A16" s="3" t="s">
        <v>132</v>
      </c>
      <c r="B16" s="3">
        <v>1.5469214903976101</v>
      </c>
      <c r="C16" s="3">
        <v>1.8003127137691699</v>
      </c>
      <c r="D16" s="3">
        <v>2.1292826228873998</v>
      </c>
      <c r="E16" s="3">
        <v>1.85382677201263</v>
      </c>
      <c r="F16" s="3">
        <v>1.6871675208689201</v>
      </c>
    </row>
    <row r="17" spans="1:6" x14ac:dyDescent="0.2">
      <c r="A17" s="3" t="s">
        <v>138</v>
      </c>
      <c r="B17" s="3">
        <v>9.7788207181895796E-3</v>
      </c>
      <c r="C17" s="3">
        <v>1.3013904090182901E-2</v>
      </c>
      <c r="D17" s="3">
        <v>1.6140521959237899E-2</v>
      </c>
      <c r="E17" s="3">
        <v>2.20115003531423E-2</v>
      </c>
      <c r="F17" s="3">
        <v>2.6404775248183798E-2</v>
      </c>
    </row>
    <row r="18" spans="1:6" x14ac:dyDescent="0.2">
      <c r="A18" t="s">
        <v>130</v>
      </c>
      <c r="B18">
        <v>2.8606458361772599E-2</v>
      </c>
      <c r="C18">
        <v>3.6975280319946402E-2</v>
      </c>
      <c r="D18">
        <v>2.1061862303057802E-2</v>
      </c>
      <c r="E18">
        <v>4.7366072815639003E-2</v>
      </c>
      <c r="F18">
        <v>4.9275638635512202E-2</v>
      </c>
    </row>
    <row r="19" spans="1:6" x14ac:dyDescent="0.2">
      <c r="A19" t="s">
        <v>119</v>
      </c>
      <c r="B19">
        <v>1602895163000</v>
      </c>
      <c r="C19">
        <v>1122812560800</v>
      </c>
      <c r="D19">
        <v>851198530000</v>
      </c>
      <c r="E19">
        <v>618034788200</v>
      </c>
      <c r="F19">
        <v>464530545000</v>
      </c>
    </row>
    <row r="20" spans="1:6" x14ac:dyDescent="0.2">
      <c r="A20" t="s">
        <v>127</v>
      </c>
      <c r="B20">
        <v>23.426262557911802</v>
      </c>
      <c r="C20">
        <v>19.340163993385602</v>
      </c>
      <c r="D20">
        <v>17.207053650844902</v>
      </c>
      <c r="E20">
        <v>16.080418072539899</v>
      </c>
      <c r="F20">
        <v>14.814253436234299</v>
      </c>
    </row>
    <row r="21" spans="1:6" x14ac:dyDescent="0.2">
      <c r="A21" t="s">
        <v>129</v>
      </c>
      <c r="B21">
        <v>35.435627249414097</v>
      </c>
      <c r="C21">
        <v>29.346904359644501</v>
      </c>
      <c r="D21">
        <v>26.392116147835701</v>
      </c>
      <c r="E21">
        <v>19.696436618012601</v>
      </c>
      <c r="F21">
        <v>18.5946099191417</v>
      </c>
    </row>
    <row r="22" spans="1:6" x14ac:dyDescent="0.2">
      <c r="A22" t="s">
        <v>128</v>
      </c>
      <c r="B22">
        <v>26.417720032962499</v>
      </c>
      <c r="C22">
        <v>21.5160019315895</v>
      </c>
      <c r="D22">
        <v>19.396557515267499</v>
      </c>
      <c r="E22">
        <v>15.6436780368036</v>
      </c>
      <c r="F22">
        <v>13.939401200300001</v>
      </c>
    </row>
    <row r="23" spans="1:6" x14ac:dyDescent="0.2">
      <c r="A23" t="s">
        <v>126</v>
      </c>
      <c r="B23">
        <v>11.207881432017601</v>
      </c>
      <c r="C23">
        <v>8.9223283043156894</v>
      </c>
      <c r="D23">
        <v>7.7129261507792597</v>
      </c>
      <c r="E23">
        <v>6.3997969183295096</v>
      </c>
      <c r="F23">
        <v>5.0961070825196897</v>
      </c>
    </row>
    <row r="24" spans="1:6" x14ac:dyDescent="0.2">
      <c r="A24" t="s">
        <v>112</v>
      </c>
      <c r="B24">
        <v>5.9440210249671397</v>
      </c>
      <c r="C24">
        <v>4.9863156522872396</v>
      </c>
      <c r="D24">
        <v>4.1885714285714197</v>
      </c>
      <c r="E24">
        <v>4.0508649625613202</v>
      </c>
      <c r="F24">
        <v>3.1523028391167101</v>
      </c>
    </row>
    <row r="25" spans="1:6" x14ac:dyDescent="0.2">
      <c r="A25" t="s">
        <v>131</v>
      </c>
      <c r="B25">
        <v>2.9222116427732502E-2</v>
      </c>
      <c r="C25">
        <v>3.6051840597378898E-2</v>
      </c>
      <c r="D25">
        <v>4.0992528091136501E-2</v>
      </c>
      <c r="E25">
        <v>5.8309570120801998E-2</v>
      </c>
      <c r="F25">
        <v>5.9934953230067999E-2</v>
      </c>
    </row>
    <row r="26" spans="1:6" x14ac:dyDescent="0.2">
      <c r="A26" t="s">
        <v>150</v>
      </c>
      <c r="B26">
        <v>-2.8284165571616202</v>
      </c>
      <c r="C26">
        <v>-3.54913332464485</v>
      </c>
      <c r="D26">
        <v>-2.7647077922077901</v>
      </c>
      <c r="E26">
        <v>-1.5241737671055999</v>
      </c>
      <c r="F26">
        <v>0.82388012618296502</v>
      </c>
    </row>
    <row r="27" spans="1:6" x14ac:dyDescent="0.2">
      <c r="A27" t="s">
        <v>147</v>
      </c>
      <c r="B27">
        <v>45.114383473203901</v>
      </c>
      <c r="C27">
        <v>39.173470366204398</v>
      </c>
      <c r="D27">
        <v>22.807354091559599</v>
      </c>
      <c r="E27">
        <v>28.9545751076611</v>
      </c>
      <c r="F27">
        <v>23.016476280654899</v>
      </c>
    </row>
    <row r="28" spans="1:6" x14ac:dyDescent="0.2">
      <c r="A28" t="s">
        <v>137</v>
      </c>
      <c r="B28">
        <v>1.3702265079831</v>
      </c>
      <c r="C28">
        <v>1.3298929663608501</v>
      </c>
      <c r="D28">
        <v>2.6482409027819598</v>
      </c>
      <c r="E28">
        <v>1.5499627290203599</v>
      </c>
      <c r="F28">
        <v>1.62252300501484</v>
      </c>
    </row>
    <row r="29" spans="1:6" x14ac:dyDescent="0.2">
      <c r="A29" t="s">
        <v>142</v>
      </c>
      <c r="B29">
        <v>0.16723252718951501</v>
      </c>
      <c r="C29">
        <v>0.17370426722874399</v>
      </c>
      <c r="D29">
        <v>0.16896402521943299</v>
      </c>
      <c r="E29">
        <v>0.180686503243951</v>
      </c>
      <c r="F29">
        <v>0.111672214526433</v>
      </c>
    </row>
    <row r="30" spans="1:6" x14ac:dyDescent="0.2">
      <c r="A30" s="3" t="s">
        <v>136</v>
      </c>
      <c r="B30" s="3">
        <v>20.469316866074799</v>
      </c>
      <c r="C30" s="3">
        <v>16.265078183172001</v>
      </c>
      <c r="D30" s="3">
        <v>13.345773874862701</v>
      </c>
      <c r="E30" s="3">
        <v>13.4567956795679</v>
      </c>
      <c r="F30" s="3">
        <v>20.626709573612199</v>
      </c>
    </row>
    <row r="31" spans="1:6" x14ac:dyDescent="0.2">
      <c r="A31" t="s">
        <v>117</v>
      </c>
      <c r="B31">
        <v>9.3462549277266707</v>
      </c>
      <c r="C31">
        <v>9.8533819887918597</v>
      </c>
      <c r="D31">
        <v>10.272727272727201</v>
      </c>
      <c r="E31">
        <v>11.592047508391399</v>
      </c>
      <c r="F31">
        <v>6.998738170347</v>
      </c>
    </row>
    <row r="32" spans="1:6" x14ac:dyDescent="0.2">
      <c r="A32" t="s">
        <v>163</v>
      </c>
      <c r="B32">
        <v>24.315567282321901</v>
      </c>
      <c r="C32">
        <v>20.799806107610198</v>
      </c>
      <c r="D32">
        <v>14.407588279489101</v>
      </c>
      <c r="E32">
        <v>15.7088491517652</v>
      </c>
      <c r="F32">
        <v>14.5624167036872</v>
      </c>
    </row>
    <row r="33" spans="1:6" x14ac:dyDescent="0.2">
      <c r="A33" t="s">
        <v>154</v>
      </c>
    </row>
    <row r="34" spans="1:6" x14ac:dyDescent="0.2">
      <c r="A34" t="s">
        <v>118</v>
      </c>
      <c r="B34">
        <v>1547937163000</v>
      </c>
      <c r="C34">
        <v>1061249560799.99</v>
      </c>
      <c r="D34">
        <v>786777530000</v>
      </c>
      <c r="E34">
        <v>538127788200</v>
      </c>
      <c r="F34">
        <v>416818545000</v>
      </c>
    </row>
    <row r="35" spans="1:6" x14ac:dyDescent="0.2">
      <c r="A35" t="s">
        <v>153</v>
      </c>
      <c r="B35">
        <v>-1092000000</v>
      </c>
      <c r="C35">
        <v>-8674000000</v>
      </c>
      <c r="D35">
        <v>-6468000000</v>
      </c>
      <c r="E35">
        <v>95000000</v>
      </c>
      <c r="F35">
        <v>18189000000</v>
      </c>
    </row>
    <row r="36" spans="1:6" x14ac:dyDescent="0.2">
      <c r="A36" t="s">
        <v>134</v>
      </c>
      <c r="B36">
        <v>0.80320944711573505</v>
      </c>
      <c r="C36">
        <v>1.0604071930549801</v>
      </c>
      <c r="D36">
        <v>1.30227621896983</v>
      </c>
      <c r="E36">
        <v>2.07907061456002</v>
      </c>
      <c r="F36">
        <v>1.5215741301782599</v>
      </c>
    </row>
    <row r="37" spans="1:6" x14ac:dyDescent="0.2">
      <c r="A37" t="s">
        <v>110</v>
      </c>
      <c r="B37">
        <v>5.81879106438896</v>
      </c>
      <c r="C37">
        <v>5.1140362309396501</v>
      </c>
      <c r="D37">
        <v>2.15207792207792</v>
      </c>
      <c r="E37">
        <v>3.2906016008262302</v>
      </c>
      <c r="F37">
        <v>2.5916719242902202</v>
      </c>
    </row>
    <row r="38" spans="1:6" x14ac:dyDescent="0.2">
      <c r="A38" t="s">
        <v>111</v>
      </c>
      <c r="B38">
        <v>7.9730617608409897</v>
      </c>
      <c r="C38">
        <v>6.80112081324123</v>
      </c>
      <c r="D38">
        <v>5.6992207792207701</v>
      </c>
      <c r="E38">
        <v>5.1003098373353897</v>
      </c>
      <c r="F38">
        <v>4.2050473186119799</v>
      </c>
    </row>
    <row r="39" spans="1:6" x14ac:dyDescent="0.2">
      <c r="A39" t="s">
        <v>162</v>
      </c>
      <c r="B39">
        <v>3.6774142059058201</v>
      </c>
      <c r="C39">
        <v>4.5736516734171797</v>
      </c>
      <c r="D39">
        <v>4.4508529650690498</v>
      </c>
      <c r="E39">
        <v>4.6361299052774001</v>
      </c>
      <c r="F39">
        <v>4.7521020585676998</v>
      </c>
    </row>
    <row r="40" spans="1:6" x14ac:dyDescent="0.2">
      <c r="A40" t="s">
        <v>139</v>
      </c>
      <c r="B40">
        <v>0.34183961518484202</v>
      </c>
      <c r="C40">
        <v>0.35196228338430102</v>
      </c>
      <c r="D40">
        <v>0.76633878462374005</v>
      </c>
      <c r="E40">
        <v>0.46471026717407499</v>
      </c>
      <c r="F40">
        <v>0.53585861044841498</v>
      </c>
    </row>
    <row r="41" spans="1:6" x14ac:dyDescent="0.2">
      <c r="A41" s="3" t="s">
        <v>124</v>
      </c>
      <c r="B41" s="3">
        <v>13.0844025814849</v>
      </c>
      <c r="C41" s="3">
        <v>10.370854693638201</v>
      </c>
      <c r="D41" s="3">
        <v>9.5115637467056704</v>
      </c>
      <c r="E41" s="3">
        <v>6.1352371789171203</v>
      </c>
      <c r="F41" s="3">
        <v>5.7893876828201103</v>
      </c>
    </row>
    <row r="42" spans="1:6" x14ac:dyDescent="0.2">
      <c r="A42" s="3" t="s">
        <v>120</v>
      </c>
      <c r="B42" s="3">
        <v>34.957141053725003</v>
      </c>
      <c r="C42" s="3">
        <v>27.045095840978501</v>
      </c>
      <c r="D42" s="3">
        <v>47.479182306438901</v>
      </c>
      <c r="E42" s="3">
        <v>21.112157722939301</v>
      </c>
      <c r="F42" s="3">
        <v>20.294003846341099</v>
      </c>
    </row>
    <row r="43" spans="1:6" x14ac:dyDescent="0.2">
      <c r="A43" t="s">
        <v>123</v>
      </c>
      <c r="B43">
        <v>34.220656209930503</v>
      </c>
      <c r="C43">
        <v>27.7378348353371</v>
      </c>
      <c r="D43">
        <v>24.394689631650699</v>
      </c>
      <c r="E43">
        <v>17.149843463573202</v>
      </c>
      <c r="F43">
        <v>16.6847548234729</v>
      </c>
    </row>
    <row r="44" spans="1:6" x14ac:dyDescent="0.2">
      <c r="A44" t="s">
        <v>122</v>
      </c>
      <c r="B44">
        <v>25.5119433539349</v>
      </c>
      <c r="C44">
        <v>20.336295119287101</v>
      </c>
      <c r="D44">
        <v>17.928573739859601</v>
      </c>
      <c r="E44">
        <v>13.621074447566199</v>
      </c>
      <c r="F44">
        <v>12.507683270817701</v>
      </c>
    </row>
    <row r="45" spans="1:6" x14ac:dyDescent="0.2">
      <c r="A45" s="3" t="s">
        <v>121</v>
      </c>
      <c r="B45" s="3">
        <v>10.823600062930399</v>
      </c>
      <c r="C45" s="3">
        <v>8.4331235015058397</v>
      </c>
      <c r="D45" s="3">
        <v>7.1291911018484901</v>
      </c>
      <c r="E45" s="3">
        <v>5.5723538971326798</v>
      </c>
      <c r="F45" s="3">
        <v>4.5726851811220497</v>
      </c>
    </row>
    <row r="46" spans="1:6" x14ac:dyDescent="0.2">
      <c r="A46" t="s">
        <v>125</v>
      </c>
      <c r="B46">
        <v>13.0844025814849</v>
      </c>
      <c r="C46">
        <v>10.370854693638201</v>
      </c>
      <c r="D46">
        <v>9.5115637467056704</v>
      </c>
      <c r="E46">
        <v>6.1352371789171203</v>
      </c>
      <c r="F46">
        <v>5.7893876828201103</v>
      </c>
    </row>
    <row r="47" spans="1:6" x14ac:dyDescent="0.2">
      <c r="A47" t="s">
        <v>161</v>
      </c>
      <c r="B47">
        <v>4.4676829839742496</v>
      </c>
      <c r="C47">
        <v>4.2623966942148703</v>
      </c>
      <c r="D47">
        <v>4.1675163324647801</v>
      </c>
      <c r="E47">
        <v>4.3052472025322102</v>
      </c>
      <c r="F47">
        <v>4.9873611643048603</v>
      </c>
    </row>
    <row r="48" spans="1:6" x14ac:dyDescent="0.2">
      <c r="A48" t="s">
        <v>141</v>
      </c>
      <c r="B48">
        <v>0.13473411879872699</v>
      </c>
      <c r="C48">
        <v>0.134103605285951</v>
      </c>
      <c r="D48">
        <v>0.133436027546212</v>
      </c>
      <c r="E48">
        <v>0.127284588541073</v>
      </c>
      <c r="F48">
        <v>0.131513702086578</v>
      </c>
    </row>
    <row r="49" spans="1:6" x14ac:dyDescent="0.2">
      <c r="A49" t="s">
        <v>149</v>
      </c>
      <c r="B49">
        <v>0.17647316696025001</v>
      </c>
      <c r="C49">
        <v>0.16572345637300401</v>
      </c>
      <c r="D49">
        <v>7.7034289114507798E-2</v>
      </c>
      <c r="E49">
        <v>0.124285658559419</v>
      </c>
      <c r="F49">
        <v>0.119507980193526</v>
      </c>
    </row>
    <row r="50" spans="1:6" x14ac:dyDescent="0.2">
      <c r="A50" t="s">
        <v>109</v>
      </c>
      <c r="B50">
        <v>18.793035479632</v>
      </c>
      <c r="C50">
        <v>16.400755897302201</v>
      </c>
      <c r="D50">
        <v>14.332467532467501</v>
      </c>
      <c r="E50">
        <v>12.4672088820036</v>
      </c>
      <c r="F50">
        <v>11.5020820189274</v>
      </c>
    </row>
    <row r="51" spans="1:6" x14ac:dyDescent="0.2">
      <c r="A51" s="3" t="s">
        <v>164</v>
      </c>
      <c r="B51" s="3">
        <v>0.37429841763592098</v>
      </c>
      <c r="C51" s="3">
        <v>0.383465259454705</v>
      </c>
      <c r="D51" s="3">
        <v>0.200331245919872</v>
      </c>
      <c r="E51" s="3">
        <v>0.29060209095780398</v>
      </c>
      <c r="F51" s="3">
        <v>0.28527577537952897</v>
      </c>
    </row>
    <row r="52" spans="1:6" x14ac:dyDescent="0.2">
      <c r="A52" t="s">
        <v>148</v>
      </c>
      <c r="B52">
        <v>0.231597241933441</v>
      </c>
      <c r="C52">
        <v>0.201201090560754</v>
      </c>
      <c r="D52">
        <v>0.18204232381712901</v>
      </c>
      <c r="E52">
        <v>0.153679709303222</v>
      </c>
      <c r="F52">
        <v>0.19117745747925199</v>
      </c>
    </row>
    <row r="53" spans="1:6" x14ac:dyDescent="0.2">
      <c r="A53" t="s">
        <v>140</v>
      </c>
      <c r="B53">
        <v>0.137034576792644</v>
      </c>
      <c r="C53">
        <v>0.14472795467367999</v>
      </c>
      <c r="D53">
        <v>0.158291047480971</v>
      </c>
      <c r="E53">
        <v>0.16090751882034901</v>
      </c>
      <c r="F53">
        <v>0.16123263926980699</v>
      </c>
    </row>
    <row r="54" spans="1:6" x14ac:dyDescent="0.2">
      <c r="A54" t="s">
        <v>116</v>
      </c>
      <c r="B54">
        <v>15.545860709592599</v>
      </c>
      <c r="C54">
        <v>13.3363742994917</v>
      </c>
      <c r="D54">
        <v>10.742597402597401</v>
      </c>
      <c r="E54">
        <v>11.3233927188226</v>
      </c>
      <c r="F54">
        <v>9.0847949526813796</v>
      </c>
    </row>
    <row r="55" spans="1:6" x14ac:dyDescent="0.2">
      <c r="A55" t="s">
        <v>146</v>
      </c>
      <c r="B55">
        <v>3.6982134741110999E-2</v>
      </c>
      <c r="C55">
        <v>3.6966696598142099E-2</v>
      </c>
      <c r="D55">
        <v>3.5701341065603402E-2</v>
      </c>
      <c r="E55">
        <v>3.3819676714541599E-2</v>
      </c>
      <c r="F55">
        <v>2.92691489128288E-2</v>
      </c>
    </row>
    <row r="56" spans="1:6" x14ac:dyDescent="0.2">
      <c r="A56" t="s">
        <v>152</v>
      </c>
      <c r="B56">
        <v>67915000000</v>
      </c>
      <c r="C56">
        <v>52554000000</v>
      </c>
      <c r="D56">
        <v>38982000000</v>
      </c>
      <c r="E56">
        <v>42483000000</v>
      </c>
      <c r="F56">
        <v>50392000000</v>
      </c>
    </row>
    <row r="57" spans="1:6" x14ac:dyDescent="0.2">
      <c r="A57" t="s">
        <v>115</v>
      </c>
      <c r="B57">
        <v>32.972667542706901</v>
      </c>
      <c r="C57">
        <v>30.8588557278769</v>
      </c>
      <c r="D57">
        <v>27.936623376623299</v>
      </c>
      <c r="E57">
        <v>26.476116705396301</v>
      </c>
      <c r="F57">
        <v>21.686182965299601</v>
      </c>
    </row>
    <row r="58" spans="1:6" x14ac:dyDescent="0.2">
      <c r="A58" t="s">
        <v>151</v>
      </c>
      <c r="B58">
        <v>109605000000</v>
      </c>
      <c r="C58">
        <v>106132000000</v>
      </c>
      <c r="D58">
        <v>111174000000</v>
      </c>
      <c r="E58">
        <v>106951000000</v>
      </c>
      <c r="F58">
        <v>80303000000</v>
      </c>
    </row>
  </sheetData>
  <sortState xmlns:xlrd2="http://schemas.microsoft.com/office/spreadsheetml/2017/richdata2" ref="A2:F58">
    <sortCondition ref="A2:A5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8CF2A-9480-BB4E-9FF3-B8F593DD008B}">
  <dimension ref="A1:F55"/>
  <sheetViews>
    <sheetView workbookViewId="0">
      <selection activeCell="A36" sqref="A36"/>
    </sheetView>
  </sheetViews>
  <sheetFormatPr baseColWidth="10" defaultRowHeight="16" x14ac:dyDescent="0.2"/>
  <cols>
    <col min="1" max="1" width="33.33203125" bestFit="1" customWidth="1"/>
  </cols>
  <sheetData>
    <row r="1" spans="1:6" x14ac:dyDescent="0.2">
      <c r="A1" t="s">
        <v>0</v>
      </c>
      <c r="B1">
        <v>2020</v>
      </c>
      <c r="C1">
        <v>2019</v>
      </c>
      <c r="D1">
        <v>2018</v>
      </c>
      <c r="E1">
        <v>2017</v>
      </c>
      <c r="F1">
        <v>2016</v>
      </c>
    </row>
    <row r="2" spans="1:6" x14ac:dyDescent="0.2">
      <c r="A2" s="3" t="s">
        <v>191</v>
      </c>
      <c r="B2" s="3">
        <v>0.47464247903329099</v>
      </c>
      <c r="C2" s="3">
        <v>0.43915674423149398</v>
      </c>
      <c r="D2" s="3">
        <v>0.42635059957967603</v>
      </c>
      <c r="E2" s="3">
        <v>0.385802518456965</v>
      </c>
      <c r="F2" s="3">
        <v>0.47115802096470699</v>
      </c>
    </row>
    <row r="3" spans="1:6" x14ac:dyDescent="0.2">
      <c r="A3" t="s">
        <v>196</v>
      </c>
      <c r="B3">
        <v>-3.92947347969691</v>
      </c>
      <c r="C3">
        <v>-3.7475763016157901</v>
      </c>
      <c r="D3">
        <v>-3.7726960110041201</v>
      </c>
      <c r="E3">
        <v>-4.8600073809816697</v>
      </c>
      <c r="F3">
        <v>-3.9943665348196</v>
      </c>
    </row>
    <row r="4" spans="1:6" x14ac:dyDescent="0.2">
      <c r="A4" t="s">
        <v>172</v>
      </c>
      <c r="B4">
        <v>-2.5457363598422802</v>
      </c>
      <c r="C4">
        <v>23.375873851559799</v>
      </c>
      <c r="D4">
        <v>30.909259398398401</v>
      </c>
      <c r="E4">
        <v>29.286117432116001</v>
      </c>
      <c r="F4">
        <v>21.441400969814101</v>
      </c>
    </row>
    <row r="5" spans="1:6" x14ac:dyDescent="0.2">
      <c r="A5" t="s">
        <v>194</v>
      </c>
      <c r="E5">
        <v>0.45114765330592599</v>
      </c>
      <c r="F5">
        <v>0.61460292870052702</v>
      </c>
    </row>
    <row r="6" spans="1:6" x14ac:dyDescent="0.2">
      <c r="A6" t="s">
        <v>188</v>
      </c>
      <c r="E6">
        <v>0.45114765330592599</v>
      </c>
      <c r="F6">
        <v>0.61460292870052702</v>
      </c>
    </row>
    <row r="7" spans="1:6" x14ac:dyDescent="0.2">
      <c r="A7" t="s">
        <v>113</v>
      </c>
      <c r="B7">
        <v>17.940473061760802</v>
      </c>
      <c r="C7">
        <v>17.4402450149876</v>
      </c>
      <c r="D7">
        <v>17.357142857142801</v>
      </c>
      <c r="E7">
        <v>17.154789568809701</v>
      </c>
      <c r="F7">
        <v>14.2797476340694</v>
      </c>
    </row>
    <row r="8" spans="1:6" x14ac:dyDescent="0.2">
      <c r="A8" s="3" t="s">
        <v>167</v>
      </c>
      <c r="B8" s="3">
        <v>0.18774719955746</v>
      </c>
      <c r="C8" s="3">
        <v>0.163583981561509</v>
      </c>
      <c r="D8" s="3">
        <v>0.20424702503077499</v>
      </c>
      <c r="E8" s="3">
        <v>0.13746524351959799</v>
      </c>
      <c r="F8" s="3">
        <v>0.109675354212645</v>
      </c>
    </row>
    <row r="9" spans="1:6" x14ac:dyDescent="0.2">
      <c r="A9" t="s">
        <v>189</v>
      </c>
      <c r="B9">
        <v>2.5469214903976098</v>
      </c>
      <c r="C9">
        <v>2.8003127137691699</v>
      </c>
      <c r="D9">
        <v>3.1292826228873998</v>
      </c>
      <c r="E9">
        <v>2.85382677201263</v>
      </c>
      <c r="F9">
        <v>2.6871675208689201</v>
      </c>
    </row>
    <row r="10" spans="1:6" x14ac:dyDescent="0.2">
      <c r="A10" s="3" t="s">
        <v>135</v>
      </c>
      <c r="B10" s="3">
        <v>2.51576545429401</v>
      </c>
      <c r="C10" s="3">
        <v>2.5288389513108598</v>
      </c>
      <c r="D10" s="3">
        <v>2.9008001641362302</v>
      </c>
      <c r="E10" s="3">
        <v>2.91857565700959</v>
      </c>
      <c r="F10" s="3">
        <v>2.3528817157201298</v>
      </c>
    </row>
    <row r="11" spans="1:6" x14ac:dyDescent="0.2">
      <c r="A11" t="s">
        <v>169</v>
      </c>
      <c r="B11">
        <v>15.0109596770693</v>
      </c>
      <c r="C11">
        <v>17.548240503379098</v>
      </c>
      <c r="D11">
        <v>25.333872187312501</v>
      </c>
      <c r="E11">
        <v>23.235311286885899</v>
      </c>
      <c r="F11">
        <v>25.0645210494203</v>
      </c>
    </row>
    <row r="12" spans="1:6" x14ac:dyDescent="0.2">
      <c r="A12" t="s">
        <v>171</v>
      </c>
      <c r="B12">
        <v>99.254524935978097</v>
      </c>
      <c r="C12">
        <v>79.804940573292896</v>
      </c>
      <c r="D12">
        <v>82.006753057127199</v>
      </c>
      <c r="E12">
        <v>78.729459151805202</v>
      </c>
      <c r="F12">
        <v>76.808114704087799</v>
      </c>
    </row>
    <row r="13" spans="1:6" x14ac:dyDescent="0.2">
      <c r="A13" t="s">
        <v>168</v>
      </c>
      <c r="B13">
        <v>81.697828899066494</v>
      </c>
      <c r="C13">
        <v>85.632573921473494</v>
      </c>
      <c r="D13">
        <v>87.582140268213095</v>
      </c>
      <c r="E13">
        <v>84.780265297035299</v>
      </c>
      <c r="F13">
        <v>73.184994624481604</v>
      </c>
    </row>
    <row r="14" spans="1:6" x14ac:dyDescent="0.2">
      <c r="A14" t="s">
        <v>185</v>
      </c>
      <c r="B14">
        <v>1.5469214903976101</v>
      </c>
      <c r="C14">
        <v>1.8003127137691699</v>
      </c>
      <c r="D14">
        <v>2.1292826228873998</v>
      </c>
      <c r="E14">
        <v>1.85382677201263</v>
      </c>
      <c r="F14">
        <v>1.6871675208689201</v>
      </c>
    </row>
    <row r="15" spans="1:6" x14ac:dyDescent="0.2">
      <c r="A15" t="s">
        <v>184</v>
      </c>
      <c r="B15">
        <v>0.60736913023420902</v>
      </c>
      <c r="C15">
        <v>0.64289702536327897</v>
      </c>
      <c r="D15">
        <v>0.68043794041290595</v>
      </c>
      <c r="E15">
        <v>0.64959330755217404</v>
      </c>
      <c r="F15">
        <v>0.62786093824301603</v>
      </c>
    </row>
    <row r="16" spans="1:6" x14ac:dyDescent="0.2">
      <c r="A16" t="s">
        <v>197</v>
      </c>
      <c r="B16">
        <v>-199.58881578947299</v>
      </c>
      <c r="C16">
        <v>-457.76315789473603</v>
      </c>
      <c r="D16">
        <v>41.128397375820001</v>
      </c>
      <c r="E16">
        <v>10.631593110871901</v>
      </c>
      <c r="F16">
        <v>12.514081862561</v>
      </c>
    </row>
    <row r="17" spans="1:6" x14ac:dyDescent="0.2">
      <c r="A17" s="3" t="s">
        <v>198</v>
      </c>
      <c r="B17" s="3">
        <v>0.34183961518484202</v>
      </c>
      <c r="C17" s="3">
        <v>0.35196228338430102</v>
      </c>
      <c r="D17" s="3">
        <v>0.76633878462374005</v>
      </c>
      <c r="E17" s="3">
        <v>0.46471026717407499</v>
      </c>
      <c r="F17" s="3">
        <v>0.53585861044841498</v>
      </c>
    </row>
    <row r="18" spans="1:6" x14ac:dyDescent="0.2">
      <c r="A18" t="s">
        <v>138</v>
      </c>
      <c r="B18">
        <v>9.7788207181895796E-3</v>
      </c>
      <c r="C18">
        <v>1.3013904090182901E-2</v>
      </c>
      <c r="D18">
        <v>1.6140521959237899E-2</v>
      </c>
      <c r="E18">
        <v>2.20115003531423E-2</v>
      </c>
      <c r="F18">
        <v>2.6404775248183798E-2</v>
      </c>
    </row>
    <row r="19" spans="1:6" x14ac:dyDescent="0.2">
      <c r="A19" t="s">
        <v>183</v>
      </c>
      <c r="B19">
        <v>0.37084221934762002</v>
      </c>
      <c r="C19">
        <v>0.34716273451840701</v>
      </c>
      <c r="D19">
        <v>0.33050018122508101</v>
      </c>
      <c r="E19">
        <v>0.30962711372979401</v>
      </c>
      <c r="F19">
        <v>0.28127125523838697</v>
      </c>
    </row>
    <row r="20" spans="1:6" x14ac:dyDescent="0.2">
      <c r="A20" t="s">
        <v>182</v>
      </c>
      <c r="B20">
        <v>1</v>
      </c>
      <c r="C20">
        <v>1</v>
      </c>
      <c r="D20">
        <v>1</v>
      </c>
      <c r="E20">
        <v>1</v>
      </c>
      <c r="F20">
        <v>1</v>
      </c>
    </row>
    <row r="21" spans="1:6" x14ac:dyDescent="0.2">
      <c r="A21" t="s">
        <v>177</v>
      </c>
      <c r="B21">
        <v>0.16507655177615199</v>
      </c>
      <c r="C21">
        <v>0.1018128547885</v>
      </c>
      <c r="D21">
        <v>0.54567637221034104</v>
      </c>
      <c r="E21">
        <v>6.5047991705962996E-2</v>
      </c>
      <c r="F21">
        <v>0.115176098911814</v>
      </c>
    </row>
    <row r="22" spans="1:6" x14ac:dyDescent="0.2">
      <c r="A22" t="s">
        <v>207</v>
      </c>
      <c r="B22">
        <v>23.426262557911802</v>
      </c>
      <c r="C22">
        <v>19.340163993385602</v>
      </c>
      <c r="D22">
        <v>17.207053650844902</v>
      </c>
      <c r="E22">
        <v>16.080418072539899</v>
      </c>
      <c r="F22">
        <v>14.814253436234299</v>
      </c>
    </row>
    <row r="23" spans="1:6" x14ac:dyDescent="0.2">
      <c r="A23" t="s">
        <v>190</v>
      </c>
      <c r="B23">
        <v>2.70329275669136</v>
      </c>
      <c r="C23">
        <v>2.8694591390003601</v>
      </c>
      <c r="D23">
        <v>3.05317324185248</v>
      </c>
      <c r="E23">
        <v>3.1883191917857898</v>
      </c>
      <c r="F23">
        <v>4.9658967095227702</v>
      </c>
    </row>
    <row r="24" spans="1:6" x14ac:dyDescent="0.2">
      <c r="A24" t="s">
        <v>193</v>
      </c>
      <c r="B24">
        <v>0.74551297898640301</v>
      </c>
      <c r="C24">
        <v>0.73316086998179497</v>
      </c>
      <c r="D24">
        <v>0.73493756266520804</v>
      </c>
      <c r="E24">
        <v>0.79423899562102895</v>
      </c>
      <c r="F24">
        <v>0.74964741185296302</v>
      </c>
    </row>
    <row r="25" spans="1:6" x14ac:dyDescent="0.2">
      <c r="A25" t="s">
        <v>112</v>
      </c>
      <c r="B25">
        <v>5.9440210249671397</v>
      </c>
      <c r="C25">
        <v>4.9863156522872396</v>
      </c>
      <c r="D25">
        <v>4.1885714285714197</v>
      </c>
      <c r="E25">
        <v>4.0508649625613202</v>
      </c>
      <c r="F25">
        <v>3.1523028391167101</v>
      </c>
    </row>
    <row r="26" spans="1:6" x14ac:dyDescent="0.2">
      <c r="A26" t="s">
        <v>173</v>
      </c>
      <c r="B26">
        <v>0.67781001992797896</v>
      </c>
      <c r="C26">
        <v>0.65901957200638805</v>
      </c>
      <c r="D26">
        <v>0.65247372236317502</v>
      </c>
      <c r="E26">
        <v>0.64522475691460102</v>
      </c>
      <c r="F26">
        <v>0.64038879259275505</v>
      </c>
    </row>
    <row r="27" spans="1:6" x14ac:dyDescent="0.2">
      <c r="A27" t="s">
        <v>136</v>
      </c>
      <c r="B27">
        <v>20.469316866074799</v>
      </c>
      <c r="C27">
        <v>16.265078183172001</v>
      </c>
      <c r="D27">
        <v>13.345773874862701</v>
      </c>
      <c r="E27">
        <v>13.4567956795679</v>
      </c>
      <c r="F27">
        <v>20.626709573612199</v>
      </c>
    </row>
    <row r="28" spans="1:6" x14ac:dyDescent="0.2">
      <c r="A28" t="s">
        <v>163</v>
      </c>
      <c r="B28">
        <v>24.315567282321901</v>
      </c>
      <c r="C28">
        <v>20.799806107610198</v>
      </c>
      <c r="D28">
        <v>14.407588279489101</v>
      </c>
      <c r="E28">
        <v>15.7088491517652</v>
      </c>
      <c r="F28">
        <v>14.5624167036872</v>
      </c>
    </row>
    <row r="29" spans="1:6" x14ac:dyDescent="0.2">
      <c r="A29" t="s">
        <v>186</v>
      </c>
      <c r="B29">
        <v>0.36680974962266699</v>
      </c>
      <c r="C29">
        <v>0.416087966265142</v>
      </c>
      <c r="D29">
        <v>0.48003897287613501</v>
      </c>
      <c r="E29">
        <v>0.47228489431980197</v>
      </c>
      <c r="F29">
        <v>0.36462957243083399</v>
      </c>
    </row>
    <row r="30" spans="1:6" x14ac:dyDescent="0.2">
      <c r="A30" t="s">
        <v>181</v>
      </c>
      <c r="B30">
        <v>0.83492344822384701</v>
      </c>
      <c r="C30">
        <v>0.89818714521149901</v>
      </c>
      <c r="D30">
        <v>0.45432362778965801</v>
      </c>
      <c r="E30">
        <v>0.85244640647469905</v>
      </c>
      <c r="F30">
        <v>0.80108428565856704</v>
      </c>
    </row>
    <row r="31" spans="1:6" x14ac:dyDescent="0.2">
      <c r="A31" s="3" t="s">
        <v>176</v>
      </c>
      <c r="B31" s="3">
        <v>0.30962486452470001</v>
      </c>
      <c r="C31" s="3">
        <v>0.31181710544090602</v>
      </c>
      <c r="D31" s="3">
        <v>0.150154041319318</v>
      </c>
      <c r="E31" s="3">
        <v>0.26394052044609601</v>
      </c>
      <c r="F31" s="3">
        <v>0.22532198257893199</v>
      </c>
    </row>
    <row r="32" spans="1:6" x14ac:dyDescent="0.2">
      <c r="A32" t="s">
        <v>111</v>
      </c>
      <c r="B32">
        <v>7.9730617608409897</v>
      </c>
      <c r="C32">
        <v>6.80112081324123</v>
      </c>
      <c r="D32">
        <v>5.6992207792207701</v>
      </c>
      <c r="E32">
        <v>5.1003098373353897</v>
      </c>
      <c r="F32">
        <v>4.2050473186119799</v>
      </c>
    </row>
    <row r="33" spans="1:6" x14ac:dyDescent="0.2">
      <c r="A33" t="s">
        <v>192</v>
      </c>
      <c r="B33">
        <v>0.424256196902422</v>
      </c>
      <c r="C33">
        <v>0.414683375316863</v>
      </c>
      <c r="D33">
        <v>0.39764407393983298</v>
      </c>
      <c r="E33">
        <v>0.40909796936968601</v>
      </c>
      <c r="F33">
        <v>0.36559010026987299</v>
      </c>
    </row>
    <row r="34" spans="1:6" x14ac:dyDescent="0.2">
      <c r="A34" t="s">
        <v>170</v>
      </c>
      <c r="B34">
        <v>96.708788576135802</v>
      </c>
      <c r="C34">
        <v>103.180814424852</v>
      </c>
      <c r="D34">
        <v>112.91601245552501</v>
      </c>
      <c r="E34">
        <v>108.015576583921</v>
      </c>
      <c r="F34">
        <v>98.249515673901996</v>
      </c>
    </row>
    <row r="35" spans="1:6" x14ac:dyDescent="0.2">
      <c r="A35" t="s">
        <v>174</v>
      </c>
      <c r="B35">
        <v>0.36937384190469502</v>
      </c>
      <c r="C35">
        <v>0.341163195410153</v>
      </c>
      <c r="D35">
        <v>0.317243566509604</v>
      </c>
      <c r="E35">
        <v>0.29998653840179701</v>
      </c>
      <c r="F35">
        <v>0.28255479737586903</v>
      </c>
    </row>
    <row r="36" spans="1:6" x14ac:dyDescent="0.2">
      <c r="A36" s="3" t="s">
        <v>162</v>
      </c>
      <c r="B36" s="3">
        <v>3.6774142059058201</v>
      </c>
      <c r="C36" s="3">
        <v>4.5736516734171797</v>
      </c>
      <c r="D36" s="3">
        <v>4.4508529650690498</v>
      </c>
      <c r="E36" s="3">
        <v>4.6361299052774001</v>
      </c>
      <c r="F36" s="3">
        <v>4.7521020585676998</v>
      </c>
    </row>
    <row r="37" spans="1:6" x14ac:dyDescent="0.2">
      <c r="A37" t="s">
        <v>139</v>
      </c>
      <c r="B37">
        <v>0.34183961518484202</v>
      </c>
      <c r="C37">
        <v>0.35196228338430102</v>
      </c>
      <c r="D37">
        <v>0.76633878462374005</v>
      </c>
      <c r="E37">
        <v>0.46471026717407499</v>
      </c>
      <c r="F37">
        <v>0.53585861044841498</v>
      </c>
    </row>
    <row r="38" spans="1:6" x14ac:dyDescent="0.2">
      <c r="A38" t="s">
        <v>175</v>
      </c>
      <c r="B38">
        <v>0.37084221934762002</v>
      </c>
      <c r="C38">
        <v>0.34716273451840701</v>
      </c>
      <c r="D38">
        <v>0.33050018122508101</v>
      </c>
      <c r="E38">
        <v>0.30962711372979401</v>
      </c>
      <c r="F38">
        <v>0.28127125523838697</v>
      </c>
    </row>
    <row r="39" spans="1:6" x14ac:dyDescent="0.2">
      <c r="A39" t="s">
        <v>199</v>
      </c>
      <c r="B39">
        <v>13.0844025814849</v>
      </c>
      <c r="C39">
        <v>10.370854693638201</v>
      </c>
      <c r="D39">
        <v>9.5115637467056704</v>
      </c>
      <c r="E39">
        <v>6.1352371789171203</v>
      </c>
      <c r="F39">
        <v>5.7893876828201103</v>
      </c>
    </row>
    <row r="40" spans="1:6" x14ac:dyDescent="0.2">
      <c r="A40" t="s">
        <v>204</v>
      </c>
      <c r="B40">
        <v>25.5119433539349</v>
      </c>
      <c r="C40">
        <v>20.336295119287101</v>
      </c>
      <c r="D40">
        <v>17.928573739859601</v>
      </c>
      <c r="E40">
        <v>13.621074447566199</v>
      </c>
      <c r="F40">
        <v>12.507683270817701</v>
      </c>
    </row>
    <row r="41" spans="1:6" x14ac:dyDescent="0.2">
      <c r="A41" t="s">
        <v>201</v>
      </c>
      <c r="B41">
        <v>34.957141053725003</v>
      </c>
      <c r="C41">
        <v>27.045095840978501</v>
      </c>
      <c r="D41">
        <v>47.479182306438901</v>
      </c>
      <c r="E41">
        <v>21.112157722939301</v>
      </c>
      <c r="F41">
        <v>20.294003846341099</v>
      </c>
    </row>
    <row r="42" spans="1:6" x14ac:dyDescent="0.2">
      <c r="A42" t="s">
        <v>205</v>
      </c>
      <c r="B42">
        <v>6.7794047762193603</v>
      </c>
      <c r="C42">
        <v>5.2884052086602598</v>
      </c>
      <c r="D42">
        <v>9.3167610540157995</v>
      </c>
      <c r="E42">
        <v>4.1675528471429102</v>
      </c>
      <c r="F42">
        <v>4.0986233558168497</v>
      </c>
    </row>
    <row r="43" spans="1:6" x14ac:dyDescent="0.2">
      <c r="A43" t="s">
        <v>208</v>
      </c>
      <c r="B43">
        <v>13.0844025814849</v>
      </c>
      <c r="C43">
        <v>10.370854693638201</v>
      </c>
      <c r="D43">
        <v>9.5115637467056704</v>
      </c>
      <c r="E43">
        <v>6.1352371789171203</v>
      </c>
      <c r="F43">
        <v>5.7893876828201103</v>
      </c>
    </row>
    <row r="44" spans="1:6" x14ac:dyDescent="0.2">
      <c r="A44" t="s">
        <v>206</v>
      </c>
      <c r="B44">
        <v>10.823600062930399</v>
      </c>
      <c r="C44">
        <v>8.4331235015058397</v>
      </c>
      <c r="D44">
        <v>7.1291911018484901</v>
      </c>
      <c r="E44">
        <v>5.5723538971326798</v>
      </c>
      <c r="F44">
        <v>4.5726851811220497</v>
      </c>
    </row>
    <row r="45" spans="1:6" x14ac:dyDescent="0.2">
      <c r="A45" t="s">
        <v>200</v>
      </c>
      <c r="B45">
        <v>13.0844025814849</v>
      </c>
      <c r="C45">
        <v>10.370854693638201</v>
      </c>
      <c r="D45">
        <v>9.5115637467056704</v>
      </c>
      <c r="E45">
        <v>6.1352371789171203</v>
      </c>
      <c r="F45">
        <v>5.7893876828201103</v>
      </c>
    </row>
    <row r="46" spans="1:6" x14ac:dyDescent="0.2">
      <c r="A46" t="s">
        <v>202</v>
      </c>
      <c r="B46">
        <v>34.220656209930503</v>
      </c>
      <c r="C46">
        <v>27.7378348353371</v>
      </c>
      <c r="D46">
        <v>24.394689631650699</v>
      </c>
      <c r="E46">
        <v>17.149843463573202</v>
      </c>
      <c r="F46">
        <v>16.6847548234729</v>
      </c>
    </row>
    <row r="47" spans="1:6" x14ac:dyDescent="0.2">
      <c r="A47" t="s">
        <v>203</v>
      </c>
      <c r="B47">
        <v>25.5119433539349</v>
      </c>
      <c r="C47">
        <v>20.336295119287101</v>
      </c>
      <c r="D47">
        <v>17.928573739859601</v>
      </c>
      <c r="E47">
        <v>13.621074447566199</v>
      </c>
      <c r="F47">
        <v>12.507683270817701</v>
      </c>
    </row>
    <row r="48" spans="1:6" x14ac:dyDescent="0.2">
      <c r="A48" t="s">
        <v>121</v>
      </c>
      <c r="B48">
        <v>10.823600062930399</v>
      </c>
      <c r="C48">
        <v>8.4331235015058397</v>
      </c>
      <c r="D48">
        <v>7.1291911018484901</v>
      </c>
      <c r="E48">
        <v>5.5723538971326798</v>
      </c>
      <c r="F48">
        <v>4.5726851811220497</v>
      </c>
    </row>
    <row r="49" spans="1:6" x14ac:dyDescent="0.2">
      <c r="A49" t="s">
        <v>166</v>
      </c>
      <c r="B49">
        <v>2.3307702945650601</v>
      </c>
      <c r="C49">
        <v>2.3529674445404698</v>
      </c>
      <c r="D49">
        <v>2.7378436602379899</v>
      </c>
      <c r="E49">
        <v>2.7861153466678599</v>
      </c>
      <c r="F49">
        <v>2.2144650167629698</v>
      </c>
    </row>
    <row r="50" spans="1:6" x14ac:dyDescent="0.2">
      <c r="A50" t="s">
        <v>161</v>
      </c>
      <c r="B50">
        <v>4.4676829839742496</v>
      </c>
      <c r="C50">
        <v>4.2623966942148703</v>
      </c>
      <c r="D50">
        <v>4.1675163324647801</v>
      </c>
      <c r="E50">
        <v>4.3052472025322102</v>
      </c>
      <c r="F50">
        <v>4.9873611643048603</v>
      </c>
    </row>
    <row r="51" spans="1:6" x14ac:dyDescent="0.2">
      <c r="A51" s="3" t="s">
        <v>178</v>
      </c>
      <c r="B51" s="3">
        <v>0.14696111326835001</v>
      </c>
      <c r="C51" s="3">
        <v>0.13693658482111601</v>
      </c>
      <c r="D51" s="3">
        <v>6.4018265545802894E-2</v>
      </c>
      <c r="E51" s="3">
        <v>0.101828917510946</v>
      </c>
      <c r="F51" s="3">
        <v>0.106162259391734</v>
      </c>
    </row>
    <row r="52" spans="1:6" x14ac:dyDescent="0.2">
      <c r="A52" t="s">
        <v>180</v>
      </c>
      <c r="B52">
        <v>0.231597241933441</v>
      </c>
      <c r="C52">
        <v>0.201201090560754</v>
      </c>
      <c r="D52">
        <v>0.18204232381712901</v>
      </c>
      <c r="E52">
        <v>0.153679709303222</v>
      </c>
      <c r="F52">
        <v>0.19117745747925199</v>
      </c>
    </row>
    <row r="53" spans="1:6" x14ac:dyDescent="0.2">
      <c r="A53" t="s">
        <v>179</v>
      </c>
      <c r="B53">
        <v>0.37429841763592098</v>
      </c>
      <c r="C53">
        <v>0.383465259454705</v>
      </c>
      <c r="D53">
        <v>0.200331245919872</v>
      </c>
      <c r="E53">
        <v>0.29060209095780398</v>
      </c>
      <c r="F53">
        <v>0.28527577537952897</v>
      </c>
    </row>
    <row r="54" spans="1:6" x14ac:dyDescent="0.2">
      <c r="A54" t="s">
        <v>195</v>
      </c>
      <c r="E54">
        <v>4.3548280423280401</v>
      </c>
      <c r="F54">
        <v>2.58253254804711</v>
      </c>
    </row>
    <row r="55" spans="1:6" x14ac:dyDescent="0.2">
      <c r="A55" t="s">
        <v>187</v>
      </c>
      <c r="E55">
        <v>0.49959778869358301</v>
      </c>
      <c r="F55">
        <v>0.42958667078648999</v>
      </c>
    </row>
  </sheetData>
  <sortState xmlns:xlrd2="http://schemas.microsoft.com/office/spreadsheetml/2017/richdata2" ref="A2:F55">
    <sortCondition ref="A2:A5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5F57C-DA53-E647-B0FC-C424ED129EA8}">
  <dimension ref="A1:R39"/>
  <sheetViews>
    <sheetView workbookViewId="0">
      <selection activeCell="A14" sqref="A14"/>
    </sheetView>
  </sheetViews>
  <sheetFormatPr baseColWidth="10" defaultRowHeight="16" x14ac:dyDescent="0.2"/>
  <cols>
    <col min="1" max="1" width="36.33203125" bestFit="1" customWidth="1"/>
  </cols>
  <sheetData>
    <row r="1" spans="1:6" x14ac:dyDescent="0.2">
      <c r="A1" t="s">
        <v>0</v>
      </c>
      <c r="B1">
        <v>2020</v>
      </c>
      <c r="C1">
        <v>2019</v>
      </c>
      <c r="D1">
        <v>2018</v>
      </c>
      <c r="E1">
        <v>2017</v>
      </c>
      <c r="F1">
        <v>2016</v>
      </c>
    </row>
    <row r="2" spans="1:6" x14ac:dyDescent="0.2">
      <c r="A2" s="3" t="s">
        <v>238</v>
      </c>
      <c r="B2" s="3">
        <v>5.1490808079398001E-2</v>
      </c>
      <c r="C2" s="3">
        <v>0.10704351588577</v>
      </c>
      <c r="D2" s="3">
        <v>3.4101441401131298E-2</v>
      </c>
      <c r="E2" s="3">
        <v>0.29381603159178699</v>
      </c>
      <c r="F2" s="3">
        <v>0.108877069099912</v>
      </c>
    </row>
    <row r="3" spans="1:6" x14ac:dyDescent="0.2">
      <c r="A3" t="s">
        <v>239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240</v>
      </c>
      <c r="B4">
        <v>-7.5286976838683406E-2</v>
      </c>
      <c r="C4">
        <v>-2.2212289392979898E-2</v>
      </c>
      <c r="D4">
        <v>-9.2311680115403694E-2</v>
      </c>
      <c r="E4">
        <v>0.63570335686766</v>
      </c>
      <c r="F4">
        <v>0.53709055876685896</v>
      </c>
    </row>
    <row r="5" spans="1:6" x14ac:dyDescent="0.2">
      <c r="A5" t="s">
        <v>218</v>
      </c>
      <c r="B5">
        <v>0.105083837360971</v>
      </c>
      <c r="C5">
        <v>9.1392912234592699E-2</v>
      </c>
      <c r="D5">
        <v>7.8502672506893606E-2</v>
      </c>
      <c r="E5">
        <v>0.101101450707425</v>
      </c>
      <c r="F5">
        <v>0.149157050035848</v>
      </c>
    </row>
    <row r="6" spans="1:6" x14ac:dyDescent="0.2">
      <c r="A6" t="s">
        <v>211</v>
      </c>
      <c r="B6">
        <v>0.23042880767707799</v>
      </c>
      <c r="C6">
        <v>0.226271743166433</v>
      </c>
      <c r="D6">
        <v>0.208526061442871</v>
      </c>
      <c r="E6">
        <v>0.12478645752446001</v>
      </c>
      <c r="F6">
        <v>0.43263989320280299</v>
      </c>
    </row>
    <row r="7" spans="1:6" x14ac:dyDescent="0.2">
      <c r="A7" t="s">
        <v>215</v>
      </c>
      <c r="B7">
        <v>0.13874580885825</v>
      </c>
      <c r="C7">
        <v>1.38051944386958</v>
      </c>
      <c r="D7">
        <v>-0.34670775886703498</v>
      </c>
      <c r="E7">
        <v>0.26968527744507798</v>
      </c>
      <c r="F7">
        <v>0.73515793179079603</v>
      </c>
    </row>
    <row r="8" spans="1:6" x14ac:dyDescent="0.2">
      <c r="A8" s="3" t="s">
        <v>214</v>
      </c>
      <c r="B8" s="3">
        <v>0.13874580885825</v>
      </c>
      <c r="C8" s="3">
        <v>1.38051944386958</v>
      </c>
      <c r="D8" s="3">
        <v>-0.34670775886703498</v>
      </c>
      <c r="E8" s="3">
        <v>0.26968527744507798</v>
      </c>
      <c r="F8" s="3">
        <v>0.73515793179079603</v>
      </c>
    </row>
    <row r="9" spans="1:6" x14ac:dyDescent="0.2">
      <c r="A9" t="s">
        <v>234</v>
      </c>
      <c r="B9">
        <v>0.64590324834359403</v>
      </c>
      <c r="C9">
        <v>0.68237046582823302</v>
      </c>
      <c r="D9">
        <v>0.85274634821918505</v>
      </c>
      <c r="E9">
        <v>1.0108010378863199</v>
      </c>
      <c r="F9">
        <v>1.2761882026235301</v>
      </c>
    </row>
    <row r="10" spans="1:6" x14ac:dyDescent="0.2">
      <c r="A10" t="s">
        <v>228</v>
      </c>
      <c r="B10">
        <v>2.9022598649642002</v>
      </c>
      <c r="C10">
        <v>0.92268672105500704</v>
      </c>
      <c r="D10">
        <v>-0.175609358395343</v>
      </c>
      <c r="E10">
        <v>0.62727594772865103</v>
      </c>
      <c r="F10">
        <v>-4.9533708975206203E-2</v>
      </c>
    </row>
    <row r="11" spans="1:6" x14ac:dyDescent="0.2">
      <c r="A11" t="s">
        <v>225</v>
      </c>
      <c r="B11">
        <v>1.24194381081144</v>
      </c>
      <c r="C11">
        <v>0.75118679622379103</v>
      </c>
      <c r="D11">
        <v>0.65542864169437798</v>
      </c>
      <c r="E11">
        <v>0.354018889340036</v>
      </c>
      <c r="F11">
        <v>0.32254766744520103</v>
      </c>
    </row>
    <row r="12" spans="1:6" x14ac:dyDescent="0.2">
      <c r="A12" t="s">
        <v>222</v>
      </c>
      <c r="B12">
        <v>0.64213134341687705</v>
      </c>
      <c r="C12">
        <v>0.56749016147905895</v>
      </c>
      <c r="D12">
        <v>0.54188770034830902</v>
      </c>
      <c r="E12">
        <v>0.419837578141181</v>
      </c>
      <c r="F12">
        <v>0.396175118892441</v>
      </c>
    </row>
    <row r="13" spans="1:6" x14ac:dyDescent="0.2">
      <c r="A13" t="s">
        <v>231</v>
      </c>
      <c r="B13">
        <v>0.58733442830986604</v>
      </c>
      <c r="C13">
        <v>0.23272042136106399</v>
      </c>
      <c r="D13">
        <v>0.13965916658331501</v>
      </c>
      <c r="E13">
        <v>0.43259354259504001</v>
      </c>
      <c r="F13">
        <v>0.35118878034204498</v>
      </c>
    </row>
    <row r="14" spans="1:6" x14ac:dyDescent="0.2">
      <c r="A14" s="3" t="s">
        <v>220</v>
      </c>
      <c r="B14" s="3">
        <v>0.182279142707788</v>
      </c>
      <c r="C14" s="3">
        <v>0.18628302120798701</v>
      </c>
      <c r="D14" s="3">
        <v>2.78539103830709E-2</v>
      </c>
      <c r="E14" s="3">
        <v>0.25602433752301601</v>
      </c>
      <c r="F14" s="3">
        <v>7.9789073305670796E-2</v>
      </c>
    </row>
    <row r="15" spans="1:6" x14ac:dyDescent="0.2">
      <c r="A15" t="s">
        <v>210</v>
      </c>
      <c r="B15">
        <v>0.16885919959485299</v>
      </c>
      <c r="C15">
        <v>0.15173524796200299</v>
      </c>
      <c r="D15">
        <v>0.15562510030492699</v>
      </c>
      <c r="E15">
        <v>6.7427279268167301E-2</v>
      </c>
      <c r="F15">
        <v>-3.5809851012520197E-2</v>
      </c>
    </row>
    <row r="16" spans="1:6" x14ac:dyDescent="0.2">
      <c r="A16" t="s">
        <v>237</v>
      </c>
      <c r="B16">
        <v>-8.1434803683955406E-2</v>
      </c>
      <c r="C16">
        <v>-0.225018782870022</v>
      </c>
      <c r="D16">
        <v>0.22054103622191601</v>
      </c>
      <c r="E16">
        <v>-3.1097290093291801E-2</v>
      </c>
      <c r="F16">
        <v>-0.22432804962095099</v>
      </c>
    </row>
    <row r="17" spans="1:18" x14ac:dyDescent="0.2">
      <c r="A17" t="s">
        <v>213</v>
      </c>
      <c r="B17">
        <v>0.12846585117227299</v>
      </c>
      <c r="C17">
        <v>1.3679922756623</v>
      </c>
      <c r="D17">
        <v>-0.34987641727804097</v>
      </c>
      <c r="E17">
        <v>0.24100491747407299</v>
      </c>
      <c r="F17">
        <v>0.68449110145165204</v>
      </c>
    </row>
    <row r="18" spans="1:18" x14ac:dyDescent="0.2">
      <c r="A18" t="s">
        <v>219</v>
      </c>
      <c r="B18">
        <v>0.162690428283989</v>
      </c>
      <c r="C18">
        <v>0.18915777960076499</v>
      </c>
      <c r="D18">
        <v>0.11079049282405599</v>
      </c>
      <c r="E18">
        <v>0.18550637659414801</v>
      </c>
      <c r="F18">
        <v>0.14597661623108599</v>
      </c>
    </row>
    <row r="19" spans="1:18" x14ac:dyDescent="0.2">
      <c r="A19" s="3" t="s">
        <v>212</v>
      </c>
      <c r="B19" s="3">
        <v>0.23042880767707799</v>
      </c>
      <c r="C19" s="3">
        <v>0.226271743166433</v>
      </c>
      <c r="D19" s="3">
        <v>0.208526061442871</v>
      </c>
      <c r="E19" s="3">
        <v>0.12478645752446001</v>
      </c>
      <c r="F19" s="3">
        <v>0.43263989320280299</v>
      </c>
      <c r="K19" t="s">
        <v>293</v>
      </c>
      <c r="M19" t="str">
        <f>MID(K19,6,LEN(K19))</f>
        <v>eps</v>
      </c>
      <c r="O19" t="s">
        <v>293</v>
      </c>
      <c r="Q19" t="s">
        <v>78</v>
      </c>
      <c r="R19" t="str">
        <f>"'"&amp;Q19&amp;"'"</f>
        <v>'eps'</v>
      </c>
    </row>
    <row r="20" spans="1:18" x14ac:dyDescent="0.2">
      <c r="A20" t="s">
        <v>241</v>
      </c>
      <c r="B20">
        <v>0.14179900450343599</v>
      </c>
      <c r="C20">
        <v>0.146000271628412</v>
      </c>
      <c r="D20">
        <v>0.198014969085584</v>
      </c>
      <c r="E20">
        <v>2.5358692025358599E-2</v>
      </c>
      <c r="F20">
        <v>-4.8148763074879596E-3</v>
      </c>
      <c r="K20" t="s">
        <v>294</v>
      </c>
      <c r="M20" t="str">
        <f>MID(K20,5,LEN(K20))</f>
        <v>epsGr</v>
      </c>
      <c r="O20" t="s">
        <v>294</v>
      </c>
      <c r="Q20" t="s">
        <v>274</v>
      </c>
      <c r="R20" t="str">
        <f t="shared" ref="R20:R39" si="0">"'"&amp;Q20&amp;"'"</f>
        <v>'epsGr'</v>
      </c>
    </row>
    <row r="21" spans="1:18" x14ac:dyDescent="0.2">
      <c r="A21" t="s">
        <v>236</v>
      </c>
      <c r="B21">
        <v>8.4236553312559206E-2</v>
      </c>
      <c r="C21">
        <v>0.114912578830104</v>
      </c>
      <c r="D21">
        <v>0.18055369800722201</v>
      </c>
      <c r="E21">
        <v>0.22728018821469601</v>
      </c>
      <c r="F21">
        <v>2.06053160598615E-2</v>
      </c>
      <c r="K21" t="s">
        <v>295</v>
      </c>
      <c r="M21" t="str">
        <f t="shared" ref="M21:M39" si="1">MID(K21,5,LEN(K21))</f>
        <v>pe</v>
      </c>
      <c r="O21" t="s">
        <v>295</v>
      </c>
      <c r="Q21" t="s">
        <v>275</v>
      </c>
      <c r="R21" t="str">
        <f t="shared" si="0"/>
        <v>'pe'</v>
      </c>
    </row>
    <row r="22" spans="1:18" x14ac:dyDescent="0.2">
      <c r="A22" t="s">
        <v>209</v>
      </c>
      <c r="B22">
        <v>0.13645574247276299</v>
      </c>
      <c r="C22">
        <v>0.140295396882928</v>
      </c>
      <c r="D22">
        <v>0.142786136624866</v>
      </c>
      <c r="E22">
        <v>5.9426903920837201E-2</v>
      </c>
      <c r="F22">
        <v>-2.5924342808292301E-2</v>
      </c>
      <c r="K22" t="s">
        <v>296</v>
      </c>
      <c r="M22" t="str">
        <f t="shared" si="1"/>
        <v>pb</v>
      </c>
      <c r="O22" t="s">
        <v>296</v>
      </c>
      <c r="Q22" t="s">
        <v>276</v>
      </c>
      <c r="R22" t="str">
        <f t="shared" si="0"/>
        <v>'pb'</v>
      </c>
    </row>
    <row r="23" spans="1:18" x14ac:dyDescent="0.2">
      <c r="A23" t="s">
        <v>242</v>
      </c>
      <c r="B23">
        <v>6.9746298380812102E-2</v>
      </c>
      <c r="C23">
        <v>3.9373621923232599E-2</v>
      </c>
      <c r="D23">
        <v>0.19170956670956599</v>
      </c>
      <c r="E23">
        <v>-2.86488175851651E-2</v>
      </c>
      <c r="F23">
        <v>-5.5402479826805698E-2</v>
      </c>
      <c r="K23" t="s">
        <v>297</v>
      </c>
      <c r="M23" t="str">
        <f t="shared" si="1"/>
        <v>ps</v>
      </c>
      <c r="O23" t="s">
        <v>297</v>
      </c>
      <c r="Q23" t="s">
        <v>277</v>
      </c>
      <c r="R23" t="str">
        <f t="shared" si="0"/>
        <v>'ps'</v>
      </c>
    </row>
    <row r="24" spans="1:18" x14ac:dyDescent="0.2">
      <c r="A24" t="s">
        <v>233</v>
      </c>
      <c r="B24">
        <v>2.82915667056464</v>
      </c>
      <c r="C24">
        <v>2.6035214166429701</v>
      </c>
      <c r="D24">
        <v>2.8316143035047099</v>
      </c>
      <c r="E24">
        <v>2.9151737168910499</v>
      </c>
      <c r="F24">
        <v>3.0891335110098601</v>
      </c>
      <c r="K24" t="s">
        <v>298</v>
      </c>
      <c r="M24" t="str">
        <f t="shared" si="1"/>
        <v>divPyr</v>
      </c>
      <c r="O24" t="s">
        <v>298</v>
      </c>
      <c r="Q24" t="s">
        <v>278</v>
      </c>
      <c r="R24" t="str">
        <f t="shared" si="0"/>
        <v>'divPyr'</v>
      </c>
    </row>
    <row r="25" spans="1:18" x14ac:dyDescent="0.2">
      <c r="A25" t="s">
        <v>227</v>
      </c>
      <c r="B25">
        <v>1.73352908584541</v>
      </c>
      <c r="C25">
        <v>2.1398897718275198</v>
      </c>
      <c r="D25">
        <v>0.13537598875306001</v>
      </c>
      <c r="E25">
        <v>1.2792065976003599</v>
      </c>
      <c r="F25">
        <v>1.14714434048268</v>
      </c>
      <c r="K25" t="s">
        <v>299</v>
      </c>
      <c r="M25" t="str">
        <f t="shared" si="1"/>
        <v>divYield</v>
      </c>
      <c r="O25" t="s">
        <v>299</v>
      </c>
      <c r="Q25" t="s">
        <v>279</v>
      </c>
      <c r="R25" t="str">
        <f t="shared" si="0"/>
        <v>'divYield'</v>
      </c>
    </row>
    <row r="26" spans="1:18" x14ac:dyDescent="0.2">
      <c r="A26" t="s">
        <v>224</v>
      </c>
      <c r="B26">
        <v>1.91889641084583</v>
      </c>
      <c r="C26">
        <v>2.1956729355698301</v>
      </c>
      <c r="D26">
        <v>1.4598524629174201</v>
      </c>
      <c r="E26">
        <v>1.79204419169034</v>
      </c>
      <c r="F26">
        <v>2.0472288191941002</v>
      </c>
      <c r="K26" t="s">
        <v>300</v>
      </c>
      <c r="M26" t="str">
        <f t="shared" si="1"/>
        <v>roe</v>
      </c>
      <c r="O26" t="s">
        <v>300</v>
      </c>
      <c r="Q26" t="s">
        <v>164</v>
      </c>
      <c r="R26" t="str">
        <f t="shared" si="0"/>
        <v>'roe'</v>
      </c>
    </row>
    <row r="27" spans="1:18" x14ac:dyDescent="0.2">
      <c r="A27" t="s">
        <v>221</v>
      </c>
      <c r="B27">
        <v>1.6506469125215599</v>
      </c>
      <c r="C27">
        <v>1.51047729180773</v>
      </c>
      <c r="D27">
        <v>1.21273182957393</v>
      </c>
      <c r="E27">
        <v>1.37579806988144</v>
      </c>
      <c r="F27">
        <v>1.7112310219403899</v>
      </c>
      <c r="K27" t="s">
        <v>301</v>
      </c>
      <c r="M27" t="str">
        <f t="shared" si="1"/>
        <v>roa</v>
      </c>
      <c r="O27" t="s">
        <v>301</v>
      </c>
      <c r="Q27" t="s">
        <v>280</v>
      </c>
      <c r="R27" t="str">
        <f t="shared" si="0"/>
        <v>'roa'</v>
      </c>
    </row>
    <row r="28" spans="1:18" x14ac:dyDescent="0.2">
      <c r="A28" t="s">
        <v>230</v>
      </c>
      <c r="B28">
        <v>1.9670962736034601</v>
      </c>
      <c r="C28">
        <v>2.0156698546173502</v>
      </c>
      <c r="D28">
        <v>1.7615870741175199</v>
      </c>
      <c r="E28">
        <v>2.5473676517596502</v>
      </c>
      <c r="F28">
        <v>1.3645294662898499</v>
      </c>
      <c r="K28" t="s">
        <v>302</v>
      </c>
      <c r="M28" t="str">
        <f t="shared" si="1"/>
        <v>opIncR</v>
      </c>
      <c r="O28" t="s">
        <v>302</v>
      </c>
      <c r="Q28" t="s">
        <v>281</v>
      </c>
      <c r="R28" t="str">
        <f t="shared" si="0"/>
        <v>'opIncR'</v>
      </c>
    </row>
    <row r="29" spans="1:18" x14ac:dyDescent="0.2">
      <c r="A29" t="s">
        <v>235</v>
      </c>
      <c r="B29">
        <v>0.300761223180048</v>
      </c>
      <c r="C29">
        <v>0.29607367463439899</v>
      </c>
      <c r="D29">
        <v>0.364670948359472</v>
      </c>
      <c r="E29">
        <v>0.42928646480945098</v>
      </c>
      <c r="F29">
        <v>0.56015377226555896</v>
      </c>
      <c r="K29" t="s">
        <v>303</v>
      </c>
      <c r="M29" t="str">
        <f t="shared" si="1"/>
        <v>opIncGr</v>
      </c>
      <c r="O29" t="s">
        <v>303</v>
      </c>
      <c r="Q29" t="s">
        <v>282</v>
      </c>
      <c r="R29" t="str">
        <f t="shared" si="0"/>
        <v>'opIncGr'</v>
      </c>
    </row>
    <row r="30" spans="1:18" x14ac:dyDescent="0.2">
      <c r="A30" t="s">
        <v>229</v>
      </c>
      <c r="B30">
        <v>0.76830615499850496</v>
      </c>
      <c r="C30">
        <v>0.97325756512959705</v>
      </c>
      <c r="D30">
        <v>0.443249501257374</v>
      </c>
      <c r="E30">
        <v>0.23714336709508499</v>
      </c>
      <c r="F30">
        <v>-7.2152785102410702E-3</v>
      </c>
      <c r="K30" t="s">
        <v>304</v>
      </c>
      <c r="M30" t="str">
        <f t="shared" si="1"/>
        <v>netPrMar</v>
      </c>
      <c r="O30" t="s">
        <v>304</v>
      </c>
      <c r="Q30" t="s">
        <v>283</v>
      </c>
      <c r="R30" t="str">
        <f t="shared" si="0"/>
        <v>'netPrMar'</v>
      </c>
    </row>
    <row r="31" spans="1:18" x14ac:dyDescent="0.2">
      <c r="A31" t="s">
        <v>226</v>
      </c>
      <c r="B31">
        <v>0.56325047205493595</v>
      </c>
      <c r="C31">
        <v>0.61737081605211597</v>
      </c>
      <c r="D31">
        <v>0.60256287179120704</v>
      </c>
      <c r="E31">
        <v>0.313253431170192</v>
      </c>
      <c r="F31">
        <v>0.22142237343930099</v>
      </c>
      <c r="K31" t="s">
        <v>305</v>
      </c>
      <c r="M31" t="str">
        <f t="shared" si="1"/>
        <v>cashR</v>
      </c>
      <c r="O31" t="s">
        <v>305</v>
      </c>
      <c r="Q31" t="s">
        <v>284</v>
      </c>
      <c r="R31" t="str">
        <f t="shared" si="0"/>
        <v>'cashR'</v>
      </c>
    </row>
    <row r="32" spans="1:18" x14ac:dyDescent="0.2">
      <c r="A32" t="s">
        <v>223</v>
      </c>
      <c r="B32">
        <v>0.50739717746766599</v>
      </c>
      <c r="C32">
        <v>0.42589453546876899</v>
      </c>
      <c r="D32">
        <v>0.25236788857648002</v>
      </c>
      <c r="E32">
        <v>0.19154430356832</v>
      </c>
      <c r="F32">
        <v>0.23739466028487599</v>
      </c>
      <c r="K32" t="s">
        <v>306</v>
      </c>
      <c r="M32" t="str">
        <f t="shared" si="1"/>
        <v>currentR</v>
      </c>
      <c r="O32" t="s">
        <v>306</v>
      </c>
      <c r="Q32" t="s">
        <v>285</v>
      </c>
      <c r="R32" t="str">
        <f t="shared" si="0"/>
        <v>'currentR'</v>
      </c>
    </row>
    <row r="33" spans="1:18" x14ac:dyDescent="0.2">
      <c r="A33" t="s">
        <v>232</v>
      </c>
      <c r="B33">
        <v>0.37289777857400502</v>
      </c>
      <c r="C33">
        <v>0.46798847623473</v>
      </c>
      <c r="D33">
        <v>9.68897139347797E-2</v>
      </c>
      <c r="E33">
        <v>4.6654595178527401E-2</v>
      </c>
      <c r="F33">
        <v>-3.62135472143972E-2</v>
      </c>
      <c r="K33" t="s">
        <v>307</v>
      </c>
      <c r="M33" t="str">
        <f t="shared" si="1"/>
        <v>de</v>
      </c>
      <c r="O33" t="s">
        <v>307</v>
      </c>
      <c r="Q33" t="s">
        <v>286</v>
      </c>
      <c r="R33" t="str">
        <f t="shared" si="0"/>
        <v>'de'</v>
      </c>
    </row>
    <row r="34" spans="1:18" x14ac:dyDescent="0.2">
      <c r="A34" t="s">
        <v>217</v>
      </c>
      <c r="B34">
        <v>-9.0287630594608499E-3</v>
      </c>
      <c r="C34">
        <v>-5.2604567616114902E-3</v>
      </c>
      <c r="D34">
        <v>-4.8518896833503501E-3</v>
      </c>
      <c r="E34">
        <v>-2.2588294022213899E-2</v>
      </c>
      <c r="F34">
        <v>-2.9197964623212901E-2</v>
      </c>
      <c r="K34" t="s">
        <v>308</v>
      </c>
      <c r="M34" t="str">
        <f t="shared" si="1"/>
        <v>da</v>
      </c>
      <c r="O34" t="s">
        <v>308</v>
      </c>
      <c r="Q34" t="s">
        <v>287</v>
      </c>
      <c r="R34" t="str">
        <f t="shared" si="0"/>
        <v>'da'</v>
      </c>
    </row>
    <row r="35" spans="1:18" x14ac:dyDescent="0.2">
      <c r="A35" t="s">
        <v>216</v>
      </c>
      <c r="B35">
        <v>-8.2106086276554097E-3</v>
      </c>
      <c r="C35">
        <v>-3.5064935064935002E-3</v>
      </c>
      <c r="D35">
        <v>-5.9385489284792103E-3</v>
      </c>
      <c r="E35">
        <v>-2.25867507886435E-2</v>
      </c>
      <c r="F35">
        <v>-3.0818148465207199E-2</v>
      </c>
      <c r="K35" t="s">
        <v>309</v>
      </c>
      <c r="M35" t="str">
        <f t="shared" si="1"/>
        <v>intCov</v>
      </c>
      <c r="O35" t="s">
        <v>309</v>
      </c>
      <c r="Q35" t="s">
        <v>288</v>
      </c>
      <c r="R35" t="str">
        <f t="shared" si="0"/>
        <v>'intCov'</v>
      </c>
    </row>
    <row r="36" spans="1:18" x14ac:dyDescent="0.2">
      <c r="K36" t="s">
        <v>310</v>
      </c>
      <c r="M36" t="str">
        <f t="shared" si="1"/>
        <v>asTurn</v>
      </c>
      <c r="O36" t="s">
        <v>310</v>
      </c>
      <c r="Q36" t="s">
        <v>289</v>
      </c>
      <c r="R36" t="str">
        <f t="shared" si="0"/>
        <v>'asTurn'</v>
      </c>
    </row>
    <row r="37" spans="1:18" x14ac:dyDescent="0.2">
      <c r="K37" t="s">
        <v>311</v>
      </c>
      <c r="M37" t="str">
        <f t="shared" si="1"/>
        <v>payTurn</v>
      </c>
      <c r="O37" t="s">
        <v>311</v>
      </c>
      <c r="Q37" t="s">
        <v>290</v>
      </c>
      <c r="R37" t="str">
        <f t="shared" si="0"/>
        <v>'payTurn'</v>
      </c>
    </row>
    <row r="38" spans="1:18" x14ac:dyDescent="0.2">
      <c r="K38" t="s">
        <v>312</v>
      </c>
      <c r="M38" t="str">
        <f t="shared" si="1"/>
        <v>asGr</v>
      </c>
      <c r="O38" t="s">
        <v>312</v>
      </c>
      <c r="Q38" t="s">
        <v>291</v>
      </c>
      <c r="R38" t="str">
        <f t="shared" si="0"/>
        <v>'asGr'</v>
      </c>
    </row>
    <row r="39" spans="1:18" x14ac:dyDescent="0.2">
      <c r="K39" t="s">
        <v>313</v>
      </c>
      <c r="M39" t="str">
        <f t="shared" si="1"/>
        <v>fcfGr</v>
      </c>
      <c r="O39" t="s">
        <v>313</v>
      </c>
      <c r="Q39" t="s">
        <v>292</v>
      </c>
      <c r="R39" t="str">
        <f t="shared" si="0"/>
        <v>'fcfGr'</v>
      </c>
    </row>
  </sheetData>
  <sortState xmlns:xlrd2="http://schemas.microsoft.com/office/spreadsheetml/2017/richdata2" ref="A2:F35">
    <sortCondition ref="A2:A3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9A76-0D56-9544-A97C-EA429DD07A9F}">
  <dimension ref="A1:M19"/>
  <sheetViews>
    <sheetView workbookViewId="0">
      <selection activeCell="B5" sqref="B5"/>
    </sheetView>
  </sheetViews>
  <sheetFormatPr baseColWidth="10" defaultRowHeight="16" x14ac:dyDescent="0.2"/>
  <sheetData>
    <row r="1" spans="1:13" x14ac:dyDescent="0.2">
      <c r="A1" t="s">
        <v>0</v>
      </c>
      <c r="B1">
        <v>2020</v>
      </c>
      <c r="C1">
        <v>2019</v>
      </c>
      <c r="D1">
        <v>2018</v>
      </c>
      <c r="E1">
        <v>2017</v>
      </c>
      <c r="F1">
        <v>2016</v>
      </c>
      <c r="G1">
        <v>2015</v>
      </c>
      <c r="H1">
        <v>2014</v>
      </c>
      <c r="I1">
        <v>2013</v>
      </c>
      <c r="J1">
        <v>2012</v>
      </c>
      <c r="K1">
        <v>2011</v>
      </c>
      <c r="L1">
        <v>2010</v>
      </c>
      <c r="M1">
        <v>2009</v>
      </c>
    </row>
    <row r="2" spans="1:13" x14ac:dyDescent="0.2">
      <c r="A2" t="s">
        <v>243</v>
      </c>
      <c r="B2" s="1">
        <v>44012</v>
      </c>
      <c r="C2" s="1">
        <v>43646</v>
      </c>
      <c r="D2" s="1">
        <v>43281</v>
      </c>
      <c r="E2" s="1">
        <v>42916</v>
      </c>
      <c r="F2" s="1">
        <v>42551</v>
      </c>
      <c r="G2" s="1">
        <v>42185</v>
      </c>
      <c r="H2" s="1">
        <v>41820</v>
      </c>
      <c r="I2" s="1">
        <v>41455</v>
      </c>
      <c r="J2" s="1">
        <v>41090</v>
      </c>
      <c r="K2" s="1">
        <v>40724</v>
      </c>
      <c r="L2" s="1">
        <v>40359</v>
      </c>
      <c r="M2" s="1">
        <v>39994</v>
      </c>
    </row>
    <row r="3" spans="1:13" x14ac:dyDescent="0.2">
      <c r="A3" t="s">
        <v>244</v>
      </c>
      <c r="B3">
        <v>203.4083</v>
      </c>
      <c r="C3">
        <v>138.30959999999999</v>
      </c>
      <c r="D3">
        <v>102.1789</v>
      </c>
      <c r="E3">
        <v>69.471699999999998</v>
      </c>
      <c r="F3">
        <v>52.595399999999998</v>
      </c>
      <c r="G3">
        <v>42.325200000000002</v>
      </c>
      <c r="H3">
        <v>38.332799999999999</v>
      </c>
      <c r="I3">
        <v>27.212299999999999</v>
      </c>
      <c r="J3">
        <v>24.575199999999999</v>
      </c>
      <c r="K3">
        <v>22.115100000000002</v>
      </c>
      <c r="L3">
        <v>20.340299999999999</v>
      </c>
      <c r="M3">
        <v>18.407599999999999</v>
      </c>
    </row>
    <row r="4" spans="1:13" x14ac:dyDescent="0.2">
      <c r="A4" t="s">
        <v>245</v>
      </c>
      <c r="B4">
        <v>205.19226846254901</v>
      </c>
      <c r="C4">
        <v>139.78959478691499</v>
      </c>
      <c r="D4">
        <v>103.730328571428</v>
      </c>
      <c r="E4">
        <v>70.460984792150697</v>
      </c>
      <c r="F4">
        <v>53.4168511041009</v>
      </c>
      <c r="G4">
        <v>43.009436272471497</v>
      </c>
      <c r="H4">
        <v>39.3773836847813</v>
      </c>
      <c r="I4">
        <v>27.666508955223801</v>
      </c>
      <c r="J4">
        <v>25.4015458789899</v>
      </c>
      <c r="K4">
        <v>23.247019905771399</v>
      </c>
      <c r="L4">
        <v>20.964945410189401</v>
      </c>
      <c r="M4">
        <v>21.9231953046394</v>
      </c>
    </row>
    <row r="8" spans="1:13" x14ac:dyDescent="0.2">
      <c r="B8" s="1"/>
    </row>
    <row r="9" spans="1:13" x14ac:dyDescent="0.2">
      <c r="B9" s="1"/>
    </row>
    <row r="10" spans="1:13" x14ac:dyDescent="0.2">
      <c r="B10" s="1"/>
    </row>
    <row r="11" spans="1:13" x14ac:dyDescent="0.2">
      <c r="B11" s="1"/>
    </row>
    <row r="12" spans="1:13" x14ac:dyDescent="0.2">
      <c r="B12" s="1"/>
    </row>
    <row r="13" spans="1:13" x14ac:dyDescent="0.2">
      <c r="B13" s="1"/>
    </row>
    <row r="14" spans="1:13" x14ac:dyDescent="0.2">
      <c r="B14" s="1"/>
    </row>
    <row r="15" spans="1:13" x14ac:dyDescent="0.2">
      <c r="B15" s="1"/>
    </row>
    <row r="16" spans="1:13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important_ratios</vt:lpstr>
      <vt:lpstr>BS</vt:lpstr>
      <vt:lpstr>IS</vt:lpstr>
      <vt:lpstr>CF</vt:lpstr>
      <vt:lpstr>Key Metrics</vt:lpstr>
      <vt:lpstr>Ratios</vt:lpstr>
      <vt:lpstr>Growth</vt:lpstr>
      <vt:lpstr>DCF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Artjoms  Formulevics</dc:creator>
  <cp:lastModifiedBy>Artjoms  Formulevics</cp:lastModifiedBy>
  <dcterms:created xsi:type="dcterms:W3CDTF">2020-11-02T09:57:20Z</dcterms:created>
  <dcterms:modified xsi:type="dcterms:W3CDTF">2020-11-03T14:04:45Z</dcterms:modified>
</cp:coreProperties>
</file>