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athsHub_AQA\03_qa\TestTheoryProject\"/>
    </mc:Choice>
  </mc:AlternateContent>
  <xr:revisionPtr revIDLastSave="0" documentId="13_ncr:1_{3143BABA-6F5B-4AB5-A188-96EA4E373F74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func" sheetId="1" r:id="rId1"/>
    <sheet name="loc" sheetId="2" r:id="rId2"/>
    <sheet name="gui" sheetId="3" r:id="rId3"/>
    <sheet name="результаты" sheetId="4" r:id="rId4"/>
  </sheets>
  <definedNames>
    <definedName name="_xlnm._FilterDatabase" localSheetId="0" hidden="1">func!$A$2:$AA$117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F9" i="4" s="1"/>
  <c r="I11" i="4" s="1"/>
  <c r="D8" i="4"/>
  <c r="I6" i="4"/>
  <c r="G5" i="4"/>
  <c r="E5" i="4"/>
  <c r="C5" i="4"/>
  <c r="B5" i="4" s="1"/>
  <c r="G4" i="4"/>
  <c r="E4" i="4"/>
  <c r="C4" i="4"/>
  <c r="G3" i="4"/>
  <c r="E3" i="4"/>
  <c r="C3" i="4"/>
  <c r="C6" i="4" s="1"/>
  <c r="F5" i="4" l="1"/>
  <c r="H5" i="4"/>
  <c r="D4" i="4"/>
  <c r="F4" i="4"/>
  <c r="E6" i="4"/>
  <c r="E18" i="4"/>
  <c r="D5" i="4"/>
  <c r="G6" i="4"/>
  <c r="C16" i="4"/>
  <c r="E17" i="4"/>
  <c r="G18" i="4"/>
  <c r="E16" i="4"/>
  <c r="G17" i="4"/>
  <c r="B4" i="4"/>
  <c r="H4" i="4" s="1"/>
  <c r="B3" i="4"/>
  <c r="B6" i="4" s="1"/>
  <c r="G16" i="4"/>
  <c r="C18" i="4"/>
  <c r="E19" i="4" l="1"/>
  <c r="B17" i="4"/>
  <c r="D17" i="4" s="1"/>
  <c r="F17" i="4"/>
  <c r="G19" i="4"/>
  <c r="F3" i="4"/>
  <c r="B18" i="4"/>
  <c r="H18" i="4" s="1"/>
  <c r="H3" i="4"/>
  <c r="C19" i="4"/>
  <c r="B16" i="4"/>
  <c r="B19" i="4" s="1"/>
  <c r="D3" i="4"/>
  <c r="H16" i="4" l="1"/>
  <c r="D16" i="4"/>
  <c r="F16" i="4"/>
  <c r="D18" i="4"/>
  <c r="F18" i="4"/>
  <c r="H17" i="4"/>
</calcChain>
</file>

<file path=xl/sharedStrings.xml><?xml version="1.0" encoding="utf-8"?>
<sst xmlns="http://schemas.openxmlformats.org/spreadsheetml/2006/main" count="767" uniqueCount="415">
  <si>
    <t>Функциональные проверки страниц сайта (отображение страниц, отображение и работа элементов страниц: кнопок, ссылок, меню)</t>
  </si>
  <si>
    <t xml:space="preserve">ID </t>
  </si>
  <si>
    <t>Приоритет</t>
  </si>
  <si>
    <t>Описание</t>
  </si>
  <si>
    <t>Ожидаемый результат</t>
  </si>
  <si>
    <t>Статус</t>
  </si>
  <si>
    <t>Комментарий</t>
  </si>
  <si>
    <t>высокий</t>
  </si>
  <si>
    <t>Главная страница / Home</t>
  </si>
  <si>
    <t>1.01</t>
  </si>
  <si>
    <r>
      <t xml:space="preserve">Переход на главную страницу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</t>
    </r>
  </si>
  <si>
    <t>Открывается главная страница сайта, отображены хедер, тело страницы и футер</t>
  </si>
  <si>
    <t>passed</t>
  </si>
  <si>
    <t>1.02</t>
  </si>
  <si>
    <t>Переход по ссылкам в хедере сайта</t>
  </si>
  <si>
    <t xml:space="preserve">Открываются соответствующие страницы </t>
  </si>
  <si>
    <t>1.03</t>
  </si>
  <si>
    <t xml:space="preserve">Кнопка Личного кабинета в хедере </t>
  </si>
  <si>
    <t xml:space="preserve">Открывается форма для входа в личный кабинет </t>
  </si>
  <si>
    <t>проверки формы в тест-кейсах</t>
  </si>
  <si>
    <t>1.04</t>
  </si>
  <si>
    <t>Кнопка меню в хедере</t>
  </si>
  <si>
    <t>Открывается меню сайта с ссылками на разделы, ссылками на телефон и email, переключателем языка</t>
  </si>
  <si>
    <t>1.05</t>
  </si>
  <si>
    <t>Переход по ссылкам в меню в хедере</t>
  </si>
  <si>
    <t>Открываются соответствующие страницы, запускаются приложения для телефона и email</t>
  </si>
  <si>
    <t>1.06</t>
  </si>
  <si>
    <t>средний</t>
  </si>
  <si>
    <t xml:space="preserve">Замена ссылок на телефон в хедере при перемотке сайта </t>
  </si>
  <si>
    <t>Исчезают ссылки на разделы, вместо них появляется ссылка с номером телефона</t>
  </si>
  <si>
    <t>1.07</t>
  </si>
  <si>
    <t>Переход по ссылке по номеру телефона в хедере</t>
  </si>
  <si>
    <t>Открывается приложение для вызова</t>
  </si>
  <si>
    <t>1.08</t>
  </si>
  <si>
    <t xml:space="preserve">Кнопка "Обсудить проект" </t>
  </si>
  <si>
    <t>Открывается форма для отправки сообщения</t>
  </si>
  <si>
    <t>1.09</t>
  </si>
  <si>
    <t xml:space="preserve">Кнопка"Презентация" </t>
  </si>
  <si>
    <t>Скачивается презентация агентства</t>
  </si>
  <si>
    <t>1.10</t>
  </si>
  <si>
    <t>Переход по ссылкам на разделы сайта по ссылкам в теле страницы</t>
  </si>
  <si>
    <t>1.11</t>
  </si>
  <si>
    <t>Переход на медиаресурсы агентства по кнопкам "Telegram", "YouTube", "Подкаст «Без плана»" в футере</t>
  </si>
  <si>
    <t xml:space="preserve">Открываются соответствующие страницы в сервисах youtube, mave и переходом в телеграмм </t>
  </si>
  <si>
    <t>1.12</t>
  </si>
  <si>
    <t>Запуск приложения телефона по номеру телефона</t>
  </si>
  <si>
    <t>1.13</t>
  </si>
  <si>
    <t>Запуск приложения для отправки email по ссылке на email</t>
  </si>
  <si>
    <t>Открывается приложение для отправки email</t>
  </si>
  <si>
    <t>Страница раздела  "Агентство" / Agency</t>
  </si>
  <si>
    <t>2.01</t>
  </si>
  <si>
    <r>
      <t xml:space="preserve">Переход на страницу </t>
    </r>
    <r>
      <rPr>
        <u/>
        <sz val="10"/>
        <color rgb="FF1155CC"/>
        <rFont val="Arial"/>
      </rPr>
      <t>https://future-group.ru/company</t>
    </r>
    <r>
      <rPr>
        <sz val="10"/>
        <color rgb="FF000000"/>
        <rFont val="Arial"/>
        <scheme val="minor"/>
      </rPr>
      <t xml:space="preserve"> </t>
    </r>
  </si>
  <si>
    <t>Открывается страница раздела "Агентство", отображены хедер, тело страницы и футер</t>
  </si>
  <si>
    <t>2.02</t>
  </si>
  <si>
    <t xml:space="preserve">Работа кнопки "Обсудить проект" </t>
  </si>
  <si>
    <t>2.03</t>
  </si>
  <si>
    <t>Смена курсора на общем фото команды и перемотка в соответствующую сторону</t>
  </si>
  <si>
    <t xml:space="preserve">При наведении на левую половину фото курсор меняется на стрелку влево и при клике сменяется фото. Аналогично в правую сторону. </t>
  </si>
  <si>
    <t>2.04</t>
  </si>
  <si>
    <t>Кнопка "Все направления"</t>
  </si>
  <si>
    <t>Открывается форма с ссылками на предоставляемые услуги, поделенные на категории (категории тоже являются ссылками)</t>
  </si>
  <si>
    <t>2.05</t>
  </si>
  <si>
    <t>Переход по ссылкам на страницы услуг и категорий услуг по ссылкам из формы</t>
  </si>
  <si>
    <t>Открываются соответствующие страницы</t>
  </si>
  <si>
    <t>2.06</t>
  </si>
  <si>
    <t>Закрытие формы по "Х"</t>
  </si>
  <si>
    <t>Форма закрывается</t>
  </si>
  <si>
    <t>2.07</t>
  </si>
  <si>
    <t>Закрытие формы по клику по области вне формы</t>
  </si>
  <si>
    <t>partly</t>
  </si>
  <si>
    <t>закрывается при клике сбоку, не закрывается по клику сверху и снизу от формы</t>
  </si>
  <si>
    <t>2.08</t>
  </si>
  <si>
    <t>Переход по ссылкам на странице (ссылки на рейтинговые агентства, ссылки на подразделы "Отзывы" и "Вакансии")</t>
  </si>
  <si>
    <t>Страница подраздела "Отзывы" / Reviews</t>
  </si>
  <si>
    <t>3.01</t>
  </si>
  <si>
    <r>
      <t xml:space="preserve">Переход на страницу </t>
    </r>
    <r>
      <rPr>
        <u/>
        <sz val="10"/>
        <color rgb="FF1155CC"/>
        <rFont val="Arial"/>
      </rPr>
      <t>https://future-group.ru/company/reviews</t>
    </r>
  </si>
  <si>
    <t>Открывается страница с отзывами о выполненных проектах</t>
  </si>
  <si>
    <t>3.02</t>
  </si>
  <si>
    <t>Кнопки со ссылками на проекты ("О проекте")</t>
  </si>
  <si>
    <t>Открывается страница с описанием проекта и ссылкой на сайт/приложение</t>
  </si>
  <si>
    <t>failed</t>
  </si>
  <si>
    <t>из названия кнопку следует, что она должна вести на страницу с описанием проекта, а от туда уже должна быть ссылка на сайт или приложение; ссылки на кнопках (что считается "нечестными" кнопками ведут на сайты)</t>
  </si>
  <si>
    <t>3.03</t>
  </si>
  <si>
    <t>Вложения с отзывами от заказчиков</t>
  </si>
  <si>
    <t>Открывается загруженный документ с отзывом от заказчика</t>
  </si>
  <si>
    <t>3.04</t>
  </si>
  <si>
    <t>Кнопка "Оставить отзыв"</t>
  </si>
  <si>
    <t>Открывается форма для отправки отзыва</t>
  </si>
  <si>
    <t>3.05</t>
  </si>
  <si>
    <t>Переход по ссылкам на страницу агентства и страницу вакансии</t>
  </si>
  <si>
    <t>Страница подраздела "Вакансии" / Vacancies</t>
  </si>
  <si>
    <t>4.01</t>
  </si>
  <si>
    <r>
      <t xml:space="preserve">Переход на страницу </t>
    </r>
    <r>
      <rPr>
        <u/>
        <sz val="10"/>
        <color rgb="FF1155CC"/>
        <rFont val="Arial"/>
      </rPr>
      <t>https://future-group.ru/company/vacancy</t>
    </r>
    <r>
      <rPr>
        <sz val="10"/>
        <color rgb="FF000000"/>
        <rFont val="Arial"/>
        <scheme val="minor"/>
      </rPr>
      <t xml:space="preserve"> </t>
    </r>
  </si>
  <si>
    <t>Открывается страница с прилагающимися вакансиями</t>
  </si>
  <si>
    <t>4.02</t>
  </si>
  <si>
    <t>Кнопка "Откликнутся"</t>
  </si>
  <si>
    <t>Открывается форма для выбора вакансии и отклика</t>
  </si>
  <si>
    <t>4.03</t>
  </si>
  <si>
    <r>
      <t>Кнопка "</t>
    </r>
    <r>
      <rPr>
        <u/>
        <sz val="10"/>
        <color rgb="FF1155CC"/>
        <rFont val="Arial"/>
      </rPr>
      <t>hh.ru</t>
    </r>
    <r>
      <rPr>
        <sz val="10"/>
        <color rgb="FF000000"/>
        <rFont val="Arial"/>
        <scheme val="minor"/>
      </rPr>
      <t>"</t>
    </r>
  </si>
  <si>
    <t>Открывается страница агентства на портале HeadHunter</t>
  </si>
  <si>
    <t>4.04</t>
  </si>
  <si>
    <t>Кнопки с вакансиями в разделе "актуальные вакансии" страницы</t>
  </si>
  <si>
    <t>При клике по каждой из кнопок меняется описание вакансии на соответствующее</t>
  </si>
  <si>
    <t>4.05</t>
  </si>
  <si>
    <t>Переход по ссылкам на страницу агентства и страницу отзывы</t>
  </si>
  <si>
    <t>Страница раздела "Услуги" / Services</t>
  </si>
  <si>
    <t>5.01</t>
  </si>
  <si>
    <r>
      <t xml:space="preserve">Переход на страницу </t>
    </r>
    <r>
      <rPr>
        <u/>
        <sz val="10"/>
        <color rgb="FF1155CC"/>
        <rFont val="Arial"/>
      </rPr>
      <t>https://future-group.ru/services</t>
    </r>
    <r>
      <rPr>
        <sz val="10"/>
        <color rgb="FF000000"/>
        <rFont val="Arial"/>
        <scheme val="minor"/>
      </rPr>
      <t xml:space="preserve"> </t>
    </r>
  </si>
  <si>
    <t>Открывается страница с прилагающимися агентством услугами</t>
  </si>
  <si>
    <t>5.02</t>
  </si>
  <si>
    <t>Кнопка "Оставить заявку"</t>
  </si>
  <si>
    <r>
      <rPr>
        <u/>
        <sz val="10"/>
        <color rgb="FF1155CC"/>
        <rFont val="Arial"/>
      </rPr>
      <t xml:space="preserve">проверки формы в тест-кейсах
</t>
    </r>
    <r>
      <rPr>
        <sz val="10"/>
        <color rgb="FF000000"/>
        <rFont val="Arial"/>
      </rPr>
      <t>кнопка ничего не делает</t>
    </r>
  </si>
  <si>
    <t>5.03</t>
  </si>
  <si>
    <t>Переход по ссылкам на страницы услуг и категорий услуг</t>
  </si>
  <si>
    <t>5.04</t>
  </si>
  <si>
    <t>Переход по ссылкам на страницы разделов "Агентство" и "Проекты"</t>
  </si>
  <si>
    <t>5.05</t>
  </si>
  <si>
    <t>Страницы с категориями услуг ("Разработка", "Дизайн", "Поддержка и развитие", "Маркетинг", "Исследование")</t>
  </si>
  <si>
    <t>Открываются, содержат кнопку "Обсудить проект", описание и ссылки на конкретные услуги в категории</t>
  </si>
  <si>
    <t>5.05.01</t>
  </si>
  <si>
    <t>Кнопка "Обсудить проект" на страницах категорий услуг</t>
  </si>
  <si>
    <t>5.05.02</t>
  </si>
  <si>
    <t>Ссылки на конкретные услуги в категории</t>
  </si>
  <si>
    <t>5.05.03</t>
  </si>
  <si>
    <t xml:space="preserve">Кнопка "Презентация" </t>
  </si>
  <si>
    <t>Загружает соответствующую презентацию</t>
  </si>
  <si>
    <t>где есть работает, но есть не везде</t>
  </si>
  <si>
    <t>5.06</t>
  </si>
  <si>
    <t>Страницы с категориями услуг ("Аутстафф")</t>
  </si>
  <si>
    <t xml:space="preserve">Открывается, содержит кнопку "Оставить заявку", </t>
  </si>
  <si>
    <t>5.06.01</t>
  </si>
  <si>
    <t xml:space="preserve">Кнопка "Оставить заявку" </t>
  </si>
  <si>
    <t>Перебрасывает в конец страницы, где размещена форма отправки заявки</t>
  </si>
  <si>
    <t>5.06.02</t>
  </si>
  <si>
    <t>Кнопка "Все" в разделе "специалисты" на странице</t>
  </si>
  <si>
    <t>(вероятно) выводит перечень должностей, которых агентство может предоставить</t>
  </si>
  <si>
    <t>кнопка ничего не делает</t>
  </si>
  <si>
    <t>5.06.03</t>
  </si>
  <si>
    <t>Загрузить презентацию с информацией об агентстве</t>
  </si>
  <si>
    <t>5.07</t>
  </si>
  <si>
    <t>Раздел "кейсы" на страницах услуг и в категории "Аутстафф"</t>
  </si>
  <si>
    <t>часть ссылок ведут сразу на страницы заказчиков (в том числе ныне не действующие), часть на внутренние страницы, в которых описан проект и имеется ссылка уже на приложение или сайт, часть не является ссылками хоть и отображается соответствующим образом и ничего не происходит</t>
  </si>
  <si>
    <t>5.08</t>
  </si>
  <si>
    <t>Перемотка витрины с кейсами на страницах услуг и в категории "Аутстафф"</t>
  </si>
  <si>
    <t>Скроллом колесиком мыши и захватом и перетаскиванием левой кнопкой мыши можно передвигать представленные карточки кейсов</t>
  </si>
  <si>
    <t>5.09</t>
  </si>
  <si>
    <t>Страницы конкретных услуг</t>
  </si>
  <si>
    <t>5.10</t>
  </si>
  <si>
    <t>Кнопка "Обсудить проект" на страницах услуг</t>
  </si>
  <si>
    <t>5.11</t>
  </si>
  <si>
    <t>Кнопка "Все работы" на страницах услуг в разделе "основные работы"</t>
  </si>
  <si>
    <t>Открывает форму в которой перечислены все услуги</t>
  </si>
  <si>
    <t>5.12</t>
  </si>
  <si>
    <t>Кнопка "Выбрать" в разделе "тарифы" на страницах услуг</t>
  </si>
  <si>
    <t>Перебрасывает вниз страницы на форму заявки, подставляет в тело сообщения информацию о выбранном тарифе. Если сообщение набрано (был ли выбран тариф не влияет), очищает все поле сообщения и подставляет информацию о выбранном тарифе</t>
  </si>
  <si>
    <t>Страница раздела "Проекты" / Projects</t>
  </si>
  <si>
    <t>6.01</t>
  </si>
  <si>
    <r>
      <t xml:space="preserve">Переход на страницу </t>
    </r>
    <r>
      <rPr>
        <u/>
        <sz val="10"/>
        <color rgb="FF1155CC"/>
        <rFont val="Arial"/>
      </rPr>
      <t>https://future-group.ru/portfolio</t>
    </r>
    <r>
      <rPr>
        <sz val="10"/>
        <color rgb="FF000000"/>
        <rFont val="Arial"/>
        <scheme val="minor"/>
      </rPr>
      <t xml:space="preserve"> </t>
    </r>
  </si>
  <si>
    <t>Открывается страница с выполненными проектами</t>
  </si>
  <si>
    <t>6.02</t>
  </si>
  <si>
    <t>6.03</t>
  </si>
  <si>
    <t>Сетка с "отобранными" кейсами</t>
  </si>
  <si>
    <t>Кликом по карточке кейса (изображение или название) открывается страница с описанием проекта и ссылкой на сайт/приложение</t>
  </si>
  <si>
    <t>6.04</t>
  </si>
  <si>
    <t>Перечень всех проектов по категориям</t>
  </si>
  <si>
    <t>Кликом по названию проекта открывается страница с описанием проекта и ссылкой на сайт/приложение</t>
  </si>
  <si>
    <t xml:space="preserve">часть ссылок ведут сразу на страницы заказчиков (в том числе ныне не действующие), часть на внутренние страницы, в которых описан проект и имеется ссылка уже на приложение или сайт, часть не является ссылками хоть и отображается соответствующим образом и ничего не происходит, часть даже не оформлены как ссылки (если их результат работы впоследствии заменили на другой, страница с тем что и как сделали в свое время они была бы нормальным решением или же убрать упоминание такого проекта совсем) </t>
  </si>
  <si>
    <t>6.05</t>
  </si>
  <si>
    <t xml:space="preserve">Переход по ссылкам на другие разделы сайта </t>
  </si>
  <si>
    <t>Страница раздела "Медиа" / Media</t>
  </si>
  <si>
    <t>07.01</t>
  </si>
  <si>
    <r>
      <t xml:space="preserve">Переход на страницу </t>
    </r>
    <r>
      <rPr>
        <u/>
        <sz val="10"/>
        <color rgb="FF1155CC"/>
        <rFont val="Arial"/>
      </rPr>
      <t>https://future-group.ru/media</t>
    </r>
    <r>
      <rPr>
        <sz val="10"/>
        <color rgb="FF000000"/>
        <rFont val="Arial"/>
        <scheme val="minor"/>
      </rPr>
      <t xml:space="preserve"> </t>
    </r>
  </si>
  <si>
    <t>Открывается страница с сеткой карточек, содержащих ссылки на различные ресурсы, где публиковались материалы от участников агентства (митапы, вебинары, статьи и т.д.)</t>
  </si>
  <si>
    <t>07.02</t>
  </si>
  <si>
    <t>Переход по представленным в разделе ссылкам</t>
  </si>
  <si>
    <r>
      <t xml:space="preserve">есть одна в никуда (Лекция. Не ошибки, а опыт: путь стартапа к успеху - </t>
    </r>
    <r>
      <rPr>
        <u/>
        <sz val="10"/>
        <color rgb="FF1155CC"/>
        <rFont val="Arial"/>
      </rPr>
      <t>https://cdp.moscow/events/7615/)</t>
    </r>
  </si>
  <si>
    <t>Страница раздела "Контакты" / Contacts</t>
  </si>
  <si>
    <t>08.01</t>
  </si>
  <si>
    <r>
      <t xml:space="preserve">Переход на страницу </t>
    </r>
    <r>
      <rPr>
        <u/>
        <sz val="10"/>
        <color rgb="FF1155CC"/>
        <rFont val="Arial"/>
      </rPr>
      <t>https://future-group.ru/contact</t>
    </r>
  </si>
  <si>
    <t>Открывается страница с информацией о расположении офиса, рабочих часах и телефон</t>
  </si>
  <si>
    <t>08.02</t>
  </si>
  <si>
    <t>Ссылка Вызвать Яндекс.Такси</t>
  </si>
  <si>
    <t>Перенаправляет на сервис Яндекс.Такси, с заданным пунктом назначения</t>
  </si>
  <si>
    <t>08.03</t>
  </si>
  <si>
    <t>Кнопка "Написать нам"</t>
  </si>
  <si>
    <t>08.04</t>
  </si>
  <si>
    <t>Кнопка "Маршрут"</t>
  </si>
  <si>
    <t>Перенаправляет на сервис Яндекс.Карты, с заданным пунктом назначения</t>
  </si>
  <si>
    <t>08.05</t>
  </si>
  <si>
    <t>Масштабирование карты</t>
  </si>
  <si>
    <t>Колесиком мыши и кнопками "+", "-" карта приближается и отдаляется</t>
  </si>
  <si>
    <t>08.06</t>
  </si>
  <si>
    <t>Передвижение карты</t>
  </si>
  <si>
    <t>Захватом левой кнопкой мыши можно двигать обзор по карте</t>
  </si>
  <si>
    <t>Страница "Авторизация"</t>
  </si>
  <si>
    <t>9.01</t>
  </si>
  <si>
    <t>Переход на страницу из меню, по ссылке "Личный кабинет" (https://future-group.ru/personal/support/)</t>
  </si>
  <si>
    <t>Открывается страница с полями для авторизации, ссылкой для восстановления пароля и кнопкой для перехода на регистрацию</t>
  </si>
  <si>
    <t>9.02</t>
  </si>
  <si>
    <t>Требование заполнения полей</t>
  </si>
  <si>
    <t>Подсвечивает поля красным и выводит сообщение о необходимости заполнения</t>
  </si>
  <si>
    <t>9.03</t>
  </si>
  <si>
    <t>Невалидные форматы email</t>
  </si>
  <si>
    <t>Ввести невалидные для email данные (длоыва)</t>
  </si>
  <si>
    <t>никак не возмущается, после отправки присылает уже ответ о неправильном логине или пароле</t>
  </si>
  <si>
    <t>9.04</t>
  </si>
  <si>
    <t>Правильный (зарегистрированный) email, неправильный пароль</t>
  </si>
  <si>
    <t>Отправка запроса, ответ о неправильном логине или пароле</t>
  </si>
  <si>
    <t>9.05</t>
  </si>
  <si>
    <t>Зарегистрированный email в процессе смены пароля, правильный пароль</t>
  </si>
  <si>
    <t>Успешная авторизация</t>
  </si>
  <si>
    <t>9.06</t>
  </si>
  <si>
    <t>Восстановление пароля</t>
  </si>
  <si>
    <t>Переход на форму восстановления пароля</t>
  </si>
  <si>
    <t>9.06.01</t>
  </si>
  <si>
    <t>Пустое поле</t>
  </si>
  <si>
    <t>Подсвечивает поле красным и выводит сообщение о необходимости заполнения</t>
  </si>
  <si>
    <t>принимает и выводит сообщение, что пользователь не найден</t>
  </si>
  <si>
    <t>9.06.02</t>
  </si>
  <si>
    <t>Email неправильного формата</t>
  </si>
  <si>
    <t>Подсвечивает поле красным и выводит сообщение о неправильном формате</t>
  </si>
  <si>
    <t>9.06.03</t>
  </si>
  <si>
    <t>Незарегистрированный email</t>
  </si>
  <si>
    <t>Отправка запроса. Ответ, что пользователь не найден</t>
  </si>
  <si>
    <t>9.06.04</t>
  </si>
  <si>
    <t>Правильный (зарегистрированный) email</t>
  </si>
  <si>
    <t>Отправка запроса. Ответ об отправке на почту данных для восстановления пароля</t>
  </si>
  <si>
    <t>9.07</t>
  </si>
  <si>
    <t>Регистрация</t>
  </si>
  <si>
    <t>Переход на форму регистрации</t>
  </si>
  <si>
    <t>9.07.01</t>
  </si>
  <si>
    <t>Подсвечивает выделенные как обязательные поля красным и выводит сообщение о необходимости заполнения</t>
  </si>
  <si>
    <t>9.07.02</t>
  </si>
  <si>
    <t>Невалидные форматы полей (все поля "1", кроме телефона, там полный набор любых цифр), пустая капча</t>
  </si>
  <si>
    <t>Подсвечивает выделенные как обязательные поля красным и выводит сообщение о неправильном формате заполнения по каждому полю</t>
  </si>
  <si>
    <t>сообщение об ошибке из-за незаполненной капчи</t>
  </si>
  <si>
    <t>9.07.03</t>
  </si>
  <si>
    <t>Невалидные форматы полей (все поля "1", кроме телефона, там полный набор любых цифр), заполненная капча</t>
  </si>
  <si>
    <t>Подсвечивает выделенные как обязательные поля красным и выводит сообщение о неправильном формате заполнения по каждому полю с указанием требований</t>
  </si>
  <si>
    <t xml:space="preserve">запрос отправлен, но в в ответ сообщение с указанием на требования к полям: "Логин должен быть не менее 3 символов.
Пароль должен быть не менее 6 символов длиной.
Неверный email." </t>
  </si>
  <si>
    <t>9.07.04</t>
  </si>
  <si>
    <t>Валидные данные, заполненная капча</t>
  </si>
  <si>
    <t>Отправка сообщения на email для подтверждения регистрации</t>
  </si>
  <si>
    <t>подтверждение регистрации не требуется, сразу переход в свежесозданный аккаунт, если человек опечатался при вводе email и не заметил этого хотя бы в последнее мгновение отправки не попасть ему в свой аккаунт и зарегистрировать новый</t>
  </si>
  <si>
    <t>9.07.05</t>
  </si>
  <si>
    <t>Регистрация на зарегистрированную почту</t>
  </si>
  <si>
    <t>Отправка запроса, получение сообщения что пользователь с таким email уже зарегистрирован</t>
  </si>
  <si>
    <t>Личный кабинет</t>
  </si>
  <si>
    <t>10.01</t>
  </si>
  <si>
    <t>Переход по ссылкам из хедера на разделы сайта</t>
  </si>
  <si>
    <t>10.02</t>
  </si>
  <si>
    <t>Переход по ссылкам из хедера на каналы связи (телефон, email, facebook, telegram)</t>
  </si>
  <si>
    <t>Открываются соответствующие программы (вызов, эл.почта, страница в facebook, страница ведущая на telegram-канал)</t>
  </si>
  <si>
    <t>ссылка на телеграмм ведет на несущетсвующего пользователя</t>
  </si>
  <si>
    <t>10.03</t>
  </si>
  <si>
    <t>Ссылки в меню в личном кабинете</t>
  </si>
  <si>
    <t>Указаны разделы сайта (как и на остальных страницах сайта)</t>
  </si>
  <si>
    <t>нет раздела Медиа, появилась кнопка "Отправить заявку"</t>
  </si>
  <si>
    <t>10.04</t>
  </si>
  <si>
    <t>Переход по ссылкам в меню в личном кабинете</t>
  </si>
  <si>
    <t>Открываются соответствующие разделы сайта</t>
  </si>
  <si>
    <t>10.05</t>
  </si>
  <si>
    <t>Кнопка "Отправить заявку" в меню в личном кабинете</t>
  </si>
  <si>
    <t>(ведет на главную, походу должна срабатывать как нажатие на кнопку там "Обсудить проект") Открывает форму отправки сообщения</t>
  </si>
  <si>
    <t>ничего не открывает, просто ведет на главную, бесполезная кнопка, создать обращение в личном кабинете походу основная функция</t>
  </si>
  <si>
    <t>10.06</t>
  </si>
  <si>
    <t xml:space="preserve">Меню пользователя </t>
  </si>
  <si>
    <t>10.06.01</t>
  </si>
  <si>
    <t>Создать обращение ("Новое обращение")</t>
  </si>
  <si>
    <t>Открывается форма создания обращения</t>
  </si>
  <si>
    <t>10.06.02</t>
  </si>
  <si>
    <t>"Мои обращения"</t>
  </si>
  <si>
    <t>Переключает на вкладку открытые в блоке обращений</t>
  </si>
  <si>
    <t>10.06.03</t>
  </si>
  <si>
    <t>"Мои отчеты"</t>
  </si>
  <si>
    <t>Открывает страницу с отчетами</t>
  </si>
  <si>
    <t>открывает, что за ссылки в никуда за случайные месяцы и года у свежесозданного пользователя правда совершенно не понятно</t>
  </si>
  <si>
    <t>10.06.04</t>
  </si>
  <si>
    <t>"Мониторинг сайтов"</t>
  </si>
  <si>
    <t>Открывает страницу с информацией об услуге мониторинга сайтов и кнопкой для подключения</t>
  </si>
  <si>
    <t>10.06.05</t>
  </si>
  <si>
    <t>"Мониторинг сайтов" / кнопка "Подключить"</t>
  </si>
  <si>
    <t>Создает обращение с заголовком "Подключение мониторинга сайта"</t>
  </si>
  <si>
    <t>10.06.06</t>
  </si>
  <si>
    <t>Кнопка "Выйти"</t>
  </si>
  <si>
    <t>Выход из аккаунта</t>
  </si>
  <si>
    <t>не выходит</t>
  </si>
  <si>
    <t>10.07</t>
  </si>
  <si>
    <t>Кнопка "Создать обращение" в личном кабинете</t>
  </si>
  <si>
    <t>10.08</t>
  </si>
  <si>
    <t>Кнопка "Прочитать инструкцию" в личном кабинете</t>
  </si>
  <si>
    <t>Открывает google doc с инструкцией по работе с обращениями</t>
  </si>
  <si>
    <t>10.09</t>
  </si>
  <si>
    <t xml:space="preserve">Ссылки на tg-бота и мобильные приложения для iOS и Android </t>
  </si>
  <si>
    <t>Открывают соответствующие страницы</t>
  </si>
  <si>
    <t>страницы на приложения не открываются, только на бота</t>
  </si>
  <si>
    <t>10.10</t>
  </si>
  <si>
    <t>Просмотр списка обращений по статусу</t>
  </si>
  <si>
    <t>Кнопками "Все обращения", "Открытые", "Получен ответ", "Закрытые" переключается вкладки с обращениями</t>
  </si>
  <si>
    <t>10.11</t>
  </si>
  <si>
    <t>Поиск среди обращений, пустое поле</t>
  </si>
  <si>
    <t>Выводится полный список обращений, в соответствии с открытой вкладкой</t>
  </si>
  <si>
    <t>10.12</t>
  </si>
  <si>
    <t>Поиск по части заголовка обращения</t>
  </si>
  <si>
    <t>Выводится список обращений, в заголовке которых содержится введенный текст</t>
  </si>
  <si>
    <t>10.13</t>
  </si>
  <si>
    <t>Поиск по части заголовка обращения, верхний регистр</t>
  </si>
  <si>
    <t>10.14</t>
  </si>
  <si>
    <t>Поиск по набору символов, которых нет в существующих заголовках</t>
  </si>
  <si>
    <t>Выводится сообщение об отсутствии результатов поиска</t>
  </si>
  <si>
    <t>10.15</t>
  </si>
  <si>
    <t>Просмотр конкретного обращения</t>
  </si>
  <si>
    <t>Кликом по столбцу "Заголовок" выбранного обращения открывается страница с перепиской по теме</t>
  </si>
  <si>
    <t>10.15.01</t>
  </si>
  <si>
    <t>Кнопка "Открыть обращение" (вероятно доступна только для закрытого)</t>
  </si>
  <si>
    <t>Меняет статус обращения на "Открытые"</t>
  </si>
  <si>
    <t>10.15.02</t>
  </si>
  <si>
    <t>Кнопка "Мои обращения"</t>
  </si>
  <si>
    <t>Возвращает на страницу личного кабинета со всеми обращениями</t>
  </si>
  <si>
    <t>10.15.03</t>
  </si>
  <si>
    <t>Кнопка "Звонок руководителя"</t>
  </si>
  <si>
    <t>(вероятно) отправляет запрос на звонок</t>
  </si>
  <si>
    <t>10.16</t>
  </si>
  <si>
    <t>низкий</t>
  </si>
  <si>
    <t>Ссылка на отправку email в футере</t>
  </si>
  <si>
    <t>Открывает приложение для эл.почты</t>
  </si>
  <si>
    <t>10.17</t>
  </si>
  <si>
    <t>Ссылка "Privacy" в футере</t>
  </si>
  <si>
    <t>Открывает страницу политики конфиденциальности</t>
  </si>
  <si>
    <t>10.18</t>
  </si>
  <si>
    <t>Ссылка "English" в футере</t>
  </si>
  <si>
    <t>(вероятно) направляет на англоязычную версию сайта (http://eng.future-group.ru/)</t>
  </si>
  <si>
    <t>открывается страница с сообщением "Account disabled by server administrator"</t>
  </si>
  <si>
    <t>Проверка локализации страниц</t>
  </si>
  <si>
    <t>Переход на англоязычную версию сайта (https://future-group.ru/en) по ссылке, либо в меню по слайдеру English</t>
  </si>
  <si>
    <t>Все элементы и текст на главной странице переводятся на английский</t>
  </si>
  <si>
    <t xml:space="preserve">Кнопка "Discuss project" </t>
  </si>
  <si>
    <t>Открывает форму отправки сообщения переведенную на английский</t>
  </si>
  <si>
    <t>Кнопка "Presentation"</t>
  </si>
  <si>
    <t>Скачивает презентацию с информацией об агентстве на английском</t>
  </si>
  <si>
    <t>ошибка 404</t>
  </si>
  <si>
    <t>Кнопка "Personal" в хедере</t>
  </si>
  <si>
    <t>Открывает форму для входа в личный кабинет переведенную на английский</t>
  </si>
  <si>
    <t>Страница раздела "Агентство" / Agency</t>
  </si>
  <si>
    <t>Переход на аглоязычную страницу информации об агентстве (https://future-group.ru/en/company)</t>
  </si>
  <si>
    <t>Все элементы и текст на странице раздела переведены на английский</t>
  </si>
  <si>
    <t>а) не переведены имена руководства и работников агентства;
б) заголовок страницы (который указывается во вкладке в браузере) остался от главной страницы; 
в) плашки о партнерстве с 1С-Битрикс (либо не нужны англоязычным заказчикам совсем либо перевести бы тоже)</t>
  </si>
  <si>
    <r>
      <rPr>
        <sz val="10"/>
        <rFont val="Arial"/>
      </rPr>
      <t xml:space="preserve">Подраздел "Отзывы" / Reviews 
</t>
    </r>
    <r>
      <rPr>
        <u/>
        <sz val="10"/>
        <color rgb="FF1155CC"/>
        <rFont val="Arial"/>
      </rPr>
      <t>https://future-group.ru/en/company/reviews</t>
    </r>
    <r>
      <rPr>
        <sz val="10"/>
        <rFont val="Arial"/>
      </rPr>
      <t xml:space="preserve"> </t>
    </r>
  </si>
  <si>
    <t>один, и так отличающийся ото всех внешним видом, не переведен</t>
  </si>
  <si>
    <r>
      <rPr>
        <sz val="10"/>
        <rFont val="Arial"/>
      </rPr>
      <t xml:space="preserve">Пподраздел "Вакансии" / Vacancies
</t>
    </r>
    <r>
      <rPr>
        <u/>
        <sz val="10"/>
        <color rgb="FF1155CC"/>
        <rFont val="Arial"/>
      </rPr>
      <t>https://future-group.ru/en/company/vacancy</t>
    </r>
    <r>
      <rPr>
        <sz val="10"/>
        <rFont val="Arial"/>
      </rPr>
      <t xml:space="preserve"> </t>
    </r>
  </si>
  <si>
    <t xml:space="preserve">а) предлагаемые должности (кнопки и описание вакансий) не переведены на английский;
б) заголовок страницы остался от главной страницы; </t>
  </si>
  <si>
    <t>Переход на аглоязычную страницу информации об усгулах (https://future-group.ru/en/services)</t>
  </si>
  <si>
    <t>нерабочая кнопка "Оставить заявку" осталась на русском</t>
  </si>
  <si>
    <t>Страницы с категориями услуг</t>
  </si>
  <si>
    <t>категория "Аутстафф" только на половину переведена на английский, в том числе заголовок страницы</t>
  </si>
  <si>
    <t>4</t>
  </si>
  <si>
    <t>Переход на аглоязычную страницу информации выполненных проектах  (https://future-group.ru/en/portfolio)</t>
  </si>
  <si>
    <t>кнопка "Presentation" ведет на страницу 404</t>
  </si>
  <si>
    <t>5</t>
  </si>
  <si>
    <t>Переход на англоязычную страницу с информацией об участии агентствтва в медиасфере (https://future-group.ru/en/media)</t>
  </si>
  <si>
    <t>элементы страницы переведены, содержимое карточек нет (что вероятно логично, на конечном ресурсе все равно материалы на русском выложены)</t>
  </si>
  <si>
    <t>6</t>
  </si>
  <si>
    <t>Переход на англоязычную страницу с информацией о расположении и контактах агентства (https://future-group.ru/en/contact)</t>
  </si>
  <si>
    <t xml:space="preserve">элементы переведены, заголовок страницы остался от главной страницы </t>
  </si>
  <si>
    <t>7</t>
  </si>
  <si>
    <t>Все элементы и текст раздела переведены на английский</t>
  </si>
  <si>
    <t>совсем ничего не переведено</t>
  </si>
  <si>
    <t xml:space="preserve">Проверки интерфейса </t>
  </si>
  <si>
    <t>Мобильная версия</t>
  </si>
  <si>
    <t>Наличие адаптивной верстки</t>
  </si>
  <si>
    <t>В случае, когда ширина окна/экрана больше высоты (браузер открыт на весь экран, планшет или телефон находится в альбомном виде) элементы страницы пропорционально увеличиваются, растягиваясь на весь экран. Выглядит не удобно (особенно с полями для заполнения на планшете)</t>
  </si>
  <si>
    <t>Скрытие ненужных полос скролла</t>
  </si>
  <si>
    <t>Тут по-моему перестарались, их совсем нет, даже где нужны</t>
  </si>
  <si>
    <t>Быстрый доступ к кнопкам CTA</t>
  </si>
  <si>
    <t xml:space="preserve">Только кнопка-ссылка для позвонить имеется в закрепленном везде хедере </t>
  </si>
  <si>
    <t>Единообразие интерфейса</t>
  </si>
  <si>
    <t>1. Кнопки "Обсудить проект" и "Оставить заявку" делают одно и тоже, ведут к форме где надо заполнить Имя, Телефон, Email и Сообщение, но в первом случае где этого используется всплывающее окно, во втором перебрасывает в нижнюю часть страницы, где указанные поля размещены прямо на странице. 
2. Страница для входа в личный кабинет, и собственно самого кабинета отличается от остального сайта.</t>
  </si>
  <si>
    <t>Однозначность и понятность</t>
  </si>
  <si>
    <t>Предсказуемое местонахождение ключевых элементов</t>
  </si>
  <si>
    <t>Минимально необходимое количество контактов</t>
  </si>
  <si>
    <t>Удобство взаимодействия с лого сайта</t>
  </si>
  <si>
    <t>Уникальный фавикон</t>
  </si>
  <si>
    <t>Возможность увидеть лица компании</t>
  </si>
  <si>
    <t>Проработанный функционал страницы 404</t>
  </si>
  <si>
    <t>Мгновенный скроллинг</t>
  </si>
  <si>
    <t xml:space="preserve">Нет. Только в личном кабинете </t>
  </si>
  <si>
    <t>Отсутствие лишней анимации</t>
  </si>
  <si>
    <t>Отсутствие нагромождения элементов</t>
  </si>
  <si>
    <t>Оптимальный размер кликабельных элементов</t>
  </si>
  <si>
    <t xml:space="preserve">п.1 </t>
  </si>
  <si>
    <t>Подстройка курсора под «кликабельное / кликабельное»</t>
  </si>
  <si>
    <t>Заметные отличия «особых» ссылок</t>
  </si>
  <si>
    <t>Кнопка возврата</t>
  </si>
  <si>
    <t>Сквозное главное меню сайта</t>
  </si>
  <si>
    <t>Доступность главного меню</t>
  </si>
  <si>
    <t>Стандартизация (пункты меню названы привычным для посетителя образом)</t>
  </si>
  <si>
    <t>Простая структура главного меню</t>
  </si>
  <si>
    <t>Все контакты на сайте, в том числе в шапке, представлены текстом, а не картинками, чтобы посетитель мог их скопировать.</t>
  </si>
  <si>
    <t>Закрепление места за контактами</t>
  </si>
  <si>
    <t>Расширенная информация о расположении (номер корпуса, номер офиса; график работы; интерактивную карту; информацию о том где расположена ближайшая станция метро или остановка ...)</t>
  </si>
  <si>
    <t>На всех страницах используются единообразные шрифты.</t>
  </si>
  <si>
    <t xml:space="preserve">Заголовки всех разделов сайта написаны строчными буквами, хотя нигде больше на сайте этот прием не используется (в текстах, в "хлебных крошках", в меню). Только еще в разделах внутри страниц, с описанием проектов или услуг, но тоже на фоне того, что весь остальной текст везде с заглавных букв, смотрится странно. На одной из страниц так получился раздел "программи­рование и синхрони­зация с 1с", "1С" все же название фирмы и должно бы вероятно писаться всегда именно так. </t>
  </si>
  <si>
    <t>Наличие обозначения * у всех обязвтельных полей</t>
  </si>
  <si>
    <r>
      <t xml:space="preserve">При создании обращения в личном кабинете у полей Заголовок и Сообщение нет обозначения, как указано в прилагаемой </t>
    </r>
    <r>
      <rPr>
        <b/>
        <u/>
        <sz val="10"/>
        <color rgb="FF1155CC"/>
        <rFont val="Arial"/>
      </rPr>
      <t>инструкции</t>
    </r>
  </si>
  <si>
    <t>Направление</t>
  </si>
  <si>
    <t>Количество проверок</t>
  </si>
  <si>
    <t>Время:</t>
  </si>
  <si>
    <t>общее</t>
  </si>
  <si>
    <t>успешно пройдены</t>
  </si>
  <si>
    <t>частично пройдены</t>
  </si>
  <si>
    <t>провалены</t>
  </si>
  <si>
    <t>Функцион.</t>
  </si>
  <si>
    <t>Интерфейс</t>
  </si>
  <si>
    <t>Перевод</t>
  </si>
  <si>
    <t>тест-кейсы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</si>
</sst>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666666"/>
      <name val="Arial"/>
      <scheme val="minor"/>
    </font>
    <font>
      <sz val="10"/>
      <color rgb="FF1F1F1F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9" fontId="6" fillId="8" borderId="0" xfId="0" applyNumberFormat="1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10" fontId="1" fillId="0" borderId="6" xfId="0" applyNumberFormat="1" applyFont="1" applyBorder="1" applyAlignment="1">
      <alignment wrapText="1"/>
    </xf>
    <xf numFmtId="20" fontId="1" fillId="0" borderId="0" xfId="0" applyNumberFormat="1" applyFont="1" applyAlignment="1">
      <alignment wrapText="1"/>
    </xf>
    <xf numFmtId="20" fontId="1" fillId="0" borderId="0" xfId="0" applyNumberFormat="1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0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10" fillId="0" borderId="4" xfId="0" applyFont="1" applyBorder="1"/>
    <xf numFmtId="0" fontId="10" fillId="0" borderId="3" xfId="0" applyFont="1" applyBorder="1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6">
    <dxf>
      <font>
        <color rgb="FF7F6000"/>
      </font>
      <fill>
        <patternFill patternType="solid">
          <fgColor rgb="FFFCE8B2"/>
          <bgColor rgb="FFFCE8B2"/>
        </patternFill>
      </fill>
    </dxf>
    <dxf>
      <font>
        <color rgb="FF5B0F00"/>
      </font>
      <fill>
        <patternFill patternType="solid">
          <fgColor rgb="FFF4C7C3"/>
          <bgColor rgb="FFF4C7C3"/>
        </patternFill>
      </fill>
    </dxf>
    <dxf>
      <font>
        <color rgb="FF783F04"/>
      </font>
      <fill>
        <patternFill patternType="solid">
          <fgColor rgb="FFFCE8B2"/>
          <bgColor rgb="FFFCE8B2"/>
        </patternFill>
      </fill>
    </dxf>
    <dxf>
      <font>
        <color rgb="FF5B0F00"/>
      </font>
      <fill>
        <patternFill patternType="solid">
          <fgColor rgb="FFF4C7C3"/>
          <bgColor rgb="FFF4C7C3"/>
        </patternFill>
      </fill>
    </dxf>
    <dxf>
      <font>
        <color rgb="FF7F6000"/>
      </font>
      <fill>
        <patternFill patternType="solid">
          <fgColor rgb="FFFCE8B2"/>
          <bgColor rgb="FFFCE8B2"/>
        </patternFill>
      </fill>
    </dxf>
    <dxf>
      <font>
        <color rgb="FF5B0F00"/>
      </font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v>passed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результаты!$A$3:$A$5</c:f>
              <c:strCache>
                <c:ptCount val="3"/>
                <c:pt idx="0">
                  <c:v>Функцион.</c:v>
                </c:pt>
                <c:pt idx="1">
                  <c:v>Интерфейс</c:v>
                </c:pt>
                <c:pt idx="2">
                  <c:v>Перевод</c:v>
                </c:pt>
              </c:strCache>
            </c:strRef>
          </c:cat>
          <c:val>
            <c:numRef>
              <c:f>результаты!$C$3:$C$5</c:f>
              <c:numCache>
                <c:formatCode>General</c:formatCode>
                <c:ptCount val="3"/>
                <c:pt idx="0">
                  <c:v>82</c:v>
                </c:pt>
                <c:pt idx="1">
                  <c:v>20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5E-4675-8EF5-3807F6BAC867}"/>
            </c:ext>
          </c:extLst>
        </c:ser>
        <c:ser>
          <c:idx val="1"/>
          <c:order val="1"/>
          <c:tx>
            <c:v>partly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результаты!$A$3:$A$5</c:f>
              <c:strCache>
                <c:ptCount val="3"/>
                <c:pt idx="0">
                  <c:v>Функцион.</c:v>
                </c:pt>
                <c:pt idx="1">
                  <c:v>Интерфейс</c:v>
                </c:pt>
                <c:pt idx="2">
                  <c:v>Перевод</c:v>
                </c:pt>
              </c:strCache>
            </c:strRef>
          </c:cat>
          <c:val>
            <c:numRef>
              <c:f>результаты!$E$3:$E$5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5E-4675-8EF5-3807F6BAC867}"/>
            </c:ext>
          </c:extLst>
        </c:ser>
        <c:ser>
          <c:idx val="2"/>
          <c:order val="2"/>
          <c:tx>
            <c:v>failed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результаты!$A$3:$A$5</c:f>
              <c:strCache>
                <c:ptCount val="3"/>
                <c:pt idx="0">
                  <c:v>Функцион.</c:v>
                </c:pt>
                <c:pt idx="1">
                  <c:v>Интерфейс</c:v>
                </c:pt>
                <c:pt idx="2">
                  <c:v>Перевод</c:v>
                </c:pt>
              </c:strCache>
            </c:strRef>
          </c:cat>
          <c:val>
            <c:numRef>
              <c:f>результаты!$G$3:$G$5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5E-4675-8EF5-3807F6BA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196087"/>
        <c:axId val="1606612996"/>
      </c:barChart>
      <c:catAx>
        <c:axId val="7141960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06612996"/>
        <c:crosses val="autoZero"/>
        <c:auto val="1"/>
        <c:lblAlgn val="ctr"/>
        <c:lblOffset val="100"/>
        <c:noMultiLvlLbl val="1"/>
      </c:catAx>
      <c:valAx>
        <c:axId val="1606612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419608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v>passed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результаты!$A$16:$A$18</c:f>
              <c:strCache>
                <c:ptCount val="3"/>
                <c:pt idx="0">
                  <c:v>Функцион.</c:v>
                </c:pt>
                <c:pt idx="1">
                  <c:v>Интерфейс</c:v>
                </c:pt>
                <c:pt idx="2">
                  <c:v>Перевод</c:v>
                </c:pt>
              </c:strCache>
            </c:strRef>
          </c:cat>
          <c:val>
            <c:numRef>
              <c:f>результаты!$C$16:$C$18</c:f>
              <c:numCache>
                <c:formatCode>General</c:formatCode>
                <c:ptCount val="3"/>
                <c:pt idx="0">
                  <c:v>187</c:v>
                </c:pt>
                <c:pt idx="1">
                  <c:v>20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84-4E9C-A1CD-A60D14562EAB}"/>
            </c:ext>
          </c:extLst>
        </c:ser>
        <c:ser>
          <c:idx val="1"/>
          <c:order val="1"/>
          <c:tx>
            <c:v>partly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результаты!$A$16:$A$18</c:f>
              <c:strCache>
                <c:ptCount val="3"/>
                <c:pt idx="0">
                  <c:v>Функцион.</c:v>
                </c:pt>
                <c:pt idx="1">
                  <c:v>Интерфейс</c:v>
                </c:pt>
                <c:pt idx="2">
                  <c:v>Перевод</c:v>
                </c:pt>
              </c:strCache>
            </c:strRef>
          </c:cat>
          <c:val>
            <c:numRef>
              <c:f>результаты!$E$16:$E$18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84-4E9C-A1CD-A60D14562EAB}"/>
            </c:ext>
          </c:extLst>
        </c:ser>
        <c:ser>
          <c:idx val="2"/>
          <c:order val="2"/>
          <c:tx>
            <c:v>failed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результаты!$A$16:$A$18</c:f>
              <c:strCache>
                <c:ptCount val="3"/>
                <c:pt idx="0">
                  <c:v>Функцион.</c:v>
                </c:pt>
                <c:pt idx="1">
                  <c:v>Интерфейс</c:v>
                </c:pt>
                <c:pt idx="2">
                  <c:v>Перевод</c:v>
                </c:pt>
              </c:strCache>
            </c:strRef>
          </c:cat>
          <c:val>
            <c:numRef>
              <c:f>результаты!$G$16:$G$18</c:f>
              <c:numCache>
                <c:formatCode>General</c:formatCode>
                <c:ptCount val="3"/>
                <c:pt idx="0">
                  <c:v>34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984-4E9C-A1CD-A60D1456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752104"/>
        <c:axId val="1933247452"/>
      </c:barChart>
      <c:catAx>
        <c:axId val="15937521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33247452"/>
        <c:crosses val="autoZero"/>
        <c:auto val="1"/>
        <c:lblAlgn val="ctr"/>
        <c:lblOffset val="100"/>
        <c:noMultiLvlLbl val="1"/>
      </c:catAx>
      <c:valAx>
        <c:axId val="1933247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37521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0</xdr:row>
      <xdr:rowOff>0</xdr:rowOff>
    </xdr:from>
    <xdr:ext cx="5905500" cy="36480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</xdr:colOff>
      <xdr:row>23</xdr:row>
      <xdr:rowOff>0</xdr:rowOff>
    </xdr:from>
    <xdr:ext cx="5905500" cy="36480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ture-group.ru/company/vacancy" TargetMode="External"/><Relationship Id="rId13" Type="http://schemas.openxmlformats.org/officeDocument/2006/relationships/hyperlink" Target="https://docs.google.com/spreadsheets/u/0/d/1FybReX0fgMQyotINt5IP5I8aaqRtA625xeJiTfmBQSY/edit" TargetMode="External"/><Relationship Id="rId18" Type="http://schemas.openxmlformats.org/officeDocument/2006/relationships/hyperlink" Target="https://future-group.ru/media" TargetMode="External"/><Relationship Id="rId3" Type="http://schemas.openxmlformats.org/officeDocument/2006/relationships/hyperlink" Target="https://docs.google.com/spreadsheets/u/0/d/1FybReX0fgMQyotINt5IP5I8aaqRtA625xeJiTfmBQSY/edit" TargetMode="External"/><Relationship Id="rId21" Type="http://schemas.openxmlformats.org/officeDocument/2006/relationships/hyperlink" Target="https://docs.google.com/spreadsheets/u/0/d/1FybReX0fgMQyotINt5IP5I8aaqRtA625xeJiTfmBQSY/edit" TargetMode="External"/><Relationship Id="rId7" Type="http://schemas.openxmlformats.org/officeDocument/2006/relationships/hyperlink" Target="https://docs.google.com/spreadsheets/u/0/d/1FybReX0fgMQyotINt5IP5I8aaqRtA625xeJiTfmBQSY/edit" TargetMode="External"/><Relationship Id="rId12" Type="http://schemas.openxmlformats.org/officeDocument/2006/relationships/hyperlink" Target="https://docs.google.com/spreadsheets/u/0/d/1FybReX0fgMQyotINt5IP5I8aaqRtA625xeJiTfmBQSY/edit" TargetMode="External"/><Relationship Id="rId17" Type="http://schemas.openxmlformats.org/officeDocument/2006/relationships/hyperlink" Target="https://docs.google.com/spreadsheets/u/0/d/1FybReX0fgMQyotINt5IP5I8aaqRtA625xeJiTfmBQSY/edit" TargetMode="External"/><Relationship Id="rId2" Type="http://schemas.openxmlformats.org/officeDocument/2006/relationships/hyperlink" Target="https://docs.google.com/spreadsheets/u/0/d/1FybReX0fgMQyotINt5IP5I8aaqRtA625xeJiTfmBQSY/edit" TargetMode="External"/><Relationship Id="rId16" Type="http://schemas.openxmlformats.org/officeDocument/2006/relationships/hyperlink" Target="https://future-group.ru/portfolio" TargetMode="External"/><Relationship Id="rId20" Type="http://schemas.openxmlformats.org/officeDocument/2006/relationships/hyperlink" Target="https://future-group.ru/contact" TargetMode="External"/><Relationship Id="rId1" Type="http://schemas.openxmlformats.org/officeDocument/2006/relationships/hyperlink" Target="https://future-group.ru/" TargetMode="External"/><Relationship Id="rId6" Type="http://schemas.openxmlformats.org/officeDocument/2006/relationships/hyperlink" Target="https://future-group.ru/company/reviews" TargetMode="External"/><Relationship Id="rId11" Type="http://schemas.openxmlformats.org/officeDocument/2006/relationships/hyperlink" Target="https://future-group.ru/services" TargetMode="External"/><Relationship Id="rId5" Type="http://schemas.openxmlformats.org/officeDocument/2006/relationships/hyperlink" Target="https://docs.google.com/spreadsheets/u/0/d/1FybReX0fgMQyotINt5IP5I8aaqRtA625xeJiTfmBQSY/edit" TargetMode="External"/><Relationship Id="rId15" Type="http://schemas.openxmlformats.org/officeDocument/2006/relationships/hyperlink" Target="https://docs.google.com/spreadsheets/u/0/d/1FybReX0fgMQyotINt5IP5I8aaqRtA625xeJiTfmBQSY/edit" TargetMode="External"/><Relationship Id="rId23" Type="http://schemas.openxmlformats.org/officeDocument/2006/relationships/hyperlink" Target="https://docs.google.com/spreadsheets/u/0/d/1FybReX0fgMQyotINt5IP5I8aaqRtA625xeJiTfmBQSY/edit" TargetMode="External"/><Relationship Id="rId10" Type="http://schemas.openxmlformats.org/officeDocument/2006/relationships/hyperlink" Target="http://hh.ru/" TargetMode="External"/><Relationship Id="rId19" Type="http://schemas.openxmlformats.org/officeDocument/2006/relationships/hyperlink" Target="https://cdp.moscow/events/7615/)" TargetMode="External"/><Relationship Id="rId4" Type="http://schemas.openxmlformats.org/officeDocument/2006/relationships/hyperlink" Target="https://future-group.ru/company" TargetMode="External"/><Relationship Id="rId9" Type="http://schemas.openxmlformats.org/officeDocument/2006/relationships/hyperlink" Target="https://docs.google.com/spreadsheets/u/0/d/1FybReX0fgMQyotINt5IP5I8aaqRtA625xeJiTfmBQSY/edit" TargetMode="External"/><Relationship Id="rId14" Type="http://schemas.openxmlformats.org/officeDocument/2006/relationships/hyperlink" Target="https://docs.google.com/spreadsheets/u/0/d/1FybReX0fgMQyotINt5IP5I8aaqRtA625xeJiTfmBQSY/edit" TargetMode="External"/><Relationship Id="rId22" Type="http://schemas.openxmlformats.org/officeDocument/2006/relationships/hyperlink" Target="https://docs.google.com/spreadsheets/u/0/d/1FybReX0fgMQyotINt5IP5I8aaqRtA625xeJiTfmBQSY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uture-group.ru/en/company/vacancy" TargetMode="External"/><Relationship Id="rId1" Type="http://schemas.openxmlformats.org/officeDocument/2006/relationships/hyperlink" Target="https://future-group.ru/en/company/review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dVRrsnB0UM9Pnc9etLT3G2yIWwh93lDN1sK4swxuhiM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7"/>
  <sheetViews>
    <sheetView workbookViewId="0">
      <pane ySplit="2" topLeftCell="A108" activePane="bottomLeft" state="frozen"/>
      <selection pane="bottomLeft" activeCell="C47" sqref="C47"/>
    </sheetView>
  </sheetViews>
  <sheetFormatPr defaultColWidth="12.5703125" defaultRowHeight="12.75" x14ac:dyDescent="0.2"/>
  <cols>
    <col min="1" max="1" width="7.85546875" customWidth="1"/>
    <col min="3" max="3" width="36.5703125" customWidth="1"/>
    <col min="4" max="4" width="39.5703125" customWidth="1"/>
    <col min="6" max="6" width="39.85546875" customWidth="1"/>
  </cols>
  <sheetData>
    <row r="1" spans="1:27" x14ac:dyDescent="0.2">
      <c r="A1" s="47" t="s">
        <v>0</v>
      </c>
      <c r="B1" s="46"/>
      <c r="C1" s="46"/>
      <c r="D1" s="46"/>
      <c r="E1" s="46"/>
      <c r="F1" s="4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1">
        <v>1</v>
      </c>
      <c r="B3" s="9" t="s">
        <v>7</v>
      </c>
      <c r="C3" s="45" t="s">
        <v>8</v>
      </c>
      <c r="D3" s="46"/>
      <c r="E3" s="46"/>
      <c r="F3" s="4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x14ac:dyDescent="0.2">
      <c r="A4" s="1" t="s">
        <v>9</v>
      </c>
      <c r="B4" s="9" t="s">
        <v>7</v>
      </c>
      <c r="C4" s="10" t="s">
        <v>10</v>
      </c>
      <c r="D4" s="9" t="s">
        <v>11</v>
      </c>
      <c r="E4" s="9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1" t="s">
        <v>13</v>
      </c>
      <c r="B5" s="9" t="s">
        <v>7</v>
      </c>
      <c r="C5" s="9" t="s">
        <v>14</v>
      </c>
      <c r="D5" s="9" t="s">
        <v>15</v>
      </c>
      <c r="E5" s="9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x14ac:dyDescent="0.2">
      <c r="A6" s="1" t="s">
        <v>16</v>
      </c>
      <c r="B6" s="9" t="s">
        <v>7</v>
      </c>
      <c r="C6" s="9" t="s">
        <v>17</v>
      </c>
      <c r="D6" s="9" t="s">
        <v>18</v>
      </c>
      <c r="E6" s="9" t="s">
        <v>12</v>
      </c>
      <c r="F6" s="11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8.25" x14ac:dyDescent="0.2">
      <c r="A7" s="1" t="s">
        <v>20</v>
      </c>
      <c r="B7" s="9" t="s">
        <v>7</v>
      </c>
      <c r="C7" s="9" t="s">
        <v>21</v>
      </c>
      <c r="D7" s="9" t="s">
        <v>22</v>
      </c>
      <c r="E7" s="9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8.25" x14ac:dyDescent="0.2">
      <c r="A8" s="1" t="s">
        <v>23</v>
      </c>
      <c r="B8" s="9" t="s">
        <v>7</v>
      </c>
      <c r="C8" s="9" t="s">
        <v>24</v>
      </c>
      <c r="D8" s="9" t="s">
        <v>25</v>
      </c>
      <c r="E8" s="9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5.5" x14ac:dyDescent="0.2">
      <c r="A9" s="1" t="s">
        <v>26</v>
      </c>
      <c r="B9" s="9" t="s">
        <v>27</v>
      </c>
      <c r="C9" s="9" t="s">
        <v>28</v>
      </c>
      <c r="D9" s="9" t="s">
        <v>29</v>
      </c>
      <c r="E9" s="9" t="s">
        <v>12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5.5" x14ac:dyDescent="0.2">
      <c r="A10" s="1" t="s">
        <v>30</v>
      </c>
      <c r="B10" s="9" t="s">
        <v>27</v>
      </c>
      <c r="C10" s="9" t="s">
        <v>31</v>
      </c>
      <c r="D10" s="9" t="s">
        <v>32</v>
      </c>
      <c r="E10" s="9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5.5" x14ac:dyDescent="0.2">
      <c r="A11" s="1" t="s">
        <v>33</v>
      </c>
      <c r="B11" s="9" t="s">
        <v>7</v>
      </c>
      <c r="C11" s="9" t="s">
        <v>34</v>
      </c>
      <c r="D11" s="9" t="s">
        <v>35</v>
      </c>
      <c r="E11" s="9" t="s">
        <v>12</v>
      </c>
      <c r="F11" s="11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1" t="s">
        <v>36</v>
      </c>
      <c r="B12" s="9" t="s">
        <v>7</v>
      </c>
      <c r="C12" s="9" t="s">
        <v>37</v>
      </c>
      <c r="D12" s="9" t="s">
        <v>38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5.5" x14ac:dyDescent="0.2">
      <c r="A13" s="1" t="s">
        <v>39</v>
      </c>
      <c r="B13" s="9" t="s">
        <v>7</v>
      </c>
      <c r="C13" s="9" t="s">
        <v>40</v>
      </c>
      <c r="D13" s="9" t="s">
        <v>15</v>
      </c>
      <c r="E13" s="9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8.25" x14ac:dyDescent="0.2">
      <c r="A14" s="1" t="s">
        <v>41</v>
      </c>
      <c r="B14" s="9" t="s">
        <v>7</v>
      </c>
      <c r="C14" s="9" t="s">
        <v>42</v>
      </c>
      <c r="D14" s="9" t="s">
        <v>43</v>
      </c>
      <c r="E14" s="9" t="s">
        <v>12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5.5" x14ac:dyDescent="0.2">
      <c r="A15" s="1" t="s">
        <v>44</v>
      </c>
      <c r="B15" s="9" t="s">
        <v>7</v>
      </c>
      <c r="C15" s="9" t="s">
        <v>45</v>
      </c>
      <c r="D15" s="9" t="s">
        <v>32</v>
      </c>
      <c r="E15" s="9" t="s">
        <v>12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5.5" x14ac:dyDescent="0.2">
      <c r="A16" s="1" t="s">
        <v>46</v>
      </c>
      <c r="B16" s="9" t="s">
        <v>7</v>
      </c>
      <c r="C16" s="9" t="s">
        <v>47</v>
      </c>
      <c r="D16" s="9" t="s">
        <v>48</v>
      </c>
      <c r="E16" s="9" t="s">
        <v>12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1">
        <v>2</v>
      </c>
      <c r="B17" s="9" t="s">
        <v>7</v>
      </c>
      <c r="C17" s="45" t="s">
        <v>49</v>
      </c>
      <c r="D17" s="46"/>
      <c r="E17" s="46"/>
      <c r="F17" s="4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8.25" x14ac:dyDescent="0.2">
      <c r="A18" s="12" t="s">
        <v>50</v>
      </c>
      <c r="B18" s="9" t="s">
        <v>7</v>
      </c>
      <c r="C18" s="10" t="s">
        <v>51</v>
      </c>
      <c r="D18" s="9" t="s">
        <v>52</v>
      </c>
      <c r="E18" s="9" t="s">
        <v>12</v>
      </c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5.5" x14ac:dyDescent="0.2">
      <c r="A19" s="12" t="s">
        <v>53</v>
      </c>
      <c r="B19" s="9" t="s">
        <v>7</v>
      </c>
      <c r="C19" s="9" t="s">
        <v>54</v>
      </c>
      <c r="D19" s="9" t="s">
        <v>35</v>
      </c>
      <c r="E19" s="9" t="s">
        <v>12</v>
      </c>
      <c r="F19" s="11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51" x14ac:dyDescent="0.2">
      <c r="A20" s="12" t="s">
        <v>55</v>
      </c>
      <c r="B20" s="9" t="s">
        <v>27</v>
      </c>
      <c r="C20" s="9" t="s">
        <v>56</v>
      </c>
      <c r="D20" s="9" t="s">
        <v>57</v>
      </c>
      <c r="E20" s="9" t="s">
        <v>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1" x14ac:dyDescent="0.2">
      <c r="A21" s="12" t="s">
        <v>58</v>
      </c>
      <c r="B21" s="9" t="s">
        <v>7</v>
      </c>
      <c r="C21" s="9" t="s">
        <v>59</v>
      </c>
      <c r="D21" s="9" t="s">
        <v>60</v>
      </c>
      <c r="E21" s="9" t="s">
        <v>12</v>
      </c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8.25" x14ac:dyDescent="0.2">
      <c r="A22" s="12" t="s">
        <v>61</v>
      </c>
      <c r="B22" s="9" t="s">
        <v>7</v>
      </c>
      <c r="C22" s="9" t="s">
        <v>62</v>
      </c>
      <c r="D22" s="9" t="s">
        <v>63</v>
      </c>
      <c r="E22" s="9" t="s">
        <v>12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12" t="s">
        <v>64</v>
      </c>
      <c r="B23" s="9" t="s">
        <v>7</v>
      </c>
      <c r="C23" s="9" t="s">
        <v>65</v>
      </c>
      <c r="D23" s="9" t="s">
        <v>66</v>
      </c>
      <c r="E23" s="9" t="s">
        <v>12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8.25" x14ac:dyDescent="0.2">
      <c r="A24" s="12" t="s">
        <v>67</v>
      </c>
      <c r="B24" s="9" t="s">
        <v>27</v>
      </c>
      <c r="C24" s="9" t="s">
        <v>68</v>
      </c>
      <c r="D24" s="9" t="s">
        <v>66</v>
      </c>
      <c r="E24" s="9" t="s">
        <v>69</v>
      </c>
      <c r="F24" s="9" t="s">
        <v>70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51" x14ac:dyDescent="0.2">
      <c r="A25" s="12" t="s">
        <v>71</v>
      </c>
      <c r="B25" s="9" t="s">
        <v>7</v>
      </c>
      <c r="C25" s="9" t="s">
        <v>72</v>
      </c>
      <c r="D25" s="9" t="s">
        <v>63</v>
      </c>
      <c r="E25" s="9" t="s">
        <v>12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1">
        <v>3</v>
      </c>
      <c r="B26" s="9" t="s">
        <v>7</v>
      </c>
      <c r="C26" s="45" t="s">
        <v>73</v>
      </c>
      <c r="D26" s="46"/>
      <c r="E26" s="46"/>
      <c r="F26" s="4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5.5" x14ac:dyDescent="0.2">
      <c r="A27" s="12" t="s">
        <v>74</v>
      </c>
      <c r="B27" s="9" t="s">
        <v>7</v>
      </c>
      <c r="C27" s="10" t="s">
        <v>75</v>
      </c>
      <c r="D27" s="9" t="s">
        <v>76</v>
      </c>
      <c r="E27" s="9" t="s">
        <v>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76.5" x14ac:dyDescent="0.2">
      <c r="A28" s="12" t="s">
        <v>77</v>
      </c>
      <c r="B28" s="9" t="s">
        <v>7</v>
      </c>
      <c r="C28" s="9" t="s">
        <v>78</v>
      </c>
      <c r="D28" s="9" t="s">
        <v>79</v>
      </c>
      <c r="E28" s="9" t="s">
        <v>80</v>
      </c>
      <c r="F28" s="9" t="s">
        <v>81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5.5" x14ac:dyDescent="0.2">
      <c r="A29" s="12" t="s">
        <v>82</v>
      </c>
      <c r="B29" s="9" t="s">
        <v>7</v>
      </c>
      <c r="C29" s="9" t="s">
        <v>83</v>
      </c>
      <c r="D29" s="9" t="s">
        <v>84</v>
      </c>
      <c r="E29" s="9" t="s">
        <v>12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12" t="s">
        <v>85</v>
      </c>
      <c r="B30" s="9" t="s">
        <v>7</v>
      </c>
      <c r="C30" s="9" t="s">
        <v>86</v>
      </c>
      <c r="D30" s="9" t="s">
        <v>87</v>
      </c>
      <c r="E30" s="9" t="s">
        <v>12</v>
      </c>
      <c r="F30" s="11" t="s">
        <v>19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5.5" x14ac:dyDescent="0.2">
      <c r="A31" s="12" t="s">
        <v>88</v>
      </c>
      <c r="B31" s="9" t="s">
        <v>7</v>
      </c>
      <c r="C31" s="9" t="s">
        <v>89</v>
      </c>
      <c r="D31" s="9" t="s">
        <v>63</v>
      </c>
      <c r="E31" s="9" t="s">
        <v>12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13">
        <v>4</v>
      </c>
      <c r="B32" s="9" t="s">
        <v>7</v>
      </c>
      <c r="C32" s="45" t="s">
        <v>90</v>
      </c>
      <c r="D32" s="46"/>
      <c r="E32" s="46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5.5" x14ac:dyDescent="0.2">
      <c r="A33" s="12" t="s">
        <v>91</v>
      </c>
      <c r="B33" s="2"/>
      <c r="C33" s="10" t="s">
        <v>92</v>
      </c>
      <c r="D33" s="9" t="s">
        <v>93</v>
      </c>
      <c r="E33" s="9" t="s">
        <v>12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5.5" x14ac:dyDescent="0.2">
      <c r="A34" s="12" t="s">
        <v>94</v>
      </c>
      <c r="B34" s="9" t="s">
        <v>7</v>
      </c>
      <c r="C34" s="9" t="s">
        <v>95</v>
      </c>
      <c r="D34" s="9" t="s">
        <v>96</v>
      </c>
      <c r="E34" s="9" t="s">
        <v>12</v>
      </c>
      <c r="F34" s="11" t="s">
        <v>19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5.5" x14ac:dyDescent="0.2">
      <c r="A35" s="12" t="s">
        <v>97</v>
      </c>
      <c r="B35" s="9" t="s">
        <v>7</v>
      </c>
      <c r="C35" s="10" t="s">
        <v>98</v>
      </c>
      <c r="D35" s="9" t="s">
        <v>99</v>
      </c>
      <c r="E35" s="9" t="s">
        <v>12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5.5" x14ac:dyDescent="0.2">
      <c r="A36" s="12" t="s">
        <v>100</v>
      </c>
      <c r="B36" s="9" t="s">
        <v>7</v>
      </c>
      <c r="C36" s="9" t="s">
        <v>101</v>
      </c>
      <c r="D36" s="9" t="s">
        <v>102</v>
      </c>
      <c r="E36" s="9" t="s">
        <v>12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 x14ac:dyDescent="0.2">
      <c r="A37" s="12" t="s">
        <v>103</v>
      </c>
      <c r="B37" s="9" t="s">
        <v>7</v>
      </c>
      <c r="C37" s="9" t="s">
        <v>104</v>
      </c>
      <c r="D37" s="9" t="s">
        <v>63</v>
      </c>
      <c r="E37" s="9" t="s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1">
        <v>5</v>
      </c>
      <c r="B38" s="9" t="s">
        <v>7</v>
      </c>
      <c r="C38" s="45" t="s">
        <v>105</v>
      </c>
      <c r="D38" s="46"/>
      <c r="E38" s="46"/>
      <c r="F38" s="4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5.5" x14ac:dyDescent="0.2">
      <c r="A39" s="12" t="s">
        <v>106</v>
      </c>
      <c r="B39" s="9" t="s">
        <v>7</v>
      </c>
      <c r="C39" s="10" t="s">
        <v>107</v>
      </c>
      <c r="D39" s="9" t="s">
        <v>108</v>
      </c>
      <c r="E39" s="9" t="s">
        <v>12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5.5" x14ac:dyDescent="0.2">
      <c r="A40" s="12" t="s">
        <v>109</v>
      </c>
      <c r="B40" s="9" t="s">
        <v>7</v>
      </c>
      <c r="C40" s="9" t="s">
        <v>110</v>
      </c>
      <c r="D40" s="9" t="s">
        <v>35</v>
      </c>
      <c r="E40" s="9" t="s">
        <v>80</v>
      </c>
      <c r="F40" s="11" t="s">
        <v>111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5.5" x14ac:dyDescent="0.2">
      <c r="A41" s="12" t="s">
        <v>112</v>
      </c>
      <c r="B41" s="9" t="s">
        <v>7</v>
      </c>
      <c r="C41" s="9" t="s">
        <v>113</v>
      </c>
      <c r="D41" s="9" t="s">
        <v>63</v>
      </c>
      <c r="E41" s="9" t="s">
        <v>12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5.5" x14ac:dyDescent="0.2">
      <c r="A42" s="12" t="s">
        <v>114</v>
      </c>
      <c r="B42" s="9" t="s">
        <v>7</v>
      </c>
      <c r="C42" s="9" t="s">
        <v>115</v>
      </c>
      <c r="D42" s="9" t="s">
        <v>63</v>
      </c>
      <c r="E42" s="9" t="s">
        <v>12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51" x14ac:dyDescent="0.2">
      <c r="A43" s="12" t="s">
        <v>116</v>
      </c>
      <c r="B43" s="9" t="s">
        <v>7</v>
      </c>
      <c r="C43" s="9" t="s">
        <v>117</v>
      </c>
      <c r="D43" s="9" t="s">
        <v>118</v>
      </c>
      <c r="E43" s="9" t="s">
        <v>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 x14ac:dyDescent="0.2">
      <c r="A44" s="12" t="s">
        <v>119</v>
      </c>
      <c r="B44" s="9" t="s">
        <v>7</v>
      </c>
      <c r="C44" s="9" t="s">
        <v>120</v>
      </c>
      <c r="D44" s="9" t="s">
        <v>35</v>
      </c>
      <c r="E44" s="9" t="s">
        <v>12</v>
      </c>
      <c r="F44" s="11" t="s">
        <v>19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5.5" x14ac:dyDescent="0.2">
      <c r="A45" s="12" t="s">
        <v>121</v>
      </c>
      <c r="B45" s="9" t="s">
        <v>7</v>
      </c>
      <c r="C45" s="9" t="s">
        <v>122</v>
      </c>
      <c r="D45" s="9" t="s">
        <v>63</v>
      </c>
      <c r="E45" s="9" t="s">
        <v>12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12" t="s">
        <v>123</v>
      </c>
      <c r="B46" s="9" t="s">
        <v>27</v>
      </c>
      <c r="C46" s="9" t="s">
        <v>124</v>
      </c>
      <c r="D46" s="9" t="s">
        <v>125</v>
      </c>
      <c r="E46" s="9" t="s">
        <v>12</v>
      </c>
      <c r="F46" s="14" t="s">
        <v>126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5.5" x14ac:dyDescent="0.2">
      <c r="A47" s="12" t="s">
        <v>127</v>
      </c>
      <c r="B47" s="9" t="s">
        <v>7</v>
      </c>
      <c r="C47" s="9" t="s">
        <v>128</v>
      </c>
      <c r="D47" s="9" t="s">
        <v>129</v>
      </c>
      <c r="E47" s="9" t="s">
        <v>12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 x14ac:dyDescent="0.2">
      <c r="A48" s="12" t="s">
        <v>130</v>
      </c>
      <c r="B48" s="9" t="s">
        <v>7</v>
      </c>
      <c r="C48" s="9" t="s">
        <v>131</v>
      </c>
      <c r="D48" s="9" t="s">
        <v>132</v>
      </c>
      <c r="E48" s="9" t="s">
        <v>12</v>
      </c>
      <c r="F48" s="11" t="s">
        <v>19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5.5" x14ac:dyDescent="0.2">
      <c r="A49" s="12" t="s">
        <v>133</v>
      </c>
      <c r="B49" s="9" t="s">
        <v>7</v>
      </c>
      <c r="C49" s="9" t="s">
        <v>134</v>
      </c>
      <c r="D49" s="9" t="s">
        <v>135</v>
      </c>
      <c r="E49" s="9" t="s">
        <v>80</v>
      </c>
      <c r="F49" s="9" t="s">
        <v>136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5.5" x14ac:dyDescent="0.2">
      <c r="A50" s="12" t="s">
        <v>137</v>
      </c>
      <c r="B50" s="9" t="s">
        <v>27</v>
      </c>
      <c r="C50" s="9" t="s">
        <v>124</v>
      </c>
      <c r="D50" s="9" t="s">
        <v>138</v>
      </c>
      <c r="E50" s="9" t="s">
        <v>12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02" x14ac:dyDescent="0.2">
      <c r="A51" s="12" t="s">
        <v>139</v>
      </c>
      <c r="B51" s="9" t="s">
        <v>7</v>
      </c>
      <c r="C51" s="9" t="s">
        <v>140</v>
      </c>
      <c r="D51" s="15" t="s">
        <v>79</v>
      </c>
      <c r="E51" s="9" t="s">
        <v>80</v>
      </c>
      <c r="F51" s="9" t="s">
        <v>141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51" x14ac:dyDescent="0.2">
      <c r="A52" s="12" t="s">
        <v>142</v>
      </c>
      <c r="B52" s="9" t="s">
        <v>27</v>
      </c>
      <c r="C52" s="9" t="s">
        <v>143</v>
      </c>
      <c r="D52" s="9" t="s">
        <v>144</v>
      </c>
      <c r="E52" s="9" t="s">
        <v>12</v>
      </c>
      <c r="F52" s="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38.25" x14ac:dyDescent="0.2">
      <c r="A53" s="12" t="s">
        <v>145</v>
      </c>
      <c r="B53" s="9" t="s">
        <v>7</v>
      </c>
      <c r="C53" s="9" t="s">
        <v>146</v>
      </c>
      <c r="D53" s="9" t="s">
        <v>118</v>
      </c>
      <c r="E53" s="9" t="s">
        <v>12</v>
      </c>
      <c r="F53" s="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5.5" x14ac:dyDescent="0.2">
      <c r="A54" s="12" t="s">
        <v>147</v>
      </c>
      <c r="B54" s="9" t="s">
        <v>7</v>
      </c>
      <c r="C54" s="9" t="s">
        <v>148</v>
      </c>
      <c r="D54" s="9" t="s">
        <v>132</v>
      </c>
      <c r="E54" s="9" t="s">
        <v>12</v>
      </c>
      <c r="F54" s="11" t="s">
        <v>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5.5" x14ac:dyDescent="0.2">
      <c r="A55" s="12" t="s">
        <v>149</v>
      </c>
      <c r="B55" s="9" t="s">
        <v>27</v>
      </c>
      <c r="C55" s="9" t="s">
        <v>150</v>
      </c>
      <c r="D55" s="9" t="s">
        <v>151</v>
      </c>
      <c r="E55" s="9" t="s">
        <v>12</v>
      </c>
      <c r="F55" s="14" t="s">
        <v>126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89.25" x14ac:dyDescent="0.2">
      <c r="A56" s="12" t="s">
        <v>152</v>
      </c>
      <c r="B56" s="9" t="s">
        <v>7</v>
      </c>
      <c r="C56" s="9" t="s">
        <v>153</v>
      </c>
      <c r="D56" s="9" t="s">
        <v>154</v>
      </c>
      <c r="E56" s="9" t="s">
        <v>12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1">
        <v>6</v>
      </c>
      <c r="B57" s="9" t="s">
        <v>7</v>
      </c>
      <c r="C57" s="45" t="s">
        <v>155</v>
      </c>
      <c r="D57" s="46"/>
      <c r="E57" s="46"/>
      <c r="F57" s="4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 x14ac:dyDescent="0.2">
      <c r="A58" s="12" t="s">
        <v>156</v>
      </c>
      <c r="B58" s="9" t="s">
        <v>7</v>
      </c>
      <c r="C58" s="10" t="s">
        <v>157</v>
      </c>
      <c r="D58" s="9" t="s">
        <v>158</v>
      </c>
      <c r="E58" s="9" t="s">
        <v>12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 x14ac:dyDescent="0.2">
      <c r="A59" s="12" t="s">
        <v>159</v>
      </c>
      <c r="B59" s="9" t="s">
        <v>7</v>
      </c>
      <c r="C59" s="9" t="s">
        <v>34</v>
      </c>
      <c r="D59" s="9" t="s">
        <v>35</v>
      </c>
      <c r="E59" s="9" t="s">
        <v>12</v>
      </c>
      <c r="F59" s="11" t="s">
        <v>19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02" x14ac:dyDescent="0.2">
      <c r="A60" s="12" t="s">
        <v>160</v>
      </c>
      <c r="B60" s="9" t="s">
        <v>7</v>
      </c>
      <c r="C60" s="9" t="s">
        <v>161</v>
      </c>
      <c r="D60" s="9" t="s">
        <v>162</v>
      </c>
      <c r="E60" s="9" t="s">
        <v>80</v>
      </c>
      <c r="F60" s="9" t="s">
        <v>141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78.5" x14ac:dyDescent="0.2">
      <c r="A61" s="12" t="s">
        <v>163</v>
      </c>
      <c r="B61" s="9" t="s">
        <v>7</v>
      </c>
      <c r="C61" s="9" t="s">
        <v>164</v>
      </c>
      <c r="D61" s="9" t="s">
        <v>165</v>
      </c>
      <c r="E61" s="9" t="s">
        <v>80</v>
      </c>
      <c r="F61" s="9" t="s">
        <v>166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 x14ac:dyDescent="0.2">
      <c r="A62" s="12" t="s">
        <v>167</v>
      </c>
      <c r="B62" s="9" t="s">
        <v>7</v>
      </c>
      <c r="C62" s="9" t="s">
        <v>168</v>
      </c>
      <c r="D62" s="9" t="s">
        <v>63</v>
      </c>
      <c r="E62" s="9" t="s">
        <v>12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1">
        <v>7</v>
      </c>
      <c r="B63" s="9" t="s">
        <v>7</v>
      </c>
      <c r="C63" s="45" t="s">
        <v>169</v>
      </c>
      <c r="D63" s="46"/>
      <c r="E63" s="46"/>
      <c r="F63" s="4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63.75" x14ac:dyDescent="0.2">
      <c r="A64" s="12" t="s">
        <v>170</v>
      </c>
      <c r="B64" s="9" t="s">
        <v>7</v>
      </c>
      <c r="C64" s="10" t="s">
        <v>171</v>
      </c>
      <c r="D64" s="9" t="s">
        <v>172</v>
      </c>
      <c r="E64" s="9" t="s">
        <v>12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38.25" x14ac:dyDescent="0.2">
      <c r="A65" s="12" t="s">
        <v>173</v>
      </c>
      <c r="B65" s="9" t="s">
        <v>27</v>
      </c>
      <c r="C65" s="9" t="s">
        <v>174</v>
      </c>
      <c r="D65" s="9" t="s">
        <v>63</v>
      </c>
      <c r="E65" s="9" t="s">
        <v>69</v>
      </c>
      <c r="F65" s="10" t="s">
        <v>175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1">
        <v>8</v>
      </c>
      <c r="B66" s="9" t="s">
        <v>7</v>
      </c>
      <c r="C66" s="45" t="s">
        <v>176</v>
      </c>
      <c r="D66" s="46"/>
      <c r="E66" s="46"/>
      <c r="F66" s="4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38.25" x14ac:dyDescent="0.2">
      <c r="A67" s="12" t="s">
        <v>177</v>
      </c>
      <c r="B67" s="9" t="s">
        <v>7</v>
      </c>
      <c r="C67" s="10" t="s">
        <v>178</v>
      </c>
      <c r="D67" s="9" t="s">
        <v>179</v>
      </c>
      <c r="E67" s="9" t="s">
        <v>12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5.5" x14ac:dyDescent="0.2">
      <c r="A68" s="12" t="s">
        <v>180</v>
      </c>
      <c r="B68" s="9" t="s">
        <v>7</v>
      </c>
      <c r="C68" s="9" t="s">
        <v>181</v>
      </c>
      <c r="D68" s="9" t="s">
        <v>182</v>
      </c>
      <c r="E68" s="9" t="s">
        <v>12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5.5" x14ac:dyDescent="0.2">
      <c r="A69" s="12" t="s">
        <v>183</v>
      </c>
      <c r="B69" s="9" t="s">
        <v>7</v>
      </c>
      <c r="C69" s="9" t="s">
        <v>184</v>
      </c>
      <c r="D69" s="9" t="s">
        <v>35</v>
      </c>
      <c r="E69" s="9" t="s">
        <v>12</v>
      </c>
      <c r="F69" s="11" t="s">
        <v>19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5.5" x14ac:dyDescent="0.2">
      <c r="A70" s="12" t="s">
        <v>185</v>
      </c>
      <c r="B70" s="9" t="s">
        <v>7</v>
      </c>
      <c r="C70" s="9" t="s">
        <v>186</v>
      </c>
      <c r="D70" s="9" t="s">
        <v>187</v>
      </c>
      <c r="E70" s="9" t="s">
        <v>12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5.5" x14ac:dyDescent="0.2">
      <c r="A71" s="12" t="s">
        <v>188</v>
      </c>
      <c r="B71" s="9" t="s">
        <v>27</v>
      </c>
      <c r="C71" s="9" t="s">
        <v>189</v>
      </c>
      <c r="D71" s="9" t="s">
        <v>190</v>
      </c>
      <c r="E71" s="9" t="s">
        <v>12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5.5" x14ac:dyDescent="0.2">
      <c r="A72" s="12" t="s">
        <v>191</v>
      </c>
      <c r="B72" s="9" t="s">
        <v>27</v>
      </c>
      <c r="C72" s="9" t="s">
        <v>192</v>
      </c>
      <c r="D72" s="9" t="s">
        <v>193</v>
      </c>
      <c r="E72" s="9" t="s"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1">
        <v>9</v>
      </c>
      <c r="B73" s="9" t="s">
        <v>7</v>
      </c>
      <c r="C73" s="45" t="s">
        <v>194</v>
      </c>
      <c r="D73" s="46"/>
      <c r="E73" s="46"/>
      <c r="F73" s="4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51" x14ac:dyDescent="0.2">
      <c r="A74" s="12" t="s">
        <v>195</v>
      </c>
      <c r="B74" s="9" t="s">
        <v>7</v>
      </c>
      <c r="C74" s="9" t="s">
        <v>196</v>
      </c>
      <c r="D74" s="9" t="s">
        <v>197</v>
      </c>
      <c r="E74" s="9" t="s">
        <v>12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5.5" x14ac:dyDescent="0.2">
      <c r="A75" s="12" t="s">
        <v>198</v>
      </c>
      <c r="B75" s="9" t="s">
        <v>7</v>
      </c>
      <c r="C75" s="9" t="s">
        <v>199</v>
      </c>
      <c r="D75" s="9" t="s">
        <v>200</v>
      </c>
      <c r="E75" s="9" t="s">
        <v>12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8.25" x14ac:dyDescent="0.2">
      <c r="A76" s="12" t="s">
        <v>201</v>
      </c>
      <c r="B76" s="9" t="s">
        <v>7</v>
      </c>
      <c r="C76" s="9" t="s">
        <v>202</v>
      </c>
      <c r="D76" s="9" t="s">
        <v>203</v>
      </c>
      <c r="E76" s="9" t="s">
        <v>80</v>
      </c>
      <c r="F76" s="9" t="s">
        <v>204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5.5" x14ac:dyDescent="0.2">
      <c r="A77" s="12" t="s">
        <v>205</v>
      </c>
      <c r="B77" s="9" t="s">
        <v>7</v>
      </c>
      <c r="C77" s="9" t="s">
        <v>206</v>
      </c>
      <c r="D77" s="9" t="s">
        <v>207</v>
      </c>
      <c r="E77" s="9" t="s">
        <v>12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5.5" x14ac:dyDescent="0.2">
      <c r="A78" s="12" t="s">
        <v>208</v>
      </c>
      <c r="B78" s="9" t="s">
        <v>7</v>
      </c>
      <c r="C78" s="9" t="s">
        <v>209</v>
      </c>
      <c r="D78" s="9" t="s">
        <v>210</v>
      </c>
      <c r="E78" s="9" t="s">
        <v>12</v>
      </c>
      <c r="F78" s="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12" t="s">
        <v>211</v>
      </c>
      <c r="B79" s="9" t="s">
        <v>7</v>
      </c>
      <c r="C79" s="9" t="s">
        <v>212</v>
      </c>
      <c r="D79" s="9" t="s">
        <v>213</v>
      </c>
      <c r="E79" s="9" t="s">
        <v>12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5.5" x14ac:dyDescent="0.2">
      <c r="A80" s="17" t="s">
        <v>214</v>
      </c>
      <c r="B80" s="9" t="s">
        <v>7</v>
      </c>
      <c r="C80" s="9" t="s">
        <v>215</v>
      </c>
      <c r="D80" s="9" t="s">
        <v>216</v>
      </c>
      <c r="E80" s="9" t="s">
        <v>80</v>
      </c>
      <c r="F80" s="9" t="s">
        <v>217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5.5" x14ac:dyDescent="0.2">
      <c r="A81" s="17" t="s">
        <v>218</v>
      </c>
      <c r="B81" s="9" t="s">
        <v>7</v>
      </c>
      <c r="C81" s="9" t="s">
        <v>219</v>
      </c>
      <c r="D81" s="9" t="s">
        <v>220</v>
      </c>
      <c r="E81" s="9" t="s">
        <v>80</v>
      </c>
      <c r="F81" s="9" t="s">
        <v>217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5.5" x14ac:dyDescent="0.2">
      <c r="A82" s="17" t="s">
        <v>221</v>
      </c>
      <c r="B82" s="9" t="s">
        <v>7</v>
      </c>
      <c r="C82" s="9" t="s">
        <v>222</v>
      </c>
      <c r="D82" s="9" t="s">
        <v>223</v>
      </c>
      <c r="E82" s="9" t="s">
        <v>12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5.5" x14ac:dyDescent="0.2">
      <c r="A83" s="17" t="s">
        <v>224</v>
      </c>
      <c r="B83" s="9" t="s">
        <v>7</v>
      </c>
      <c r="C83" s="18" t="s">
        <v>225</v>
      </c>
      <c r="D83" s="9" t="s">
        <v>226</v>
      </c>
      <c r="E83" s="9" t="s">
        <v>12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12" t="s">
        <v>227</v>
      </c>
      <c r="B84" s="9" t="s">
        <v>7</v>
      </c>
      <c r="C84" s="9" t="s">
        <v>228</v>
      </c>
      <c r="D84" s="9" t="s">
        <v>229</v>
      </c>
      <c r="E84" s="9" t="s">
        <v>12</v>
      </c>
      <c r="F84" s="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38.25" x14ac:dyDescent="0.2">
      <c r="A85" s="17" t="s">
        <v>230</v>
      </c>
      <c r="B85" s="9" t="s">
        <v>7</v>
      </c>
      <c r="C85" s="9" t="s">
        <v>199</v>
      </c>
      <c r="D85" s="9" t="s">
        <v>231</v>
      </c>
      <c r="E85" s="9" t="s">
        <v>12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51" x14ac:dyDescent="0.2">
      <c r="A86" s="17" t="s">
        <v>232</v>
      </c>
      <c r="B86" s="9" t="s">
        <v>7</v>
      </c>
      <c r="C86" s="9" t="s">
        <v>233</v>
      </c>
      <c r="D86" s="9" t="s">
        <v>234</v>
      </c>
      <c r="E86" s="9" t="s">
        <v>80</v>
      </c>
      <c r="F86" s="9" t="s">
        <v>235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76.5" x14ac:dyDescent="0.2">
      <c r="A87" s="17" t="s">
        <v>236</v>
      </c>
      <c r="B87" s="9" t="s">
        <v>7</v>
      </c>
      <c r="C87" s="9" t="s">
        <v>237</v>
      </c>
      <c r="D87" s="9" t="s">
        <v>238</v>
      </c>
      <c r="E87" s="9" t="s">
        <v>80</v>
      </c>
      <c r="F87" s="9" t="s">
        <v>239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76.5" x14ac:dyDescent="0.2">
      <c r="A88" s="17" t="s">
        <v>240</v>
      </c>
      <c r="B88" s="9" t="s">
        <v>7</v>
      </c>
      <c r="C88" s="9" t="s">
        <v>241</v>
      </c>
      <c r="D88" s="9" t="s">
        <v>242</v>
      </c>
      <c r="E88" s="9" t="s">
        <v>80</v>
      </c>
      <c r="F88" s="9" t="s">
        <v>243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38.25" x14ac:dyDescent="0.2">
      <c r="A89" s="17" t="s">
        <v>244</v>
      </c>
      <c r="B89" s="9" t="s">
        <v>7</v>
      </c>
      <c r="C89" s="9" t="s">
        <v>245</v>
      </c>
      <c r="D89" s="9" t="s">
        <v>246</v>
      </c>
      <c r="E89" s="9" t="s">
        <v>12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1">
        <v>10</v>
      </c>
      <c r="B90" s="9" t="s">
        <v>7</v>
      </c>
      <c r="C90" s="45" t="s">
        <v>247</v>
      </c>
      <c r="D90" s="46"/>
      <c r="E90" s="46"/>
      <c r="F90" s="4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5.5" x14ac:dyDescent="0.2">
      <c r="A91" s="17" t="s">
        <v>248</v>
      </c>
      <c r="B91" s="9" t="s">
        <v>7</v>
      </c>
      <c r="C91" s="9" t="s">
        <v>249</v>
      </c>
      <c r="D91" s="9" t="s">
        <v>63</v>
      </c>
      <c r="E91" s="9" t="s">
        <v>12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51" x14ac:dyDescent="0.2">
      <c r="A92" s="17" t="s">
        <v>250</v>
      </c>
      <c r="B92" s="9" t="s">
        <v>7</v>
      </c>
      <c r="C92" s="9" t="s">
        <v>251</v>
      </c>
      <c r="D92" s="9" t="s">
        <v>252</v>
      </c>
      <c r="E92" s="9" t="s">
        <v>80</v>
      </c>
      <c r="F92" s="9" t="s">
        <v>253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5.5" x14ac:dyDescent="0.2">
      <c r="A93" s="17" t="s">
        <v>254</v>
      </c>
      <c r="B93" s="9" t="s">
        <v>7</v>
      </c>
      <c r="C93" s="9" t="s">
        <v>255</v>
      </c>
      <c r="D93" s="9" t="s">
        <v>256</v>
      </c>
      <c r="E93" s="9" t="s">
        <v>69</v>
      </c>
      <c r="F93" s="9" t="s">
        <v>257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5.5" x14ac:dyDescent="0.2">
      <c r="A94" s="17" t="s">
        <v>258</v>
      </c>
      <c r="B94" s="9" t="s">
        <v>7</v>
      </c>
      <c r="C94" s="9" t="s">
        <v>259</v>
      </c>
      <c r="D94" s="9" t="s">
        <v>260</v>
      </c>
      <c r="E94" s="9" t="s">
        <v>12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51" x14ac:dyDescent="0.2">
      <c r="A95" s="17" t="s">
        <v>261</v>
      </c>
      <c r="B95" s="9" t="s">
        <v>7</v>
      </c>
      <c r="C95" s="9" t="s">
        <v>262</v>
      </c>
      <c r="D95" s="9" t="s">
        <v>263</v>
      </c>
      <c r="E95" s="9" t="s">
        <v>80</v>
      </c>
      <c r="F95" s="9" t="s">
        <v>264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17" t="s">
        <v>265</v>
      </c>
      <c r="B96" s="9" t="s">
        <v>7</v>
      </c>
      <c r="C96" s="9" t="s">
        <v>266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5.5" x14ac:dyDescent="0.2">
      <c r="A97" s="17" t="s">
        <v>267</v>
      </c>
      <c r="B97" s="9" t="s">
        <v>7</v>
      </c>
      <c r="C97" s="9" t="s">
        <v>268</v>
      </c>
      <c r="D97" s="9" t="s">
        <v>269</v>
      </c>
      <c r="E97" s="9" t="s">
        <v>12</v>
      </c>
      <c r="F97" s="11" t="s">
        <v>19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5.5" x14ac:dyDescent="0.2">
      <c r="A98" s="17" t="s">
        <v>270</v>
      </c>
      <c r="B98" s="9" t="s">
        <v>7</v>
      </c>
      <c r="C98" s="9" t="s">
        <v>271</v>
      </c>
      <c r="D98" s="9" t="s">
        <v>272</v>
      </c>
      <c r="E98" s="9" t="s">
        <v>12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51" x14ac:dyDescent="0.2">
      <c r="A99" s="17" t="s">
        <v>273</v>
      </c>
      <c r="B99" s="9" t="s">
        <v>7</v>
      </c>
      <c r="C99" s="9" t="s">
        <v>274</v>
      </c>
      <c r="D99" s="9" t="s">
        <v>275</v>
      </c>
      <c r="E99" s="9" t="s">
        <v>69</v>
      </c>
      <c r="F99" s="9" t="s">
        <v>276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38.25" x14ac:dyDescent="0.2">
      <c r="A100" s="17" t="s">
        <v>277</v>
      </c>
      <c r="B100" s="9" t="s">
        <v>7</v>
      </c>
      <c r="C100" s="9" t="s">
        <v>278</v>
      </c>
      <c r="D100" s="9" t="s">
        <v>279</v>
      </c>
      <c r="E100" s="9" t="s">
        <v>12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5.5" x14ac:dyDescent="0.2">
      <c r="A101" s="17" t="s">
        <v>280</v>
      </c>
      <c r="B101" s="9" t="s">
        <v>7</v>
      </c>
      <c r="C101" s="9" t="s">
        <v>281</v>
      </c>
      <c r="D101" s="9" t="s">
        <v>282</v>
      </c>
      <c r="E101" s="9" t="s">
        <v>12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17" t="s">
        <v>283</v>
      </c>
      <c r="B102" s="9" t="s">
        <v>27</v>
      </c>
      <c r="C102" s="9" t="s">
        <v>284</v>
      </c>
      <c r="D102" s="9" t="s">
        <v>285</v>
      </c>
      <c r="E102" s="9" t="s">
        <v>80</v>
      </c>
      <c r="F102" s="9" t="s">
        <v>286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5.5" x14ac:dyDescent="0.2">
      <c r="A103" s="17" t="s">
        <v>287</v>
      </c>
      <c r="B103" s="9" t="s">
        <v>7</v>
      </c>
      <c r="C103" s="9" t="s">
        <v>288</v>
      </c>
      <c r="D103" s="9" t="s">
        <v>269</v>
      </c>
      <c r="E103" s="9" t="s">
        <v>12</v>
      </c>
      <c r="F103" s="11" t="s">
        <v>19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5.5" x14ac:dyDescent="0.2">
      <c r="A104" s="17" t="s">
        <v>289</v>
      </c>
      <c r="B104" s="9" t="s">
        <v>27</v>
      </c>
      <c r="C104" s="9" t="s">
        <v>290</v>
      </c>
      <c r="D104" s="9" t="s">
        <v>291</v>
      </c>
      <c r="E104" s="9" t="s">
        <v>12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5.5" x14ac:dyDescent="0.2">
      <c r="A105" s="17" t="s">
        <v>292</v>
      </c>
      <c r="B105" s="9" t="s">
        <v>27</v>
      </c>
      <c r="C105" s="9" t="s">
        <v>293</v>
      </c>
      <c r="D105" s="9" t="s">
        <v>294</v>
      </c>
      <c r="E105" s="9" t="s">
        <v>80</v>
      </c>
      <c r="F105" s="9" t="s">
        <v>295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38.25" x14ac:dyDescent="0.2">
      <c r="A106" s="17" t="s">
        <v>296</v>
      </c>
      <c r="B106" s="9" t="s">
        <v>7</v>
      </c>
      <c r="C106" s="9" t="s">
        <v>297</v>
      </c>
      <c r="D106" s="9" t="s">
        <v>298</v>
      </c>
      <c r="E106" s="9" t="s">
        <v>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5.5" x14ac:dyDescent="0.2">
      <c r="A107" s="17" t="s">
        <v>299</v>
      </c>
      <c r="B107" s="9" t="s">
        <v>7</v>
      </c>
      <c r="C107" s="9" t="s">
        <v>300</v>
      </c>
      <c r="D107" s="9" t="s">
        <v>301</v>
      </c>
      <c r="E107" s="9" t="s">
        <v>12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38.25" x14ac:dyDescent="0.2">
      <c r="A108" s="17" t="s">
        <v>302</v>
      </c>
      <c r="B108" s="9" t="s">
        <v>7</v>
      </c>
      <c r="C108" s="9" t="s">
        <v>303</v>
      </c>
      <c r="D108" s="9" t="s">
        <v>304</v>
      </c>
      <c r="E108" s="9" t="s">
        <v>12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38.25" x14ac:dyDescent="0.2">
      <c r="A109" s="17" t="s">
        <v>305</v>
      </c>
      <c r="B109" s="9" t="s">
        <v>7</v>
      </c>
      <c r="C109" s="9" t="s">
        <v>306</v>
      </c>
      <c r="D109" s="9" t="s">
        <v>304</v>
      </c>
      <c r="E109" s="9" t="s">
        <v>12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5.5" x14ac:dyDescent="0.2">
      <c r="A110" s="17" t="s">
        <v>307</v>
      </c>
      <c r="B110" s="9" t="s">
        <v>27</v>
      </c>
      <c r="C110" s="9" t="s">
        <v>308</v>
      </c>
      <c r="D110" s="9" t="s">
        <v>309</v>
      </c>
      <c r="E110" s="9" t="s">
        <v>12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38.25" x14ac:dyDescent="0.2">
      <c r="A111" s="17" t="s">
        <v>310</v>
      </c>
      <c r="B111" s="9" t="s">
        <v>7</v>
      </c>
      <c r="C111" s="9" t="s">
        <v>311</v>
      </c>
      <c r="D111" s="9" t="s">
        <v>312</v>
      </c>
      <c r="E111" s="9" t="s">
        <v>12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5.5" x14ac:dyDescent="0.2">
      <c r="A112" s="17" t="s">
        <v>313</v>
      </c>
      <c r="B112" s="9" t="s">
        <v>7</v>
      </c>
      <c r="C112" s="9" t="s">
        <v>314</v>
      </c>
      <c r="D112" s="9" t="s">
        <v>315</v>
      </c>
      <c r="E112" s="9" t="s">
        <v>12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5.5" x14ac:dyDescent="0.2">
      <c r="A113" s="17" t="s">
        <v>316</v>
      </c>
      <c r="B113" s="9" t="s">
        <v>7</v>
      </c>
      <c r="C113" s="9" t="s">
        <v>317</v>
      </c>
      <c r="D113" s="9" t="s">
        <v>318</v>
      </c>
      <c r="E113" s="9" t="s">
        <v>12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17" t="s">
        <v>319</v>
      </c>
      <c r="B114" s="9" t="s">
        <v>7</v>
      </c>
      <c r="C114" s="9" t="s">
        <v>320</v>
      </c>
      <c r="D114" s="9" t="s">
        <v>321</v>
      </c>
      <c r="E114" s="9" t="s">
        <v>12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17" t="s">
        <v>322</v>
      </c>
      <c r="B115" s="9" t="s">
        <v>323</v>
      </c>
      <c r="C115" s="9" t="s">
        <v>324</v>
      </c>
      <c r="D115" s="9" t="s">
        <v>325</v>
      </c>
      <c r="E115" s="9" t="s">
        <v>12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5.5" x14ac:dyDescent="0.2">
      <c r="A116" s="17" t="s">
        <v>326</v>
      </c>
      <c r="B116" s="9" t="s">
        <v>7</v>
      </c>
      <c r="C116" s="9" t="s">
        <v>327</v>
      </c>
      <c r="D116" s="9" t="s">
        <v>328</v>
      </c>
      <c r="E116" s="9" t="s">
        <v>12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5.5" x14ac:dyDescent="0.2">
      <c r="A117" s="17" t="s">
        <v>329</v>
      </c>
      <c r="B117" s="9" t="s">
        <v>323</v>
      </c>
      <c r="C117" s="9" t="s">
        <v>330</v>
      </c>
      <c r="D117" s="9" t="s">
        <v>331</v>
      </c>
      <c r="E117" s="9" t="s">
        <v>80</v>
      </c>
      <c r="F117" s="9" t="s">
        <v>332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1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x14ac:dyDescent="0.2">
      <c r="A1001" s="19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x14ac:dyDescent="0.2">
      <c r="A1002" s="19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x14ac:dyDescent="0.2">
      <c r="A1003" s="19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x14ac:dyDescent="0.2">
      <c r="A1004" s="19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x14ac:dyDescent="0.2">
      <c r="A1005" s="19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x14ac:dyDescent="0.2">
      <c r="A1006" s="19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x14ac:dyDescent="0.2">
      <c r="A1007" s="19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autoFilter ref="A2:AA117" xr:uid="{00000000-0009-0000-0000-000000000000}"/>
  <mergeCells count="11">
    <mergeCell ref="C63:F63"/>
    <mergeCell ref="C66:F66"/>
    <mergeCell ref="C73:F73"/>
    <mergeCell ref="C90:F90"/>
    <mergeCell ref="A1:F1"/>
    <mergeCell ref="C3:F3"/>
    <mergeCell ref="C17:F17"/>
    <mergeCell ref="C26:F26"/>
    <mergeCell ref="C32:F32"/>
    <mergeCell ref="C38:F38"/>
    <mergeCell ref="C57:F57"/>
  </mergeCells>
  <conditionalFormatting sqref="E3:E56 E58:E62 E64:E65 E67:E72 E74:E89 E91:E1007">
    <cfRule type="containsText" dxfId="5" priority="1" operator="containsText" text="failed">
      <formula>NOT(ISERROR(SEARCH(("failed"),(E3))))</formula>
    </cfRule>
  </conditionalFormatting>
  <conditionalFormatting sqref="E3:E56 E58:E62 E64:E65 E67:E72 E74:E89 E91:E1007">
    <cfRule type="containsText" dxfId="4" priority="2" operator="containsText" text="partly">
      <formula>NOT(ISERROR(SEARCH(("partly"),(E3))))</formula>
    </cfRule>
  </conditionalFormatting>
  <dataValidations count="2">
    <dataValidation type="list" allowBlank="1" showErrorMessage="1" sqref="B3:B1007" xr:uid="{00000000-0002-0000-0000-000000000000}">
      <formula1>"высокий,средний,низкий"</formula1>
    </dataValidation>
    <dataValidation type="list" allowBlank="1" showErrorMessage="1" sqref="E4:E16 E18:E25 E27:E31 E33:E37 E39:E56 E58:E62 E64:E65 E67:E72 E74:E89 E91:E1007" xr:uid="{00000000-0002-0000-0000-000001000000}">
      <formula1>"passed,failed,partly"</formula1>
    </dataValidation>
  </dataValidations>
  <hyperlinks>
    <hyperlink ref="C4" r:id="rId1" xr:uid="{00000000-0004-0000-0000-000000000000}"/>
    <hyperlink ref="F6" r:id="rId2" xr:uid="{00000000-0004-0000-0000-000001000000}"/>
    <hyperlink ref="F11" r:id="rId3" xr:uid="{00000000-0004-0000-0000-000002000000}"/>
    <hyperlink ref="C18" r:id="rId4" xr:uid="{00000000-0004-0000-0000-000003000000}"/>
    <hyperlink ref="F19" r:id="rId5" xr:uid="{00000000-0004-0000-0000-000004000000}"/>
    <hyperlink ref="C27" r:id="rId6" xr:uid="{00000000-0004-0000-0000-000005000000}"/>
    <hyperlink ref="F30" r:id="rId7" xr:uid="{00000000-0004-0000-0000-000006000000}"/>
    <hyperlink ref="C33" r:id="rId8" xr:uid="{00000000-0004-0000-0000-000007000000}"/>
    <hyperlink ref="F34" r:id="rId9" xr:uid="{00000000-0004-0000-0000-000008000000}"/>
    <hyperlink ref="C35" r:id="rId10" xr:uid="{00000000-0004-0000-0000-000009000000}"/>
    <hyperlink ref="C39" r:id="rId11" xr:uid="{00000000-0004-0000-0000-00000A000000}"/>
    <hyperlink ref="F40" r:id="rId12" xr:uid="{00000000-0004-0000-0000-00000B000000}"/>
    <hyperlink ref="F44" r:id="rId13" xr:uid="{00000000-0004-0000-0000-00000C000000}"/>
    <hyperlink ref="F48" r:id="rId14" xr:uid="{00000000-0004-0000-0000-00000D000000}"/>
    <hyperlink ref="F54" r:id="rId15" xr:uid="{00000000-0004-0000-0000-00000E000000}"/>
    <hyperlink ref="C58" r:id="rId16" xr:uid="{00000000-0004-0000-0000-00000F000000}"/>
    <hyperlink ref="F59" r:id="rId17" xr:uid="{00000000-0004-0000-0000-000010000000}"/>
    <hyperlink ref="C64" r:id="rId18" xr:uid="{00000000-0004-0000-0000-000011000000}"/>
    <hyperlink ref="F65" r:id="rId19" xr:uid="{00000000-0004-0000-0000-000012000000}"/>
    <hyperlink ref="C67" r:id="rId20" xr:uid="{00000000-0004-0000-0000-000013000000}"/>
    <hyperlink ref="F69" r:id="rId21" xr:uid="{00000000-0004-0000-0000-000014000000}"/>
    <hyperlink ref="F97" r:id="rId22" xr:uid="{00000000-0004-0000-0000-000015000000}"/>
    <hyperlink ref="F103" r:id="rId23" xr:uid="{00000000-0004-0000-00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ySplit="2" topLeftCell="A3" activePane="bottomLeft" state="frozen"/>
      <selection pane="bottomLeft" activeCell="B6" sqref="B6"/>
    </sheetView>
  </sheetViews>
  <sheetFormatPr defaultColWidth="12.5703125" defaultRowHeight="12.75" x14ac:dyDescent="0.2"/>
  <cols>
    <col min="1" max="1" width="6.42578125" customWidth="1"/>
    <col min="3" max="3" width="36.85546875" customWidth="1"/>
    <col min="4" max="4" width="42.42578125" customWidth="1"/>
    <col min="6" max="6" width="34.42578125" customWidth="1"/>
  </cols>
  <sheetData>
    <row r="1" spans="1:27" x14ac:dyDescent="0.2">
      <c r="A1" s="48" t="s">
        <v>333</v>
      </c>
      <c r="B1" s="46"/>
      <c r="C1" s="46"/>
      <c r="D1" s="46"/>
      <c r="E1" s="46"/>
      <c r="F1" s="46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22" t="s">
        <v>1</v>
      </c>
      <c r="B2" s="23" t="s">
        <v>2</v>
      </c>
      <c r="C2" s="24" t="s">
        <v>3</v>
      </c>
      <c r="D2" s="25" t="s">
        <v>4</v>
      </c>
      <c r="E2" s="26" t="s">
        <v>5</v>
      </c>
      <c r="F2" s="8" t="s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51" x14ac:dyDescent="0.2">
      <c r="A3" s="27">
        <v>1</v>
      </c>
      <c r="B3" s="28" t="s">
        <v>323</v>
      </c>
      <c r="C3" s="29" t="s">
        <v>334</v>
      </c>
      <c r="D3" s="29" t="s">
        <v>335</v>
      </c>
      <c r="E3" s="29" t="s">
        <v>12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5.5" x14ac:dyDescent="0.2">
      <c r="A4" s="12" t="s">
        <v>9</v>
      </c>
      <c r="B4" s="28" t="s">
        <v>323</v>
      </c>
      <c r="C4" s="29" t="s">
        <v>336</v>
      </c>
      <c r="D4" s="29" t="s">
        <v>337</v>
      </c>
      <c r="E4" s="29" t="s">
        <v>12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25.5" x14ac:dyDescent="0.2">
      <c r="A5" s="12" t="s">
        <v>13</v>
      </c>
      <c r="B5" s="28" t="s">
        <v>323</v>
      </c>
      <c r="C5" s="29" t="s">
        <v>338</v>
      </c>
      <c r="D5" s="29" t="s">
        <v>339</v>
      </c>
      <c r="E5" s="29" t="s">
        <v>80</v>
      </c>
      <c r="F5" s="29" t="s">
        <v>340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25.5" x14ac:dyDescent="0.2">
      <c r="A6" s="12" t="s">
        <v>16</v>
      </c>
      <c r="B6" s="28" t="s">
        <v>323</v>
      </c>
      <c r="C6" s="9" t="s">
        <v>341</v>
      </c>
      <c r="D6" s="9" t="s">
        <v>342</v>
      </c>
      <c r="E6" s="29" t="s">
        <v>12</v>
      </c>
      <c r="F6" s="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0">
        <v>2</v>
      </c>
      <c r="B7" s="28" t="s">
        <v>323</v>
      </c>
      <c r="C7" s="49" t="s">
        <v>343</v>
      </c>
      <c r="D7" s="46"/>
      <c r="E7" s="46"/>
      <c r="F7" s="4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14.75" x14ac:dyDescent="0.2">
      <c r="A8" s="12" t="s">
        <v>50</v>
      </c>
      <c r="B8" s="28" t="s">
        <v>323</v>
      </c>
      <c r="C8" s="29" t="s">
        <v>344</v>
      </c>
      <c r="D8" s="29" t="s">
        <v>345</v>
      </c>
      <c r="E8" s="29" t="s">
        <v>80</v>
      </c>
      <c r="F8" s="29" t="s">
        <v>346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25.5" x14ac:dyDescent="0.2">
      <c r="A9" s="12" t="s">
        <v>53</v>
      </c>
      <c r="B9" s="28" t="s">
        <v>323</v>
      </c>
      <c r="C9" s="30" t="s">
        <v>347</v>
      </c>
      <c r="D9" s="29" t="s">
        <v>345</v>
      </c>
      <c r="E9" s="29" t="s">
        <v>80</v>
      </c>
      <c r="F9" s="29" t="s">
        <v>348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63.75" x14ac:dyDescent="0.2">
      <c r="A10" s="12" t="s">
        <v>55</v>
      </c>
      <c r="B10" s="28" t="s">
        <v>323</v>
      </c>
      <c r="C10" s="30" t="s">
        <v>349</v>
      </c>
      <c r="D10" s="29" t="s">
        <v>345</v>
      </c>
      <c r="E10" s="29" t="s">
        <v>80</v>
      </c>
      <c r="F10" s="29" t="s">
        <v>350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0">
        <v>3</v>
      </c>
      <c r="B11" s="28" t="s">
        <v>323</v>
      </c>
      <c r="C11" s="50" t="s">
        <v>105</v>
      </c>
      <c r="D11" s="46"/>
      <c r="E11" s="46"/>
      <c r="F11" s="46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38.25" x14ac:dyDescent="0.2">
      <c r="A12" s="12" t="s">
        <v>74</v>
      </c>
      <c r="B12" s="28" t="s">
        <v>323</v>
      </c>
      <c r="C12" s="29" t="s">
        <v>351</v>
      </c>
      <c r="D12" s="29" t="s">
        <v>345</v>
      </c>
      <c r="E12" s="29" t="s">
        <v>80</v>
      </c>
      <c r="F12" s="29" t="s">
        <v>352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38.25" x14ac:dyDescent="0.2">
      <c r="A13" s="12" t="s">
        <v>77</v>
      </c>
      <c r="B13" s="28" t="s">
        <v>323</v>
      </c>
      <c r="C13" s="29" t="s">
        <v>353</v>
      </c>
      <c r="D13" s="29" t="s">
        <v>345</v>
      </c>
      <c r="E13" s="29" t="s">
        <v>80</v>
      </c>
      <c r="F13" s="29" t="s">
        <v>354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12" t="s">
        <v>355</v>
      </c>
      <c r="B14" s="28" t="s">
        <v>323</v>
      </c>
      <c r="C14" s="29" t="s">
        <v>155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38.25" x14ac:dyDescent="0.2">
      <c r="A15" s="12" t="s">
        <v>91</v>
      </c>
      <c r="B15" s="28" t="s">
        <v>323</v>
      </c>
      <c r="C15" s="29" t="s">
        <v>356</v>
      </c>
      <c r="D15" s="29" t="s">
        <v>345</v>
      </c>
      <c r="E15" s="29" t="s">
        <v>80</v>
      </c>
      <c r="F15" s="29" t="s">
        <v>357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12" t="s">
        <v>358</v>
      </c>
      <c r="B16" s="28" t="s">
        <v>323</v>
      </c>
      <c r="C16" s="29" t="s">
        <v>169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63.75" x14ac:dyDescent="0.2">
      <c r="A17" s="12" t="s">
        <v>106</v>
      </c>
      <c r="B17" s="28" t="s">
        <v>323</v>
      </c>
      <c r="C17" s="29" t="s">
        <v>359</v>
      </c>
      <c r="D17" s="29" t="s">
        <v>345</v>
      </c>
      <c r="E17" s="29" t="s">
        <v>69</v>
      </c>
      <c r="F17" s="29" t="s">
        <v>360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12" t="s">
        <v>361</v>
      </c>
      <c r="B18" s="28" t="s">
        <v>323</v>
      </c>
      <c r="C18" s="29" t="s">
        <v>176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51" x14ac:dyDescent="0.2">
      <c r="A19" s="12" t="s">
        <v>156</v>
      </c>
      <c r="B19" s="28" t="s">
        <v>323</v>
      </c>
      <c r="C19" s="29" t="s">
        <v>362</v>
      </c>
      <c r="D19" s="29" t="s">
        <v>345</v>
      </c>
      <c r="E19" s="29" t="s">
        <v>80</v>
      </c>
      <c r="F19" s="29" t="s">
        <v>363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25.5" x14ac:dyDescent="0.2">
      <c r="A20" s="12" t="s">
        <v>364</v>
      </c>
      <c r="B20" s="28" t="s">
        <v>323</v>
      </c>
      <c r="C20" s="29" t="s">
        <v>247</v>
      </c>
      <c r="D20" s="29" t="s">
        <v>365</v>
      </c>
      <c r="E20" s="29" t="s">
        <v>80</v>
      </c>
      <c r="F20" s="29" t="s">
        <v>366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1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1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1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7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7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7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7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7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7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7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7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7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7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7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7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7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7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7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7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7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7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7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7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7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7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7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7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7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7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7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7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7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7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7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7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7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7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7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">
      <c r="A91" s="27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x14ac:dyDescent="0.2">
      <c r="A92" s="27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x14ac:dyDescent="0.2">
      <c r="A93" s="27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x14ac:dyDescent="0.2">
      <c r="A94" s="27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x14ac:dyDescent="0.2">
      <c r="A95" s="27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x14ac:dyDescent="0.2">
      <c r="A96" s="27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x14ac:dyDescent="0.2">
      <c r="A97" s="27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x14ac:dyDescent="0.2">
      <c r="A98" s="27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x14ac:dyDescent="0.2">
      <c r="A99" s="27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x14ac:dyDescent="0.2">
      <c r="A100" s="27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x14ac:dyDescent="0.2">
      <c r="A101" s="27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x14ac:dyDescent="0.2">
      <c r="A102" s="27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x14ac:dyDescent="0.2">
      <c r="A103" s="27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x14ac:dyDescent="0.2">
      <c r="A104" s="27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x14ac:dyDescent="0.2">
      <c r="A105" s="27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x14ac:dyDescent="0.2">
      <c r="A106" s="27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x14ac:dyDescent="0.2">
      <c r="A107" s="27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x14ac:dyDescent="0.2">
      <c r="A108" s="27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x14ac:dyDescent="0.2">
      <c r="A109" s="27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x14ac:dyDescent="0.2">
      <c r="A110" s="27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x14ac:dyDescent="0.2">
      <c r="A111" s="27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x14ac:dyDescent="0.2">
      <c r="A112" s="27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x14ac:dyDescent="0.2">
      <c r="A113" s="27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x14ac:dyDescent="0.2">
      <c r="A114" s="27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x14ac:dyDescent="0.2">
      <c r="A115" s="27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x14ac:dyDescent="0.2">
      <c r="A116" s="27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x14ac:dyDescent="0.2">
      <c r="A117" s="27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x14ac:dyDescent="0.2">
      <c r="A118" s="27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x14ac:dyDescent="0.2">
      <c r="A119" s="27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x14ac:dyDescent="0.2">
      <c r="A120" s="27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x14ac:dyDescent="0.2">
      <c r="A121" s="27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x14ac:dyDescent="0.2">
      <c r="A122" s="27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x14ac:dyDescent="0.2">
      <c r="A123" s="27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x14ac:dyDescent="0.2">
      <c r="A124" s="2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x14ac:dyDescent="0.2">
      <c r="A125" s="27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x14ac:dyDescent="0.2">
      <c r="A126" s="27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x14ac:dyDescent="0.2">
      <c r="A127" s="27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x14ac:dyDescent="0.2">
      <c r="A128" s="27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x14ac:dyDescent="0.2">
      <c r="A129" s="27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x14ac:dyDescent="0.2">
      <c r="A130" s="2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x14ac:dyDescent="0.2">
      <c r="A131" s="27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x14ac:dyDescent="0.2">
      <c r="A132" s="27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x14ac:dyDescent="0.2">
      <c r="A133" s="27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x14ac:dyDescent="0.2">
      <c r="A134" s="27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x14ac:dyDescent="0.2">
      <c r="A135" s="27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x14ac:dyDescent="0.2">
      <c r="A136" s="2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x14ac:dyDescent="0.2">
      <c r="A137" s="27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x14ac:dyDescent="0.2">
      <c r="A138" s="27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x14ac:dyDescent="0.2">
      <c r="A139" s="27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x14ac:dyDescent="0.2">
      <c r="A140" s="27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x14ac:dyDescent="0.2">
      <c r="A141" s="27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x14ac:dyDescent="0.2">
      <c r="A142" s="2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x14ac:dyDescent="0.2">
      <c r="A143" s="27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x14ac:dyDescent="0.2">
      <c r="A144" s="27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x14ac:dyDescent="0.2">
      <c r="A145" s="27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x14ac:dyDescent="0.2">
      <c r="A146" s="27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x14ac:dyDescent="0.2">
      <c r="A147" s="27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x14ac:dyDescent="0.2">
      <c r="A148" s="2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x14ac:dyDescent="0.2">
      <c r="A149" s="27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x14ac:dyDescent="0.2">
      <c r="A150" s="27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x14ac:dyDescent="0.2">
      <c r="A151" s="27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x14ac:dyDescent="0.2">
      <c r="A152" s="27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x14ac:dyDescent="0.2">
      <c r="A153" s="27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x14ac:dyDescent="0.2">
      <c r="A154" s="2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x14ac:dyDescent="0.2">
      <c r="A155" s="27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x14ac:dyDescent="0.2">
      <c r="A156" s="27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x14ac:dyDescent="0.2">
      <c r="A157" s="27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x14ac:dyDescent="0.2">
      <c r="A158" s="27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x14ac:dyDescent="0.2">
      <c r="A159" s="27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x14ac:dyDescent="0.2">
      <c r="A160" s="2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x14ac:dyDescent="0.2">
      <c r="A161" s="27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x14ac:dyDescent="0.2">
      <c r="A162" s="27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x14ac:dyDescent="0.2">
      <c r="A163" s="27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x14ac:dyDescent="0.2">
      <c r="A164" s="27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x14ac:dyDescent="0.2">
      <c r="A165" s="27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x14ac:dyDescent="0.2">
      <c r="A166" s="2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x14ac:dyDescent="0.2">
      <c r="A167" s="27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x14ac:dyDescent="0.2">
      <c r="A168" s="27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x14ac:dyDescent="0.2">
      <c r="A169" s="27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x14ac:dyDescent="0.2">
      <c r="A170" s="27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x14ac:dyDescent="0.2">
      <c r="A171" s="27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x14ac:dyDescent="0.2">
      <c r="A172" s="2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x14ac:dyDescent="0.2">
      <c r="A173" s="27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x14ac:dyDescent="0.2">
      <c r="A174" s="27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x14ac:dyDescent="0.2">
      <c r="A175" s="27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x14ac:dyDescent="0.2">
      <c r="A176" s="27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x14ac:dyDescent="0.2">
      <c r="A177" s="27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x14ac:dyDescent="0.2">
      <c r="A178" s="2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x14ac:dyDescent="0.2">
      <c r="A179" s="27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x14ac:dyDescent="0.2">
      <c r="A180" s="27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x14ac:dyDescent="0.2">
      <c r="A181" s="27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x14ac:dyDescent="0.2">
      <c r="A182" s="27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x14ac:dyDescent="0.2">
      <c r="A183" s="27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x14ac:dyDescent="0.2">
      <c r="A184" s="27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x14ac:dyDescent="0.2">
      <c r="A185" s="27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x14ac:dyDescent="0.2">
      <c r="A186" s="27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x14ac:dyDescent="0.2">
      <c r="A187" s="27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x14ac:dyDescent="0.2">
      <c r="A188" s="27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x14ac:dyDescent="0.2">
      <c r="A189" s="27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x14ac:dyDescent="0.2">
      <c r="A190" s="27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x14ac:dyDescent="0.2">
      <c r="A191" s="27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x14ac:dyDescent="0.2">
      <c r="A192" s="27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x14ac:dyDescent="0.2">
      <c r="A193" s="27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x14ac:dyDescent="0.2">
      <c r="A194" s="27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x14ac:dyDescent="0.2">
      <c r="A195" s="27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x14ac:dyDescent="0.2">
      <c r="A196" s="27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x14ac:dyDescent="0.2">
      <c r="A197" s="27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x14ac:dyDescent="0.2">
      <c r="A198" s="27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x14ac:dyDescent="0.2">
      <c r="A199" s="27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x14ac:dyDescent="0.2">
      <c r="A200" s="27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x14ac:dyDescent="0.2">
      <c r="A201" s="27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x14ac:dyDescent="0.2">
      <c r="A202" s="27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x14ac:dyDescent="0.2">
      <c r="A203" s="27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x14ac:dyDescent="0.2">
      <c r="A204" s="27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x14ac:dyDescent="0.2">
      <c r="A205" s="27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x14ac:dyDescent="0.2">
      <c r="A206" s="27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x14ac:dyDescent="0.2">
      <c r="A207" s="27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x14ac:dyDescent="0.2">
      <c r="A208" s="27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x14ac:dyDescent="0.2">
      <c r="A209" s="27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x14ac:dyDescent="0.2">
      <c r="A210" s="27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x14ac:dyDescent="0.2">
      <c r="A211" s="27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x14ac:dyDescent="0.2">
      <c r="A212" s="27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x14ac:dyDescent="0.2">
      <c r="A213" s="27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x14ac:dyDescent="0.2">
      <c r="A214" s="27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x14ac:dyDescent="0.2">
      <c r="A215" s="27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x14ac:dyDescent="0.2">
      <c r="A216" s="27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x14ac:dyDescent="0.2">
      <c r="A217" s="27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x14ac:dyDescent="0.2">
      <c r="A218" s="27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x14ac:dyDescent="0.2">
      <c r="A219" s="27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x14ac:dyDescent="0.2">
      <c r="A220" s="27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x14ac:dyDescent="0.2">
      <c r="A221" s="27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x14ac:dyDescent="0.2">
      <c r="A222" s="27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x14ac:dyDescent="0.2">
      <c r="A223" s="27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x14ac:dyDescent="0.2">
      <c r="A224" s="27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x14ac:dyDescent="0.2">
      <c r="A225" s="27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x14ac:dyDescent="0.2">
      <c r="A226" s="27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x14ac:dyDescent="0.2">
      <c r="A227" s="27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x14ac:dyDescent="0.2">
      <c r="A228" s="27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x14ac:dyDescent="0.2">
      <c r="A229" s="27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x14ac:dyDescent="0.2">
      <c r="A230" s="27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x14ac:dyDescent="0.2">
      <c r="A231" s="27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x14ac:dyDescent="0.2">
      <c r="A232" s="27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x14ac:dyDescent="0.2">
      <c r="A233" s="27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x14ac:dyDescent="0.2">
      <c r="A234" s="27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x14ac:dyDescent="0.2">
      <c r="A235" s="27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x14ac:dyDescent="0.2">
      <c r="A236" s="27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x14ac:dyDescent="0.2">
      <c r="A237" s="27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x14ac:dyDescent="0.2">
      <c r="A238" s="27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x14ac:dyDescent="0.2">
      <c r="A239" s="27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x14ac:dyDescent="0.2">
      <c r="A240" s="27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x14ac:dyDescent="0.2">
      <c r="A241" s="27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x14ac:dyDescent="0.2">
      <c r="A242" s="27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x14ac:dyDescent="0.2">
      <c r="A243" s="27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x14ac:dyDescent="0.2">
      <c r="A244" s="27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x14ac:dyDescent="0.2">
      <c r="A245" s="27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x14ac:dyDescent="0.2">
      <c r="A246" s="27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x14ac:dyDescent="0.2">
      <c r="A247" s="27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x14ac:dyDescent="0.2">
      <c r="A248" s="27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x14ac:dyDescent="0.2">
      <c r="A249" s="27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x14ac:dyDescent="0.2">
      <c r="A250" s="27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x14ac:dyDescent="0.2">
      <c r="A251" s="27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x14ac:dyDescent="0.2">
      <c r="A252" s="27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x14ac:dyDescent="0.2">
      <c r="A253" s="27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x14ac:dyDescent="0.2">
      <c r="A254" s="27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x14ac:dyDescent="0.2">
      <c r="A255" s="27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x14ac:dyDescent="0.2">
      <c r="A256" s="27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x14ac:dyDescent="0.2">
      <c r="A257" s="27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x14ac:dyDescent="0.2">
      <c r="A258" s="27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x14ac:dyDescent="0.2">
      <c r="A259" s="27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x14ac:dyDescent="0.2">
      <c r="A260" s="27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x14ac:dyDescent="0.2">
      <c r="A261" s="27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x14ac:dyDescent="0.2">
      <c r="A262" s="27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x14ac:dyDescent="0.2">
      <c r="A263" s="27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x14ac:dyDescent="0.2">
      <c r="A264" s="27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x14ac:dyDescent="0.2">
      <c r="A265" s="27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x14ac:dyDescent="0.2">
      <c r="A266" s="27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x14ac:dyDescent="0.2">
      <c r="A267" s="27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x14ac:dyDescent="0.2">
      <c r="A268" s="27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x14ac:dyDescent="0.2">
      <c r="A269" s="27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x14ac:dyDescent="0.2">
      <c r="A270" s="27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x14ac:dyDescent="0.2">
      <c r="A271" s="27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x14ac:dyDescent="0.2">
      <c r="A272" s="27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x14ac:dyDescent="0.2">
      <c r="A273" s="27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x14ac:dyDescent="0.2">
      <c r="A274" s="27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x14ac:dyDescent="0.2">
      <c r="A275" s="27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x14ac:dyDescent="0.2">
      <c r="A276" s="27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x14ac:dyDescent="0.2">
      <c r="A277" s="27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x14ac:dyDescent="0.2">
      <c r="A278" s="27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x14ac:dyDescent="0.2">
      <c r="A279" s="27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x14ac:dyDescent="0.2">
      <c r="A280" s="27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x14ac:dyDescent="0.2">
      <c r="A281" s="27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x14ac:dyDescent="0.2">
      <c r="A282" s="27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x14ac:dyDescent="0.2">
      <c r="A283" s="27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x14ac:dyDescent="0.2">
      <c r="A284" s="27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x14ac:dyDescent="0.2">
      <c r="A285" s="27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x14ac:dyDescent="0.2">
      <c r="A286" s="27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x14ac:dyDescent="0.2">
      <c r="A287" s="27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x14ac:dyDescent="0.2">
      <c r="A288" s="27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x14ac:dyDescent="0.2">
      <c r="A289" s="27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x14ac:dyDescent="0.2">
      <c r="A290" s="27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x14ac:dyDescent="0.2">
      <c r="A291" s="27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x14ac:dyDescent="0.2">
      <c r="A292" s="27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x14ac:dyDescent="0.2">
      <c r="A293" s="27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x14ac:dyDescent="0.2">
      <c r="A294" s="27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x14ac:dyDescent="0.2">
      <c r="A295" s="27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x14ac:dyDescent="0.2">
      <c r="A296" s="27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x14ac:dyDescent="0.2">
      <c r="A297" s="27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x14ac:dyDescent="0.2">
      <c r="A298" s="27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x14ac:dyDescent="0.2">
      <c r="A299" s="27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x14ac:dyDescent="0.2">
      <c r="A300" s="27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x14ac:dyDescent="0.2">
      <c r="A301" s="27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x14ac:dyDescent="0.2">
      <c r="A302" s="27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x14ac:dyDescent="0.2">
      <c r="A303" s="27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x14ac:dyDescent="0.2">
      <c r="A304" s="27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x14ac:dyDescent="0.2">
      <c r="A305" s="27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x14ac:dyDescent="0.2">
      <c r="A306" s="27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x14ac:dyDescent="0.2">
      <c r="A307" s="27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x14ac:dyDescent="0.2">
      <c r="A308" s="27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x14ac:dyDescent="0.2">
      <c r="A309" s="27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x14ac:dyDescent="0.2">
      <c r="A310" s="27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x14ac:dyDescent="0.2">
      <c r="A311" s="27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x14ac:dyDescent="0.2">
      <c r="A312" s="27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x14ac:dyDescent="0.2">
      <c r="A313" s="27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x14ac:dyDescent="0.2">
      <c r="A314" s="27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x14ac:dyDescent="0.2">
      <c r="A315" s="27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x14ac:dyDescent="0.2">
      <c r="A316" s="27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x14ac:dyDescent="0.2">
      <c r="A317" s="27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x14ac:dyDescent="0.2">
      <c r="A318" s="27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x14ac:dyDescent="0.2">
      <c r="A319" s="27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x14ac:dyDescent="0.2">
      <c r="A320" s="27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x14ac:dyDescent="0.2">
      <c r="A321" s="27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x14ac:dyDescent="0.2">
      <c r="A322" s="27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x14ac:dyDescent="0.2">
      <c r="A323" s="27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x14ac:dyDescent="0.2">
      <c r="A324" s="27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x14ac:dyDescent="0.2">
      <c r="A325" s="27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x14ac:dyDescent="0.2">
      <c r="A326" s="27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x14ac:dyDescent="0.2">
      <c r="A327" s="27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x14ac:dyDescent="0.2">
      <c r="A328" s="27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x14ac:dyDescent="0.2">
      <c r="A329" s="27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x14ac:dyDescent="0.2">
      <c r="A330" s="27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x14ac:dyDescent="0.2">
      <c r="A331" s="27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x14ac:dyDescent="0.2">
      <c r="A332" s="27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x14ac:dyDescent="0.2">
      <c r="A333" s="27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x14ac:dyDescent="0.2">
      <c r="A334" s="27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x14ac:dyDescent="0.2">
      <c r="A335" s="27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x14ac:dyDescent="0.2">
      <c r="A336" s="27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x14ac:dyDescent="0.2">
      <c r="A337" s="27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x14ac:dyDescent="0.2">
      <c r="A338" s="27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x14ac:dyDescent="0.2">
      <c r="A339" s="27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x14ac:dyDescent="0.2">
      <c r="A340" s="27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x14ac:dyDescent="0.2">
      <c r="A341" s="27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x14ac:dyDescent="0.2">
      <c r="A342" s="27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x14ac:dyDescent="0.2">
      <c r="A343" s="27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x14ac:dyDescent="0.2">
      <c r="A344" s="27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x14ac:dyDescent="0.2">
      <c r="A345" s="27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x14ac:dyDescent="0.2">
      <c r="A346" s="27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x14ac:dyDescent="0.2">
      <c r="A347" s="27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x14ac:dyDescent="0.2">
      <c r="A348" s="27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x14ac:dyDescent="0.2">
      <c r="A349" s="27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x14ac:dyDescent="0.2">
      <c r="A350" s="27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x14ac:dyDescent="0.2">
      <c r="A351" s="27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x14ac:dyDescent="0.2">
      <c r="A352" s="27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x14ac:dyDescent="0.2">
      <c r="A353" s="27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x14ac:dyDescent="0.2">
      <c r="A354" s="27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x14ac:dyDescent="0.2">
      <c r="A355" s="27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x14ac:dyDescent="0.2">
      <c r="A356" s="27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x14ac:dyDescent="0.2">
      <c r="A357" s="27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x14ac:dyDescent="0.2">
      <c r="A358" s="27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x14ac:dyDescent="0.2">
      <c r="A359" s="27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x14ac:dyDescent="0.2">
      <c r="A360" s="27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x14ac:dyDescent="0.2">
      <c r="A361" s="27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x14ac:dyDescent="0.2">
      <c r="A362" s="27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x14ac:dyDescent="0.2">
      <c r="A363" s="27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x14ac:dyDescent="0.2">
      <c r="A364" s="27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x14ac:dyDescent="0.2">
      <c r="A365" s="27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x14ac:dyDescent="0.2">
      <c r="A366" s="27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x14ac:dyDescent="0.2">
      <c r="A367" s="27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x14ac:dyDescent="0.2">
      <c r="A368" s="27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x14ac:dyDescent="0.2">
      <c r="A369" s="27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x14ac:dyDescent="0.2">
      <c r="A370" s="27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x14ac:dyDescent="0.2">
      <c r="A371" s="27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x14ac:dyDescent="0.2">
      <c r="A372" s="27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x14ac:dyDescent="0.2">
      <c r="A373" s="27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x14ac:dyDescent="0.2">
      <c r="A374" s="27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x14ac:dyDescent="0.2">
      <c r="A375" s="27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x14ac:dyDescent="0.2">
      <c r="A376" s="27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x14ac:dyDescent="0.2">
      <c r="A377" s="27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x14ac:dyDescent="0.2">
      <c r="A378" s="27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x14ac:dyDescent="0.2">
      <c r="A379" s="27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x14ac:dyDescent="0.2">
      <c r="A380" s="27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x14ac:dyDescent="0.2">
      <c r="A381" s="27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x14ac:dyDescent="0.2">
      <c r="A382" s="27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x14ac:dyDescent="0.2">
      <c r="A383" s="27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x14ac:dyDescent="0.2">
      <c r="A384" s="27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x14ac:dyDescent="0.2">
      <c r="A385" s="27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x14ac:dyDescent="0.2">
      <c r="A386" s="27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x14ac:dyDescent="0.2">
      <c r="A387" s="27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x14ac:dyDescent="0.2">
      <c r="A388" s="27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x14ac:dyDescent="0.2">
      <c r="A389" s="27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x14ac:dyDescent="0.2">
      <c r="A390" s="27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x14ac:dyDescent="0.2">
      <c r="A391" s="27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x14ac:dyDescent="0.2">
      <c r="A392" s="27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x14ac:dyDescent="0.2">
      <c r="A393" s="27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x14ac:dyDescent="0.2">
      <c r="A394" s="27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x14ac:dyDescent="0.2">
      <c r="A395" s="27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x14ac:dyDescent="0.2">
      <c r="A396" s="27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x14ac:dyDescent="0.2">
      <c r="A397" s="27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x14ac:dyDescent="0.2">
      <c r="A398" s="27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x14ac:dyDescent="0.2">
      <c r="A399" s="27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x14ac:dyDescent="0.2">
      <c r="A400" s="27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x14ac:dyDescent="0.2">
      <c r="A401" s="27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x14ac:dyDescent="0.2">
      <c r="A402" s="27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x14ac:dyDescent="0.2">
      <c r="A403" s="27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x14ac:dyDescent="0.2">
      <c r="A404" s="27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x14ac:dyDescent="0.2">
      <c r="A405" s="27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x14ac:dyDescent="0.2">
      <c r="A406" s="27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x14ac:dyDescent="0.2">
      <c r="A407" s="27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x14ac:dyDescent="0.2">
      <c r="A408" s="27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x14ac:dyDescent="0.2">
      <c r="A409" s="27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x14ac:dyDescent="0.2">
      <c r="A410" s="27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x14ac:dyDescent="0.2">
      <c r="A411" s="27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x14ac:dyDescent="0.2">
      <c r="A412" s="27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x14ac:dyDescent="0.2">
      <c r="A413" s="27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x14ac:dyDescent="0.2">
      <c r="A414" s="27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x14ac:dyDescent="0.2">
      <c r="A415" s="27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x14ac:dyDescent="0.2">
      <c r="A416" s="27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x14ac:dyDescent="0.2">
      <c r="A417" s="27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x14ac:dyDescent="0.2">
      <c r="A418" s="27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x14ac:dyDescent="0.2">
      <c r="A419" s="27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x14ac:dyDescent="0.2">
      <c r="A420" s="27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x14ac:dyDescent="0.2">
      <c r="A421" s="27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x14ac:dyDescent="0.2">
      <c r="A422" s="27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x14ac:dyDescent="0.2">
      <c r="A423" s="27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x14ac:dyDescent="0.2">
      <c r="A424" s="27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x14ac:dyDescent="0.2">
      <c r="A425" s="27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x14ac:dyDescent="0.2">
      <c r="A426" s="27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x14ac:dyDescent="0.2">
      <c r="A427" s="27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x14ac:dyDescent="0.2">
      <c r="A428" s="27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x14ac:dyDescent="0.2">
      <c r="A429" s="27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x14ac:dyDescent="0.2">
      <c r="A430" s="27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x14ac:dyDescent="0.2">
      <c r="A431" s="27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x14ac:dyDescent="0.2">
      <c r="A432" s="27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x14ac:dyDescent="0.2">
      <c r="A433" s="27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x14ac:dyDescent="0.2">
      <c r="A434" s="27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x14ac:dyDescent="0.2">
      <c r="A435" s="27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x14ac:dyDescent="0.2">
      <c r="A436" s="27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x14ac:dyDescent="0.2">
      <c r="A437" s="27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x14ac:dyDescent="0.2">
      <c r="A438" s="27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x14ac:dyDescent="0.2">
      <c r="A439" s="27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x14ac:dyDescent="0.2">
      <c r="A440" s="27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x14ac:dyDescent="0.2">
      <c r="A441" s="27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x14ac:dyDescent="0.2">
      <c r="A442" s="27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x14ac:dyDescent="0.2">
      <c r="A443" s="27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x14ac:dyDescent="0.2">
      <c r="A444" s="27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x14ac:dyDescent="0.2">
      <c r="A445" s="27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x14ac:dyDescent="0.2">
      <c r="A446" s="27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x14ac:dyDescent="0.2">
      <c r="A447" s="27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x14ac:dyDescent="0.2">
      <c r="A448" s="27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x14ac:dyDescent="0.2">
      <c r="A449" s="27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x14ac:dyDescent="0.2">
      <c r="A450" s="27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x14ac:dyDescent="0.2">
      <c r="A451" s="27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x14ac:dyDescent="0.2">
      <c r="A452" s="27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x14ac:dyDescent="0.2">
      <c r="A453" s="27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x14ac:dyDescent="0.2">
      <c r="A454" s="27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x14ac:dyDescent="0.2">
      <c r="A455" s="27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x14ac:dyDescent="0.2">
      <c r="A456" s="27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x14ac:dyDescent="0.2">
      <c r="A457" s="27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x14ac:dyDescent="0.2">
      <c r="A458" s="27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x14ac:dyDescent="0.2">
      <c r="A459" s="27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x14ac:dyDescent="0.2">
      <c r="A460" s="27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x14ac:dyDescent="0.2">
      <c r="A461" s="27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x14ac:dyDescent="0.2">
      <c r="A462" s="27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x14ac:dyDescent="0.2">
      <c r="A463" s="27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x14ac:dyDescent="0.2">
      <c r="A464" s="27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x14ac:dyDescent="0.2">
      <c r="A465" s="27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x14ac:dyDescent="0.2">
      <c r="A466" s="27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x14ac:dyDescent="0.2">
      <c r="A467" s="27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x14ac:dyDescent="0.2">
      <c r="A468" s="27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x14ac:dyDescent="0.2">
      <c r="A469" s="27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x14ac:dyDescent="0.2">
      <c r="A470" s="27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x14ac:dyDescent="0.2">
      <c r="A471" s="27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x14ac:dyDescent="0.2">
      <c r="A472" s="27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x14ac:dyDescent="0.2">
      <c r="A473" s="27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x14ac:dyDescent="0.2">
      <c r="A474" s="27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x14ac:dyDescent="0.2">
      <c r="A475" s="27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x14ac:dyDescent="0.2">
      <c r="A476" s="27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x14ac:dyDescent="0.2">
      <c r="A477" s="27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x14ac:dyDescent="0.2">
      <c r="A478" s="27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x14ac:dyDescent="0.2">
      <c r="A479" s="27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x14ac:dyDescent="0.2">
      <c r="A480" s="27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x14ac:dyDescent="0.2">
      <c r="A481" s="27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x14ac:dyDescent="0.2">
      <c r="A482" s="27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x14ac:dyDescent="0.2">
      <c r="A483" s="27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x14ac:dyDescent="0.2">
      <c r="A484" s="27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x14ac:dyDescent="0.2">
      <c r="A485" s="27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x14ac:dyDescent="0.2">
      <c r="A486" s="27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x14ac:dyDescent="0.2">
      <c r="A487" s="27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x14ac:dyDescent="0.2">
      <c r="A488" s="27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x14ac:dyDescent="0.2">
      <c r="A489" s="27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x14ac:dyDescent="0.2">
      <c r="A490" s="27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x14ac:dyDescent="0.2">
      <c r="A491" s="27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x14ac:dyDescent="0.2">
      <c r="A492" s="27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x14ac:dyDescent="0.2">
      <c r="A493" s="27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x14ac:dyDescent="0.2">
      <c r="A494" s="27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x14ac:dyDescent="0.2">
      <c r="A495" s="27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x14ac:dyDescent="0.2">
      <c r="A496" s="27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x14ac:dyDescent="0.2">
      <c r="A497" s="27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x14ac:dyDescent="0.2">
      <c r="A498" s="27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x14ac:dyDescent="0.2">
      <c r="A499" s="27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x14ac:dyDescent="0.2">
      <c r="A500" s="27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x14ac:dyDescent="0.2">
      <c r="A501" s="27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x14ac:dyDescent="0.2">
      <c r="A502" s="27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x14ac:dyDescent="0.2">
      <c r="A503" s="27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x14ac:dyDescent="0.2">
      <c r="A504" s="27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x14ac:dyDescent="0.2">
      <c r="A505" s="27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x14ac:dyDescent="0.2">
      <c r="A506" s="27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x14ac:dyDescent="0.2">
      <c r="A507" s="27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x14ac:dyDescent="0.2">
      <c r="A508" s="27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x14ac:dyDescent="0.2">
      <c r="A509" s="27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x14ac:dyDescent="0.2">
      <c r="A510" s="27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x14ac:dyDescent="0.2">
      <c r="A511" s="27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x14ac:dyDescent="0.2">
      <c r="A512" s="27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x14ac:dyDescent="0.2">
      <c r="A513" s="27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x14ac:dyDescent="0.2">
      <c r="A514" s="27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x14ac:dyDescent="0.2">
      <c r="A515" s="27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x14ac:dyDescent="0.2">
      <c r="A516" s="27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x14ac:dyDescent="0.2">
      <c r="A517" s="27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x14ac:dyDescent="0.2">
      <c r="A518" s="27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x14ac:dyDescent="0.2">
      <c r="A519" s="27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x14ac:dyDescent="0.2">
      <c r="A520" s="27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x14ac:dyDescent="0.2">
      <c r="A521" s="27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x14ac:dyDescent="0.2">
      <c r="A522" s="27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x14ac:dyDescent="0.2">
      <c r="A523" s="27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x14ac:dyDescent="0.2">
      <c r="A524" s="27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x14ac:dyDescent="0.2">
      <c r="A525" s="27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x14ac:dyDescent="0.2">
      <c r="A526" s="27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x14ac:dyDescent="0.2">
      <c r="A527" s="27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x14ac:dyDescent="0.2">
      <c r="A528" s="27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x14ac:dyDescent="0.2">
      <c r="A529" s="27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x14ac:dyDescent="0.2">
      <c r="A530" s="27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x14ac:dyDescent="0.2">
      <c r="A531" s="27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x14ac:dyDescent="0.2">
      <c r="A532" s="27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x14ac:dyDescent="0.2">
      <c r="A533" s="27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x14ac:dyDescent="0.2">
      <c r="A534" s="27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x14ac:dyDescent="0.2">
      <c r="A535" s="27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x14ac:dyDescent="0.2">
      <c r="A536" s="27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x14ac:dyDescent="0.2">
      <c r="A537" s="27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x14ac:dyDescent="0.2">
      <c r="A538" s="27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x14ac:dyDescent="0.2">
      <c r="A539" s="27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x14ac:dyDescent="0.2">
      <c r="A540" s="27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x14ac:dyDescent="0.2">
      <c r="A541" s="27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x14ac:dyDescent="0.2">
      <c r="A542" s="27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x14ac:dyDescent="0.2">
      <c r="A543" s="27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x14ac:dyDescent="0.2">
      <c r="A544" s="27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x14ac:dyDescent="0.2">
      <c r="A545" s="27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x14ac:dyDescent="0.2">
      <c r="A546" s="27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x14ac:dyDescent="0.2">
      <c r="A547" s="27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x14ac:dyDescent="0.2">
      <c r="A548" s="27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x14ac:dyDescent="0.2">
      <c r="A549" s="27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x14ac:dyDescent="0.2">
      <c r="A550" s="27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x14ac:dyDescent="0.2">
      <c r="A551" s="27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x14ac:dyDescent="0.2">
      <c r="A552" s="27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x14ac:dyDescent="0.2">
      <c r="A553" s="27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x14ac:dyDescent="0.2">
      <c r="A554" s="27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x14ac:dyDescent="0.2">
      <c r="A555" s="27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x14ac:dyDescent="0.2">
      <c r="A556" s="27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x14ac:dyDescent="0.2">
      <c r="A557" s="27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x14ac:dyDescent="0.2">
      <c r="A558" s="27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x14ac:dyDescent="0.2">
      <c r="A559" s="27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x14ac:dyDescent="0.2">
      <c r="A560" s="27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x14ac:dyDescent="0.2">
      <c r="A561" s="27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x14ac:dyDescent="0.2">
      <c r="A562" s="27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x14ac:dyDescent="0.2">
      <c r="A563" s="27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x14ac:dyDescent="0.2">
      <c r="A564" s="27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x14ac:dyDescent="0.2">
      <c r="A565" s="27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x14ac:dyDescent="0.2">
      <c r="A566" s="27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x14ac:dyDescent="0.2">
      <c r="A567" s="27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x14ac:dyDescent="0.2">
      <c r="A568" s="27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x14ac:dyDescent="0.2">
      <c r="A569" s="27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x14ac:dyDescent="0.2">
      <c r="A570" s="27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x14ac:dyDescent="0.2">
      <c r="A571" s="27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x14ac:dyDescent="0.2">
      <c r="A572" s="27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x14ac:dyDescent="0.2">
      <c r="A573" s="27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x14ac:dyDescent="0.2">
      <c r="A574" s="27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x14ac:dyDescent="0.2">
      <c r="A575" s="27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x14ac:dyDescent="0.2">
      <c r="A576" s="27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x14ac:dyDescent="0.2">
      <c r="A577" s="27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x14ac:dyDescent="0.2">
      <c r="A578" s="27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x14ac:dyDescent="0.2">
      <c r="A579" s="27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x14ac:dyDescent="0.2">
      <c r="A580" s="27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x14ac:dyDescent="0.2">
      <c r="A581" s="27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x14ac:dyDescent="0.2">
      <c r="A582" s="27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x14ac:dyDescent="0.2">
      <c r="A583" s="27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x14ac:dyDescent="0.2">
      <c r="A584" s="27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x14ac:dyDescent="0.2">
      <c r="A585" s="27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x14ac:dyDescent="0.2">
      <c r="A586" s="27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x14ac:dyDescent="0.2">
      <c r="A587" s="27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x14ac:dyDescent="0.2">
      <c r="A588" s="27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x14ac:dyDescent="0.2">
      <c r="A589" s="27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x14ac:dyDescent="0.2">
      <c r="A590" s="27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x14ac:dyDescent="0.2">
      <c r="A591" s="27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x14ac:dyDescent="0.2">
      <c r="A592" s="27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x14ac:dyDescent="0.2">
      <c r="A593" s="27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x14ac:dyDescent="0.2">
      <c r="A594" s="27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x14ac:dyDescent="0.2">
      <c r="A595" s="27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x14ac:dyDescent="0.2">
      <c r="A596" s="27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x14ac:dyDescent="0.2">
      <c r="A597" s="27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x14ac:dyDescent="0.2">
      <c r="A598" s="27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x14ac:dyDescent="0.2">
      <c r="A599" s="27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x14ac:dyDescent="0.2">
      <c r="A600" s="27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x14ac:dyDescent="0.2">
      <c r="A601" s="27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x14ac:dyDescent="0.2">
      <c r="A602" s="27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x14ac:dyDescent="0.2">
      <c r="A603" s="27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x14ac:dyDescent="0.2">
      <c r="A604" s="27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x14ac:dyDescent="0.2">
      <c r="A605" s="27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x14ac:dyDescent="0.2">
      <c r="A606" s="27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x14ac:dyDescent="0.2">
      <c r="A607" s="27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x14ac:dyDescent="0.2">
      <c r="A608" s="27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x14ac:dyDescent="0.2">
      <c r="A609" s="27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x14ac:dyDescent="0.2">
      <c r="A610" s="27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x14ac:dyDescent="0.2">
      <c r="A611" s="27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x14ac:dyDescent="0.2">
      <c r="A612" s="27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x14ac:dyDescent="0.2">
      <c r="A613" s="27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x14ac:dyDescent="0.2">
      <c r="A614" s="27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x14ac:dyDescent="0.2">
      <c r="A615" s="27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x14ac:dyDescent="0.2">
      <c r="A616" s="27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x14ac:dyDescent="0.2">
      <c r="A617" s="27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x14ac:dyDescent="0.2">
      <c r="A618" s="27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x14ac:dyDescent="0.2">
      <c r="A619" s="27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x14ac:dyDescent="0.2">
      <c r="A620" s="27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x14ac:dyDescent="0.2">
      <c r="A621" s="27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x14ac:dyDescent="0.2">
      <c r="A622" s="27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x14ac:dyDescent="0.2">
      <c r="A623" s="27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x14ac:dyDescent="0.2">
      <c r="A624" s="27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x14ac:dyDescent="0.2">
      <c r="A625" s="27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x14ac:dyDescent="0.2">
      <c r="A626" s="27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x14ac:dyDescent="0.2">
      <c r="A627" s="27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x14ac:dyDescent="0.2">
      <c r="A628" s="27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x14ac:dyDescent="0.2">
      <c r="A629" s="27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x14ac:dyDescent="0.2">
      <c r="A630" s="27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x14ac:dyDescent="0.2">
      <c r="A631" s="27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x14ac:dyDescent="0.2">
      <c r="A632" s="27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x14ac:dyDescent="0.2">
      <c r="A633" s="27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x14ac:dyDescent="0.2">
      <c r="A634" s="27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x14ac:dyDescent="0.2">
      <c r="A635" s="27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x14ac:dyDescent="0.2">
      <c r="A636" s="27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x14ac:dyDescent="0.2">
      <c r="A637" s="27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x14ac:dyDescent="0.2">
      <c r="A638" s="27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x14ac:dyDescent="0.2">
      <c r="A639" s="27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x14ac:dyDescent="0.2">
      <c r="A640" s="27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x14ac:dyDescent="0.2">
      <c r="A641" s="27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x14ac:dyDescent="0.2">
      <c r="A642" s="27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x14ac:dyDescent="0.2">
      <c r="A643" s="27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x14ac:dyDescent="0.2">
      <c r="A644" s="27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x14ac:dyDescent="0.2">
      <c r="A645" s="27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x14ac:dyDescent="0.2">
      <c r="A646" s="27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x14ac:dyDescent="0.2">
      <c r="A647" s="27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x14ac:dyDescent="0.2">
      <c r="A648" s="27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x14ac:dyDescent="0.2">
      <c r="A649" s="27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x14ac:dyDescent="0.2">
      <c r="A650" s="27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x14ac:dyDescent="0.2">
      <c r="A651" s="27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x14ac:dyDescent="0.2">
      <c r="A652" s="27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x14ac:dyDescent="0.2">
      <c r="A653" s="27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x14ac:dyDescent="0.2">
      <c r="A654" s="27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x14ac:dyDescent="0.2">
      <c r="A655" s="27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x14ac:dyDescent="0.2">
      <c r="A656" s="27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x14ac:dyDescent="0.2">
      <c r="A657" s="27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x14ac:dyDescent="0.2">
      <c r="A658" s="27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x14ac:dyDescent="0.2">
      <c r="A659" s="27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x14ac:dyDescent="0.2">
      <c r="A660" s="27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x14ac:dyDescent="0.2">
      <c r="A661" s="27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x14ac:dyDescent="0.2">
      <c r="A662" s="27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x14ac:dyDescent="0.2">
      <c r="A663" s="27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x14ac:dyDescent="0.2">
      <c r="A664" s="27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x14ac:dyDescent="0.2">
      <c r="A665" s="27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x14ac:dyDescent="0.2">
      <c r="A666" s="27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x14ac:dyDescent="0.2">
      <c r="A667" s="27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x14ac:dyDescent="0.2">
      <c r="A668" s="27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x14ac:dyDescent="0.2">
      <c r="A669" s="27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x14ac:dyDescent="0.2">
      <c r="A670" s="27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x14ac:dyDescent="0.2">
      <c r="A671" s="27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x14ac:dyDescent="0.2">
      <c r="A672" s="27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x14ac:dyDescent="0.2">
      <c r="A673" s="27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x14ac:dyDescent="0.2">
      <c r="A674" s="27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x14ac:dyDescent="0.2">
      <c r="A675" s="27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x14ac:dyDescent="0.2">
      <c r="A676" s="27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x14ac:dyDescent="0.2">
      <c r="A677" s="27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x14ac:dyDescent="0.2">
      <c r="A678" s="27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x14ac:dyDescent="0.2">
      <c r="A679" s="27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x14ac:dyDescent="0.2">
      <c r="A680" s="27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x14ac:dyDescent="0.2">
      <c r="A681" s="27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x14ac:dyDescent="0.2">
      <c r="A682" s="27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x14ac:dyDescent="0.2">
      <c r="A683" s="27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x14ac:dyDescent="0.2">
      <c r="A684" s="27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x14ac:dyDescent="0.2">
      <c r="A685" s="27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x14ac:dyDescent="0.2">
      <c r="A686" s="27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x14ac:dyDescent="0.2">
      <c r="A687" s="27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x14ac:dyDescent="0.2">
      <c r="A688" s="27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x14ac:dyDescent="0.2">
      <c r="A689" s="27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x14ac:dyDescent="0.2">
      <c r="A690" s="27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x14ac:dyDescent="0.2">
      <c r="A691" s="27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x14ac:dyDescent="0.2">
      <c r="A692" s="27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x14ac:dyDescent="0.2">
      <c r="A693" s="27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x14ac:dyDescent="0.2">
      <c r="A694" s="27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x14ac:dyDescent="0.2">
      <c r="A695" s="27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x14ac:dyDescent="0.2">
      <c r="A696" s="27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x14ac:dyDescent="0.2">
      <c r="A697" s="27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x14ac:dyDescent="0.2">
      <c r="A698" s="27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x14ac:dyDescent="0.2">
      <c r="A699" s="27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x14ac:dyDescent="0.2">
      <c r="A700" s="27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x14ac:dyDescent="0.2">
      <c r="A701" s="27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x14ac:dyDescent="0.2">
      <c r="A702" s="27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x14ac:dyDescent="0.2">
      <c r="A703" s="27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x14ac:dyDescent="0.2">
      <c r="A704" s="27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x14ac:dyDescent="0.2">
      <c r="A705" s="27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x14ac:dyDescent="0.2">
      <c r="A706" s="27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x14ac:dyDescent="0.2">
      <c r="A707" s="27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x14ac:dyDescent="0.2">
      <c r="A708" s="27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x14ac:dyDescent="0.2">
      <c r="A709" s="27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x14ac:dyDescent="0.2">
      <c r="A710" s="27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x14ac:dyDescent="0.2">
      <c r="A711" s="27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x14ac:dyDescent="0.2">
      <c r="A712" s="27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x14ac:dyDescent="0.2">
      <c r="A713" s="27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x14ac:dyDescent="0.2">
      <c r="A714" s="27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x14ac:dyDescent="0.2">
      <c r="A715" s="27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x14ac:dyDescent="0.2">
      <c r="A716" s="27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x14ac:dyDescent="0.2">
      <c r="A717" s="27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x14ac:dyDescent="0.2">
      <c r="A718" s="27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x14ac:dyDescent="0.2">
      <c r="A719" s="27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x14ac:dyDescent="0.2">
      <c r="A720" s="27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x14ac:dyDescent="0.2">
      <c r="A721" s="27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x14ac:dyDescent="0.2">
      <c r="A722" s="27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x14ac:dyDescent="0.2">
      <c r="A723" s="27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x14ac:dyDescent="0.2">
      <c r="A724" s="27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x14ac:dyDescent="0.2">
      <c r="A725" s="27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x14ac:dyDescent="0.2">
      <c r="A726" s="27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x14ac:dyDescent="0.2">
      <c r="A727" s="27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x14ac:dyDescent="0.2">
      <c r="A728" s="27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x14ac:dyDescent="0.2">
      <c r="A729" s="27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x14ac:dyDescent="0.2">
      <c r="A730" s="27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x14ac:dyDescent="0.2">
      <c r="A731" s="27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x14ac:dyDescent="0.2">
      <c r="A732" s="27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x14ac:dyDescent="0.2">
      <c r="A733" s="27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x14ac:dyDescent="0.2">
      <c r="A734" s="27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x14ac:dyDescent="0.2">
      <c r="A735" s="27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x14ac:dyDescent="0.2">
      <c r="A736" s="27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x14ac:dyDescent="0.2">
      <c r="A737" s="27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x14ac:dyDescent="0.2">
      <c r="A738" s="27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x14ac:dyDescent="0.2">
      <c r="A739" s="27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x14ac:dyDescent="0.2">
      <c r="A740" s="27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x14ac:dyDescent="0.2">
      <c r="A741" s="27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x14ac:dyDescent="0.2">
      <c r="A742" s="27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x14ac:dyDescent="0.2">
      <c r="A743" s="27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x14ac:dyDescent="0.2">
      <c r="A744" s="27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x14ac:dyDescent="0.2">
      <c r="A745" s="27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x14ac:dyDescent="0.2">
      <c r="A746" s="27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x14ac:dyDescent="0.2">
      <c r="A747" s="27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x14ac:dyDescent="0.2">
      <c r="A748" s="27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x14ac:dyDescent="0.2">
      <c r="A749" s="27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x14ac:dyDescent="0.2">
      <c r="A750" s="27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x14ac:dyDescent="0.2">
      <c r="A751" s="27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x14ac:dyDescent="0.2">
      <c r="A752" s="27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x14ac:dyDescent="0.2">
      <c r="A753" s="27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x14ac:dyDescent="0.2">
      <c r="A754" s="27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x14ac:dyDescent="0.2">
      <c r="A755" s="27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x14ac:dyDescent="0.2">
      <c r="A756" s="27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x14ac:dyDescent="0.2">
      <c r="A757" s="27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x14ac:dyDescent="0.2">
      <c r="A758" s="27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x14ac:dyDescent="0.2">
      <c r="A759" s="27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x14ac:dyDescent="0.2">
      <c r="A760" s="27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x14ac:dyDescent="0.2">
      <c r="A761" s="27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x14ac:dyDescent="0.2">
      <c r="A762" s="27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x14ac:dyDescent="0.2">
      <c r="A763" s="27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x14ac:dyDescent="0.2">
      <c r="A764" s="27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x14ac:dyDescent="0.2">
      <c r="A765" s="27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x14ac:dyDescent="0.2">
      <c r="A766" s="27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x14ac:dyDescent="0.2">
      <c r="A767" s="27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x14ac:dyDescent="0.2">
      <c r="A768" s="27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x14ac:dyDescent="0.2">
      <c r="A769" s="27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x14ac:dyDescent="0.2">
      <c r="A770" s="27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x14ac:dyDescent="0.2">
      <c r="A771" s="27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x14ac:dyDescent="0.2">
      <c r="A772" s="27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x14ac:dyDescent="0.2">
      <c r="A773" s="27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x14ac:dyDescent="0.2">
      <c r="A774" s="27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x14ac:dyDescent="0.2">
      <c r="A775" s="27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x14ac:dyDescent="0.2">
      <c r="A776" s="27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x14ac:dyDescent="0.2">
      <c r="A777" s="27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x14ac:dyDescent="0.2">
      <c r="A778" s="27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x14ac:dyDescent="0.2">
      <c r="A779" s="27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x14ac:dyDescent="0.2">
      <c r="A780" s="27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x14ac:dyDescent="0.2">
      <c r="A781" s="27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x14ac:dyDescent="0.2">
      <c r="A782" s="27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x14ac:dyDescent="0.2">
      <c r="A783" s="27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x14ac:dyDescent="0.2">
      <c r="A784" s="27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x14ac:dyDescent="0.2">
      <c r="A785" s="27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x14ac:dyDescent="0.2">
      <c r="A786" s="27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x14ac:dyDescent="0.2">
      <c r="A787" s="27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x14ac:dyDescent="0.2">
      <c r="A788" s="27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x14ac:dyDescent="0.2">
      <c r="A789" s="27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x14ac:dyDescent="0.2">
      <c r="A790" s="27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x14ac:dyDescent="0.2">
      <c r="A791" s="27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x14ac:dyDescent="0.2">
      <c r="A792" s="27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x14ac:dyDescent="0.2">
      <c r="A793" s="27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x14ac:dyDescent="0.2">
      <c r="A794" s="27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x14ac:dyDescent="0.2">
      <c r="A795" s="27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x14ac:dyDescent="0.2">
      <c r="A796" s="27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x14ac:dyDescent="0.2">
      <c r="A797" s="27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x14ac:dyDescent="0.2">
      <c r="A798" s="27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x14ac:dyDescent="0.2">
      <c r="A799" s="27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x14ac:dyDescent="0.2">
      <c r="A800" s="27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x14ac:dyDescent="0.2">
      <c r="A801" s="27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x14ac:dyDescent="0.2">
      <c r="A802" s="27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x14ac:dyDescent="0.2">
      <c r="A803" s="27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x14ac:dyDescent="0.2">
      <c r="A804" s="27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x14ac:dyDescent="0.2">
      <c r="A805" s="27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x14ac:dyDescent="0.2">
      <c r="A806" s="27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x14ac:dyDescent="0.2">
      <c r="A807" s="27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x14ac:dyDescent="0.2">
      <c r="A808" s="27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x14ac:dyDescent="0.2">
      <c r="A809" s="27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x14ac:dyDescent="0.2">
      <c r="A810" s="27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x14ac:dyDescent="0.2">
      <c r="A811" s="27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x14ac:dyDescent="0.2">
      <c r="A812" s="27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x14ac:dyDescent="0.2">
      <c r="A813" s="27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x14ac:dyDescent="0.2">
      <c r="A814" s="27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x14ac:dyDescent="0.2">
      <c r="A815" s="27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x14ac:dyDescent="0.2">
      <c r="A816" s="27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x14ac:dyDescent="0.2">
      <c r="A817" s="27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x14ac:dyDescent="0.2">
      <c r="A818" s="27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x14ac:dyDescent="0.2">
      <c r="A819" s="27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x14ac:dyDescent="0.2">
      <c r="A820" s="27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x14ac:dyDescent="0.2">
      <c r="A821" s="27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x14ac:dyDescent="0.2">
      <c r="A822" s="27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x14ac:dyDescent="0.2">
      <c r="A823" s="27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x14ac:dyDescent="0.2">
      <c r="A824" s="27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x14ac:dyDescent="0.2">
      <c r="A825" s="27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x14ac:dyDescent="0.2">
      <c r="A826" s="27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x14ac:dyDescent="0.2">
      <c r="A827" s="27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x14ac:dyDescent="0.2">
      <c r="A828" s="27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x14ac:dyDescent="0.2">
      <c r="A829" s="27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x14ac:dyDescent="0.2">
      <c r="A830" s="27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x14ac:dyDescent="0.2">
      <c r="A831" s="27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x14ac:dyDescent="0.2">
      <c r="A832" s="27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x14ac:dyDescent="0.2">
      <c r="A833" s="27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x14ac:dyDescent="0.2">
      <c r="A834" s="27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x14ac:dyDescent="0.2">
      <c r="A835" s="27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x14ac:dyDescent="0.2">
      <c r="A836" s="27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x14ac:dyDescent="0.2">
      <c r="A837" s="27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x14ac:dyDescent="0.2">
      <c r="A838" s="27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x14ac:dyDescent="0.2">
      <c r="A839" s="27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x14ac:dyDescent="0.2">
      <c r="A840" s="27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x14ac:dyDescent="0.2">
      <c r="A841" s="27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x14ac:dyDescent="0.2">
      <c r="A842" s="27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x14ac:dyDescent="0.2">
      <c r="A843" s="27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x14ac:dyDescent="0.2">
      <c r="A844" s="27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x14ac:dyDescent="0.2">
      <c r="A845" s="27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x14ac:dyDescent="0.2">
      <c r="A846" s="27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x14ac:dyDescent="0.2">
      <c r="A847" s="27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x14ac:dyDescent="0.2">
      <c r="A848" s="27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x14ac:dyDescent="0.2">
      <c r="A849" s="27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x14ac:dyDescent="0.2">
      <c r="A850" s="27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x14ac:dyDescent="0.2">
      <c r="A851" s="27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x14ac:dyDescent="0.2">
      <c r="A852" s="27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x14ac:dyDescent="0.2">
      <c r="A853" s="27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x14ac:dyDescent="0.2">
      <c r="A854" s="27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x14ac:dyDescent="0.2">
      <c r="A855" s="27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x14ac:dyDescent="0.2">
      <c r="A856" s="27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x14ac:dyDescent="0.2">
      <c r="A857" s="27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x14ac:dyDescent="0.2">
      <c r="A858" s="27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x14ac:dyDescent="0.2">
      <c r="A859" s="27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x14ac:dyDescent="0.2">
      <c r="A860" s="27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x14ac:dyDescent="0.2">
      <c r="A861" s="27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x14ac:dyDescent="0.2">
      <c r="A862" s="27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x14ac:dyDescent="0.2">
      <c r="A863" s="27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x14ac:dyDescent="0.2">
      <c r="A864" s="27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x14ac:dyDescent="0.2">
      <c r="A865" s="27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x14ac:dyDescent="0.2">
      <c r="A866" s="27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x14ac:dyDescent="0.2">
      <c r="A867" s="27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x14ac:dyDescent="0.2">
      <c r="A868" s="27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x14ac:dyDescent="0.2">
      <c r="A869" s="27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x14ac:dyDescent="0.2">
      <c r="A870" s="27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x14ac:dyDescent="0.2">
      <c r="A871" s="27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x14ac:dyDescent="0.2">
      <c r="A872" s="27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x14ac:dyDescent="0.2">
      <c r="A873" s="27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x14ac:dyDescent="0.2">
      <c r="A874" s="27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x14ac:dyDescent="0.2">
      <c r="A875" s="27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x14ac:dyDescent="0.2">
      <c r="A876" s="27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x14ac:dyDescent="0.2">
      <c r="A877" s="27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x14ac:dyDescent="0.2">
      <c r="A878" s="27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x14ac:dyDescent="0.2">
      <c r="A879" s="27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x14ac:dyDescent="0.2">
      <c r="A880" s="27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x14ac:dyDescent="0.2">
      <c r="A881" s="27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x14ac:dyDescent="0.2">
      <c r="A882" s="27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x14ac:dyDescent="0.2">
      <c r="A883" s="27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x14ac:dyDescent="0.2">
      <c r="A884" s="27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x14ac:dyDescent="0.2">
      <c r="A885" s="27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x14ac:dyDescent="0.2">
      <c r="A886" s="27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x14ac:dyDescent="0.2">
      <c r="A887" s="27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x14ac:dyDescent="0.2">
      <c r="A888" s="27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x14ac:dyDescent="0.2">
      <c r="A889" s="27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x14ac:dyDescent="0.2">
      <c r="A890" s="27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x14ac:dyDescent="0.2">
      <c r="A891" s="27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x14ac:dyDescent="0.2">
      <c r="A892" s="27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x14ac:dyDescent="0.2">
      <c r="A893" s="27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x14ac:dyDescent="0.2">
      <c r="A894" s="27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x14ac:dyDescent="0.2">
      <c r="A895" s="27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x14ac:dyDescent="0.2">
      <c r="A896" s="27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x14ac:dyDescent="0.2">
      <c r="A897" s="27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x14ac:dyDescent="0.2">
      <c r="A898" s="27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x14ac:dyDescent="0.2">
      <c r="A899" s="27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x14ac:dyDescent="0.2">
      <c r="A900" s="27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x14ac:dyDescent="0.2">
      <c r="A901" s="27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x14ac:dyDescent="0.2">
      <c r="A902" s="27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x14ac:dyDescent="0.2">
      <c r="A903" s="27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x14ac:dyDescent="0.2">
      <c r="A904" s="27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x14ac:dyDescent="0.2">
      <c r="A905" s="27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x14ac:dyDescent="0.2">
      <c r="A906" s="27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x14ac:dyDescent="0.2">
      <c r="A907" s="27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x14ac:dyDescent="0.2">
      <c r="A908" s="27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x14ac:dyDescent="0.2">
      <c r="A909" s="27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x14ac:dyDescent="0.2">
      <c r="A910" s="27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x14ac:dyDescent="0.2">
      <c r="A911" s="27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x14ac:dyDescent="0.2">
      <c r="A912" s="27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x14ac:dyDescent="0.2">
      <c r="A913" s="27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x14ac:dyDescent="0.2">
      <c r="A914" s="27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x14ac:dyDescent="0.2">
      <c r="A915" s="27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x14ac:dyDescent="0.2">
      <c r="A916" s="27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x14ac:dyDescent="0.2">
      <c r="A917" s="27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x14ac:dyDescent="0.2">
      <c r="A918" s="27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x14ac:dyDescent="0.2">
      <c r="A919" s="27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x14ac:dyDescent="0.2">
      <c r="A920" s="27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x14ac:dyDescent="0.2">
      <c r="A921" s="27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x14ac:dyDescent="0.2">
      <c r="A922" s="27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x14ac:dyDescent="0.2">
      <c r="A923" s="27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x14ac:dyDescent="0.2">
      <c r="A924" s="27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x14ac:dyDescent="0.2">
      <c r="A925" s="27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x14ac:dyDescent="0.2">
      <c r="A926" s="27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x14ac:dyDescent="0.2">
      <c r="A927" s="27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x14ac:dyDescent="0.2">
      <c r="A928" s="27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x14ac:dyDescent="0.2">
      <c r="A929" s="27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x14ac:dyDescent="0.2">
      <c r="A930" s="27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x14ac:dyDescent="0.2">
      <c r="A931" s="27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x14ac:dyDescent="0.2">
      <c r="A932" s="27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x14ac:dyDescent="0.2">
      <c r="A933" s="27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x14ac:dyDescent="0.2">
      <c r="A934" s="27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x14ac:dyDescent="0.2">
      <c r="A935" s="27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x14ac:dyDescent="0.2">
      <c r="A936" s="27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x14ac:dyDescent="0.2">
      <c r="A937" s="27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x14ac:dyDescent="0.2">
      <c r="A938" s="27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x14ac:dyDescent="0.2">
      <c r="A939" s="27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x14ac:dyDescent="0.2">
      <c r="A940" s="27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x14ac:dyDescent="0.2">
      <c r="A941" s="27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x14ac:dyDescent="0.2">
      <c r="A942" s="27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x14ac:dyDescent="0.2">
      <c r="A943" s="27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x14ac:dyDescent="0.2">
      <c r="A944" s="27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x14ac:dyDescent="0.2">
      <c r="A945" s="27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x14ac:dyDescent="0.2">
      <c r="A946" s="27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x14ac:dyDescent="0.2">
      <c r="A947" s="27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x14ac:dyDescent="0.2">
      <c r="A948" s="27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x14ac:dyDescent="0.2">
      <c r="A949" s="27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x14ac:dyDescent="0.2">
      <c r="A950" s="27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x14ac:dyDescent="0.2">
      <c r="A951" s="27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x14ac:dyDescent="0.2">
      <c r="A952" s="27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x14ac:dyDescent="0.2">
      <c r="A953" s="27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x14ac:dyDescent="0.2">
      <c r="A954" s="27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x14ac:dyDescent="0.2">
      <c r="A955" s="27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x14ac:dyDescent="0.2">
      <c r="A956" s="27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x14ac:dyDescent="0.2">
      <c r="A957" s="27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x14ac:dyDescent="0.2">
      <c r="A958" s="27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x14ac:dyDescent="0.2">
      <c r="A959" s="27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x14ac:dyDescent="0.2">
      <c r="A960" s="27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x14ac:dyDescent="0.2">
      <c r="A961" s="27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x14ac:dyDescent="0.2">
      <c r="A962" s="27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x14ac:dyDescent="0.2">
      <c r="A963" s="27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x14ac:dyDescent="0.2">
      <c r="A964" s="27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x14ac:dyDescent="0.2">
      <c r="A965" s="27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x14ac:dyDescent="0.2">
      <c r="A966" s="27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x14ac:dyDescent="0.2">
      <c r="A967" s="27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x14ac:dyDescent="0.2">
      <c r="A968" s="27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x14ac:dyDescent="0.2">
      <c r="A969" s="27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x14ac:dyDescent="0.2">
      <c r="A970" s="27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x14ac:dyDescent="0.2">
      <c r="A971" s="27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x14ac:dyDescent="0.2">
      <c r="A972" s="27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x14ac:dyDescent="0.2">
      <c r="A973" s="27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x14ac:dyDescent="0.2">
      <c r="A974" s="27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x14ac:dyDescent="0.2">
      <c r="A975" s="27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x14ac:dyDescent="0.2">
      <c r="A976" s="27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x14ac:dyDescent="0.2">
      <c r="A977" s="27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x14ac:dyDescent="0.2">
      <c r="A978" s="27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x14ac:dyDescent="0.2">
      <c r="A979" s="27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x14ac:dyDescent="0.2">
      <c r="A980" s="27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x14ac:dyDescent="0.2">
      <c r="A981" s="27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x14ac:dyDescent="0.2">
      <c r="A982" s="27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x14ac:dyDescent="0.2">
      <c r="A983" s="27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x14ac:dyDescent="0.2">
      <c r="A984" s="27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x14ac:dyDescent="0.2">
      <c r="A985" s="27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x14ac:dyDescent="0.2">
      <c r="A986" s="27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x14ac:dyDescent="0.2">
      <c r="A987" s="27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x14ac:dyDescent="0.2">
      <c r="A988" s="27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x14ac:dyDescent="0.2">
      <c r="A989" s="27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x14ac:dyDescent="0.2">
      <c r="A990" s="27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x14ac:dyDescent="0.2">
      <c r="A991" s="27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x14ac:dyDescent="0.2">
      <c r="A992" s="27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x14ac:dyDescent="0.2">
      <c r="A993" s="27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x14ac:dyDescent="0.2">
      <c r="A994" s="27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x14ac:dyDescent="0.2">
      <c r="A995" s="27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x14ac:dyDescent="0.2">
      <c r="A996" s="27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x14ac:dyDescent="0.2">
      <c r="A997" s="27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x14ac:dyDescent="0.2">
      <c r="A998" s="27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x14ac:dyDescent="0.2">
      <c r="A999" s="27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x14ac:dyDescent="0.2">
      <c r="A1000" s="27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 spans="1:27" x14ac:dyDescent="0.2">
      <c r="A1001" s="27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</row>
  </sheetData>
  <mergeCells count="3">
    <mergeCell ref="A1:F1"/>
    <mergeCell ref="C7:F7"/>
    <mergeCell ref="C11:F11"/>
  </mergeCells>
  <conditionalFormatting sqref="E3:E10 E12:E1001">
    <cfRule type="containsText" dxfId="3" priority="1" operator="containsText" text="failed">
      <formula>NOT(ISERROR(SEARCH(("failed"),(E3))))</formula>
    </cfRule>
  </conditionalFormatting>
  <conditionalFormatting sqref="E3:E10 E12:E1001">
    <cfRule type="containsText" dxfId="2" priority="2" operator="containsText" text="partly">
      <formula>NOT(ISERROR(SEARCH(("partly"),(E3))))</formula>
    </cfRule>
  </conditionalFormatting>
  <dataValidations count="2">
    <dataValidation type="list" allowBlank="1" showErrorMessage="1" sqref="B3:B1000" xr:uid="{00000000-0002-0000-0100-000000000000}">
      <formula1>"высокий,средний,низкий"</formula1>
    </dataValidation>
    <dataValidation type="list" allowBlank="1" showErrorMessage="1" sqref="E3:E6 E8:E10 E12:E1000" xr:uid="{00000000-0002-0000-0100-000001000000}">
      <formula1>"passed,failed,partly"</formula1>
    </dataValidation>
  </dataValidations>
  <hyperlinks>
    <hyperlink ref="C9" r:id="rId1" xr:uid="{00000000-0004-0000-0100-000000000000}"/>
    <hyperlink ref="C10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9"/>
  <sheetViews>
    <sheetView workbookViewId="0">
      <pane ySplit="2" topLeftCell="A18" activePane="bottomLeft" state="frozen"/>
      <selection pane="bottomLeft" activeCell="I3" sqref="I3"/>
    </sheetView>
  </sheetViews>
  <sheetFormatPr defaultColWidth="12.5703125" defaultRowHeight="12.75" x14ac:dyDescent="0.2"/>
  <cols>
    <col min="1" max="1" width="6.42578125" customWidth="1"/>
    <col min="2" max="2" width="12.5703125" hidden="1"/>
    <col min="3" max="3" width="44.85546875" customWidth="1"/>
    <col min="4" max="4" width="27.7109375" hidden="1" customWidth="1"/>
    <col min="6" max="6" width="54.140625" hidden="1" customWidth="1"/>
    <col min="7" max="7" width="55.7109375" bestFit="1" customWidth="1"/>
  </cols>
  <sheetData>
    <row r="1" spans="1:28" x14ac:dyDescent="0.2">
      <c r="A1" s="49" t="s">
        <v>367</v>
      </c>
      <c r="B1" s="46"/>
      <c r="C1" s="46"/>
      <c r="D1" s="46"/>
      <c r="E1" s="46"/>
      <c r="F1" s="46"/>
      <c r="G1" s="4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31" t="s">
        <v>368</v>
      </c>
      <c r="G2" s="3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76.5" x14ac:dyDescent="0.2">
      <c r="A3" s="33">
        <v>1</v>
      </c>
      <c r="B3" s="33"/>
      <c r="C3" s="9" t="s">
        <v>369</v>
      </c>
      <c r="D3" s="2"/>
      <c r="E3" s="9" t="s">
        <v>69</v>
      </c>
      <c r="F3" s="2"/>
      <c r="G3" s="9" t="s">
        <v>370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34">
        <v>2</v>
      </c>
      <c r="B4" s="2"/>
      <c r="C4" s="9" t="s">
        <v>371</v>
      </c>
      <c r="D4" s="2"/>
      <c r="E4" s="9" t="s">
        <v>12</v>
      </c>
      <c r="F4" s="2"/>
      <c r="G4" s="35" t="s">
        <v>372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5.5" x14ac:dyDescent="0.2">
      <c r="A5" s="33">
        <v>3</v>
      </c>
      <c r="B5" s="2"/>
      <c r="C5" s="9" t="s">
        <v>373</v>
      </c>
      <c r="D5" s="2"/>
      <c r="E5" s="9" t="s">
        <v>69</v>
      </c>
      <c r="F5" s="2"/>
      <c r="G5" s="9" t="s">
        <v>374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02" x14ac:dyDescent="0.2">
      <c r="A6" s="34">
        <v>4</v>
      </c>
      <c r="B6" s="2"/>
      <c r="C6" s="9" t="s">
        <v>375</v>
      </c>
      <c r="D6" s="2"/>
      <c r="E6" s="9" t="s">
        <v>69</v>
      </c>
      <c r="F6" s="2"/>
      <c r="G6" s="9" t="s">
        <v>376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33">
        <v>5</v>
      </c>
      <c r="B7" s="2"/>
      <c r="C7" s="9" t="s">
        <v>377</v>
      </c>
      <c r="D7" s="2"/>
      <c r="E7" s="9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5.5" x14ac:dyDescent="0.2">
      <c r="A8" s="34">
        <v>6</v>
      </c>
      <c r="B8" s="2"/>
      <c r="C8" s="9" t="s">
        <v>378</v>
      </c>
      <c r="D8" s="2"/>
      <c r="E8" s="9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33">
        <v>7</v>
      </c>
      <c r="B9" s="2"/>
      <c r="C9" s="9" t="s">
        <v>379</v>
      </c>
      <c r="D9" s="2"/>
      <c r="E9" s="9" t="s">
        <v>12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34">
        <v>8</v>
      </c>
      <c r="B10" s="2"/>
      <c r="C10" s="9" t="s">
        <v>380</v>
      </c>
      <c r="D10" s="2"/>
      <c r="E10" s="9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33">
        <v>9</v>
      </c>
      <c r="B11" s="2"/>
      <c r="C11" s="9" t="s">
        <v>381</v>
      </c>
      <c r="D11" s="2"/>
      <c r="E11" s="9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34">
        <v>10</v>
      </c>
      <c r="B12" s="2"/>
      <c r="C12" s="9" t="s">
        <v>382</v>
      </c>
      <c r="D12" s="2"/>
      <c r="E12" s="9" t="s">
        <v>12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33">
        <v>11</v>
      </c>
      <c r="B13" s="2"/>
      <c r="C13" s="9" t="s">
        <v>383</v>
      </c>
      <c r="D13" s="2"/>
      <c r="E13" s="9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34">
        <v>12</v>
      </c>
      <c r="B14" s="2"/>
      <c r="C14" s="9" t="s">
        <v>384</v>
      </c>
      <c r="D14" s="2"/>
      <c r="E14" s="9" t="s">
        <v>69</v>
      </c>
      <c r="F14" s="2"/>
      <c r="G14" s="9" t="s">
        <v>385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33">
        <v>13</v>
      </c>
      <c r="B15" s="2"/>
      <c r="C15" s="9" t="s">
        <v>386</v>
      </c>
      <c r="D15" s="2"/>
      <c r="E15" s="9" t="s">
        <v>12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34">
        <v>14</v>
      </c>
      <c r="B16" s="2"/>
      <c r="C16" s="9" t="s">
        <v>387</v>
      </c>
      <c r="D16" s="2"/>
      <c r="E16" s="9" t="s">
        <v>12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33">
        <v>15</v>
      </c>
      <c r="B17" s="2"/>
      <c r="C17" s="9" t="s">
        <v>388</v>
      </c>
      <c r="D17" s="2"/>
      <c r="E17" s="9" t="s">
        <v>69</v>
      </c>
      <c r="F17" s="2"/>
      <c r="G17" s="9" t="s">
        <v>389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5.5" x14ac:dyDescent="0.2">
      <c r="A18" s="34">
        <v>16</v>
      </c>
      <c r="B18" s="2"/>
      <c r="C18" s="9" t="s">
        <v>390</v>
      </c>
      <c r="D18" s="2"/>
      <c r="E18" s="9" t="s">
        <v>12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33">
        <v>17</v>
      </c>
      <c r="B19" s="2"/>
      <c r="C19" s="9" t="s">
        <v>391</v>
      </c>
      <c r="D19" s="2"/>
      <c r="E19" s="9" t="s">
        <v>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34">
        <v>18</v>
      </c>
      <c r="B20" s="2"/>
      <c r="C20" s="9" t="s">
        <v>392</v>
      </c>
      <c r="D20" s="2"/>
      <c r="E20" s="9" t="s">
        <v>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33">
        <v>19</v>
      </c>
      <c r="B21" s="2"/>
      <c r="C21" s="9" t="s">
        <v>393</v>
      </c>
      <c r="D21" s="2"/>
      <c r="E21" s="9" t="s">
        <v>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34">
        <v>20</v>
      </c>
      <c r="B22" s="2"/>
      <c r="C22" s="9" t="s">
        <v>394</v>
      </c>
      <c r="D22" s="2"/>
      <c r="E22" s="9" t="s">
        <v>12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5.5" x14ac:dyDescent="0.2">
      <c r="A23" s="33">
        <v>21</v>
      </c>
      <c r="B23" s="2"/>
      <c r="C23" s="9" t="s">
        <v>395</v>
      </c>
      <c r="D23" s="2"/>
      <c r="E23" s="9" t="s">
        <v>12</v>
      </c>
      <c r="F23" s="2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34">
        <v>22</v>
      </c>
      <c r="B24" s="2"/>
      <c r="C24" s="9" t="s">
        <v>396</v>
      </c>
      <c r="D24" s="2"/>
      <c r="E24" s="9" t="s"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38.25" x14ac:dyDescent="0.2">
      <c r="A25" s="33">
        <v>23</v>
      </c>
      <c r="B25" s="2"/>
      <c r="C25" s="9" t="s">
        <v>397</v>
      </c>
      <c r="D25" s="2"/>
      <c r="E25" s="9" t="s">
        <v>12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34">
        <v>24</v>
      </c>
      <c r="B26" s="2"/>
      <c r="C26" s="9" t="s">
        <v>398</v>
      </c>
      <c r="D26" s="2"/>
      <c r="E26" s="9" t="s">
        <v>12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63.75" x14ac:dyDescent="0.2">
      <c r="A27" s="33">
        <v>25</v>
      </c>
      <c r="B27" s="2"/>
      <c r="C27" s="9" t="s">
        <v>399</v>
      </c>
      <c r="D27" s="2"/>
      <c r="E27" s="9" t="s">
        <v>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7.5" x14ac:dyDescent="0.2">
      <c r="A28" s="34">
        <v>26</v>
      </c>
      <c r="B28" s="2"/>
      <c r="C28" s="9" t="s">
        <v>400</v>
      </c>
      <c r="D28" s="2"/>
      <c r="E28" s="9" t="s">
        <v>69</v>
      </c>
      <c r="F28" s="2"/>
      <c r="G28" s="9" t="s">
        <v>401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8.25" x14ac:dyDescent="0.2">
      <c r="A29" s="34">
        <v>27</v>
      </c>
      <c r="B29" s="2"/>
      <c r="C29" s="9" t="s">
        <v>402</v>
      </c>
      <c r="D29" s="2"/>
      <c r="E29" s="9" t="s">
        <v>69</v>
      </c>
      <c r="F29" s="2"/>
      <c r="G29" s="10" t="s">
        <v>403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3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3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3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3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3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3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3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3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3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3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3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3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3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3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3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3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3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3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3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3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3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3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3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3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1">
    <mergeCell ref="A1:G1"/>
  </mergeCells>
  <conditionalFormatting sqref="E3:E999">
    <cfRule type="containsText" dxfId="1" priority="1" operator="containsText" text="failed">
      <formula>NOT(ISERROR(SEARCH(("failed"),(E3))))</formula>
    </cfRule>
  </conditionalFormatting>
  <conditionalFormatting sqref="E1:E999">
    <cfRule type="containsText" dxfId="0" priority="2" operator="containsText" text="partly">
      <formula>NOT(ISERROR(SEARCH(("partly"),(E1))))</formula>
    </cfRule>
  </conditionalFormatting>
  <dataValidations count="2">
    <dataValidation type="list" allowBlank="1" showErrorMessage="1" sqref="B3:B998" xr:uid="{00000000-0002-0000-0200-000000000000}">
      <formula1>"высокий,средний,низкий"</formula1>
    </dataValidation>
    <dataValidation type="list" allowBlank="1" showErrorMessage="1" sqref="E3:F998 F999" xr:uid="{00000000-0002-0000-0200-000001000000}">
      <formula1>"passed,failed,partly"</formula1>
    </dataValidation>
  </dataValidations>
  <hyperlinks>
    <hyperlink ref="G29" r:id="rId1" location="heading=h.a6d2w5emvfzp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abSelected="1" workbookViewId="0">
      <selection sqref="A1:A2"/>
    </sheetView>
  </sheetViews>
  <sheetFormatPr defaultColWidth="12.5703125" defaultRowHeight="15.75" customHeight="1" x14ac:dyDescent="0.2"/>
  <cols>
    <col min="1" max="1" width="15.85546875" customWidth="1"/>
    <col min="2" max="8" width="9.5703125" customWidth="1"/>
  </cols>
  <sheetData>
    <row r="1" spans="1:27" x14ac:dyDescent="0.2">
      <c r="A1" s="51" t="s">
        <v>404</v>
      </c>
      <c r="B1" s="53" t="s">
        <v>405</v>
      </c>
      <c r="C1" s="55"/>
      <c r="D1" s="55"/>
      <c r="E1" s="55"/>
      <c r="F1" s="55"/>
      <c r="G1" s="55"/>
      <c r="H1" s="54"/>
      <c r="I1" s="36" t="s">
        <v>406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x14ac:dyDescent="0.2">
      <c r="A2" s="52"/>
      <c r="B2" s="38" t="s">
        <v>407</v>
      </c>
      <c r="C2" s="53" t="s">
        <v>408</v>
      </c>
      <c r="D2" s="54"/>
      <c r="E2" s="53" t="s">
        <v>409</v>
      </c>
      <c r="F2" s="54"/>
      <c r="G2" s="53" t="s">
        <v>410</v>
      </c>
      <c r="H2" s="5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2">
      <c r="A3" s="39" t="s">
        <v>411</v>
      </c>
      <c r="B3" s="40">
        <f t="shared" ref="B3:B5" si="0">SUM(C3,E3,G3)</f>
        <v>103</v>
      </c>
      <c r="C3" s="40">
        <f>COUNTIF(func!E3:E1000,"passed")</f>
        <v>82</v>
      </c>
      <c r="D3" s="41">
        <f t="shared" ref="D3:D5" si="1">C3/B3</f>
        <v>0.79611650485436891</v>
      </c>
      <c r="E3" s="40">
        <f>COUNTIF(func!E3:E1000,"partly")</f>
        <v>4</v>
      </c>
      <c r="F3" s="41">
        <f t="shared" ref="F3:F5" si="2">E3/B3</f>
        <v>3.8834951456310676E-2</v>
      </c>
      <c r="G3" s="40">
        <f>COUNTIF(func!E3:E1000,"failed")</f>
        <v>17</v>
      </c>
      <c r="H3" s="41">
        <f t="shared" ref="H3:H5" si="3">G3/B3</f>
        <v>0.1650485436893204</v>
      </c>
      <c r="I3" s="42">
        <v>0.1875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2">
      <c r="A4" s="39" t="s">
        <v>412</v>
      </c>
      <c r="B4" s="40">
        <f t="shared" si="0"/>
        <v>27</v>
      </c>
      <c r="C4" s="40">
        <f>COUNTIF(gui!E3:E1000,"passed")</f>
        <v>20</v>
      </c>
      <c r="D4" s="41">
        <f t="shared" si="1"/>
        <v>0.7407407407407407</v>
      </c>
      <c r="E4" s="40">
        <f>COUNTIF(gui!E3:E1000,"partly")</f>
        <v>7</v>
      </c>
      <c r="F4" s="41">
        <f t="shared" si="2"/>
        <v>0.25925925925925924</v>
      </c>
      <c r="G4" s="40">
        <f>COUNTIF(gui!E3:E1000,"failed")</f>
        <v>0</v>
      </c>
      <c r="H4" s="41">
        <f t="shared" si="3"/>
        <v>0</v>
      </c>
      <c r="I4" s="42">
        <v>4.1666666666666664E-2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39" t="s">
        <v>413</v>
      </c>
      <c r="B5" s="40">
        <f t="shared" si="0"/>
        <v>13</v>
      </c>
      <c r="C5" s="40">
        <f>COUNTIF(loc!E3:E1000,"passed")</f>
        <v>3</v>
      </c>
      <c r="D5" s="41">
        <f t="shared" si="1"/>
        <v>0.23076923076923078</v>
      </c>
      <c r="E5" s="40">
        <f>COUNTIF(loc!E3:E1000,"partly")</f>
        <v>1</v>
      </c>
      <c r="F5" s="41">
        <f t="shared" si="2"/>
        <v>7.6923076923076927E-2</v>
      </c>
      <c r="G5" s="40">
        <f>COUNTIF(loc!E3:E1000,"failed")</f>
        <v>9</v>
      </c>
      <c r="H5" s="41">
        <f t="shared" si="3"/>
        <v>0.69230769230769229</v>
      </c>
      <c r="I5" s="42">
        <v>4.1666666666666664E-2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37"/>
      <c r="B6" s="37">
        <f t="shared" ref="B6:C6" si="4">SUM(B3:B5)</f>
        <v>143</v>
      </c>
      <c r="C6" s="37">
        <f t="shared" si="4"/>
        <v>105</v>
      </c>
      <c r="D6" s="37"/>
      <c r="E6" s="37">
        <f>SUM(E3:E5)</f>
        <v>12</v>
      </c>
      <c r="F6" s="37"/>
      <c r="G6" s="37">
        <f>SUM(G3:G5)</f>
        <v>26</v>
      </c>
      <c r="H6" s="37"/>
      <c r="I6" s="43">
        <f>SUM(I3:I5)</f>
        <v>0.27083333333333331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56" t="s">
        <v>414</v>
      </c>
      <c r="B8" s="42">
        <v>0.72222222222222221</v>
      </c>
      <c r="C8" s="42">
        <v>0.64236111111111116</v>
      </c>
      <c r="D8" s="43">
        <f t="shared" ref="D8:D10" si="5">B8-C8</f>
        <v>7.9861111111111049E-2</v>
      </c>
      <c r="E8" s="37"/>
      <c r="F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6"/>
      <c r="B9" s="42">
        <v>0.875</v>
      </c>
      <c r="C9" s="42">
        <v>0.81944444444444442</v>
      </c>
      <c r="D9" s="43">
        <f t="shared" si="5"/>
        <v>5.555555555555558E-2</v>
      </c>
      <c r="E9" s="42">
        <v>1.3888888888888888E-2</v>
      </c>
      <c r="F9" s="43">
        <f>D9+E9</f>
        <v>6.9444444444444475E-2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46"/>
      <c r="B10" s="42">
        <v>0.96875</v>
      </c>
      <c r="C10" s="42">
        <v>0.86111111111111116</v>
      </c>
      <c r="D10" s="43">
        <f t="shared" si="5"/>
        <v>0.10763888888888884</v>
      </c>
      <c r="E10" s="37"/>
      <c r="F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44"/>
      <c r="B11" s="37"/>
      <c r="C11" s="37"/>
      <c r="D11" s="37"/>
      <c r="E11" s="37"/>
      <c r="F11" s="36"/>
      <c r="G11" s="37"/>
      <c r="I11" s="43">
        <f>D8+F9+D10</f>
        <v>0.25694444444444436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51" t="s">
        <v>404</v>
      </c>
      <c r="B14" s="53" t="s">
        <v>405</v>
      </c>
      <c r="C14" s="55"/>
      <c r="D14" s="55"/>
      <c r="E14" s="55"/>
      <c r="F14" s="55"/>
      <c r="G14" s="55"/>
      <c r="H14" s="54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52"/>
      <c r="B15" s="38" t="s">
        <v>407</v>
      </c>
      <c r="C15" s="53" t="s">
        <v>408</v>
      </c>
      <c r="D15" s="54"/>
      <c r="E15" s="53" t="s">
        <v>409</v>
      </c>
      <c r="F15" s="54"/>
      <c r="G15" s="53" t="s">
        <v>410</v>
      </c>
      <c r="H15" s="54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9" t="s">
        <v>411</v>
      </c>
      <c r="B16" s="40">
        <f t="shared" ref="B16:B18" si="6">SUM(C16,E16,G16)</f>
        <v>225</v>
      </c>
      <c r="C16" s="40">
        <f>C3+122-17</f>
        <v>187</v>
      </c>
      <c r="D16" s="41">
        <f t="shared" ref="D16:D18" si="7">C16/B16</f>
        <v>0.83111111111111113</v>
      </c>
      <c r="E16" s="40">
        <f t="shared" ref="E16:E18" si="8">E3</f>
        <v>4</v>
      </c>
      <c r="F16" s="41">
        <f t="shared" ref="F16:F18" si="9">E16/B16</f>
        <v>1.7777777777777778E-2</v>
      </c>
      <c r="G16" s="40">
        <f>G3+17</f>
        <v>34</v>
      </c>
      <c r="H16" s="41">
        <f t="shared" ref="H16:H18" si="10">G16/B16</f>
        <v>0.15111111111111111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 t="s">
        <v>412</v>
      </c>
      <c r="B17" s="40">
        <f t="shared" si="6"/>
        <v>28</v>
      </c>
      <c r="C17" s="39">
        <v>20</v>
      </c>
      <c r="D17" s="41">
        <f t="shared" si="7"/>
        <v>0.7142857142857143</v>
      </c>
      <c r="E17" s="40">
        <f t="shared" si="8"/>
        <v>7</v>
      </c>
      <c r="F17" s="41">
        <f t="shared" si="9"/>
        <v>0.25</v>
      </c>
      <c r="G17" s="40">
        <f>G4+1</f>
        <v>1</v>
      </c>
      <c r="H17" s="41">
        <f t="shared" si="10"/>
        <v>3.5714285714285712E-2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 t="s">
        <v>413</v>
      </c>
      <c r="B18" s="40">
        <f t="shared" si="6"/>
        <v>13</v>
      </c>
      <c r="C18" s="40">
        <f>C5</f>
        <v>3</v>
      </c>
      <c r="D18" s="41">
        <f t="shared" si="7"/>
        <v>0.23076923076923078</v>
      </c>
      <c r="E18" s="40">
        <f t="shared" si="8"/>
        <v>1</v>
      </c>
      <c r="F18" s="41">
        <f t="shared" si="9"/>
        <v>7.6923076923076927E-2</v>
      </c>
      <c r="G18" s="40">
        <f>G5</f>
        <v>9</v>
      </c>
      <c r="H18" s="41">
        <f t="shared" si="10"/>
        <v>0.69230769230769229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>
        <f t="shared" ref="B19:C19" si="11">SUM(B16:B18)</f>
        <v>266</v>
      </c>
      <c r="C19" s="37">
        <f t="shared" si="11"/>
        <v>210</v>
      </c>
      <c r="D19" s="37"/>
      <c r="E19" s="37">
        <f>SUM(E16:E18)</f>
        <v>12</v>
      </c>
      <c r="F19" s="37"/>
      <c r="G19" s="37">
        <f>SUM(G16:G18)</f>
        <v>44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6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mergeCells count="11">
    <mergeCell ref="A14:A15"/>
    <mergeCell ref="C15:D15"/>
    <mergeCell ref="E15:F15"/>
    <mergeCell ref="G15:H15"/>
    <mergeCell ref="A1:A2"/>
    <mergeCell ref="B1:H1"/>
    <mergeCell ref="C2:D2"/>
    <mergeCell ref="E2:F2"/>
    <mergeCell ref="G2:H2"/>
    <mergeCell ref="A8:A10"/>
    <mergeCell ref="B14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func</vt:lpstr>
      <vt:lpstr>loc</vt:lpstr>
      <vt:lpstr>gui</vt:lpstr>
      <vt:lpstr>результаты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Свитавская</cp:lastModifiedBy>
  <dcterms:modified xsi:type="dcterms:W3CDTF">2023-12-12T06:44:08Z</dcterms:modified>
</cp:coreProperties>
</file>