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FORMATIONS\EXCEL-MEPQPP\Exos\PQ-fonctionMPourDépivoter\"/>
    </mc:Choice>
  </mc:AlternateContent>
  <xr:revisionPtr revIDLastSave="0" documentId="13_ncr:1_{8AFBDDFC-283E-48D1-8967-8203AB15D502}" xr6:coauthVersionLast="47" xr6:coauthVersionMax="47" xr10:uidLastSave="{00000000-0000-0000-0000-000000000000}"/>
  <bookViews>
    <workbookView xWindow="-120" yWindow="-120" windowWidth="29040" windowHeight="16440" activeTab="3" xr2:uid="{36825CB3-45A7-4CB9-BC83-922F7098D6D3}"/>
  </bookViews>
  <sheets>
    <sheet name="2021" sheetId="6" r:id="rId1"/>
    <sheet name="2022" sheetId="1" r:id="rId2"/>
    <sheet name="2023" sheetId="3" r:id="rId3"/>
    <sheet name="Depivoter2021-2023" sheetId="8" r:id="rId4"/>
  </sheets>
  <definedNames>
    <definedName name="Segment_Periode">#N/A</definedName>
  </definedNames>
  <calcPr calcId="191029"/>
  <pivotCaches>
    <pivotCache cacheId="31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6" l="1"/>
  <c r="H18" i="6"/>
  <c r="P17" i="6"/>
  <c r="O17" i="6"/>
  <c r="N17" i="6"/>
  <c r="Q17" i="6" s="1"/>
  <c r="M17" i="6"/>
  <c r="L17" i="6"/>
  <c r="K17" i="6"/>
  <c r="J17" i="6"/>
  <c r="H17" i="6"/>
  <c r="G17" i="6"/>
  <c r="F17" i="6"/>
  <c r="I17" i="6" s="1"/>
  <c r="D17" i="6"/>
  <c r="C17" i="6"/>
  <c r="B17" i="6"/>
  <c r="E17" i="6" s="1"/>
  <c r="R16" i="6"/>
  <c r="Q16" i="6"/>
  <c r="M16" i="6"/>
  <c r="I16" i="6"/>
  <c r="E16" i="6"/>
  <c r="Q15" i="6"/>
  <c r="M15" i="6"/>
  <c r="I15" i="6"/>
  <c r="E15" i="6"/>
  <c r="R15" i="6" s="1"/>
  <c r="R14" i="6"/>
  <c r="Q14" i="6"/>
  <c r="M14" i="6"/>
  <c r="I14" i="6"/>
  <c r="E14" i="6"/>
  <c r="Q13" i="6"/>
  <c r="M13" i="6"/>
  <c r="I13" i="6"/>
  <c r="E13" i="6"/>
  <c r="R13" i="6" s="1"/>
  <c r="Q12" i="6"/>
  <c r="M12" i="6"/>
  <c r="I12" i="6"/>
  <c r="E12" i="6"/>
  <c r="R12" i="6" s="1"/>
  <c r="P11" i="6"/>
  <c r="O11" i="6"/>
  <c r="N11" i="6"/>
  <c r="Q11" i="6" s="1"/>
  <c r="L11" i="6"/>
  <c r="M11" i="6" s="1"/>
  <c r="K11" i="6"/>
  <c r="J11" i="6"/>
  <c r="H11" i="6"/>
  <c r="G11" i="6"/>
  <c r="F11" i="6"/>
  <c r="D11" i="6"/>
  <c r="C11" i="6"/>
  <c r="B11" i="6"/>
  <c r="E11" i="6" s="1"/>
  <c r="Q10" i="6"/>
  <c r="M10" i="6"/>
  <c r="I10" i="6"/>
  <c r="E10" i="6"/>
  <c r="Q9" i="6"/>
  <c r="M9" i="6"/>
  <c r="I9" i="6"/>
  <c r="R9" i="6" s="1"/>
  <c r="E9" i="6"/>
  <c r="Q8" i="6"/>
  <c r="M8" i="6"/>
  <c r="I8" i="6"/>
  <c r="R8" i="6" s="1"/>
  <c r="E8" i="6"/>
  <c r="Q7" i="6"/>
  <c r="M7" i="6"/>
  <c r="I7" i="6"/>
  <c r="E7" i="6"/>
  <c r="Q6" i="6"/>
  <c r="M6" i="6"/>
  <c r="I6" i="6"/>
  <c r="E6" i="6"/>
  <c r="R6" i="6" s="1"/>
  <c r="P5" i="6"/>
  <c r="P18" i="6" s="1"/>
  <c r="O5" i="6"/>
  <c r="O18" i="6" s="1"/>
  <c r="N5" i="6"/>
  <c r="N18" i="6" s="1"/>
  <c r="M5" i="6"/>
  <c r="L5" i="6"/>
  <c r="K5" i="6"/>
  <c r="K18" i="6" s="1"/>
  <c r="J5" i="6"/>
  <c r="H5" i="6"/>
  <c r="G5" i="6"/>
  <c r="F5" i="6"/>
  <c r="F18" i="6" s="1"/>
  <c r="D5" i="6"/>
  <c r="D18" i="6" s="1"/>
  <c r="C5" i="6"/>
  <c r="C18" i="6" s="1"/>
  <c r="B5" i="6"/>
  <c r="B18" i="6" s="1"/>
  <c r="E18" i="6" s="1"/>
  <c r="R4" i="6"/>
  <c r="Q4" i="6"/>
  <c r="M4" i="6"/>
  <c r="I4" i="6"/>
  <c r="E4" i="6"/>
  <c r="Q3" i="6"/>
  <c r="M3" i="6"/>
  <c r="I3" i="6"/>
  <c r="E3" i="6"/>
  <c r="R3" i="6" s="1"/>
  <c r="Q2" i="6"/>
  <c r="M2" i="6"/>
  <c r="I2" i="6"/>
  <c r="R2" i="6" s="1"/>
  <c r="E2" i="6"/>
  <c r="H18" i="3"/>
  <c r="P17" i="3"/>
  <c r="O17" i="3"/>
  <c r="N17" i="3"/>
  <c r="Q17" i="3" s="1"/>
  <c r="L17" i="3"/>
  <c r="K17" i="3"/>
  <c r="M17" i="3" s="1"/>
  <c r="J17" i="3"/>
  <c r="H17" i="3"/>
  <c r="G17" i="3"/>
  <c r="F17" i="3"/>
  <c r="D17" i="3"/>
  <c r="C17" i="3"/>
  <c r="B17" i="3"/>
  <c r="E17" i="3" s="1"/>
  <c r="Q16" i="3"/>
  <c r="M16" i="3"/>
  <c r="I16" i="3"/>
  <c r="R16" i="3" s="1"/>
  <c r="E16" i="3"/>
  <c r="Q15" i="3"/>
  <c r="M15" i="3"/>
  <c r="I15" i="3"/>
  <c r="E15" i="3"/>
  <c r="R15" i="3" s="1"/>
  <c r="Q14" i="3"/>
  <c r="M14" i="3"/>
  <c r="I14" i="3"/>
  <c r="R14" i="3" s="1"/>
  <c r="E14" i="3"/>
  <c r="Q13" i="3"/>
  <c r="M13" i="3"/>
  <c r="I13" i="3"/>
  <c r="R13" i="3" s="1"/>
  <c r="E13" i="3"/>
  <c r="Q12" i="3"/>
  <c r="M12" i="3"/>
  <c r="I12" i="3"/>
  <c r="E12" i="3"/>
  <c r="P11" i="3"/>
  <c r="O11" i="3"/>
  <c r="N11" i="3"/>
  <c r="L11" i="3"/>
  <c r="K11" i="3"/>
  <c r="J11" i="3"/>
  <c r="H11" i="3"/>
  <c r="G11" i="3"/>
  <c r="G18" i="3" s="1"/>
  <c r="F11" i="3"/>
  <c r="D11" i="3"/>
  <c r="D18" i="3" s="1"/>
  <c r="C11" i="3"/>
  <c r="B11" i="3"/>
  <c r="Q10" i="3"/>
  <c r="M10" i="3"/>
  <c r="I10" i="3"/>
  <c r="E10" i="3"/>
  <c r="R10" i="3" s="1"/>
  <c r="Q9" i="3"/>
  <c r="M9" i="3"/>
  <c r="I9" i="3"/>
  <c r="R9" i="3" s="1"/>
  <c r="E9" i="3"/>
  <c r="Q8" i="3"/>
  <c r="M8" i="3"/>
  <c r="I8" i="3"/>
  <c r="R8" i="3" s="1"/>
  <c r="E8" i="3"/>
  <c r="Q7" i="3"/>
  <c r="M7" i="3"/>
  <c r="I7" i="3"/>
  <c r="E7" i="3"/>
  <c r="Q6" i="3"/>
  <c r="M6" i="3"/>
  <c r="I6" i="3"/>
  <c r="E6" i="3"/>
  <c r="R6" i="3" s="1"/>
  <c r="P5" i="3"/>
  <c r="O5" i="3"/>
  <c r="O18" i="3" s="1"/>
  <c r="N5" i="3"/>
  <c r="N18" i="3" s="1"/>
  <c r="M5" i="3"/>
  <c r="L5" i="3"/>
  <c r="L18" i="3" s="1"/>
  <c r="K5" i="3"/>
  <c r="J5" i="3"/>
  <c r="J18" i="3" s="1"/>
  <c r="I5" i="3"/>
  <c r="H5" i="3"/>
  <c r="F5" i="3"/>
  <c r="F18" i="3" s="1"/>
  <c r="C5" i="3"/>
  <c r="C18" i="3" s="1"/>
  <c r="B5" i="3"/>
  <c r="B18" i="3" s="1"/>
  <c r="Q4" i="3"/>
  <c r="M4" i="3"/>
  <c r="I4" i="3"/>
  <c r="E4" i="3"/>
  <c r="Q3" i="3"/>
  <c r="M3" i="3"/>
  <c r="I3" i="3"/>
  <c r="E3" i="3"/>
  <c r="R3" i="3" s="1"/>
  <c r="Q2" i="3"/>
  <c r="M2" i="3"/>
  <c r="I2" i="3"/>
  <c r="E2" i="3"/>
  <c r="P17" i="1"/>
  <c r="O17" i="1"/>
  <c r="N17" i="1"/>
  <c r="L17" i="1"/>
  <c r="K17" i="1"/>
  <c r="J17" i="1"/>
  <c r="M17" i="1" s="1"/>
  <c r="Q16" i="1"/>
  <c r="M16" i="1"/>
  <c r="Q15" i="1"/>
  <c r="M15" i="1"/>
  <c r="Q14" i="1"/>
  <c r="M14" i="1"/>
  <c r="Q13" i="1"/>
  <c r="M13" i="1"/>
  <c r="Q12" i="1"/>
  <c r="M12" i="1"/>
  <c r="P11" i="1"/>
  <c r="O11" i="1"/>
  <c r="N11" i="1"/>
  <c r="Q11" i="1" s="1"/>
  <c r="L11" i="1"/>
  <c r="K11" i="1"/>
  <c r="K18" i="1" s="1"/>
  <c r="J11" i="1"/>
  <c r="M11" i="1" s="1"/>
  <c r="Q10" i="1"/>
  <c r="M10" i="1"/>
  <c r="Q9" i="1"/>
  <c r="M9" i="1"/>
  <c r="Q8" i="1"/>
  <c r="M8" i="1"/>
  <c r="Q7" i="1"/>
  <c r="M7" i="1"/>
  <c r="Q6" i="1"/>
  <c r="M6" i="1"/>
  <c r="P5" i="1"/>
  <c r="P18" i="1" s="1"/>
  <c r="O5" i="1"/>
  <c r="O18" i="1" s="1"/>
  <c r="N5" i="1"/>
  <c r="L5" i="1"/>
  <c r="L18" i="1" s="1"/>
  <c r="K5" i="1"/>
  <c r="J5" i="1"/>
  <c r="M5" i="1" s="1"/>
  <c r="Q4" i="1"/>
  <c r="M4" i="1"/>
  <c r="Q3" i="1"/>
  <c r="M3" i="1"/>
  <c r="Q2" i="1"/>
  <c r="M2" i="1"/>
  <c r="I9" i="1"/>
  <c r="E9" i="1"/>
  <c r="H17" i="1"/>
  <c r="G17" i="1"/>
  <c r="F17" i="1"/>
  <c r="D17" i="1"/>
  <c r="C17" i="1"/>
  <c r="B17" i="1"/>
  <c r="I16" i="1"/>
  <c r="E16" i="1"/>
  <c r="I15" i="1"/>
  <c r="E15" i="1"/>
  <c r="I14" i="1"/>
  <c r="E14" i="1"/>
  <c r="I13" i="1"/>
  <c r="E13" i="1"/>
  <c r="I12" i="1"/>
  <c r="E12" i="1"/>
  <c r="H11" i="1"/>
  <c r="G11" i="1"/>
  <c r="F11" i="1"/>
  <c r="D11" i="1"/>
  <c r="C11" i="1"/>
  <c r="B11" i="1"/>
  <c r="I10" i="1"/>
  <c r="E10" i="1"/>
  <c r="I8" i="1"/>
  <c r="E8" i="1"/>
  <c r="I7" i="1"/>
  <c r="E7" i="1"/>
  <c r="I6" i="1"/>
  <c r="E6" i="1"/>
  <c r="H5" i="1"/>
  <c r="G5" i="1"/>
  <c r="F5" i="1"/>
  <c r="D5" i="1"/>
  <c r="C5" i="1"/>
  <c r="B5" i="1"/>
  <c r="I4" i="1"/>
  <c r="E4" i="1"/>
  <c r="I3" i="1"/>
  <c r="E3" i="1"/>
  <c r="I2" i="1"/>
  <c r="E2" i="1"/>
  <c r="P18" i="3" l="1"/>
  <c r="M11" i="3"/>
  <c r="R7" i="3"/>
  <c r="L18" i="6"/>
  <c r="M18" i="6" s="1"/>
  <c r="I11" i="6"/>
  <c r="R7" i="6"/>
  <c r="G18" i="6"/>
  <c r="I18" i="6" s="1"/>
  <c r="R18" i="6" s="1"/>
  <c r="R10" i="6"/>
  <c r="Q11" i="3"/>
  <c r="K18" i="3"/>
  <c r="M18" i="3" s="1"/>
  <c r="I17" i="3"/>
  <c r="R12" i="3"/>
  <c r="I18" i="3"/>
  <c r="I11" i="3"/>
  <c r="R4" i="3"/>
  <c r="R2" i="3"/>
  <c r="E18" i="3"/>
  <c r="E11" i="3"/>
  <c r="R14" i="1"/>
  <c r="Q17" i="1"/>
  <c r="N18" i="1"/>
  <c r="Q18" i="1" s="1"/>
  <c r="R10" i="1"/>
  <c r="R9" i="1"/>
  <c r="R17" i="6"/>
  <c r="Q18" i="6"/>
  <c r="R11" i="6"/>
  <c r="E5" i="6"/>
  <c r="Q5" i="6"/>
  <c r="I5" i="6"/>
  <c r="R17" i="3"/>
  <c r="Q18" i="3"/>
  <c r="E5" i="3"/>
  <c r="R5" i="3" s="1"/>
  <c r="Q5" i="3"/>
  <c r="Q5" i="1"/>
  <c r="J18" i="1"/>
  <c r="M18" i="1" s="1"/>
  <c r="R2" i="1"/>
  <c r="R6" i="1"/>
  <c r="D18" i="1"/>
  <c r="E17" i="1"/>
  <c r="E11" i="1"/>
  <c r="R15" i="1"/>
  <c r="R16" i="1"/>
  <c r="R4" i="1"/>
  <c r="R8" i="1"/>
  <c r="R13" i="1"/>
  <c r="B18" i="1"/>
  <c r="E5" i="1"/>
  <c r="F18" i="1"/>
  <c r="C18" i="1"/>
  <c r="I17" i="1"/>
  <c r="G18" i="1"/>
  <c r="R3" i="1"/>
  <c r="H18" i="1"/>
  <c r="I11" i="1"/>
  <c r="R7" i="1"/>
  <c r="R12" i="1"/>
  <c r="I5" i="1"/>
  <c r="R11" i="3" l="1"/>
  <c r="R18" i="3"/>
  <c r="R5" i="6"/>
  <c r="R17" i="1"/>
  <c r="R11" i="1"/>
  <c r="E18" i="1"/>
  <c r="R5" i="1"/>
  <c r="I18" i="1"/>
  <c r="R1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9D1739-2CFD-4EF3-AB42-2CFAE677CFBC}" keepAlive="1" name="Requête - Depivoter" description="Connexion à la requête « Depivoter » dans le classeur." type="5" refreshedVersion="0" background="1">
    <dbPr connection="Provider=Microsoft.Mashup.OleDb.1;Data Source=$Workbook$;Location=Depivoter;Extended Properties=&quot;&quot;" command="SELECT * FROM [Depivoter]"/>
  </connection>
  <connection id="2" xr16:uid="{9D714318-2E6B-4C0B-A900-E10FF28E83FC}" keepAlive="1" name="Requête - Depivoter2021-2023" description="Connexion à la requête « Depivoter2021-2023 » dans le classeur." type="5" refreshedVersion="8" background="1">
    <dbPr connection="Provider=Microsoft.Mashup.OleDb.1;Data Source=$Workbook$;Location=Depivoter2021-2023;Extended Properties=&quot;&quot;" command="SELECT * FROM [Depivoter2021-2023]"/>
  </connection>
</connections>
</file>

<file path=xl/sharedStrings.xml><?xml version="1.0" encoding="utf-8"?>
<sst xmlns="http://schemas.openxmlformats.org/spreadsheetml/2006/main" count="116" uniqueCount="45">
  <si>
    <t>Jan</t>
  </si>
  <si>
    <t>Feb</t>
  </si>
  <si>
    <t>Mar</t>
  </si>
  <si>
    <t>Qtr-1</t>
  </si>
  <si>
    <t>Apr</t>
  </si>
  <si>
    <t>May</t>
  </si>
  <si>
    <t>Jun</t>
  </si>
  <si>
    <t>Qtr-2</t>
  </si>
  <si>
    <t>Total</t>
  </si>
  <si>
    <t>Grand Total</t>
  </si>
  <si>
    <t>Jul</t>
  </si>
  <si>
    <t>Aug</t>
  </si>
  <si>
    <t>Sep</t>
  </si>
  <si>
    <t>Oct</t>
  </si>
  <si>
    <t>Nov</t>
  </si>
  <si>
    <t>Dec</t>
  </si>
  <si>
    <t>Qtr-3</t>
  </si>
  <si>
    <t>Qtr-4</t>
  </si>
  <si>
    <t>Canton</t>
  </si>
  <si>
    <t>Vaud</t>
  </si>
  <si>
    <t>Genève</t>
  </si>
  <si>
    <t>Valais</t>
  </si>
  <si>
    <t>Jura</t>
  </si>
  <si>
    <t>Neuchatel</t>
  </si>
  <si>
    <t>Fribourg</t>
  </si>
  <si>
    <t>Soleure</t>
  </si>
  <si>
    <t>Berne</t>
  </si>
  <si>
    <t xml:space="preserve"> Total Région Lémanique</t>
  </si>
  <si>
    <t xml:space="preserve"> Total Mitteland</t>
  </si>
  <si>
    <t>Lucerne</t>
  </si>
  <si>
    <t>Nidwald</t>
  </si>
  <si>
    <t>Zoug</t>
  </si>
  <si>
    <t>Uri</t>
  </si>
  <si>
    <t>Schwytz</t>
  </si>
  <si>
    <t xml:space="preserve"> Total Suisse centrale</t>
  </si>
  <si>
    <t>Periode</t>
  </si>
  <si>
    <t>2021</t>
  </si>
  <si>
    <t>2022</t>
  </si>
  <si>
    <t>2023</t>
  </si>
  <si>
    <t>Total général</t>
  </si>
  <si>
    <t>Somme de Montant</t>
  </si>
  <si>
    <t>Canton2</t>
  </si>
  <si>
    <t>Mitteland</t>
  </si>
  <si>
    <t>Suisse centrale</t>
  </si>
  <si>
    <t>Léman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</si>
</sst>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65"/>
        <bgColor theme="9" tint="0.79998168889431442"/>
      </patternFill>
    </fill>
    <fill>
      <patternFill patternType="solid">
        <fgColor indexed="65"/>
        <bgColor theme="8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0" tint="-0.249977111117893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/>
      </top>
      <bottom/>
      <diagonal/>
    </border>
  </borders>
  <cellStyleXfs count="7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4" fillId="0" borderId="0" xfId="3" applyFill="1" applyBorder="1" applyAlignment="1">
      <alignment vertical="top"/>
    </xf>
    <xf numFmtId="0" fontId="4" fillId="6" borderId="1" xfId="1" applyFill="1" applyBorder="1"/>
    <xf numFmtId="3" fontId="4" fillId="6" borderId="1" xfId="1" applyNumberFormat="1" applyFill="1" applyBorder="1"/>
    <xf numFmtId="0" fontId="4" fillId="6" borderId="0" xfId="1" applyFill="1" applyBorder="1"/>
    <xf numFmtId="165" fontId="1" fillId="0" borderId="0" xfId="5" applyNumberFormat="1" applyFont="1" applyFill="1"/>
    <xf numFmtId="165" fontId="3" fillId="5" borderId="0" xfId="4" applyNumberFormat="1" applyFill="1"/>
    <xf numFmtId="0" fontId="3" fillId="5" borderId="0" xfId="4" applyFill="1"/>
    <xf numFmtId="0" fontId="4" fillId="5" borderId="0" xfId="2" applyFill="1" applyBorder="1"/>
    <xf numFmtId="0" fontId="5" fillId="0" borderId="0" xfId="0" applyFont="1"/>
    <xf numFmtId="165" fontId="0" fillId="0" borderId="0" xfId="5" applyNumberFormat="1" applyFont="1" applyFill="1"/>
    <xf numFmtId="0" fontId="6" fillId="2" borderId="2" xfId="6" applyFont="1" applyFill="1" applyBorder="1" applyAlignment="1">
      <alignment horizontal="center" vertical="top"/>
    </xf>
    <xf numFmtId="3" fontId="0" fillId="7" borderId="2" xfId="0" applyNumberFormat="1" applyFont="1" applyFill="1" applyBorder="1"/>
    <xf numFmtId="3" fontId="3" fillId="5" borderId="2" xfId="4" applyNumberFormat="1" applyFont="1" applyFill="1" applyBorder="1"/>
    <xf numFmtId="3" fontId="0" fillId="0" borderId="2" xfId="0" applyNumberFormat="1" applyFont="1" applyBorder="1"/>
    <xf numFmtId="3" fontId="4" fillId="0" borderId="1" xfId="3" applyNumberFormat="1" applyFont="1" applyBorder="1" applyAlignment="1">
      <alignment vertical="top"/>
    </xf>
    <xf numFmtId="3" fontId="4" fillId="5" borderId="1" xfId="3" applyNumberFormat="1" applyFont="1" applyFill="1" applyBorder="1" applyAlignment="1">
      <alignment vertical="top"/>
    </xf>
    <xf numFmtId="0" fontId="6" fillId="2" borderId="3" xfId="6" applyFont="1" applyFill="1" applyBorder="1" applyAlignment="1">
      <alignment horizontal="center" vertical="top"/>
    </xf>
    <xf numFmtId="3" fontId="7" fillId="7" borderId="3" xfId="0" applyNumberFormat="1" applyFont="1" applyFill="1" applyBorder="1"/>
    <xf numFmtId="3" fontId="3" fillId="5" borderId="3" xfId="4" applyNumberFormat="1" applyFont="1" applyFill="1" applyBorder="1"/>
    <xf numFmtId="3" fontId="7" fillId="0" borderId="0" xfId="0" applyNumberFormat="1" applyFont="1"/>
    <xf numFmtId="3" fontId="3" fillId="5" borderId="0" xfId="4" applyNumberFormat="1" applyFont="1" applyFill="1"/>
    <xf numFmtId="3" fontId="7" fillId="7" borderId="0" xfId="0" applyNumberFormat="1" applyFont="1" applyFill="1"/>
    <xf numFmtId="0" fontId="4" fillId="0" borderId="1" xfId="3" applyFont="1" applyBorder="1" applyAlignment="1">
      <alignment vertical="top"/>
    </xf>
    <xf numFmtId="3" fontId="4" fillId="5" borderId="1" xfId="2" applyNumberFormat="1" applyFont="1" applyFill="1" applyBorder="1" applyAlignment="1">
      <alignment vertical="top"/>
    </xf>
    <xf numFmtId="0" fontId="6" fillId="2" borderId="2" xfId="6" applyFont="1" applyFill="1" applyBorder="1" applyAlignment="1">
      <alignment horizontal="left"/>
    </xf>
    <xf numFmtId="0" fontId="0" fillId="7" borderId="2" xfId="0" applyFont="1" applyFill="1" applyBorder="1"/>
    <xf numFmtId="0" fontId="0" fillId="0" borderId="2" xfId="0" applyFont="1" applyBorder="1"/>
    <xf numFmtId="3" fontId="4" fillId="5" borderId="2" xfId="2" applyNumberFormat="1" applyFont="1" applyFill="1" applyBorder="1"/>
    <xf numFmtId="0" fontId="0" fillId="0" borderId="0" xfId="0" applyNumberFormat="1"/>
    <xf numFmtId="0" fontId="0" fillId="0" borderId="0" xfId="0" pivotButton="1"/>
  </cellXfs>
  <cellStyles count="7">
    <cellStyle name="Accent1" xfId="6" builtinId="29"/>
    <cellStyle name="Milliers" xfId="5" builtinId="3"/>
    <cellStyle name="NiveauColonne_1" xfId="2" builtinId="2" iLevel="0"/>
    <cellStyle name="NiveauColonne_2" xfId="4" builtinId="2" iLevel="1"/>
    <cellStyle name="NiveauLigne_1" xfId="1" builtinId="1" iLevel="0"/>
    <cellStyle name="NiveauLigne_2" xfId="3" builtinId="1" iLevel="1"/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solid">
          <fgColor theme="9" tint="0.79998168889431442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solid">
          <fgColor theme="9" tint="0.79998168889431442"/>
          <bgColor indexed="65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solid">
          <fgColor theme="9" tint="0.79998168889431442"/>
          <bgColor indexed="65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solid">
          <fgColor theme="9" tint="0.79998168889431442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solid">
          <fgColor theme="9" tint="0.79998168889431442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rgb="FF8EA9DB"/>
        </left>
        <right style="thin">
          <color rgb="FF8EA9DB"/>
        </right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solid">
          <fgColor theme="9" tint="0.79998168889431442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solid">
          <fgColor theme="9" tint="0.79998168889431442"/>
          <bgColor indexed="65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solid">
          <fgColor theme="9" tint="0.79998168889431442"/>
          <bgColor indexed="65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solid">
          <fgColor theme="9" tint="0.79998168889431442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solid">
          <fgColor theme="9" tint="0.79998168889431442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solid">
          <fgColor theme="9" tint="0.79998168889431442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solid">
          <fgColor theme="9" tint="0.79998168889431442"/>
          <bgColor indexed="65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solid">
          <fgColor theme="9" tint="0.79998168889431442"/>
          <bgColor indexed="65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solid">
          <fgColor theme="9" tint="0.79998168889431442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solid">
          <fgColor theme="9" tint="0.79998168889431442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bottom style="thin">
          <color theme="0" tint="-0.24997711111789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[PQ-FonctionMPourDépivoter.xlsx]Depivoter2021-2023!Tableau croisé dynamique1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'Depivoter2021-2023'!$B$1:$B$2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'Depivoter2021-2023'!$A$3:$A$6</c:f>
              <c:strCache>
                <c:ptCount val="3"/>
                <c:pt idx="0">
                  <c:v>Mitteland</c:v>
                </c:pt>
                <c:pt idx="1">
                  <c:v>Suisse centrale</c:v>
                </c:pt>
                <c:pt idx="2">
                  <c:v>Léman</c:v>
                </c:pt>
              </c:strCache>
            </c:strRef>
          </c:cat>
          <c:val>
            <c:numRef>
              <c:f>'Depivoter2021-2023'!$B$3:$B$6</c:f>
              <c:numCache>
                <c:formatCode>General</c:formatCode>
                <c:ptCount val="3"/>
                <c:pt idx="0">
                  <c:v>86179</c:v>
                </c:pt>
                <c:pt idx="1">
                  <c:v>86402</c:v>
                </c:pt>
                <c:pt idx="2">
                  <c:v>53124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77-4E42-830D-90F2C8845F28}"/>
            </c:ext>
          </c:extLst>
        </c:ser>
        <c:ser>
          <c:idx val="1"/>
          <c:order val="1"/>
          <c:tx>
            <c:strRef>
              <c:f>'Depivoter2021-2023'!$C$1:$C$2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'Depivoter2021-2023'!$A$3:$A$6</c:f>
              <c:strCache>
                <c:ptCount val="3"/>
                <c:pt idx="0">
                  <c:v>Mitteland</c:v>
                </c:pt>
                <c:pt idx="1">
                  <c:v>Suisse centrale</c:v>
                </c:pt>
                <c:pt idx="2">
                  <c:v>Léman</c:v>
                </c:pt>
              </c:strCache>
            </c:strRef>
          </c:cat>
          <c:val>
            <c:numRef>
              <c:f>'Depivoter2021-2023'!$C$3:$C$6</c:f>
              <c:numCache>
                <c:formatCode>General</c:formatCode>
                <c:ptCount val="3"/>
                <c:pt idx="0">
                  <c:v>85111</c:v>
                </c:pt>
                <c:pt idx="1">
                  <c:v>85140</c:v>
                </c:pt>
                <c:pt idx="2">
                  <c:v>53124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77-4E42-830D-90F2C8845F28}"/>
            </c:ext>
          </c:extLst>
        </c:ser>
        <c:ser>
          <c:idx val="2"/>
          <c:order val="2"/>
          <c:tx>
            <c:strRef>
              <c:f>'Depivoter2021-2023'!$D$1:$D$2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'Depivoter2021-2023'!$A$3:$A$6</c:f>
              <c:strCache>
                <c:ptCount val="3"/>
                <c:pt idx="0">
                  <c:v>Mitteland</c:v>
                </c:pt>
                <c:pt idx="1">
                  <c:v>Suisse centrale</c:v>
                </c:pt>
                <c:pt idx="2">
                  <c:v>Léman</c:v>
                </c:pt>
              </c:strCache>
            </c:strRef>
          </c:cat>
          <c:val>
            <c:numRef>
              <c:f>'Depivoter2021-2023'!$D$3:$D$6</c:f>
              <c:numCache>
                <c:formatCode>General</c:formatCode>
                <c:ptCount val="3"/>
                <c:pt idx="0">
                  <c:v>89414</c:v>
                </c:pt>
                <c:pt idx="1">
                  <c:v>86816</c:v>
                </c:pt>
                <c:pt idx="2">
                  <c:v>51923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77-4E42-830D-90F2C8845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7091264"/>
        <c:axId val="1813645184"/>
      </c:barChart>
      <c:catAx>
        <c:axId val="61709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13645184"/>
        <c:crosses val="autoZero"/>
        <c:auto val="1"/>
        <c:lblAlgn val="ctr"/>
        <c:lblOffset val="100"/>
        <c:noMultiLvlLbl val="0"/>
      </c:catAx>
      <c:valAx>
        <c:axId val="1813645184"/>
        <c:scaling>
          <c:orientation val="minMax"/>
          <c:min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709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133350</xdr:colOff>
      <xdr:row>7</xdr:row>
      <xdr:rowOff>47625</xdr:rowOff>
    </xdr:from>
    <xdr:to>
      <xdr:col>7</xdr:col>
      <xdr:colOff>981075</xdr:colOff>
      <xdr:row>14</xdr:row>
      <xdr:rowOff>19050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Periode">
              <a:extLst>
                <a:ext uri="{FF2B5EF4-FFF2-40B4-BE49-F238E27FC236}">
                  <a16:creationId xmlns:a16="http://schemas.microsoft.com/office/drawing/2014/main" id="{31563803-3C8C-E9F4-DB29-22869BC7E1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eriod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14925" y="1381125"/>
              <a:ext cx="1828800" cy="1304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H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0</xdr:col>
      <xdr:colOff>295275</xdr:colOff>
      <xdr:row>16</xdr:row>
      <xdr:rowOff>19049</xdr:rowOff>
    </xdr:from>
    <xdr:to>
      <xdr:col>8</xdr:col>
      <xdr:colOff>152400</xdr:colOff>
      <xdr:row>33</xdr:row>
      <xdr:rowOff>161924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9F27275-C435-A8DD-7DBA-9FA810B68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dovic Moreau" refreshedDate="45241.503129745368" backgroundQuery="1" createdVersion="8" refreshedVersion="8" minRefreshableVersion="3" recordCount="468" xr:uid="{157378AE-EB5F-4329-8F99-18F7C48C229F}">
  <cacheSource type="external" connectionId="2"/>
  <cacheFields count="5">
    <cacheField name="Periode" numFmtId="0">
      <sharedItems count="3">
        <s v="2021"/>
        <s v="2022"/>
        <s v="2023"/>
      </sharedItems>
    </cacheField>
    <cacheField name="Canton" numFmtId="0">
      <sharedItems count="13">
        <s v="Vaud"/>
        <s v="Genève"/>
        <s v="Valais"/>
        <s v="Jura"/>
        <s v="Neuchatel"/>
        <s v="Fribourg"/>
        <s v="Berne"/>
        <s v="Soleure"/>
        <s v="Lucerne"/>
        <s v="Nidwald"/>
        <s v="Zoug"/>
        <s v="Uri"/>
        <s v="Schwytz"/>
      </sharedItems>
      <fieldGroup par="4"/>
    </cacheField>
    <cacheField name="Mois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Montant" numFmtId="0">
      <sharedItems containsSemiMixedTypes="0" containsString="0" containsNumber="1" containsInteger="1" minValue="1006" maxValue="1993"/>
    </cacheField>
    <cacheField name="Canton2" numFmtId="0" databaseField="0">
      <fieldGroup base="1">
        <discretePr count="13">
          <x v="1"/>
          <x v="1"/>
          <x v="1"/>
          <x v="0"/>
          <x v="0"/>
          <x v="0"/>
          <x v="0"/>
          <x v="0"/>
          <x v="2"/>
          <x v="2"/>
          <x v="2"/>
          <x v="2"/>
          <x v="2"/>
        </discretePr>
        <groupItems count="3">
          <s v="Groupe1"/>
          <s v="Groupe2"/>
          <s v="Groupe3"/>
        </groupItems>
      </fieldGroup>
    </cacheField>
  </cacheFields>
  <extLst>
    <ext xmlns:x14="http://schemas.microsoft.com/office/spreadsheetml/2009/9/main" uri="{725AE2AE-9491-48be-B2B4-4EB974FC3084}">
      <x14:pivotCacheDefinition pivotCacheId="47940795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8">
  <r>
    <x v="0"/>
    <x v="0"/>
    <x v="0"/>
    <n v="1118"/>
  </r>
  <r>
    <x v="0"/>
    <x v="0"/>
    <x v="1"/>
    <n v="1960"/>
  </r>
  <r>
    <x v="0"/>
    <x v="0"/>
    <x v="2"/>
    <n v="1252"/>
  </r>
  <r>
    <x v="0"/>
    <x v="0"/>
    <x v="3"/>
    <n v="1271"/>
  </r>
  <r>
    <x v="0"/>
    <x v="0"/>
    <x v="4"/>
    <n v="1557"/>
  </r>
  <r>
    <x v="0"/>
    <x v="0"/>
    <x v="5"/>
    <n v="1679"/>
  </r>
  <r>
    <x v="0"/>
    <x v="0"/>
    <x v="6"/>
    <n v="1118"/>
  </r>
  <r>
    <x v="0"/>
    <x v="0"/>
    <x v="7"/>
    <n v="1960"/>
  </r>
  <r>
    <x v="0"/>
    <x v="0"/>
    <x v="8"/>
    <n v="1252"/>
  </r>
  <r>
    <x v="0"/>
    <x v="0"/>
    <x v="9"/>
    <n v="1271"/>
  </r>
  <r>
    <x v="0"/>
    <x v="0"/>
    <x v="10"/>
    <n v="1557"/>
  </r>
  <r>
    <x v="0"/>
    <x v="0"/>
    <x v="11"/>
    <n v="1679"/>
  </r>
  <r>
    <x v="0"/>
    <x v="1"/>
    <x v="0"/>
    <n v="1247"/>
  </r>
  <r>
    <x v="0"/>
    <x v="1"/>
    <x v="1"/>
    <n v="1238"/>
  </r>
  <r>
    <x v="0"/>
    <x v="1"/>
    <x v="2"/>
    <n v="1028"/>
  </r>
  <r>
    <x v="0"/>
    <x v="1"/>
    <x v="3"/>
    <n v="1345"/>
  </r>
  <r>
    <x v="0"/>
    <x v="1"/>
    <x v="4"/>
    <n v="1784"/>
  </r>
  <r>
    <x v="0"/>
    <x v="1"/>
    <x v="5"/>
    <n v="1574"/>
  </r>
  <r>
    <x v="0"/>
    <x v="1"/>
    <x v="6"/>
    <n v="1247"/>
  </r>
  <r>
    <x v="0"/>
    <x v="1"/>
    <x v="7"/>
    <n v="1238"/>
  </r>
  <r>
    <x v="0"/>
    <x v="1"/>
    <x v="8"/>
    <n v="1028"/>
  </r>
  <r>
    <x v="0"/>
    <x v="1"/>
    <x v="9"/>
    <n v="1345"/>
  </r>
  <r>
    <x v="0"/>
    <x v="1"/>
    <x v="10"/>
    <n v="1784"/>
  </r>
  <r>
    <x v="0"/>
    <x v="1"/>
    <x v="11"/>
    <n v="1574"/>
  </r>
  <r>
    <x v="0"/>
    <x v="2"/>
    <x v="0"/>
    <n v="1460"/>
  </r>
  <r>
    <x v="0"/>
    <x v="2"/>
    <x v="1"/>
    <n v="1954"/>
  </r>
  <r>
    <x v="0"/>
    <x v="2"/>
    <x v="2"/>
    <n v="1726"/>
  </r>
  <r>
    <x v="0"/>
    <x v="2"/>
    <x v="3"/>
    <n v="1461"/>
  </r>
  <r>
    <x v="0"/>
    <x v="2"/>
    <x v="4"/>
    <n v="1764"/>
  </r>
  <r>
    <x v="0"/>
    <x v="2"/>
    <x v="5"/>
    <n v="1144"/>
  </r>
  <r>
    <x v="0"/>
    <x v="2"/>
    <x v="6"/>
    <n v="1460"/>
  </r>
  <r>
    <x v="0"/>
    <x v="2"/>
    <x v="7"/>
    <n v="1954"/>
  </r>
  <r>
    <x v="0"/>
    <x v="2"/>
    <x v="8"/>
    <n v="1726"/>
  </r>
  <r>
    <x v="0"/>
    <x v="2"/>
    <x v="9"/>
    <n v="1461"/>
  </r>
  <r>
    <x v="0"/>
    <x v="2"/>
    <x v="10"/>
    <n v="1764"/>
  </r>
  <r>
    <x v="0"/>
    <x v="2"/>
    <x v="11"/>
    <n v="1144"/>
  </r>
  <r>
    <x v="0"/>
    <x v="3"/>
    <x v="0"/>
    <n v="1429"/>
  </r>
  <r>
    <x v="0"/>
    <x v="3"/>
    <x v="1"/>
    <n v="1316"/>
  </r>
  <r>
    <x v="0"/>
    <x v="3"/>
    <x v="2"/>
    <n v="1993"/>
  </r>
  <r>
    <x v="0"/>
    <x v="3"/>
    <x v="3"/>
    <n v="1832"/>
  </r>
  <r>
    <x v="0"/>
    <x v="3"/>
    <x v="4"/>
    <n v="1429"/>
  </r>
  <r>
    <x v="0"/>
    <x v="3"/>
    <x v="5"/>
    <n v="1191"/>
  </r>
  <r>
    <x v="0"/>
    <x v="3"/>
    <x v="6"/>
    <n v="1429"/>
  </r>
  <r>
    <x v="0"/>
    <x v="3"/>
    <x v="7"/>
    <n v="1316"/>
  </r>
  <r>
    <x v="0"/>
    <x v="3"/>
    <x v="8"/>
    <n v="1429"/>
  </r>
  <r>
    <x v="0"/>
    <x v="3"/>
    <x v="9"/>
    <n v="1429"/>
  </r>
  <r>
    <x v="0"/>
    <x v="3"/>
    <x v="10"/>
    <n v="1740"/>
  </r>
  <r>
    <x v="0"/>
    <x v="3"/>
    <x v="11"/>
    <n v="1191"/>
  </r>
  <r>
    <x v="0"/>
    <x v="4"/>
    <x v="0"/>
    <n v="1735"/>
  </r>
  <r>
    <x v="0"/>
    <x v="4"/>
    <x v="1"/>
    <n v="1406"/>
  </r>
  <r>
    <x v="0"/>
    <x v="4"/>
    <x v="2"/>
    <n v="1224"/>
  </r>
  <r>
    <x v="0"/>
    <x v="4"/>
    <x v="3"/>
    <n v="1706"/>
  </r>
  <r>
    <x v="0"/>
    <x v="4"/>
    <x v="4"/>
    <n v="1735"/>
  </r>
  <r>
    <x v="0"/>
    <x v="4"/>
    <x v="5"/>
    <n v="1290"/>
  </r>
  <r>
    <x v="0"/>
    <x v="4"/>
    <x v="6"/>
    <n v="1735"/>
  </r>
  <r>
    <x v="0"/>
    <x v="4"/>
    <x v="7"/>
    <n v="1406"/>
  </r>
  <r>
    <x v="0"/>
    <x v="4"/>
    <x v="8"/>
    <n v="1735"/>
  </r>
  <r>
    <x v="0"/>
    <x v="4"/>
    <x v="9"/>
    <n v="1735"/>
  </r>
  <r>
    <x v="0"/>
    <x v="4"/>
    <x v="10"/>
    <n v="1320"/>
  </r>
  <r>
    <x v="0"/>
    <x v="4"/>
    <x v="11"/>
    <n v="1290"/>
  </r>
  <r>
    <x v="0"/>
    <x v="5"/>
    <x v="0"/>
    <n v="1099"/>
  </r>
  <r>
    <x v="0"/>
    <x v="5"/>
    <x v="1"/>
    <n v="1233"/>
  </r>
  <r>
    <x v="0"/>
    <x v="5"/>
    <x v="2"/>
    <n v="1110"/>
  </r>
  <r>
    <x v="0"/>
    <x v="5"/>
    <x v="3"/>
    <n v="1637"/>
  </r>
  <r>
    <x v="0"/>
    <x v="5"/>
    <x v="4"/>
    <n v="1099"/>
  </r>
  <r>
    <x v="0"/>
    <x v="5"/>
    <x v="5"/>
    <n v="1006"/>
  </r>
  <r>
    <x v="0"/>
    <x v="5"/>
    <x v="6"/>
    <n v="1099"/>
  </r>
  <r>
    <x v="0"/>
    <x v="5"/>
    <x v="7"/>
    <n v="1233"/>
  </r>
  <r>
    <x v="0"/>
    <x v="5"/>
    <x v="8"/>
    <n v="1099"/>
  </r>
  <r>
    <x v="0"/>
    <x v="5"/>
    <x v="9"/>
    <n v="1099"/>
  </r>
  <r>
    <x v="0"/>
    <x v="5"/>
    <x v="10"/>
    <n v="1512"/>
  </r>
  <r>
    <x v="0"/>
    <x v="5"/>
    <x v="11"/>
    <n v="1006"/>
  </r>
  <r>
    <x v="0"/>
    <x v="6"/>
    <x v="0"/>
    <n v="1345"/>
  </r>
  <r>
    <x v="0"/>
    <x v="6"/>
    <x v="1"/>
    <n v="1375"/>
  </r>
  <r>
    <x v="0"/>
    <x v="6"/>
    <x v="2"/>
    <n v="1075"/>
  </r>
  <r>
    <x v="0"/>
    <x v="6"/>
    <x v="3"/>
    <n v="1736"/>
  </r>
  <r>
    <x v="0"/>
    <x v="6"/>
    <x v="4"/>
    <n v="1345"/>
  </r>
  <r>
    <x v="0"/>
    <x v="6"/>
    <x v="5"/>
    <n v="1372"/>
  </r>
  <r>
    <x v="0"/>
    <x v="6"/>
    <x v="6"/>
    <n v="1345"/>
  </r>
  <r>
    <x v="0"/>
    <x v="6"/>
    <x v="7"/>
    <n v="1375"/>
  </r>
  <r>
    <x v="0"/>
    <x v="6"/>
    <x v="8"/>
    <n v="1345"/>
  </r>
  <r>
    <x v="0"/>
    <x v="6"/>
    <x v="9"/>
    <n v="1345"/>
  </r>
  <r>
    <x v="0"/>
    <x v="6"/>
    <x v="10"/>
    <n v="1555"/>
  </r>
  <r>
    <x v="0"/>
    <x v="6"/>
    <x v="11"/>
    <n v="1372"/>
  </r>
  <r>
    <x v="0"/>
    <x v="7"/>
    <x v="0"/>
    <n v="1705"/>
  </r>
  <r>
    <x v="0"/>
    <x v="7"/>
    <x v="1"/>
    <n v="1792"/>
  </r>
  <r>
    <x v="0"/>
    <x v="7"/>
    <x v="2"/>
    <n v="1225"/>
  </r>
  <r>
    <x v="0"/>
    <x v="7"/>
    <x v="3"/>
    <n v="1946"/>
  </r>
  <r>
    <x v="0"/>
    <x v="7"/>
    <x v="4"/>
    <n v="1705"/>
  </r>
  <r>
    <x v="0"/>
    <x v="7"/>
    <x v="5"/>
    <n v="1357"/>
  </r>
  <r>
    <x v="0"/>
    <x v="7"/>
    <x v="6"/>
    <n v="1705"/>
  </r>
  <r>
    <x v="0"/>
    <x v="7"/>
    <x v="7"/>
    <n v="1792"/>
  </r>
  <r>
    <x v="0"/>
    <x v="7"/>
    <x v="8"/>
    <n v="1705"/>
  </r>
  <r>
    <x v="0"/>
    <x v="7"/>
    <x v="9"/>
    <n v="1705"/>
  </r>
  <r>
    <x v="0"/>
    <x v="7"/>
    <x v="10"/>
    <n v="1327"/>
  </r>
  <r>
    <x v="0"/>
    <x v="7"/>
    <x v="11"/>
    <n v="1357"/>
  </r>
  <r>
    <x v="0"/>
    <x v="8"/>
    <x v="0"/>
    <n v="1109"/>
  </r>
  <r>
    <x v="0"/>
    <x v="8"/>
    <x v="1"/>
    <n v="1078"/>
  </r>
  <r>
    <x v="0"/>
    <x v="8"/>
    <x v="2"/>
    <n v="1155"/>
  </r>
  <r>
    <x v="0"/>
    <x v="8"/>
    <x v="3"/>
    <n v="1993"/>
  </r>
  <r>
    <x v="0"/>
    <x v="8"/>
    <x v="4"/>
    <n v="1082"/>
  </r>
  <r>
    <x v="0"/>
    <x v="8"/>
    <x v="5"/>
    <n v="1551"/>
  </r>
  <r>
    <x v="0"/>
    <x v="8"/>
    <x v="6"/>
    <n v="1109"/>
  </r>
  <r>
    <x v="0"/>
    <x v="8"/>
    <x v="7"/>
    <n v="1078"/>
  </r>
  <r>
    <x v="0"/>
    <x v="8"/>
    <x v="8"/>
    <n v="1155"/>
  </r>
  <r>
    <x v="0"/>
    <x v="8"/>
    <x v="9"/>
    <n v="1993"/>
  </r>
  <r>
    <x v="0"/>
    <x v="8"/>
    <x v="10"/>
    <n v="1082"/>
  </r>
  <r>
    <x v="0"/>
    <x v="8"/>
    <x v="11"/>
    <n v="1551"/>
  </r>
  <r>
    <x v="0"/>
    <x v="9"/>
    <x v="0"/>
    <n v="1309"/>
  </r>
  <r>
    <x v="0"/>
    <x v="9"/>
    <x v="1"/>
    <n v="1045"/>
  </r>
  <r>
    <x v="0"/>
    <x v="9"/>
    <x v="2"/>
    <n v="1641"/>
  </r>
  <r>
    <x v="0"/>
    <x v="9"/>
    <x v="3"/>
    <n v="1924"/>
  </r>
  <r>
    <x v="0"/>
    <x v="9"/>
    <x v="4"/>
    <n v="1499"/>
  </r>
  <r>
    <x v="0"/>
    <x v="9"/>
    <x v="5"/>
    <n v="1941"/>
  </r>
  <r>
    <x v="0"/>
    <x v="9"/>
    <x v="6"/>
    <n v="1309"/>
  </r>
  <r>
    <x v="0"/>
    <x v="9"/>
    <x v="7"/>
    <n v="1045"/>
  </r>
  <r>
    <x v="0"/>
    <x v="9"/>
    <x v="8"/>
    <n v="1641"/>
  </r>
  <r>
    <x v="0"/>
    <x v="9"/>
    <x v="9"/>
    <n v="1924"/>
  </r>
  <r>
    <x v="0"/>
    <x v="9"/>
    <x v="10"/>
    <n v="1499"/>
  </r>
  <r>
    <x v="0"/>
    <x v="9"/>
    <x v="11"/>
    <n v="1941"/>
  </r>
  <r>
    <x v="0"/>
    <x v="10"/>
    <x v="0"/>
    <n v="1511"/>
  </r>
  <r>
    <x v="0"/>
    <x v="10"/>
    <x v="1"/>
    <n v="1744"/>
  </r>
  <r>
    <x v="0"/>
    <x v="10"/>
    <x v="2"/>
    <n v="1414"/>
  </r>
  <r>
    <x v="0"/>
    <x v="10"/>
    <x v="3"/>
    <n v="1243"/>
  </r>
  <r>
    <x v="0"/>
    <x v="10"/>
    <x v="4"/>
    <n v="1493"/>
  </r>
  <r>
    <x v="0"/>
    <x v="10"/>
    <x v="5"/>
    <n v="1820"/>
  </r>
  <r>
    <x v="0"/>
    <x v="10"/>
    <x v="6"/>
    <n v="1511"/>
  </r>
  <r>
    <x v="0"/>
    <x v="10"/>
    <x v="7"/>
    <n v="1744"/>
  </r>
  <r>
    <x v="0"/>
    <x v="10"/>
    <x v="8"/>
    <n v="1414"/>
  </r>
  <r>
    <x v="0"/>
    <x v="10"/>
    <x v="9"/>
    <n v="1243"/>
  </r>
  <r>
    <x v="0"/>
    <x v="10"/>
    <x v="10"/>
    <n v="1493"/>
  </r>
  <r>
    <x v="0"/>
    <x v="10"/>
    <x v="11"/>
    <n v="1820"/>
  </r>
  <r>
    <x v="0"/>
    <x v="11"/>
    <x v="0"/>
    <n v="1539"/>
  </r>
  <r>
    <x v="0"/>
    <x v="11"/>
    <x v="1"/>
    <n v="1493"/>
  </r>
  <r>
    <x v="0"/>
    <x v="11"/>
    <x v="2"/>
    <n v="1211"/>
  </r>
  <r>
    <x v="0"/>
    <x v="11"/>
    <x v="3"/>
    <n v="1165"/>
  </r>
  <r>
    <x v="0"/>
    <x v="11"/>
    <x v="4"/>
    <n v="1013"/>
  </r>
  <r>
    <x v="0"/>
    <x v="11"/>
    <x v="5"/>
    <n v="1445"/>
  </r>
  <r>
    <x v="0"/>
    <x v="11"/>
    <x v="6"/>
    <n v="1539"/>
  </r>
  <r>
    <x v="0"/>
    <x v="11"/>
    <x v="7"/>
    <n v="1493"/>
  </r>
  <r>
    <x v="0"/>
    <x v="11"/>
    <x v="8"/>
    <n v="1211"/>
  </r>
  <r>
    <x v="0"/>
    <x v="11"/>
    <x v="9"/>
    <n v="1165"/>
  </r>
  <r>
    <x v="0"/>
    <x v="11"/>
    <x v="10"/>
    <n v="1013"/>
  </r>
  <r>
    <x v="0"/>
    <x v="11"/>
    <x v="11"/>
    <n v="1445"/>
  </r>
  <r>
    <x v="0"/>
    <x v="12"/>
    <x v="0"/>
    <n v="1973"/>
  </r>
  <r>
    <x v="0"/>
    <x v="12"/>
    <x v="1"/>
    <n v="1560"/>
  </r>
  <r>
    <x v="0"/>
    <x v="12"/>
    <x v="2"/>
    <n v="1243"/>
  </r>
  <r>
    <x v="0"/>
    <x v="12"/>
    <x v="3"/>
    <n v="1495"/>
  </r>
  <r>
    <x v="0"/>
    <x v="12"/>
    <x v="4"/>
    <n v="1125"/>
  </r>
  <r>
    <x v="0"/>
    <x v="12"/>
    <x v="5"/>
    <n v="1387"/>
  </r>
  <r>
    <x v="0"/>
    <x v="12"/>
    <x v="6"/>
    <n v="1973"/>
  </r>
  <r>
    <x v="0"/>
    <x v="12"/>
    <x v="7"/>
    <n v="1560"/>
  </r>
  <r>
    <x v="0"/>
    <x v="12"/>
    <x v="8"/>
    <n v="1243"/>
  </r>
  <r>
    <x v="0"/>
    <x v="12"/>
    <x v="9"/>
    <n v="1495"/>
  </r>
  <r>
    <x v="0"/>
    <x v="12"/>
    <x v="10"/>
    <n v="1125"/>
  </r>
  <r>
    <x v="0"/>
    <x v="12"/>
    <x v="11"/>
    <n v="1387"/>
  </r>
  <r>
    <x v="1"/>
    <x v="0"/>
    <x v="0"/>
    <n v="1118"/>
  </r>
  <r>
    <x v="1"/>
    <x v="0"/>
    <x v="1"/>
    <n v="1960"/>
  </r>
  <r>
    <x v="1"/>
    <x v="0"/>
    <x v="2"/>
    <n v="1252"/>
  </r>
  <r>
    <x v="1"/>
    <x v="0"/>
    <x v="3"/>
    <n v="1271"/>
  </r>
  <r>
    <x v="1"/>
    <x v="0"/>
    <x v="4"/>
    <n v="1557"/>
  </r>
  <r>
    <x v="1"/>
    <x v="0"/>
    <x v="5"/>
    <n v="1679"/>
  </r>
  <r>
    <x v="1"/>
    <x v="0"/>
    <x v="6"/>
    <n v="1118"/>
  </r>
  <r>
    <x v="1"/>
    <x v="0"/>
    <x v="7"/>
    <n v="1960"/>
  </r>
  <r>
    <x v="1"/>
    <x v="0"/>
    <x v="8"/>
    <n v="1252"/>
  </r>
  <r>
    <x v="1"/>
    <x v="0"/>
    <x v="9"/>
    <n v="1271"/>
  </r>
  <r>
    <x v="1"/>
    <x v="0"/>
    <x v="10"/>
    <n v="1557"/>
  </r>
  <r>
    <x v="1"/>
    <x v="0"/>
    <x v="11"/>
    <n v="1679"/>
  </r>
  <r>
    <x v="1"/>
    <x v="1"/>
    <x v="0"/>
    <n v="1247"/>
  </r>
  <r>
    <x v="1"/>
    <x v="1"/>
    <x v="1"/>
    <n v="1238"/>
  </r>
  <r>
    <x v="1"/>
    <x v="1"/>
    <x v="2"/>
    <n v="1028"/>
  </r>
  <r>
    <x v="1"/>
    <x v="1"/>
    <x v="3"/>
    <n v="1345"/>
  </r>
  <r>
    <x v="1"/>
    <x v="1"/>
    <x v="4"/>
    <n v="1784"/>
  </r>
  <r>
    <x v="1"/>
    <x v="1"/>
    <x v="5"/>
    <n v="1574"/>
  </r>
  <r>
    <x v="1"/>
    <x v="1"/>
    <x v="6"/>
    <n v="1247"/>
  </r>
  <r>
    <x v="1"/>
    <x v="1"/>
    <x v="7"/>
    <n v="1238"/>
  </r>
  <r>
    <x v="1"/>
    <x v="1"/>
    <x v="8"/>
    <n v="1028"/>
  </r>
  <r>
    <x v="1"/>
    <x v="1"/>
    <x v="9"/>
    <n v="1345"/>
  </r>
  <r>
    <x v="1"/>
    <x v="1"/>
    <x v="10"/>
    <n v="1784"/>
  </r>
  <r>
    <x v="1"/>
    <x v="1"/>
    <x v="11"/>
    <n v="1574"/>
  </r>
  <r>
    <x v="1"/>
    <x v="2"/>
    <x v="0"/>
    <n v="1460"/>
  </r>
  <r>
    <x v="1"/>
    <x v="2"/>
    <x v="1"/>
    <n v="1954"/>
  </r>
  <r>
    <x v="1"/>
    <x v="2"/>
    <x v="2"/>
    <n v="1726"/>
  </r>
  <r>
    <x v="1"/>
    <x v="2"/>
    <x v="3"/>
    <n v="1461"/>
  </r>
  <r>
    <x v="1"/>
    <x v="2"/>
    <x v="4"/>
    <n v="1764"/>
  </r>
  <r>
    <x v="1"/>
    <x v="2"/>
    <x v="5"/>
    <n v="1144"/>
  </r>
  <r>
    <x v="1"/>
    <x v="2"/>
    <x v="6"/>
    <n v="1460"/>
  </r>
  <r>
    <x v="1"/>
    <x v="2"/>
    <x v="7"/>
    <n v="1954"/>
  </r>
  <r>
    <x v="1"/>
    <x v="2"/>
    <x v="8"/>
    <n v="1726"/>
  </r>
  <r>
    <x v="1"/>
    <x v="2"/>
    <x v="9"/>
    <n v="1461"/>
  </r>
  <r>
    <x v="1"/>
    <x v="2"/>
    <x v="10"/>
    <n v="1764"/>
  </r>
  <r>
    <x v="1"/>
    <x v="2"/>
    <x v="11"/>
    <n v="1144"/>
  </r>
  <r>
    <x v="1"/>
    <x v="3"/>
    <x v="0"/>
    <n v="1429"/>
  </r>
  <r>
    <x v="1"/>
    <x v="3"/>
    <x v="1"/>
    <n v="1316"/>
  </r>
  <r>
    <x v="1"/>
    <x v="3"/>
    <x v="2"/>
    <n v="1993"/>
  </r>
  <r>
    <x v="1"/>
    <x v="3"/>
    <x v="3"/>
    <n v="1832"/>
  </r>
  <r>
    <x v="1"/>
    <x v="3"/>
    <x v="4"/>
    <n v="1316"/>
  </r>
  <r>
    <x v="1"/>
    <x v="3"/>
    <x v="5"/>
    <n v="1191"/>
  </r>
  <r>
    <x v="1"/>
    <x v="3"/>
    <x v="6"/>
    <n v="1429"/>
  </r>
  <r>
    <x v="1"/>
    <x v="3"/>
    <x v="7"/>
    <n v="1316"/>
  </r>
  <r>
    <x v="1"/>
    <x v="3"/>
    <x v="8"/>
    <n v="1993"/>
  </r>
  <r>
    <x v="1"/>
    <x v="3"/>
    <x v="9"/>
    <n v="1316"/>
  </r>
  <r>
    <x v="1"/>
    <x v="3"/>
    <x v="10"/>
    <n v="1740"/>
  </r>
  <r>
    <x v="1"/>
    <x v="3"/>
    <x v="11"/>
    <n v="1191"/>
  </r>
  <r>
    <x v="1"/>
    <x v="4"/>
    <x v="0"/>
    <n v="1735"/>
  </r>
  <r>
    <x v="1"/>
    <x v="4"/>
    <x v="1"/>
    <n v="1406"/>
  </r>
  <r>
    <x v="1"/>
    <x v="4"/>
    <x v="2"/>
    <n v="1224"/>
  </r>
  <r>
    <x v="1"/>
    <x v="4"/>
    <x v="3"/>
    <n v="1706"/>
  </r>
  <r>
    <x v="1"/>
    <x v="4"/>
    <x v="4"/>
    <n v="1406"/>
  </r>
  <r>
    <x v="1"/>
    <x v="4"/>
    <x v="5"/>
    <n v="1290"/>
  </r>
  <r>
    <x v="1"/>
    <x v="4"/>
    <x v="6"/>
    <n v="1735"/>
  </r>
  <r>
    <x v="1"/>
    <x v="4"/>
    <x v="7"/>
    <n v="1406"/>
  </r>
  <r>
    <x v="1"/>
    <x v="4"/>
    <x v="8"/>
    <n v="1224"/>
  </r>
  <r>
    <x v="1"/>
    <x v="4"/>
    <x v="9"/>
    <n v="1406"/>
  </r>
  <r>
    <x v="1"/>
    <x v="4"/>
    <x v="10"/>
    <n v="1320"/>
  </r>
  <r>
    <x v="1"/>
    <x v="4"/>
    <x v="11"/>
    <n v="1290"/>
  </r>
  <r>
    <x v="1"/>
    <x v="5"/>
    <x v="0"/>
    <n v="1099"/>
  </r>
  <r>
    <x v="1"/>
    <x v="5"/>
    <x v="1"/>
    <n v="1233"/>
  </r>
  <r>
    <x v="1"/>
    <x v="5"/>
    <x v="2"/>
    <n v="1110"/>
  </r>
  <r>
    <x v="1"/>
    <x v="5"/>
    <x v="3"/>
    <n v="1637"/>
  </r>
  <r>
    <x v="1"/>
    <x v="5"/>
    <x v="4"/>
    <n v="1233"/>
  </r>
  <r>
    <x v="1"/>
    <x v="5"/>
    <x v="5"/>
    <n v="1006"/>
  </r>
  <r>
    <x v="1"/>
    <x v="5"/>
    <x v="6"/>
    <n v="1099"/>
  </r>
  <r>
    <x v="1"/>
    <x v="5"/>
    <x v="7"/>
    <n v="1233"/>
  </r>
  <r>
    <x v="1"/>
    <x v="5"/>
    <x v="8"/>
    <n v="1110"/>
  </r>
  <r>
    <x v="1"/>
    <x v="5"/>
    <x v="9"/>
    <n v="1233"/>
  </r>
  <r>
    <x v="1"/>
    <x v="5"/>
    <x v="10"/>
    <n v="1512"/>
  </r>
  <r>
    <x v="1"/>
    <x v="5"/>
    <x v="11"/>
    <n v="1006"/>
  </r>
  <r>
    <x v="1"/>
    <x v="6"/>
    <x v="0"/>
    <n v="1345"/>
  </r>
  <r>
    <x v="1"/>
    <x v="6"/>
    <x v="1"/>
    <n v="1375"/>
  </r>
  <r>
    <x v="1"/>
    <x v="6"/>
    <x v="2"/>
    <n v="1075"/>
  </r>
  <r>
    <x v="1"/>
    <x v="6"/>
    <x v="3"/>
    <n v="1736"/>
  </r>
  <r>
    <x v="1"/>
    <x v="6"/>
    <x v="4"/>
    <n v="1375"/>
  </r>
  <r>
    <x v="1"/>
    <x v="6"/>
    <x v="5"/>
    <n v="1372"/>
  </r>
  <r>
    <x v="1"/>
    <x v="6"/>
    <x v="6"/>
    <n v="1345"/>
  </r>
  <r>
    <x v="1"/>
    <x v="6"/>
    <x v="7"/>
    <n v="1375"/>
  </r>
  <r>
    <x v="1"/>
    <x v="6"/>
    <x v="8"/>
    <n v="1075"/>
  </r>
  <r>
    <x v="1"/>
    <x v="6"/>
    <x v="9"/>
    <n v="1375"/>
  </r>
  <r>
    <x v="1"/>
    <x v="6"/>
    <x v="10"/>
    <n v="1555"/>
  </r>
  <r>
    <x v="1"/>
    <x v="6"/>
    <x v="11"/>
    <n v="1372"/>
  </r>
  <r>
    <x v="1"/>
    <x v="7"/>
    <x v="0"/>
    <n v="1705"/>
  </r>
  <r>
    <x v="1"/>
    <x v="7"/>
    <x v="1"/>
    <n v="1792"/>
  </r>
  <r>
    <x v="1"/>
    <x v="7"/>
    <x v="2"/>
    <n v="1225"/>
  </r>
  <r>
    <x v="1"/>
    <x v="7"/>
    <x v="3"/>
    <n v="1946"/>
  </r>
  <r>
    <x v="1"/>
    <x v="7"/>
    <x v="4"/>
    <n v="1792"/>
  </r>
  <r>
    <x v="1"/>
    <x v="7"/>
    <x v="5"/>
    <n v="1357"/>
  </r>
  <r>
    <x v="1"/>
    <x v="7"/>
    <x v="6"/>
    <n v="1705"/>
  </r>
  <r>
    <x v="1"/>
    <x v="7"/>
    <x v="7"/>
    <n v="1792"/>
  </r>
  <r>
    <x v="1"/>
    <x v="7"/>
    <x v="8"/>
    <n v="1225"/>
  </r>
  <r>
    <x v="1"/>
    <x v="7"/>
    <x v="9"/>
    <n v="1792"/>
  </r>
  <r>
    <x v="1"/>
    <x v="7"/>
    <x v="10"/>
    <n v="1327"/>
  </r>
  <r>
    <x v="1"/>
    <x v="7"/>
    <x v="11"/>
    <n v="1357"/>
  </r>
  <r>
    <x v="1"/>
    <x v="8"/>
    <x v="0"/>
    <n v="1109"/>
  </r>
  <r>
    <x v="1"/>
    <x v="8"/>
    <x v="1"/>
    <n v="1078"/>
  </r>
  <r>
    <x v="1"/>
    <x v="8"/>
    <x v="2"/>
    <n v="1316"/>
  </r>
  <r>
    <x v="1"/>
    <x v="8"/>
    <x v="3"/>
    <n v="1316"/>
  </r>
  <r>
    <x v="1"/>
    <x v="8"/>
    <x v="4"/>
    <n v="1082"/>
  </r>
  <r>
    <x v="1"/>
    <x v="8"/>
    <x v="5"/>
    <n v="1551"/>
  </r>
  <r>
    <x v="1"/>
    <x v="8"/>
    <x v="6"/>
    <n v="1109"/>
  </r>
  <r>
    <x v="1"/>
    <x v="8"/>
    <x v="7"/>
    <n v="1078"/>
  </r>
  <r>
    <x v="1"/>
    <x v="8"/>
    <x v="8"/>
    <n v="1155"/>
  </r>
  <r>
    <x v="1"/>
    <x v="8"/>
    <x v="9"/>
    <n v="1993"/>
  </r>
  <r>
    <x v="1"/>
    <x v="8"/>
    <x v="10"/>
    <n v="1082"/>
  </r>
  <r>
    <x v="1"/>
    <x v="8"/>
    <x v="11"/>
    <n v="1316"/>
  </r>
  <r>
    <x v="1"/>
    <x v="9"/>
    <x v="0"/>
    <n v="1309"/>
  </r>
  <r>
    <x v="1"/>
    <x v="9"/>
    <x v="1"/>
    <n v="1045"/>
  </r>
  <r>
    <x v="1"/>
    <x v="9"/>
    <x v="2"/>
    <n v="1406"/>
  </r>
  <r>
    <x v="1"/>
    <x v="9"/>
    <x v="3"/>
    <n v="1406"/>
  </r>
  <r>
    <x v="1"/>
    <x v="9"/>
    <x v="4"/>
    <n v="1499"/>
  </r>
  <r>
    <x v="1"/>
    <x v="9"/>
    <x v="5"/>
    <n v="1941"/>
  </r>
  <r>
    <x v="1"/>
    <x v="9"/>
    <x v="6"/>
    <n v="1309"/>
  </r>
  <r>
    <x v="1"/>
    <x v="9"/>
    <x v="7"/>
    <n v="1045"/>
  </r>
  <r>
    <x v="1"/>
    <x v="9"/>
    <x v="8"/>
    <n v="1641"/>
  </r>
  <r>
    <x v="1"/>
    <x v="9"/>
    <x v="9"/>
    <n v="1924"/>
  </r>
  <r>
    <x v="1"/>
    <x v="9"/>
    <x v="10"/>
    <n v="1499"/>
  </r>
  <r>
    <x v="1"/>
    <x v="9"/>
    <x v="11"/>
    <n v="1406"/>
  </r>
  <r>
    <x v="1"/>
    <x v="10"/>
    <x v="0"/>
    <n v="1511"/>
  </r>
  <r>
    <x v="1"/>
    <x v="10"/>
    <x v="1"/>
    <n v="1744"/>
  </r>
  <r>
    <x v="1"/>
    <x v="10"/>
    <x v="2"/>
    <n v="1233"/>
  </r>
  <r>
    <x v="1"/>
    <x v="10"/>
    <x v="3"/>
    <n v="1233"/>
  </r>
  <r>
    <x v="1"/>
    <x v="10"/>
    <x v="4"/>
    <n v="1493"/>
  </r>
  <r>
    <x v="1"/>
    <x v="10"/>
    <x v="5"/>
    <n v="1820"/>
  </r>
  <r>
    <x v="1"/>
    <x v="10"/>
    <x v="6"/>
    <n v="1511"/>
  </r>
  <r>
    <x v="1"/>
    <x v="10"/>
    <x v="7"/>
    <n v="1744"/>
  </r>
  <r>
    <x v="1"/>
    <x v="10"/>
    <x v="8"/>
    <n v="1414"/>
  </r>
  <r>
    <x v="1"/>
    <x v="10"/>
    <x v="9"/>
    <n v="1243"/>
  </r>
  <r>
    <x v="1"/>
    <x v="10"/>
    <x v="10"/>
    <n v="1493"/>
  </r>
  <r>
    <x v="1"/>
    <x v="10"/>
    <x v="11"/>
    <n v="1233"/>
  </r>
  <r>
    <x v="1"/>
    <x v="11"/>
    <x v="0"/>
    <n v="1539"/>
  </r>
  <r>
    <x v="1"/>
    <x v="11"/>
    <x v="1"/>
    <n v="1493"/>
  </r>
  <r>
    <x v="1"/>
    <x v="11"/>
    <x v="2"/>
    <n v="1375"/>
  </r>
  <r>
    <x v="1"/>
    <x v="11"/>
    <x v="3"/>
    <n v="1375"/>
  </r>
  <r>
    <x v="1"/>
    <x v="11"/>
    <x v="4"/>
    <n v="1013"/>
  </r>
  <r>
    <x v="1"/>
    <x v="11"/>
    <x v="5"/>
    <n v="1445"/>
  </r>
  <r>
    <x v="1"/>
    <x v="11"/>
    <x v="6"/>
    <n v="1539"/>
  </r>
  <r>
    <x v="1"/>
    <x v="11"/>
    <x v="7"/>
    <n v="1493"/>
  </r>
  <r>
    <x v="1"/>
    <x v="11"/>
    <x v="8"/>
    <n v="1211"/>
  </r>
  <r>
    <x v="1"/>
    <x v="11"/>
    <x v="9"/>
    <n v="1165"/>
  </r>
  <r>
    <x v="1"/>
    <x v="11"/>
    <x v="10"/>
    <n v="1013"/>
  </r>
  <r>
    <x v="1"/>
    <x v="11"/>
    <x v="11"/>
    <n v="1375"/>
  </r>
  <r>
    <x v="1"/>
    <x v="12"/>
    <x v="0"/>
    <n v="1973"/>
  </r>
  <r>
    <x v="1"/>
    <x v="12"/>
    <x v="1"/>
    <n v="1560"/>
  </r>
  <r>
    <x v="1"/>
    <x v="12"/>
    <x v="2"/>
    <n v="1792"/>
  </r>
  <r>
    <x v="1"/>
    <x v="12"/>
    <x v="3"/>
    <n v="1792"/>
  </r>
  <r>
    <x v="1"/>
    <x v="12"/>
    <x v="4"/>
    <n v="1125"/>
  </r>
  <r>
    <x v="1"/>
    <x v="12"/>
    <x v="5"/>
    <n v="1387"/>
  </r>
  <r>
    <x v="1"/>
    <x v="12"/>
    <x v="6"/>
    <n v="1973"/>
  </r>
  <r>
    <x v="1"/>
    <x v="12"/>
    <x v="7"/>
    <n v="1560"/>
  </r>
  <r>
    <x v="1"/>
    <x v="12"/>
    <x v="8"/>
    <n v="1243"/>
  </r>
  <r>
    <x v="1"/>
    <x v="12"/>
    <x v="9"/>
    <n v="1495"/>
  </r>
  <r>
    <x v="1"/>
    <x v="12"/>
    <x v="10"/>
    <n v="1125"/>
  </r>
  <r>
    <x v="1"/>
    <x v="12"/>
    <x v="11"/>
    <n v="1792"/>
  </r>
  <r>
    <x v="2"/>
    <x v="0"/>
    <x v="0"/>
    <n v="1118"/>
  </r>
  <r>
    <x v="2"/>
    <x v="0"/>
    <x v="1"/>
    <n v="1960"/>
  </r>
  <r>
    <x v="2"/>
    <x v="0"/>
    <x v="2"/>
    <n v="1316"/>
  </r>
  <r>
    <x v="2"/>
    <x v="0"/>
    <x v="3"/>
    <n v="1271"/>
  </r>
  <r>
    <x v="2"/>
    <x v="0"/>
    <x v="4"/>
    <n v="1316"/>
  </r>
  <r>
    <x v="2"/>
    <x v="0"/>
    <x v="5"/>
    <n v="1679"/>
  </r>
  <r>
    <x v="2"/>
    <x v="0"/>
    <x v="6"/>
    <n v="1118"/>
  </r>
  <r>
    <x v="2"/>
    <x v="0"/>
    <x v="7"/>
    <n v="1960"/>
  </r>
  <r>
    <x v="2"/>
    <x v="0"/>
    <x v="8"/>
    <n v="1252"/>
  </r>
  <r>
    <x v="2"/>
    <x v="0"/>
    <x v="9"/>
    <n v="1271"/>
  </r>
  <r>
    <x v="2"/>
    <x v="0"/>
    <x v="10"/>
    <n v="1557"/>
  </r>
  <r>
    <x v="2"/>
    <x v="0"/>
    <x v="11"/>
    <n v="1679"/>
  </r>
  <r>
    <x v="2"/>
    <x v="1"/>
    <x v="0"/>
    <n v="1247"/>
  </r>
  <r>
    <x v="2"/>
    <x v="1"/>
    <x v="1"/>
    <n v="1238"/>
  </r>
  <r>
    <x v="2"/>
    <x v="1"/>
    <x v="2"/>
    <n v="1406"/>
  </r>
  <r>
    <x v="2"/>
    <x v="1"/>
    <x v="3"/>
    <n v="1345"/>
  </r>
  <r>
    <x v="2"/>
    <x v="1"/>
    <x v="4"/>
    <n v="1406"/>
  </r>
  <r>
    <x v="2"/>
    <x v="1"/>
    <x v="5"/>
    <n v="1574"/>
  </r>
  <r>
    <x v="2"/>
    <x v="1"/>
    <x v="6"/>
    <n v="1247"/>
  </r>
  <r>
    <x v="2"/>
    <x v="1"/>
    <x v="7"/>
    <n v="1238"/>
  </r>
  <r>
    <x v="2"/>
    <x v="1"/>
    <x v="8"/>
    <n v="1028"/>
  </r>
  <r>
    <x v="2"/>
    <x v="1"/>
    <x v="9"/>
    <n v="1345"/>
  </r>
  <r>
    <x v="2"/>
    <x v="1"/>
    <x v="10"/>
    <n v="1784"/>
  </r>
  <r>
    <x v="2"/>
    <x v="1"/>
    <x v="11"/>
    <n v="1574"/>
  </r>
  <r>
    <x v="2"/>
    <x v="2"/>
    <x v="0"/>
    <n v="1460"/>
  </r>
  <r>
    <x v="2"/>
    <x v="2"/>
    <x v="1"/>
    <n v="1954"/>
  </r>
  <r>
    <x v="2"/>
    <x v="2"/>
    <x v="2"/>
    <n v="1233"/>
  </r>
  <r>
    <x v="2"/>
    <x v="2"/>
    <x v="3"/>
    <n v="1461"/>
  </r>
  <r>
    <x v="2"/>
    <x v="2"/>
    <x v="4"/>
    <n v="1233"/>
  </r>
  <r>
    <x v="2"/>
    <x v="2"/>
    <x v="5"/>
    <n v="1144"/>
  </r>
  <r>
    <x v="2"/>
    <x v="2"/>
    <x v="6"/>
    <n v="1460"/>
  </r>
  <r>
    <x v="2"/>
    <x v="2"/>
    <x v="7"/>
    <n v="1954"/>
  </r>
  <r>
    <x v="2"/>
    <x v="2"/>
    <x v="8"/>
    <n v="1726"/>
  </r>
  <r>
    <x v="2"/>
    <x v="2"/>
    <x v="9"/>
    <n v="1461"/>
  </r>
  <r>
    <x v="2"/>
    <x v="2"/>
    <x v="10"/>
    <n v="1764"/>
  </r>
  <r>
    <x v="2"/>
    <x v="2"/>
    <x v="11"/>
    <n v="1144"/>
  </r>
  <r>
    <x v="2"/>
    <x v="3"/>
    <x v="0"/>
    <n v="1429"/>
  </r>
  <r>
    <x v="2"/>
    <x v="3"/>
    <x v="1"/>
    <n v="1316"/>
  </r>
  <r>
    <x v="2"/>
    <x v="3"/>
    <x v="2"/>
    <n v="1792"/>
  </r>
  <r>
    <x v="2"/>
    <x v="3"/>
    <x v="3"/>
    <n v="1832"/>
  </r>
  <r>
    <x v="2"/>
    <x v="3"/>
    <x v="4"/>
    <n v="1792"/>
  </r>
  <r>
    <x v="2"/>
    <x v="3"/>
    <x v="5"/>
    <n v="1429"/>
  </r>
  <r>
    <x v="2"/>
    <x v="3"/>
    <x v="6"/>
    <n v="1429"/>
  </r>
  <r>
    <x v="2"/>
    <x v="3"/>
    <x v="7"/>
    <n v="1429"/>
  </r>
  <r>
    <x v="2"/>
    <x v="3"/>
    <x v="8"/>
    <n v="1993"/>
  </r>
  <r>
    <x v="2"/>
    <x v="3"/>
    <x v="9"/>
    <n v="1832"/>
  </r>
  <r>
    <x v="2"/>
    <x v="3"/>
    <x v="10"/>
    <n v="1740"/>
  </r>
  <r>
    <x v="2"/>
    <x v="3"/>
    <x v="11"/>
    <n v="1429"/>
  </r>
  <r>
    <x v="2"/>
    <x v="4"/>
    <x v="0"/>
    <n v="1735"/>
  </r>
  <r>
    <x v="2"/>
    <x v="4"/>
    <x v="1"/>
    <n v="1406"/>
  </r>
  <r>
    <x v="2"/>
    <x v="4"/>
    <x v="2"/>
    <n v="1224"/>
  </r>
  <r>
    <x v="2"/>
    <x v="4"/>
    <x v="3"/>
    <n v="1706"/>
  </r>
  <r>
    <x v="2"/>
    <x v="4"/>
    <x v="4"/>
    <n v="1320"/>
  </r>
  <r>
    <x v="2"/>
    <x v="4"/>
    <x v="5"/>
    <n v="1735"/>
  </r>
  <r>
    <x v="2"/>
    <x v="4"/>
    <x v="6"/>
    <n v="1735"/>
  </r>
  <r>
    <x v="2"/>
    <x v="4"/>
    <x v="7"/>
    <n v="1735"/>
  </r>
  <r>
    <x v="2"/>
    <x v="4"/>
    <x v="8"/>
    <n v="1224"/>
  </r>
  <r>
    <x v="2"/>
    <x v="4"/>
    <x v="9"/>
    <n v="1706"/>
  </r>
  <r>
    <x v="2"/>
    <x v="4"/>
    <x v="10"/>
    <n v="1320"/>
  </r>
  <r>
    <x v="2"/>
    <x v="4"/>
    <x v="11"/>
    <n v="1735"/>
  </r>
  <r>
    <x v="2"/>
    <x v="5"/>
    <x v="0"/>
    <n v="1099"/>
  </r>
  <r>
    <x v="2"/>
    <x v="5"/>
    <x v="1"/>
    <n v="1233"/>
  </r>
  <r>
    <x v="2"/>
    <x v="5"/>
    <x v="2"/>
    <n v="1110"/>
  </r>
  <r>
    <x v="2"/>
    <x v="5"/>
    <x v="3"/>
    <n v="1637"/>
  </r>
  <r>
    <x v="2"/>
    <x v="5"/>
    <x v="4"/>
    <n v="1512"/>
  </r>
  <r>
    <x v="2"/>
    <x v="5"/>
    <x v="5"/>
    <n v="1099"/>
  </r>
  <r>
    <x v="2"/>
    <x v="5"/>
    <x v="6"/>
    <n v="1099"/>
  </r>
  <r>
    <x v="2"/>
    <x v="5"/>
    <x v="7"/>
    <n v="1099"/>
  </r>
  <r>
    <x v="2"/>
    <x v="5"/>
    <x v="8"/>
    <n v="1110"/>
  </r>
  <r>
    <x v="2"/>
    <x v="5"/>
    <x v="9"/>
    <n v="1637"/>
  </r>
  <r>
    <x v="2"/>
    <x v="5"/>
    <x v="10"/>
    <n v="1512"/>
  </r>
  <r>
    <x v="2"/>
    <x v="5"/>
    <x v="11"/>
    <n v="1099"/>
  </r>
  <r>
    <x v="2"/>
    <x v="6"/>
    <x v="0"/>
    <n v="1345"/>
  </r>
  <r>
    <x v="2"/>
    <x v="6"/>
    <x v="1"/>
    <n v="1375"/>
  </r>
  <r>
    <x v="2"/>
    <x v="6"/>
    <x v="2"/>
    <n v="1075"/>
  </r>
  <r>
    <x v="2"/>
    <x v="6"/>
    <x v="3"/>
    <n v="1736"/>
  </r>
  <r>
    <x v="2"/>
    <x v="6"/>
    <x v="4"/>
    <n v="1555"/>
  </r>
  <r>
    <x v="2"/>
    <x v="6"/>
    <x v="5"/>
    <n v="1345"/>
  </r>
  <r>
    <x v="2"/>
    <x v="6"/>
    <x v="6"/>
    <n v="1345"/>
  </r>
  <r>
    <x v="2"/>
    <x v="6"/>
    <x v="7"/>
    <n v="1345"/>
  </r>
  <r>
    <x v="2"/>
    <x v="6"/>
    <x v="8"/>
    <n v="1075"/>
  </r>
  <r>
    <x v="2"/>
    <x v="6"/>
    <x v="9"/>
    <n v="1736"/>
  </r>
  <r>
    <x v="2"/>
    <x v="6"/>
    <x v="10"/>
    <n v="1555"/>
  </r>
  <r>
    <x v="2"/>
    <x v="6"/>
    <x v="11"/>
    <n v="1345"/>
  </r>
  <r>
    <x v="2"/>
    <x v="7"/>
    <x v="0"/>
    <n v="1705"/>
  </r>
  <r>
    <x v="2"/>
    <x v="7"/>
    <x v="1"/>
    <n v="1792"/>
  </r>
  <r>
    <x v="2"/>
    <x v="7"/>
    <x v="2"/>
    <n v="1225"/>
  </r>
  <r>
    <x v="2"/>
    <x v="7"/>
    <x v="3"/>
    <n v="1946"/>
  </r>
  <r>
    <x v="2"/>
    <x v="7"/>
    <x v="4"/>
    <n v="1327"/>
  </r>
  <r>
    <x v="2"/>
    <x v="7"/>
    <x v="5"/>
    <n v="1705"/>
  </r>
  <r>
    <x v="2"/>
    <x v="7"/>
    <x v="6"/>
    <n v="1705"/>
  </r>
  <r>
    <x v="2"/>
    <x v="7"/>
    <x v="7"/>
    <n v="1705"/>
  </r>
  <r>
    <x v="2"/>
    <x v="7"/>
    <x v="8"/>
    <n v="1225"/>
  </r>
  <r>
    <x v="2"/>
    <x v="7"/>
    <x v="9"/>
    <n v="1946"/>
  </r>
  <r>
    <x v="2"/>
    <x v="7"/>
    <x v="10"/>
    <n v="1327"/>
  </r>
  <r>
    <x v="2"/>
    <x v="7"/>
    <x v="11"/>
    <n v="1705"/>
  </r>
  <r>
    <x v="2"/>
    <x v="8"/>
    <x v="0"/>
    <n v="1109"/>
  </r>
  <r>
    <x v="2"/>
    <x v="8"/>
    <x v="1"/>
    <n v="1078"/>
  </r>
  <r>
    <x v="2"/>
    <x v="8"/>
    <x v="2"/>
    <n v="1155"/>
  </r>
  <r>
    <x v="2"/>
    <x v="8"/>
    <x v="3"/>
    <n v="1993"/>
  </r>
  <r>
    <x v="2"/>
    <x v="8"/>
    <x v="4"/>
    <n v="1316"/>
  </r>
  <r>
    <x v="2"/>
    <x v="8"/>
    <x v="5"/>
    <n v="1551"/>
  </r>
  <r>
    <x v="2"/>
    <x v="8"/>
    <x v="6"/>
    <n v="1109"/>
  </r>
  <r>
    <x v="2"/>
    <x v="8"/>
    <x v="7"/>
    <n v="1316"/>
  </r>
  <r>
    <x v="2"/>
    <x v="8"/>
    <x v="8"/>
    <n v="1155"/>
  </r>
  <r>
    <x v="2"/>
    <x v="8"/>
    <x v="9"/>
    <n v="1316"/>
  </r>
  <r>
    <x v="2"/>
    <x v="8"/>
    <x v="10"/>
    <n v="1082"/>
  </r>
  <r>
    <x v="2"/>
    <x v="8"/>
    <x v="11"/>
    <n v="1551"/>
  </r>
  <r>
    <x v="2"/>
    <x v="9"/>
    <x v="0"/>
    <n v="1309"/>
  </r>
  <r>
    <x v="2"/>
    <x v="9"/>
    <x v="1"/>
    <n v="1045"/>
  </r>
  <r>
    <x v="2"/>
    <x v="9"/>
    <x v="2"/>
    <n v="1641"/>
  </r>
  <r>
    <x v="2"/>
    <x v="9"/>
    <x v="3"/>
    <n v="1924"/>
  </r>
  <r>
    <x v="2"/>
    <x v="9"/>
    <x v="4"/>
    <n v="1406"/>
  </r>
  <r>
    <x v="2"/>
    <x v="9"/>
    <x v="5"/>
    <n v="1941"/>
  </r>
  <r>
    <x v="2"/>
    <x v="9"/>
    <x v="6"/>
    <n v="1309"/>
  </r>
  <r>
    <x v="2"/>
    <x v="9"/>
    <x v="7"/>
    <n v="1406"/>
  </r>
  <r>
    <x v="2"/>
    <x v="9"/>
    <x v="8"/>
    <n v="1641"/>
  </r>
  <r>
    <x v="2"/>
    <x v="9"/>
    <x v="9"/>
    <n v="1406"/>
  </r>
  <r>
    <x v="2"/>
    <x v="9"/>
    <x v="10"/>
    <n v="1499"/>
  </r>
  <r>
    <x v="2"/>
    <x v="9"/>
    <x v="11"/>
    <n v="1941"/>
  </r>
  <r>
    <x v="2"/>
    <x v="10"/>
    <x v="0"/>
    <n v="1511"/>
  </r>
  <r>
    <x v="2"/>
    <x v="10"/>
    <x v="1"/>
    <n v="1744"/>
  </r>
  <r>
    <x v="2"/>
    <x v="10"/>
    <x v="2"/>
    <n v="1414"/>
  </r>
  <r>
    <x v="2"/>
    <x v="10"/>
    <x v="3"/>
    <n v="1243"/>
  </r>
  <r>
    <x v="2"/>
    <x v="10"/>
    <x v="4"/>
    <n v="1233"/>
  </r>
  <r>
    <x v="2"/>
    <x v="10"/>
    <x v="5"/>
    <n v="1820"/>
  </r>
  <r>
    <x v="2"/>
    <x v="10"/>
    <x v="6"/>
    <n v="1511"/>
  </r>
  <r>
    <x v="2"/>
    <x v="10"/>
    <x v="7"/>
    <n v="1233"/>
  </r>
  <r>
    <x v="2"/>
    <x v="10"/>
    <x v="8"/>
    <n v="1414"/>
  </r>
  <r>
    <x v="2"/>
    <x v="10"/>
    <x v="9"/>
    <n v="1233"/>
  </r>
  <r>
    <x v="2"/>
    <x v="10"/>
    <x v="10"/>
    <n v="1493"/>
  </r>
  <r>
    <x v="2"/>
    <x v="10"/>
    <x v="11"/>
    <n v="1820"/>
  </r>
  <r>
    <x v="2"/>
    <x v="11"/>
    <x v="0"/>
    <n v="1539"/>
  </r>
  <r>
    <x v="2"/>
    <x v="11"/>
    <x v="1"/>
    <n v="1493"/>
  </r>
  <r>
    <x v="2"/>
    <x v="11"/>
    <x v="2"/>
    <n v="1211"/>
  </r>
  <r>
    <x v="2"/>
    <x v="11"/>
    <x v="3"/>
    <n v="1165"/>
  </r>
  <r>
    <x v="2"/>
    <x v="11"/>
    <x v="4"/>
    <n v="1375"/>
  </r>
  <r>
    <x v="2"/>
    <x v="11"/>
    <x v="5"/>
    <n v="1445"/>
  </r>
  <r>
    <x v="2"/>
    <x v="11"/>
    <x v="6"/>
    <n v="1539"/>
  </r>
  <r>
    <x v="2"/>
    <x v="11"/>
    <x v="7"/>
    <n v="1375"/>
  </r>
  <r>
    <x v="2"/>
    <x v="11"/>
    <x v="8"/>
    <n v="1211"/>
  </r>
  <r>
    <x v="2"/>
    <x v="11"/>
    <x v="9"/>
    <n v="1375"/>
  </r>
  <r>
    <x v="2"/>
    <x v="11"/>
    <x v="10"/>
    <n v="1013"/>
  </r>
  <r>
    <x v="2"/>
    <x v="11"/>
    <x v="11"/>
    <n v="1445"/>
  </r>
  <r>
    <x v="2"/>
    <x v="12"/>
    <x v="0"/>
    <n v="1973"/>
  </r>
  <r>
    <x v="2"/>
    <x v="12"/>
    <x v="1"/>
    <n v="1560"/>
  </r>
  <r>
    <x v="2"/>
    <x v="12"/>
    <x v="2"/>
    <n v="1243"/>
  </r>
  <r>
    <x v="2"/>
    <x v="12"/>
    <x v="3"/>
    <n v="1495"/>
  </r>
  <r>
    <x v="2"/>
    <x v="12"/>
    <x v="4"/>
    <n v="1792"/>
  </r>
  <r>
    <x v="2"/>
    <x v="12"/>
    <x v="5"/>
    <n v="1387"/>
  </r>
  <r>
    <x v="2"/>
    <x v="12"/>
    <x v="6"/>
    <n v="1973"/>
  </r>
  <r>
    <x v="2"/>
    <x v="12"/>
    <x v="7"/>
    <n v="1792"/>
  </r>
  <r>
    <x v="2"/>
    <x v="12"/>
    <x v="8"/>
    <n v="1243"/>
  </r>
  <r>
    <x v="2"/>
    <x v="12"/>
    <x v="9"/>
    <n v="1792"/>
  </r>
  <r>
    <x v="2"/>
    <x v="12"/>
    <x v="10"/>
    <n v="1125"/>
  </r>
  <r>
    <x v="2"/>
    <x v="12"/>
    <x v="11"/>
    <n v="13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8310B7-E32E-4895-AAE5-86C9ED753FCB}" name="Tableau croisé dynamique1" cacheId="3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compactData="0" multipleFieldFilters="0" chartFormat="1" fieldListSortAscending="1">
  <location ref="A1:E6" firstHeaderRow="1" firstDataRow="2" firstDataCol="1"/>
  <pivotFields count="5">
    <pivotField axis="axisCol" compact="0" outline="0" showAll="0">
      <items count="4">
        <item x="0"/>
        <item x="1"/>
        <item x="2"/>
        <item t="default"/>
      </items>
    </pivotField>
    <pivotField compact="0" outline="0" showAll="0">
      <items count="14">
        <item x="6"/>
        <item x="5"/>
        <item x="3"/>
        <item x="4"/>
        <item x="7"/>
        <item x="9"/>
        <item x="12"/>
        <item x="11"/>
        <item x="8"/>
        <item x="10"/>
        <item x="2"/>
        <item x="0"/>
        <item x="1"/>
        <item t="default"/>
      </items>
    </pivotField>
    <pivotField compact="0" outline="0" showAll="0"/>
    <pivotField dataField="1" compact="0" outline="0" showAll="0"/>
    <pivotField axis="axisRow" compact="0" outline="0" showAll="0">
      <items count="4">
        <item n="Mitteland" x="0"/>
        <item n="Suisse centrale" x="2"/>
        <item n="Léman" x="1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omme de Montant" fld="3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Periode" xr10:uid="{9E49A939-BD14-4DF9-A421-66DCD722E6D6}" sourceName="Periode">
  <pivotTables>
    <pivotTable tabId="8" name="Tableau croisé dynamique1"/>
  </pivotTables>
  <data>
    <tabular pivotCacheId="479407953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eriode" xr10:uid="{F4C84A19-E058-4881-8F2D-06A2A4190C08}" cache="Segment_Periode" caption="Periode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97E32B-288D-492B-AFE8-03952834CE04}" name="tbl_2021" displayName="tbl_2021" ref="A1:R17" totalsRowShown="0" headerRowDxfId="6" tableBorderDxfId="5" headerRowCellStyle="Accent1">
  <autoFilter ref="A1:R17" xr:uid="{A82AF9B2-1617-43BD-BC67-FA4845E1D3CB}"/>
  <tableColumns count="18">
    <tableColumn id="1" xr3:uid="{3562EB94-F4F1-4B1F-970D-94FA2C080925}" name="Canton"/>
    <tableColumn id="2" xr3:uid="{514B526B-2402-40C9-98C6-6E99FD47467C}" name="Jan"/>
    <tableColumn id="3" xr3:uid="{EB02AD05-DF21-487C-B68D-C5AE2EA929E9}" name="Feb"/>
    <tableColumn id="4" xr3:uid="{5668CF46-C348-4B30-AA01-1B4C614EF2E5}" name="Mar"/>
    <tableColumn id="5" xr3:uid="{7DF7890D-A4A8-45DF-B89D-9EF1792E3B07}" name="Qtr-1" dataDxfId="4" dataCellStyle="NiveauColonne_2">
      <calculatedColumnFormula>SUM(B2:D2)</calculatedColumnFormula>
    </tableColumn>
    <tableColumn id="6" xr3:uid="{17C9DE7C-5ECA-4891-A5CB-254289177ECC}" name="Apr"/>
    <tableColumn id="7" xr3:uid="{7F75ED75-604D-4D6F-8450-B111BC282D7B}" name="May"/>
    <tableColumn id="8" xr3:uid="{6CC1F263-4CDA-43D7-AF94-0E21BAC9CDFB}" name="Jun"/>
    <tableColumn id="9" xr3:uid="{A9E75289-089F-465F-9C33-99E2C4C798F7}" name="Qtr-2" dataDxfId="3" dataCellStyle="NiveauColonne_2">
      <calculatedColumnFormula>SUM(F2:H2)</calculatedColumnFormula>
    </tableColumn>
    <tableColumn id="10" xr3:uid="{C42DA102-C40F-4E00-877C-879B81C0FDDF}" name="Jul"/>
    <tableColumn id="11" xr3:uid="{090014E2-264A-48D6-8FF2-72FB10E7FAD3}" name="Aug"/>
    <tableColumn id="12" xr3:uid="{36E9004A-4939-4769-901A-370777CF213E}" name="Sep"/>
    <tableColumn id="13" xr3:uid="{F3C82C19-EFE3-45D3-988E-51300EF3E2BC}" name="Qtr-3" dataDxfId="2" dataCellStyle="NiveauColonne_2">
      <calculatedColumnFormula>SUM(J2:L2)</calculatedColumnFormula>
    </tableColumn>
    <tableColumn id="14" xr3:uid="{EB5B4B7D-5E69-4A4F-9661-156CD1C54289}" name="Oct"/>
    <tableColumn id="15" xr3:uid="{4C2AB479-DE4F-4CAE-88D8-340D81316BE7}" name="Nov"/>
    <tableColumn id="16" xr3:uid="{C7C94EBB-A6EC-4AA2-A943-F8BE260984C2}" name="Dec"/>
    <tableColumn id="17" xr3:uid="{536B3A95-FF0C-4FE4-A879-5B75BE85C9ED}" name="Qtr-4" dataDxfId="1" dataCellStyle="NiveauColonne_2">
      <calculatedColumnFormula>SUM(N2:P2)</calculatedColumnFormula>
    </tableColumn>
    <tableColumn id="18" xr3:uid="{78F7C8B4-4924-4077-A407-ACBED8A40292}" name="Total" dataDxfId="0" dataCellStyle="NiveauColonne_1">
      <calculatedColumnFormula>E2+I2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AF9B2-1617-43BD-BC67-FA4845E1D3CB}" name="tbl_2022" displayName="tbl_2022" ref="A1:R17" totalsRowShown="0" headerRowDxfId="14" tableBorderDxfId="20" headerRowCellStyle="Accent1">
  <autoFilter ref="A1:R17" xr:uid="{A82AF9B2-1617-43BD-BC67-FA4845E1D3CB}"/>
  <tableColumns count="18">
    <tableColumn id="1" xr3:uid="{BB14CFD0-F7BC-477D-9171-057CF28D400C}" name="Canton"/>
    <tableColumn id="2" xr3:uid="{E3EED6C6-45CB-43FA-ADEB-FDC1AB861C65}" name="Jan"/>
    <tableColumn id="3" xr3:uid="{7D2D28E8-8BE9-41E4-854F-C46B7C98693C}" name="Feb"/>
    <tableColumn id="4" xr3:uid="{1C54F07F-CE8E-408B-AC8F-8A182B8711CD}" name="Mar"/>
    <tableColumn id="5" xr3:uid="{5F8292F2-7426-414A-A969-7D7EFCAA7CCF}" name="Qtr-1" dataDxfId="19" dataCellStyle="NiveauColonne_2">
      <calculatedColumnFormula>SUM(B2:D2)</calculatedColumnFormula>
    </tableColumn>
    <tableColumn id="6" xr3:uid="{1269DEA8-E2DC-4735-AAC1-EC7855C1FED9}" name="Apr"/>
    <tableColumn id="7" xr3:uid="{6D619327-3640-4EDF-B0B2-F6B71DFC2FD2}" name="May"/>
    <tableColumn id="8" xr3:uid="{ECCC0A2C-53DD-41DA-AE4E-000B93B159FF}" name="Jun"/>
    <tableColumn id="9" xr3:uid="{5C6346F0-B800-423E-BB71-ACFC4FD4B8E3}" name="Qtr-2" dataDxfId="18" dataCellStyle="NiveauColonne_2">
      <calculatedColumnFormula>SUM(F2:H2)</calculatedColumnFormula>
    </tableColumn>
    <tableColumn id="10" xr3:uid="{545699F4-50F9-4C84-B85F-8E96DCD2B0AC}" name="Jul"/>
    <tableColumn id="11" xr3:uid="{AAEA7CC8-898E-49A4-9F05-59933A68430F}" name="Aug"/>
    <tableColumn id="12" xr3:uid="{4980F076-71CE-489A-B536-B37BE1B2E720}" name="Sep"/>
    <tableColumn id="13" xr3:uid="{B2233B18-3089-41CB-9844-0654071D0BCD}" name="Qtr-3" dataDxfId="17" dataCellStyle="NiveauColonne_2">
      <calculatedColumnFormula>SUM(J2:L2)</calculatedColumnFormula>
    </tableColumn>
    <tableColumn id="14" xr3:uid="{BD2C1A30-8C40-4B40-899C-12846F4895A7}" name="Oct"/>
    <tableColumn id="15" xr3:uid="{B0D6890F-004B-4DE3-A670-233522EF51D3}" name="Nov"/>
    <tableColumn id="16" xr3:uid="{9FA7F26B-D878-4C32-8686-31C369EEFC7F}" name="Dec"/>
    <tableColumn id="17" xr3:uid="{270F51AE-7798-4A85-89F0-0236E06C2556}" name="Qtr-4" dataDxfId="16" dataCellStyle="NiveauColonne_2">
      <calculatedColumnFormula>SUM(N2:P2)</calculatedColumnFormula>
    </tableColumn>
    <tableColumn id="18" xr3:uid="{DDA001D3-060C-4B4E-8F9F-1C75EAC001EE}" name="Total" dataDxfId="15" dataCellStyle="NiveauColonne_1">
      <calculatedColumnFormula>E2+I2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C99CDF-D498-4F4C-9845-3E7BA6E50C38}" name="tbl_2023" displayName="tbl_2023" ref="A1:R17" totalsRowShown="0" headerRowDxfId="13" tableBorderDxfId="12" headerRowCellStyle="Accent1">
  <autoFilter ref="A1:R17" xr:uid="{BEC99CDF-D498-4F4C-9845-3E7BA6E50C38}"/>
  <tableColumns count="18">
    <tableColumn id="1" xr3:uid="{9A6A35E5-F6EE-4478-B51B-41085DA72815}" name="Canton"/>
    <tableColumn id="2" xr3:uid="{328ED75F-6AA5-40CB-A8E0-D8479077E909}" name="Jan"/>
    <tableColumn id="3" xr3:uid="{7A657FD0-954F-4723-A2F2-8A89A9DA611F}" name="Feb"/>
    <tableColumn id="4" xr3:uid="{8700AB35-A3CC-4C12-8C97-557D5609E574}" name="Mar"/>
    <tableColumn id="5" xr3:uid="{0C1B23B4-8782-46A6-8BA3-DED2050945D0}" name="Qtr-1" dataDxfId="11" dataCellStyle="NiveauColonne_2">
      <calculatedColumnFormula>SUM(B2:D2)</calculatedColumnFormula>
    </tableColumn>
    <tableColumn id="6" xr3:uid="{00109B0B-A130-49EF-86EA-AA8014B7F047}" name="Apr"/>
    <tableColumn id="7" xr3:uid="{B40DDC7E-DB08-4CC6-ABB3-9C816A5C2AB0}" name="May"/>
    <tableColumn id="8" xr3:uid="{C4E21A87-D03C-4AB3-98B0-02B9586F139B}" name="Jun"/>
    <tableColumn id="9" xr3:uid="{F36AA9DF-0BBA-44D1-9DD5-CD2B31C63AA6}" name="Qtr-2" dataDxfId="10" dataCellStyle="NiveauColonne_2">
      <calculatedColumnFormula>SUM(F2:H2)</calculatedColumnFormula>
    </tableColumn>
    <tableColumn id="10" xr3:uid="{B15E5C30-DFA4-4359-AF4B-4588597B1219}" name="Jul"/>
    <tableColumn id="11" xr3:uid="{EDDDB79C-F2D5-4CE4-B879-9A5313637B15}" name="Aug"/>
    <tableColumn id="12" xr3:uid="{A645DB23-0CE4-4711-A333-FF1248B1EB0D}" name="Sep"/>
    <tableColumn id="13" xr3:uid="{0847CFA1-B1BC-4986-914E-93093BC85619}" name="Qtr-3" dataDxfId="9" dataCellStyle="NiveauColonne_2">
      <calculatedColumnFormula>SUM(J2:L2)</calculatedColumnFormula>
    </tableColumn>
    <tableColumn id="14" xr3:uid="{0DA1A35B-D2AB-4BD4-AE66-F2545664DFD4}" name="Oct"/>
    <tableColumn id="15" xr3:uid="{DED23E83-FF95-432F-A3F3-A0C8386CEFB3}" name="Nov"/>
    <tableColumn id="16" xr3:uid="{A7F82EFE-9D33-4BC6-B089-0E017F73D9A3}" name="Dec"/>
    <tableColumn id="17" xr3:uid="{C424391D-390B-4E1D-820C-59449CAB7A1E}" name="Qtr-4" dataDxfId="8" dataCellStyle="NiveauColonne_2">
      <calculatedColumnFormula>SUM(N2:P2)</calculatedColumnFormula>
    </tableColumn>
    <tableColumn id="18" xr3:uid="{B08354F4-50AE-4BF9-AEA2-86615E95DD70}" name="Total" dataDxfId="7" dataCellStyle="NiveauColonne_1">
      <calculatedColumnFormula>E2+I2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2F87-4E46-4B33-8A68-4E658864248D}">
  <dimension ref="A1:Z22"/>
  <sheetViews>
    <sheetView showGridLines="0" workbookViewId="0">
      <selection activeCell="N6" sqref="N6:N10"/>
    </sheetView>
  </sheetViews>
  <sheetFormatPr baseColWidth="10" defaultColWidth="9.140625" defaultRowHeight="15" x14ac:dyDescent="0.25"/>
  <cols>
    <col min="1" max="1" width="24.28515625" bestFit="1" customWidth="1"/>
    <col min="2" max="10" width="10.28515625" customWidth="1"/>
  </cols>
  <sheetData>
    <row r="1" spans="1:26" x14ac:dyDescent="0.25">
      <c r="A1" s="26" t="s">
        <v>18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8" t="s">
        <v>10</v>
      </c>
      <c r="K1" s="18" t="s">
        <v>11</v>
      </c>
      <c r="L1" s="18" t="s">
        <v>12</v>
      </c>
      <c r="M1" s="18" t="s">
        <v>16</v>
      </c>
      <c r="N1" s="18" t="s">
        <v>13</v>
      </c>
      <c r="O1" s="18" t="s">
        <v>14</v>
      </c>
      <c r="P1" s="18" t="s">
        <v>15</v>
      </c>
      <c r="Q1" s="18" t="s">
        <v>17</v>
      </c>
      <c r="R1" s="12" t="s">
        <v>8</v>
      </c>
      <c r="S1" s="1"/>
      <c r="T1" s="1"/>
      <c r="U1" s="1"/>
      <c r="V1" s="1"/>
      <c r="W1" s="1"/>
      <c r="X1" s="1"/>
      <c r="Y1" s="1"/>
      <c r="Z1" s="1"/>
    </row>
    <row r="2" spans="1:26" x14ac:dyDescent="0.25">
      <c r="A2" s="27" t="s">
        <v>19</v>
      </c>
      <c r="B2" s="13">
        <v>1118</v>
      </c>
      <c r="C2" s="13">
        <v>1960</v>
      </c>
      <c r="D2" s="13">
        <v>1252</v>
      </c>
      <c r="E2" s="14">
        <f>SUM(B2:D2)</f>
        <v>4330</v>
      </c>
      <c r="F2" s="13">
        <v>1271</v>
      </c>
      <c r="G2" s="13">
        <v>1557</v>
      </c>
      <c r="H2" s="13">
        <v>1679</v>
      </c>
      <c r="I2" s="14">
        <f>SUM(F2:H2)</f>
        <v>4507</v>
      </c>
      <c r="J2" s="19">
        <v>1118</v>
      </c>
      <c r="K2" s="19">
        <v>1960</v>
      </c>
      <c r="L2" s="19">
        <v>1252</v>
      </c>
      <c r="M2" s="20">
        <f>SUM(J2:L2)</f>
        <v>4330</v>
      </c>
      <c r="N2" s="19">
        <v>1271</v>
      </c>
      <c r="O2" s="19">
        <v>1557</v>
      </c>
      <c r="P2" s="19">
        <v>1679</v>
      </c>
      <c r="Q2" s="20">
        <f>SUM(N2:P2)</f>
        <v>4507</v>
      </c>
      <c r="R2" s="29">
        <f>E2+I2</f>
        <v>8837</v>
      </c>
    </row>
    <row r="3" spans="1:26" x14ac:dyDescent="0.25">
      <c r="A3" s="28" t="s">
        <v>20</v>
      </c>
      <c r="B3" s="15">
        <v>1247</v>
      </c>
      <c r="C3" s="15">
        <v>1238</v>
      </c>
      <c r="D3" s="15">
        <v>1028</v>
      </c>
      <c r="E3" s="14">
        <f t="shared" ref="E3:E17" si="0">SUM(B3:D3)</f>
        <v>3513</v>
      </c>
      <c r="F3" s="15">
        <v>1345</v>
      </c>
      <c r="G3" s="15">
        <v>1784</v>
      </c>
      <c r="H3" s="15">
        <v>1574</v>
      </c>
      <c r="I3" s="14">
        <f t="shared" ref="I3:I17" si="1">SUM(F3:H3)</f>
        <v>4703</v>
      </c>
      <c r="J3" s="21">
        <v>1247</v>
      </c>
      <c r="K3" s="21">
        <v>1238</v>
      </c>
      <c r="L3" s="21">
        <v>1028</v>
      </c>
      <c r="M3" s="22">
        <f t="shared" ref="M3:M17" si="2">SUM(J3:L3)</f>
        <v>3513</v>
      </c>
      <c r="N3" s="21">
        <v>1345</v>
      </c>
      <c r="O3" s="21">
        <v>1784</v>
      </c>
      <c r="P3" s="21">
        <v>1574</v>
      </c>
      <c r="Q3" s="22">
        <f t="shared" ref="Q3:Q17" si="3">SUM(N3:P3)</f>
        <v>4703</v>
      </c>
      <c r="R3" s="29">
        <f t="shared" ref="R3:R17" si="4">E3+I3</f>
        <v>8216</v>
      </c>
    </row>
    <row r="4" spans="1:26" x14ac:dyDescent="0.25">
      <c r="A4" s="27" t="s">
        <v>21</v>
      </c>
      <c r="B4" s="13">
        <v>1460</v>
      </c>
      <c r="C4" s="13">
        <v>1954</v>
      </c>
      <c r="D4" s="13">
        <v>1726</v>
      </c>
      <c r="E4" s="14">
        <f t="shared" si="0"/>
        <v>5140</v>
      </c>
      <c r="F4" s="13">
        <v>1461</v>
      </c>
      <c r="G4" s="13">
        <v>1764</v>
      </c>
      <c r="H4" s="13">
        <v>1144</v>
      </c>
      <c r="I4" s="14">
        <f t="shared" si="1"/>
        <v>4369</v>
      </c>
      <c r="J4" s="23">
        <v>1460</v>
      </c>
      <c r="K4" s="23">
        <v>1954</v>
      </c>
      <c r="L4" s="23">
        <v>1726</v>
      </c>
      <c r="M4" s="22">
        <f t="shared" si="2"/>
        <v>5140</v>
      </c>
      <c r="N4" s="23">
        <v>1461</v>
      </c>
      <c r="O4" s="23">
        <v>1764</v>
      </c>
      <c r="P4" s="23">
        <v>1144</v>
      </c>
      <c r="Q4" s="22">
        <f t="shared" si="3"/>
        <v>4369</v>
      </c>
      <c r="R4" s="29">
        <f t="shared" si="4"/>
        <v>9509</v>
      </c>
    </row>
    <row r="5" spans="1:26" x14ac:dyDescent="0.25">
      <c r="A5" s="24" t="s">
        <v>27</v>
      </c>
      <c r="B5" s="16">
        <f>SUBTOTAL(9,B2:B4)</f>
        <v>3825</v>
      </c>
      <c r="C5" s="16">
        <f>SUBTOTAL(9,C2:C4)</f>
        <v>5152</v>
      </c>
      <c r="D5" s="16">
        <f>SUBTOTAL(9,D2:D4)</f>
        <v>4006</v>
      </c>
      <c r="E5" s="17">
        <f t="shared" si="0"/>
        <v>12983</v>
      </c>
      <c r="F5" s="16">
        <f>SUBTOTAL(9,F2:F4)</f>
        <v>4077</v>
      </c>
      <c r="G5" s="16">
        <f>SUBTOTAL(9,G2:G4)</f>
        <v>5105</v>
      </c>
      <c r="H5" s="16">
        <f>SUBTOTAL(9,H2:H4)</f>
        <v>4397</v>
      </c>
      <c r="I5" s="17">
        <f t="shared" si="1"/>
        <v>13579</v>
      </c>
      <c r="J5" s="16">
        <f>SUBTOTAL(9,J2:J4)</f>
        <v>3825</v>
      </c>
      <c r="K5" s="16">
        <f>SUBTOTAL(9,K2:K4)</f>
        <v>5152</v>
      </c>
      <c r="L5" s="16">
        <f>SUBTOTAL(9,L2:L4)</f>
        <v>4006</v>
      </c>
      <c r="M5" s="17">
        <f t="shared" si="2"/>
        <v>12983</v>
      </c>
      <c r="N5" s="16">
        <f>SUBTOTAL(9,N2:N4)</f>
        <v>4077</v>
      </c>
      <c r="O5" s="16">
        <f>SUBTOTAL(9,O2:O4)</f>
        <v>5105</v>
      </c>
      <c r="P5" s="16">
        <f>SUBTOTAL(9,P2:P4)</f>
        <v>4397</v>
      </c>
      <c r="Q5" s="17">
        <f t="shared" si="3"/>
        <v>13579</v>
      </c>
      <c r="R5" s="25">
        <f t="shared" si="4"/>
        <v>26562</v>
      </c>
      <c r="S5" s="2"/>
      <c r="T5" s="2"/>
      <c r="U5" s="2"/>
      <c r="V5" s="2"/>
      <c r="W5" s="2"/>
      <c r="X5" s="2"/>
      <c r="Y5" s="2"/>
      <c r="Z5" s="2"/>
    </row>
    <row r="6" spans="1:26" x14ac:dyDescent="0.25">
      <c r="A6" s="27" t="s">
        <v>22</v>
      </c>
      <c r="B6" s="13">
        <v>1429</v>
      </c>
      <c r="C6" s="13">
        <v>1316</v>
      </c>
      <c r="D6" s="13">
        <v>1993</v>
      </c>
      <c r="E6" s="14">
        <f t="shared" si="0"/>
        <v>4738</v>
      </c>
      <c r="F6" s="13">
        <v>1832</v>
      </c>
      <c r="G6" s="13">
        <v>1429</v>
      </c>
      <c r="H6" s="13">
        <v>1191</v>
      </c>
      <c r="I6" s="14">
        <f t="shared" si="1"/>
        <v>4452</v>
      </c>
      <c r="J6" s="23">
        <v>1429</v>
      </c>
      <c r="K6" s="23">
        <v>1316</v>
      </c>
      <c r="L6" s="13">
        <v>1429</v>
      </c>
      <c r="M6" s="22">
        <f t="shared" si="2"/>
        <v>4174</v>
      </c>
      <c r="N6" s="13">
        <v>1429</v>
      </c>
      <c r="O6" s="23">
        <v>1740</v>
      </c>
      <c r="P6" s="23">
        <v>1191</v>
      </c>
      <c r="Q6" s="22">
        <f t="shared" si="3"/>
        <v>4360</v>
      </c>
      <c r="R6" s="29">
        <f t="shared" si="4"/>
        <v>9190</v>
      </c>
    </row>
    <row r="7" spans="1:26" x14ac:dyDescent="0.25">
      <c r="A7" s="28" t="s">
        <v>23</v>
      </c>
      <c r="B7" s="15">
        <v>1735</v>
      </c>
      <c r="C7" s="15">
        <v>1406</v>
      </c>
      <c r="D7" s="15">
        <v>1224</v>
      </c>
      <c r="E7" s="14">
        <f t="shared" si="0"/>
        <v>4365</v>
      </c>
      <c r="F7" s="15">
        <v>1706</v>
      </c>
      <c r="G7" s="15">
        <v>1735</v>
      </c>
      <c r="H7" s="15">
        <v>1290</v>
      </c>
      <c r="I7" s="14">
        <f t="shared" si="1"/>
        <v>4731</v>
      </c>
      <c r="J7" s="21">
        <v>1735</v>
      </c>
      <c r="K7" s="21">
        <v>1406</v>
      </c>
      <c r="L7" s="15">
        <v>1735</v>
      </c>
      <c r="M7" s="22">
        <f t="shared" si="2"/>
        <v>4876</v>
      </c>
      <c r="N7" s="15">
        <v>1735</v>
      </c>
      <c r="O7" s="21">
        <v>1320</v>
      </c>
      <c r="P7" s="21">
        <v>1290</v>
      </c>
      <c r="Q7" s="22">
        <f t="shared" si="3"/>
        <v>4345</v>
      </c>
      <c r="R7" s="29">
        <f t="shared" si="4"/>
        <v>9096</v>
      </c>
    </row>
    <row r="8" spans="1:26" x14ac:dyDescent="0.25">
      <c r="A8" s="27" t="s">
        <v>24</v>
      </c>
      <c r="B8" s="13">
        <v>1099</v>
      </c>
      <c r="C8" s="13">
        <v>1233</v>
      </c>
      <c r="D8" s="13">
        <v>1110</v>
      </c>
      <c r="E8" s="14">
        <f t="shared" si="0"/>
        <v>3442</v>
      </c>
      <c r="F8" s="13">
        <v>1637</v>
      </c>
      <c r="G8" s="13">
        <v>1099</v>
      </c>
      <c r="H8" s="13">
        <v>1006</v>
      </c>
      <c r="I8" s="14">
        <f t="shared" si="1"/>
        <v>3742</v>
      </c>
      <c r="J8" s="23">
        <v>1099</v>
      </c>
      <c r="K8" s="23">
        <v>1233</v>
      </c>
      <c r="L8" s="13">
        <v>1099</v>
      </c>
      <c r="M8" s="22">
        <f t="shared" si="2"/>
        <v>3431</v>
      </c>
      <c r="N8" s="13">
        <v>1099</v>
      </c>
      <c r="O8" s="23">
        <v>1512</v>
      </c>
      <c r="P8" s="23">
        <v>1006</v>
      </c>
      <c r="Q8" s="22">
        <f t="shared" si="3"/>
        <v>3617</v>
      </c>
      <c r="R8" s="29">
        <f t="shared" si="4"/>
        <v>7184</v>
      </c>
    </row>
    <row r="9" spans="1:26" x14ac:dyDescent="0.25">
      <c r="A9" s="28" t="s">
        <v>26</v>
      </c>
      <c r="B9" s="15">
        <v>1345</v>
      </c>
      <c r="C9" s="15">
        <v>1375</v>
      </c>
      <c r="D9" s="15">
        <v>1075</v>
      </c>
      <c r="E9" s="14">
        <f t="shared" ref="E9" si="5">SUM(B9:D9)</f>
        <v>3795</v>
      </c>
      <c r="F9" s="15">
        <v>1736</v>
      </c>
      <c r="G9" s="15">
        <v>1345</v>
      </c>
      <c r="H9" s="15">
        <v>1372</v>
      </c>
      <c r="I9" s="14">
        <f t="shared" ref="I9" si="6">SUM(F9:H9)</f>
        <v>4453</v>
      </c>
      <c r="J9" s="21">
        <v>1345</v>
      </c>
      <c r="K9" s="21">
        <v>1375</v>
      </c>
      <c r="L9" s="15">
        <v>1345</v>
      </c>
      <c r="M9" s="22">
        <f t="shared" ref="M9" si="7">SUM(J9:L9)</f>
        <v>4065</v>
      </c>
      <c r="N9" s="15">
        <v>1345</v>
      </c>
      <c r="O9" s="21">
        <v>1555</v>
      </c>
      <c r="P9" s="21">
        <v>1372</v>
      </c>
      <c r="Q9" s="22">
        <f t="shared" si="3"/>
        <v>4272</v>
      </c>
      <c r="R9" s="29">
        <f t="shared" si="4"/>
        <v>8248</v>
      </c>
    </row>
    <row r="10" spans="1:26" x14ac:dyDescent="0.25">
      <c r="A10" s="27" t="s">
        <v>25</v>
      </c>
      <c r="B10" s="13">
        <v>1705</v>
      </c>
      <c r="C10" s="13">
        <v>1792</v>
      </c>
      <c r="D10" s="13">
        <v>1225</v>
      </c>
      <c r="E10" s="14">
        <f t="shared" si="0"/>
        <v>4722</v>
      </c>
      <c r="F10" s="13">
        <v>1946</v>
      </c>
      <c r="G10" s="13">
        <v>1705</v>
      </c>
      <c r="H10" s="13">
        <v>1357</v>
      </c>
      <c r="I10" s="14">
        <f t="shared" si="1"/>
        <v>5008</v>
      </c>
      <c r="J10" s="23">
        <v>1705</v>
      </c>
      <c r="K10" s="23">
        <v>1792</v>
      </c>
      <c r="L10" s="13">
        <v>1705</v>
      </c>
      <c r="M10" s="22">
        <f t="shared" si="2"/>
        <v>5202</v>
      </c>
      <c r="N10" s="13">
        <v>1705</v>
      </c>
      <c r="O10" s="23">
        <v>1327</v>
      </c>
      <c r="P10" s="23">
        <v>1357</v>
      </c>
      <c r="Q10" s="22">
        <f t="shared" si="3"/>
        <v>4389</v>
      </c>
      <c r="R10" s="29">
        <f t="shared" si="4"/>
        <v>9730</v>
      </c>
    </row>
    <row r="11" spans="1:26" x14ac:dyDescent="0.25">
      <c r="A11" s="24" t="s">
        <v>28</v>
      </c>
      <c r="B11" s="16">
        <f>SUBTOTAL(9,B6:B10)</f>
        <v>7313</v>
      </c>
      <c r="C11" s="16">
        <f>SUBTOTAL(9,C6:C10)</f>
        <v>7122</v>
      </c>
      <c r="D11" s="16">
        <f>SUBTOTAL(9,D6:D10)</f>
        <v>6627</v>
      </c>
      <c r="E11" s="17">
        <f t="shared" si="0"/>
        <v>21062</v>
      </c>
      <c r="F11" s="16">
        <f>SUBTOTAL(9,F6:F10)</f>
        <v>8857</v>
      </c>
      <c r="G11" s="16">
        <f>SUBTOTAL(9,G6:G10)</f>
        <v>7313</v>
      </c>
      <c r="H11" s="16">
        <f>SUBTOTAL(9,H6:H10)</f>
        <v>6216</v>
      </c>
      <c r="I11" s="17">
        <f t="shared" si="1"/>
        <v>22386</v>
      </c>
      <c r="J11" s="16">
        <f>SUBTOTAL(9,J6:J10)</f>
        <v>7313</v>
      </c>
      <c r="K11" s="16">
        <f>SUBTOTAL(9,K6:K10)</f>
        <v>7122</v>
      </c>
      <c r="L11" s="16">
        <f>SUBTOTAL(9,L6:L10)</f>
        <v>7313</v>
      </c>
      <c r="M11" s="17">
        <f t="shared" si="2"/>
        <v>21748</v>
      </c>
      <c r="N11" s="16">
        <f>SUBTOTAL(9,N6:N10)</f>
        <v>7313</v>
      </c>
      <c r="O11" s="16">
        <f>SUBTOTAL(9,O6:O10)</f>
        <v>7454</v>
      </c>
      <c r="P11" s="16">
        <f>SUBTOTAL(9,P6:P10)</f>
        <v>6216</v>
      </c>
      <c r="Q11" s="17">
        <f t="shared" si="3"/>
        <v>20983</v>
      </c>
      <c r="R11" s="25">
        <f t="shared" si="4"/>
        <v>43448</v>
      </c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7" t="s">
        <v>29</v>
      </c>
      <c r="B12" s="13">
        <v>1109</v>
      </c>
      <c r="C12" s="13">
        <v>1078</v>
      </c>
      <c r="D12" s="13">
        <v>1155</v>
      </c>
      <c r="E12" s="14">
        <f t="shared" si="0"/>
        <v>3342</v>
      </c>
      <c r="F12" s="13">
        <v>1993</v>
      </c>
      <c r="G12" s="13">
        <v>1082</v>
      </c>
      <c r="H12" s="13">
        <v>1551</v>
      </c>
      <c r="I12" s="14">
        <f t="shared" si="1"/>
        <v>4626</v>
      </c>
      <c r="J12" s="23">
        <v>1109</v>
      </c>
      <c r="K12" s="23">
        <v>1078</v>
      </c>
      <c r="L12" s="23">
        <v>1155</v>
      </c>
      <c r="M12" s="22">
        <f t="shared" si="2"/>
        <v>3342</v>
      </c>
      <c r="N12" s="23">
        <v>1993</v>
      </c>
      <c r="O12" s="23">
        <v>1082</v>
      </c>
      <c r="P12" s="23">
        <v>1551</v>
      </c>
      <c r="Q12" s="22">
        <f t="shared" si="3"/>
        <v>4626</v>
      </c>
      <c r="R12" s="29">
        <f t="shared" si="4"/>
        <v>7968</v>
      </c>
    </row>
    <row r="13" spans="1:26" x14ac:dyDescent="0.25">
      <c r="A13" s="28" t="s">
        <v>30</v>
      </c>
      <c r="B13" s="15">
        <v>1309</v>
      </c>
      <c r="C13" s="15">
        <v>1045</v>
      </c>
      <c r="D13" s="15">
        <v>1641</v>
      </c>
      <c r="E13" s="14">
        <f t="shared" si="0"/>
        <v>3995</v>
      </c>
      <c r="F13" s="15">
        <v>1924</v>
      </c>
      <c r="G13" s="15">
        <v>1499</v>
      </c>
      <c r="H13" s="15">
        <v>1941</v>
      </c>
      <c r="I13" s="14">
        <f t="shared" si="1"/>
        <v>5364</v>
      </c>
      <c r="J13" s="21">
        <v>1309</v>
      </c>
      <c r="K13" s="21">
        <v>1045</v>
      </c>
      <c r="L13" s="21">
        <v>1641</v>
      </c>
      <c r="M13" s="22">
        <f t="shared" si="2"/>
        <v>3995</v>
      </c>
      <c r="N13" s="21">
        <v>1924</v>
      </c>
      <c r="O13" s="21">
        <v>1499</v>
      </c>
      <c r="P13" s="21">
        <v>1941</v>
      </c>
      <c r="Q13" s="22">
        <f t="shared" si="3"/>
        <v>5364</v>
      </c>
      <c r="R13" s="29">
        <f t="shared" si="4"/>
        <v>9359</v>
      </c>
    </row>
    <row r="14" spans="1:26" x14ac:dyDescent="0.25">
      <c r="A14" s="27" t="s">
        <v>31</v>
      </c>
      <c r="B14" s="13">
        <v>1511</v>
      </c>
      <c r="C14" s="13">
        <v>1744</v>
      </c>
      <c r="D14" s="13">
        <v>1414</v>
      </c>
      <c r="E14" s="14">
        <f t="shared" si="0"/>
        <v>4669</v>
      </c>
      <c r="F14" s="13">
        <v>1243</v>
      </c>
      <c r="G14" s="13">
        <v>1493</v>
      </c>
      <c r="H14" s="13">
        <v>1820</v>
      </c>
      <c r="I14" s="14">
        <f t="shared" si="1"/>
        <v>4556</v>
      </c>
      <c r="J14" s="23">
        <v>1511</v>
      </c>
      <c r="K14" s="23">
        <v>1744</v>
      </c>
      <c r="L14" s="23">
        <v>1414</v>
      </c>
      <c r="M14" s="22">
        <f t="shared" si="2"/>
        <v>4669</v>
      </c>
      <c r="N14" s="23">
        <v>1243</v>
      </c>
      <c r="O14" s="23">
        <v>1493</v>
      </c>
      <c r="P14" s="23">
        <v>1820</v>
      </c>
      <c r="Q14" s="22">
        <f t="shared" si="3"/>
        <v>4556</v>
      </c>
      <c r="R14" s="29">
        <f t="shared" si="4"/>
        <v>9225</v>
      </c>
    </row>
    <row r="15" spans="1:26" x14ac:dyDescent="0.25">
      <c r="A15" s="28" t="s">
        <v>32</v>
      </c>
      <c r="B15" s="15">
        <v>1539</v>
      </c>
      <c r="C15" s="15">
        <v>1493</v>
      </c>
      <c r="D15" s="15">
        <v>1211</v>
      </c>
      <c r="E15" s="14">
        <f t="shared" si="0"/>
        <v>4243</v>
      </c>
      <c r="F15" s="15">
        <v>1165</v>
      </c>
      <c r="G15" s="15">
        <v>1013</v>
      </c>
      <c r="H15" s="15">
        <v>1445</v>
      </c>
      <c r="I15" s="14">
        <f t="shared" si="1"/>
        <v>3623</v>
      </c>
      <c r="J15" s="21">
        <v>1539</v>
      </c>
      <c r="K15" s="21">
        <v>1493</v>
      </c>
      <c r="L15" s="21">
        <v>1211</v>
      </c>
      <c r="M15" s="22">
        <f t="shared" si="2"/>
        <v>4243</v>
      </c>
      <c r="N15" s="21">
        <v>1165</v>
      </c>
      <c r="O15" s="21">
        <v>1013</v>
      </c>
      <c r="P15" s="21">
        <v>1445</v>
      </c>
      <c r="Q15" s="22">
        <f t="shared" si="3"/>
        <v>3623</v>
      </c>
      <c r="R15" s="29">
        <f t="shared" si="4"/>
        <v>7866</v>
      </c>
    </row>
    <row r="16" spans="1:26" x14ac:dyDescent="0.25">
      <c r="A16" s="27" t="s">
        <v>33</v>
      </c>
      <c r="B16" s="13">
        <v>1973</v>
      </c>
      <c r="C16" s="13">
        <v>1560</v>
      </c>
      <c r="D16" s="13">
        <v>1243</v>
      </c>
      <c r="E16" s="14">
        <f t="shared" si="0"/>
        <v>4776</v>
      </c>
      <c r="F16" s="13">
        <v>1495</v>
      </c>
      <c r="G16" s="13">
        <v>1125</v>
      </c>
      <c r="H16" s="13">
        <v>1387</v>
      </c>
      <c r="I16" s="14">
        <f t="shared" si="1"/>
        <v>4007</v>
      </c>
      <c r="J16" s="23">
        <v>1973</v>
      </c>
      <c r="K16" s="23">
        <v>1560</v>
      </c>
      <c r="L16" s="23">
        <v>1243</v>
      </c>
      <c r="M16" s="22">
        <f t="shared" si="2"/>
        <v>4776</v>
      </c>
      <c r="N16" s="23">
        <v>1495</v>
      </c>
      <c r="O16" s="23">
        <v>1125</v>
      </c>
      <c r="P16" s="23">
        <v>1387</v>
      </c>
      <c r="Q16" s="22">
        <f t="shared" si="3"/>
        <v>4007</v>
      </c>
      <c r="R16" s="29">
        <f t="shared" si="4"/>
        <v>8783</v>
      </c>
    </row>
    <row r="17" spans="1:26" x14ac:dyDescent="0.25">
      <c r="A17" s="24" t="s">
        <v>34</v>
      </c>
      <c r="B17" s="16">
        <f>SUBTOTAL(9,B12:B16)</f>
        <v>7441</v>
      </c>
      <c r="C17" s="16">
        <f>SUBTOTAL(9,C12:C16)</f>
        <v>6920</v>
      </c>
      <c r="D17" s="16">
        <f>SUBTOTAL(9,D12:D16)</f>
        <v>6664</v>
      </c>
      <c r="E17" s="17">
        <f t="shared" si="0"/>
        <v>21025</v>
      </c>
      <c r="F17" s="16">
        <f>SUBTOTAL(9,F12:F16)</f>
        <v>7820</v>
      </c>
      <c r="G17" s="16">
        <f>SUBTOTAL(9,G12:G16)</f>
        <v>6212</v>
      </c>
      <c r="H17" s="16">
        <f>SUBTOTAL(9,H12:H16)</f>
        <v>8144</v>
      </c>
      <c r="I17" s="17">
        <f t="shared" si="1"/>
        <v>22176</v>
      </c>
      <c r="J17" s="16">
        <f>SUBTOTAL(9,J12:J16)</f>
        <v>7441</v>
      </c>
      <c r="K17" s="16">
        <f>SUBTOTAL(9,K12:K16)</f>
        <v>6920</v>
      </c>
      <c r="L17" s="16">
        <f>SUBTOTAL(9,L12:L16)</f>
        <v>6664</v>
      </c>
      <c r="M17" s="17">
        <f t="shared" si="2"/>
        <v>21025</v>
      </c>
      <c r="N17" s="16">
        <f>SUBTOTAL(9,N12:N16)</f>
        <v>7820</v>
      </c>
      <c r="O17" s="16">
        <f>SUBTOTAL(9,O12:O16)</f>
        <v>6212</v>
      </c>
      <c r="P17" s="16">
        <f>SUBTOTAL(9,P12:P16)</f>
        <v>8144</v>
      </c>
      <c r="Q17" s="17">
        <f t="shared" si="3"/>
        <v>22176</v>
      </c>
      <c r="R17" s="25">
        <f t="shared" si="4"/>
        <v>43201</v>
      </c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3" t="s">
        <v>9</v>
      </c>
      <c r="B18" s="4">
        <f>SUBTOTAL(9,B2:B17)</f>
        <v>18579</v>
      </c>
      <c r="C18" s="4">
        <f>SUBTOTAL(9,C2:C17)</f>
        <v>19194</v>
      </c>
      <c r="D18" s="4">
        <f>SUBTOTAL(9,D2:D17)</f>
        <v>17297</v>
      </c>
      <c r="E18" s="4">
        <f>SUM(B18:D18)</f>
        <v>55070</v>
      </c>
      <c r="F18" s="4">
        <f>SUBTOTAL(9,F2:F17)</f>
        <v>20754</v>
      </c>
      <c r="G18" s="4">
        <f>SUBTOTAL(9,G2:G17)</f>
        <v>18630</v>
      </c>
      <c r="H18" s="4">
        <f>SUBTOTAL(9,H2:H17)</f>
        <v>18757</v>
      </c>
      <c r="I18" s="4">
        <f>SUM(F18:H18)</f>
        <v>58141</v>
      </c>
      <c r="J18" s="4">
        <f>SUBTOTAL(9,J2:J17)</f>
        <v>18579</v>
      </c>
      <c r="K18" s="4">
        <f>SUBTOTAL(9,K2:K17)</f>
        <v>19194</v>
      </c>
      <c r="L18" s="4">
        <f>SUBTOTAL(9,L2:L17)</f>
        <v>17983</v>
      </c>
      <c r="M18" s="4">
        <f>SUM(J18:L18)</f>
        <v>55756</v>
      </c>
      <c r="N18" s="4">
        <f>SUBTOTAL(9,N2:N17)</f>
        <v>19210</v>
      </c>
      <c r="O18" s="4">
        <f>SUBTOTAL(9,O2:O17)</f>
        <v>18771</v>
      </c>
      <c r="P18" s="4">
        <f>SUBTOTAL(9,P2:P17)</f>
        <v>18757</v>
      </c>
      <c r="Q18" s="4">
        <f>SUM(N18:P18)</f>
        <v>56738</v>
      </c>
      <c r="R18" s="4">
        <f>E18+I18</f>
        <v>113211</v>
      </c>
      <c r="S18" s="5"/>
      <c r="T18" s="5"/>
      <c r="U18" s="5"/>
      <c r="V18" s="5"/>
      <c r="W18" s="5"/>
      <c r="X18" s="5"/>
      <c r="Y18" s="5"/>
      <c r="Z18" s="5"/>
    </row>
    <row r="19" spans="1:26" x14ac:dyDescent="0.25">
      <c r="B19" s="6"/>
      <c r="C19" s="6"/>
      <c r="D19" s="6"/>
      <c r="E19" s="7"/>
      <c r="F19" s="6"/>
      <c r="G19" s="6"/>
      <c r="H19" s="6"/>
      <c r="I19" s="8"/>
      <c r="J19" s="9"/>
      <c r="K19" s="10"/>
      <c r="L19" s="1"/>
      <c r="M19" s="1"/>
      <c r="N19" s="1"/>
      <c r="O19" s="1"/>
      <c r="P19" s="1"/>
      <c r="Q19" s="1"/>
      <c r="R19" s="1"/>
    </row>
    <row r="20" spans="1:26" x14ac:dyDescent="0.25">
      <c r="B20" s="11"/>
      <c r="C20" s="11"/>
      <c r="D20" s="11"/>
      <c r="E20" s="7"/>
      <c r="F20" s="11"/>
      <c r="G20" s="11"/>
      <c r="H20" s="11"/>
      <c r="I20" s="8"/>
      <c r="J20" s="9"/>
      <c r="K20" s="1"/>
      <c r="L20" s="1"/>
      <c r="M20" s="1"/>
      <c r="N20" s="1"/>
      <c r="O20" s="1"/>
      <c r="P20" s="1"/>
      <c r="Q20" s="1"/>
      <c r="R20" s="1"/>
    </row>
    <row r="21" spans="1:26" x14ac:dyDescent="0.25">
      <c r="E21" s="8"/>
      <c r="I21" s="8"/>
      <c r="J21" s="9"/>
    </row>
    <row r="22" spans="1:26" x14ac:dyDescent="0.25">
      <c r="E22" s="8"/>
      <c r="I22" s="8"/>
      <c r="J22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D4DA-19B0-4481-B4FB-2525516DF91F}">
  <dimension ref="A1:Z22"/>
  <sheetViews>
    <sheetView showGridLines="0" workbookViewId="0">
      <selection activeCell="D12" sqref="D12:D16"/>
    </sheetView>
  </sheetViews>
  <sheetFormatPr baseColWidth="10" defaultColWidth="9.140625" defaultRowHeight="15" x14ac:dyDescent="0.25"/>
  <cols>
    <col min="1" max="1" width="24.28515625" bestFit="1" customWidth="1"/>
    <col min="2" max="10" width="10.28515625" customWidth="1"/>
  </cols>
  <sheetData>
    <row r="1" spans="1:26" x14ac:dyDescent="0.25">
      <c r="A1" s="26" t="s">
        <v>18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8" t="s">
        <v>10</v>
      </c>
      <c r="K1" s="18" t="s">
        <v>11</v>
      </c>
      <c r="L1" s="18" t="s">
        <v>12</v>
      </c>
      <c r="M1" s="18" t="s">
        <v>16</v>
      </c>
      <c r="N1" s="18" t="s">
        <v>13</v>
      </c>
      <c r="O1" s="18" t="s">
        <v>14</v>
      </c>
      <c r="P1" s="18" t="s">
        <v>15</v>
      </c>
      <c r="Q1" s="18" t="s">
        <v>17</v>
      </c>
      <c r="R1" s="12" t="s">
        <v>8</v>
      </c>
      <c r="S1" s="1"/>
      <c r="T1" s="1"/>
      <c r="U1" s="1"/>
      <c r="V1" s="1"/>
      <c r="W1" s="1"/>
      <c r="X1" s="1"/>
      <c r="Y1" s="1"/>
      <c r="Z1" s="1"/>
    </row>
    <row r="2" spans="1:26" x14ac:dyDescent="0.25">
      <c r="A2" s="27" t="s">
        <v>19</v>
      </c>
      <c r="B2" s="13">
        <v>1118</v>
      </c>
      <c r="C2" s="13">
        <v>1960</v>
      </c>
      <c r="D2" s="13">
        <v>1252</v>
      </c>
      <c r="E2" s="14">
        <f>SUM(B2:D2)</f>
        <v>4330</v>
      </c>
      <c r="F2" s="13">
        <v>1271</v>
      </c>
      <c r="G2" s="13">
        <v>1557</v>
      </c>
      <c r="H2" s="13">
        <v>1679</v>
      </c>
      <c r="I2" s="14">
        <f>SUM(F2:H2)</f>
        <v>4507</v>
      </c>
      <c r="J2" s="19">
        <v>1118</v>
      </c>
      <c r="K2" s="19">
        <v>1960</v>
      </c>
      <c r="L2" s="19">
        <v>1252</v>
      </c>
      <c r="M2" s="20">
        <f>SUM(J2:L2)</f>
        <v>4330</v>
      </c>
      <c r="N2" s="19">
        <v>1271</v>
      </c>
      <c r="O2" s="19">
        <v>1557</v>
      </c>
      <c r="P2" s="19">
        <v>1679</v>
      </c>
      <c r="Q2" s="20">
        <f>SUM(N2:P2)</f>
        <v>4507</v>
      </c>
      <c r="R2" s="29">
        <f>E2+I2</f>
        <v>8837</v>
      </c>
    </row>
    <row r="3" spans="1:26" x14ac:dyDescent="0.25">
      <c r="A3" s="28" t="s">
        <v>20</v>
      </c>
      <c r="B3" s="15">
        <v>1247</v>
      </c>
      <c r="C3" s="15">
        <v>1238</v>
      </c>
      <c r="D3" s="15">
        <v>1028</v>
      </c>
      <c r="E3" s="14">
        <f t="shared" ref="E3:E17" si="0">SUM(B3:D3)</f>
        <v>3513</v>
      </c>
      <c r="F3" s="15">
        <v>1345</v>
      </c>
      <c r="G3" s="15">
        <v>1784</v>
      </c>
      <c r="H3" s="15">
        <v>1574</v>
      </c>
      <c r="I3" s="14">
        <f t="shared" ref="I3:I17" si="1">SUM(F3:H3)</f>
        <v>4703</v>
      </c>
      <c r="J3" s="21">
        <v>1247</v>
      </c>
      <c r="K3" s="21">
        <v>1238</v>
      </c>
      <c r="L3" s="21">
        <v>1028</v>
      </c>
      <c r="M3" s="22">
        <f t="shared" ref="M3:M17" si="2">SUM(J3:L3)</f>
        <v>3513</v>
      </c>
      <c r="N3" s="21">
        <v>1345</v>
      </c>
      <c r="O3" s="21">
        <v>1784</v>
      </c>
      <c r="P3" s="21">
        <v>1574</v>
      </c>
      <c r="Q3" s="22">
        <f t="shared" ref="Q3:Q17" si="3">SUM(N3:P3)</f>
        <v>4703</v>
      </c>
      <c r="R3" s="29">
        <f t="shared" ref="R3:R17" si="4">E3+I3</f>
        <v>8216</v>
      </c>
    </row>
    <row r="4" spans="1:26" x14ac:dyDescent="0.25">
      <c r="A4" s="27" t="s">
        <v>21</v>
      </c>
      <c r="B4" s="13">
        <v>1460</v>
      </c>
      <c r="C4" s="13">
        <v>1954</v>
      </c>
      <c r="D4" s="13">
        <v>1726</v>
      </c>
      <c r="E4" s="14">
        <f t="shared" si="0"/>
        <v>5140</v>
      </c>
      <c r="F4" s="13">
        <v>1461</v>
      </c>
      <c r="G4" s="13">
        <v>1764</v>
      </c>
      <c r="H4" s="13">
        <v>1144</v>
      </c>
      <c r="I4" s="14">
        <f t="shared" si="1"/>
        <v>4369</v>
      </c>
      <c r="J4" s="23">
        <v>1460</v>
      </c>
      <c r="K4" s="23">
        <v>1954</v>
      </c>
      <c r="L4" s="23">
        <v>1726</v>
      </c>
      <c r="M4" s="22">
        <f t="shared" si="2"/>
        <v>5140</v>
      </c>
      <c r="N4" s="23">
        <v>1461</v>
      </c>
      <c r="O4" s="23">
        <v>1764</v>
      </c>
      <c r="P4" s="23">
        <v>1144</v>
      </c>
      <c r="Q4" s="22">
        <f t="shared" si="3"/>
        <v>4369</v>
      </c>
      <c r="R4" s="29">
        <f t="shared" si="4"/>
        <v>9509</v>
      </c>
    </row>
    <row r="5" spans="1:26" x14ac:dyDescent="0.25">
      <c r="A5" s="24" t="s">
        <v>27</v>
      </c>
      <c r="B5" s="16">
        <f>SUBTOTAL(9,B2:B4)</f>
        <v>3825</v>
      </c>
      <c r="C5" s="16">
        <f>SUBTOTAL(9,C2:C4)</f>
        <v>5152</v>
      </c>
      <c r="D5" s="16">
        <f>SUBTOTAL(9,D2:D4)</f>
        <v>4006</v>
      </c>
      <c r="E5" s="17">
        <f t="shared" si="0"/>
        <v>12983</v>
      </c>
      <c r="F5" s="16">
        <f>SUBTOTAL(9,F2:F4)</f>
        <v>4077</v>
      </c>
      <c r="G5" s="16">
        <f>SUBTOTAL(9,G2:G4)</f>
        <v>5105</v>
      </c>
      <c r="H5" s="16">
        <f>SUBTOTAL(9,H2:H4)</f>
        <v>4397</v>
      </c>
      <c r="I5" s="17">
        <f t="shared" si="1"/>
        <v>13579</v>
      </c>
      <c r="J5" s="16">
        <f>SUBTOTAL(9,J2:J4)</f>
        <v>3825</v>
      </c>
      <c r="K5" s="16">
        <f>SUBTOTAL(9,K2:K4)</f>
        <v>5152</v>
      </c>
      <c r="L5" s="16">
        <f>SUBTOTAL(9,L2:L4)</f>
        <v>4006</v>
      </c>
      <c r="M5" s="17">
        <f t="shared" si="2"/>
        <v>12983</v>
      </c>
      <c r="N5" s="16">
        <f>SUBTOTAL(9,N2:N4)</f>
        <v>4077</v>
      </c>
      <c r="O5" s="16">
        <f>SUBTOTAL(9,O2:O4)</f>
        <v>5105</v>
      </c>
      <c r="P5" s="16">
        <f>SUBTOTAL(9,P2:P4)</f>
        <v>4397</v>
      </c>
      <c r="Q5" s="17">
        <f t="shared" si="3"/>
        <v>13579</v>
      </c>
      <c r="R5" s="25">
        <f t="shared" si="4"/>
        <v>26562</v>
      </c>
      <c r="S5" s="2"/>
      <c r="T5" s="2"/>
      <c r="U5" s="2"/>
      <c r="V5" s="2"/>
      <c r="W5" s="2"/>
      <c r="X5" s="2"/>
      <c r="Y5" s="2"/>
      <c r="Z5" s="2"/>
    </row>
    <row r="6" spans="1:26" x14ac:dyDescent="0.25">
      <c r="A6" s="27" t="s">
        <v>22</v>
      </c>
      <c r="B6" s="13">
        <v>1429</v>
      </c>
      <c r="C6" s="13">
        <v>1316</v>
      </c>
      <c r="D6" s="13">
        <v>1993</v>
      </c>
      <c r="E6" s="14">
        <f t="shared" si="0"/>
        <v>4738</v>
      </c>
      <c r="F6" s="13">
        <v>1832</v>
      </c>
      <c r="G6" s="13">
        <v>1316</v>
      </c>
      <c r="H6" s="13">
        <v>1191</v>
      </c>
      <c r="I6" s="14">
        <f t="shared" si="1"/>
        <v>4339</v>
      </c>
      <c r="J6" s="23">
        <v>1429</v>
      </c>
      <c r="K6" s="23">
        <v>1316</v>
      </c>
      <c r="L6" s="23">
        <v>1993</v>
      </c>
      <c r="M6" s="22">
        <f t="shared" si="2"/>
        <v>4738</v>
      </c>
      <c r="N6" s="13">
        <v>1316</v>
      </c>
      <c r="O6" s="23">
        <v>1740</v>
      </c>
      <c r="P6" s="23">
        <v>1191</v>
      </c>
      <c r="Q6" s="22">
        <f t="shared" si="3"/>
        <v>4247</v>
      </c>
      <c r="R6" s="29">
        <f t="shared" si="4"/>
        <v>9077</v>
      </c>
    </row>
    <row r="7" spans="1:26" x14ac:dyDescent="0.25">
      <c r="A7" s="28" t="s">
        <v>23</v>
      </c>
      <c r="B7" s="15">
        <v>1735</v>
      </c>
      <c r="C7" s="15">
        <v>1406</v>
      </c>
      <c r="D7" s="15">
        <v>1224</v>
      </c>
      <c r="E7" s="14">
        <f t="shared" si="0"/>
        <v>4365</v>
      </c>
      <c r="F7" s="15">
        <v>1706</v>
      </c>
      <c r="G7" s="15">
        <v>1406</v>
      </c>
      <c r="H7" s="15">
        <v>1290</v>
      </c>
      <c r="I7" s="14">
        <f t="shared" si="1"/>
        <v>4402</v>
      </c>
      <c r="J7" s="21">
        <v>1735</v>
      </c>
      <c r="K7" s="21">
        <v>1406</v>
      </c>
      <c r="L7" s="21">
        <v>1224</v>
      </c>
      <c r="M7" s="22">
        <f t="shared" si="2"/>
        <v>4365</v>
      </c>
      <c r="N7" s="15">
        <v>1406</v>
      </c>
      <c r="O7" s="21">
        <v>1320</v>
      </c>
      <c r="P7" s="21">
        <v>1290</v>
      </c>
      <c r="Q7" s="22">
        <f t="shared" si="3"/>
        <v>4016</v>
      </c>
      <c r="R7" s="29">
        <f t="shared" si="4"/>
        <v>8767</v>
      </c>
    </row>
    <row r="8" spans="1:26" x14ac:dyDescent="0.25">
      <c r="A8" s="27" t="s">
        <v>24</v>
      </c>
      <c r="B8" s="13">
        <v>1099</v>
      </c>
      <c r="C8" s="13">
        <v>1233</v>
      </c>
      <c r="D8" s="13">
        <v>1110</v>
      </c>
      <c r="E8" s="14">
        <f t="shared" si="0"/>
        <v>3442</v>
      </c>
      <c r="F8" s="13">
        <v>1637</v>
      </c>
      <c r="G8" s="13">
        <v>1233</v>
      </c>
      <c r="H8" s="13">
        <v>1006</v>
      </c>
      <c r="I8" s="14">
        <f t="shared" si="1"/>
        <v>3876</v>
      </c>
      <c r="J8" s="23">
        <v>1099</v>
      </c>
      <c r="K8" s="23">
        <v>1233</v>
      </c>
      <c r="L8" s="23">
        <v>1110</v>
      </c>
      <c r="M8" s="22">
        <f t="shared" si="2"/>
        <v>3442</v>
      </c>
      <c r="N8" s="13">
        <v>1233</v>
      </c>
      <c r="O8" s="23">
        <v>1512</v>
      </c>
      <c r="P8" s="23">
        <v>1006</v>
      </c>
      <c r="Q8" s="22">
        <f t="shared" si="3"/>
        <v>3751</v>
      </c>
      <c r="R8" s="29">
        <f t="shared" si="4"/>
        <v>7318</v>
      </c>
    </row>
    <row r="9" spans="1:26" x14ac:dyDescent="0.25">
      <c r="A9" s="28" t="s">
        <v>26</v>
      </c>
      <c r="B9" s="15">
        <v>1345</v>
      </c>
      <c r="C9" s="15">
        <v>1375</v>
      </c>
      <c r="D9" s="15">
        <v>1075</v>
      </c>
      <c r="E9" s="14">
        <f t="shared" ref="E9" si="5">SUM(B9:D9)</f>
        <v>3795</v>
      </c>
      <c r="F9" s="15">
        <v>1736</v>
      </c>
      <c r="G9" s="15">
        <v>1375</v>
      </c>
      <c r="H9" s="15">
        <v>1372</v>
      </c>
      <c r="I9" s="14">
        <f t="shared" ref="I9" si="6">SUM(F9:H9)</f>
        <v>4483</v>
      </c>
      <c r="J9" s="21">
        <v>1345</v>
      </c>
      <c r="K9" s="21">
        <v>1375</v>
      </c>
      <c r="L9" s="21">
        <v>1075</v>
      </c>
      <c r="M9" s="22">
        <f t="shared" ref="M9" si="7">SUM(J9:L9)</f>
        <v>3795</v>
      </c>
      <c r="N9" s="15">
        <v>1375</v>
      </c>
      <c r="O9" s="21">
        <v>1555</v>
      </c>
      <c r="P9" s="21">
        <v>1372</v>
      </c>
      <c r="Q9" s="22">
        <f t="shared" si="3"/>
        <v>4302</v>
      </c>
      <c r="R9" s="29">
        <f t="shared" ref="R9" si="8">E9+I9</f>
        <v>8278</v>
      </c>
    </row>
    <row r="10" spans="1:26" x14ac:dyDescent="0.25">
      <c r="A10" s="27" t="s">
        <v>25</v>
      </c>
      <c r="B10" s="13">
        <v>1705</v>
      </c>
      <c r="C10" s="13">
        <v>1792</v>
      </c>
      <c r="D10" s="13">
        <v>1225</v>
      </c>
      <c r="E10" s="14">
        <f t="shared" si="0"/>
        <v>4722</v>
      </c>
      <c r="F10" s="13">
        <v>1946</v>
      </c>
      <c r="G10" s="13">
        <v>1792</v>
      </c>
      <c r="H10" s="13">
        <v>1357</v>
      </c>
      <c r="I10" s="14">
        <f t="shared" si="1"/>
        <v>5095</v>
      </c>
      <c r="J10" s="23">
        <v>1705</v>
      </c>
      <c r="K10" s="23">
        <v>1792</v>
      </c>
      <c r="L10" s="23">
        <v>1225</v>
      </c>
      <c r="M10" s="22">
        <f t="shared" si="2"/>
        <v>4722</v>
      </c>
      <c r="N10" s="13">
        <v>1792</v>
      </c>
      <c r="O10" s="23">
        <v>1327</v>
      </c>
      <c r="P10" s="23">
        <v>1357</v>
      </c>
      <c r="Q10" s="22">
        <f t="shared" si="3"/>
        <v>4476</v>
      </c>
      <c r="R10" s="29">
        <f t="shared" si="4"/>
        <v>9817</v>
      </c>
    </row>
    <row r="11" spans="1:26" x14ac:dyDescent="0.25">
      <c r="A11" s="24" t="s">
        <v>28</v>
      </c>
      <c r="B11" s="16">
        <f>SUBTOTAL(9,B6:B10)</f>
        <v>7313</v>
      </c>
      <c r="C11" s="16">
        <f>SUBTOTAL(9,C6:C10)</f>
        <v>7122</v>
      </c>
      <c r="D11" s="16">
        <f>SUBTOTAL(9,D6:D10)</f>
        <v>6627</v>
      </c>
      <c r="E11" s="17">
        <f t="shared" si="0"/>
        <v>21062</v>
      </c>
      <c r="F11" s="16">
        <f>SUBTOTAL(9,F6:F10)</f>
        <v>8857</v>
      </c>
      <c r="G11" s="16">
        <f>SUBTOTAL(9,G6:G10)</f>
        <v>7122</v>
      </c>
      <c r="H11" s="16">
        <f>SUBTOTAL(9,H6:H10)</f>
        <v>6216</v>
      </c>
      <c r="I11" s="17">
        <f t="shared" si="1"/>
        <v>22195</v>
      </c>
      <c r="J11" s="16">
        <f>SUBTOTAL(9,J6:J10)</f>
        <v>7313</v>
      </c>
      <c r="K11" s="16">
        <f>SUBTOTAL(9,K6:K10)</f>
        <v>7122</v>
      </c>
      <c r="L11" s="16">
        <f>SUBTOTAL(9,L6:L10)</f>
        <v>6627</v>
      </c>
      <c r="M11" s="17">
        <f t="shared" si="2"/>
        <v>21062</v>
      </c>
      <c r="N11" s="16">
        <f>SUBTOTAL(9,N6:N10)</f>
        <v>7122</v>
      </c>
      <c r="O11" s="16">
        <f>SUBTOTAL(9,O6:O10)</f>
        <v>7454</v>
      </c>
      <c r="P11" s="16">
        <f>SUBTOTAL(9,P6:P10)</f>
        <v>6216</v>
      </c>
      <c r="Q11" s="17">
        <f t="shared" si="3"/>
        <v>20792</v>
      </c>
      <c r="R11" s="25">
        <f t="shared" si="4"/>
        <v>43257</v>
      </c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7" t="s">
        <v>29</v>
      </c>
      <c r="B12" s="13">
        <v>1109</v>
      </c>
      <c r="C12" s="13">
        <v>1078</v>
      </c>
      <c r="D12" s="13">
        <v>1316</v>
      </c>
      <c r="E12" s="14">
        <f t="shared" si="0"/>
        <v>3503</v>
      </c>
      <c r="F12" s="13">
        <v>1316</v>
      </c>
      <c r="G12" s="13">
        <v>1082</v>
      </c>
      <c r="H12" s="13">
        <v>1551</v>
      </c>
      <c r="I12" s="14">
        <f t="shared" si="1"/>
        <v>3949</v>
      </c>
      <c r="J12" s="23">
        <v>1109</v>
      </c>
      <c r="K12" s="23">
        <v>1078</v>
      </c>
      <c r="L12" s="23">
        <v>1155</v>
      </c>
      <c r="M12" s="22">
        <f t="shared" si="2"/>
        <v>3342</v>
      </c>
      <c r="N12" s="23">
        <v>1993</v>
      </c>
      <c r="O12" s="23">
        <v>1082</v>
      </c>
      <c r="P12" s="13">
        <v>1316</v>
      </c>
      <c r="Q12" s="22">
        <f t="shared" si="3"/>
        <v>4391</v>
      </c>
      <c r="R12" s="29">
        <f t="shared" si="4"/>
        <v>7452</v>
      </c>
    </row>
    <row r="13" spans="1:26" x14ac:dyDescent="0.25">
      <c r="A13" s="28" t="s">
        <v>30</v>
      </c>
      <c r="B13" s="15">
        <v>1309</v>
      </c>
      <c r="C13" s="15">
        <v>1045</v>
      </c>
      <c r="D13" s="15">
        <v>1406</v>
      </c>
      <c r="E13" s="14">
        <f t="shared" si="0"/>
        <v>3760</v>
      </c>
      <c r="F13" s="15">
        <v>1406</v>
      </c>
      <c r="G13" s="15">
        <v>1499</v>
      </c>
      <c r="H13" s="15">
        <v>1941</v>
      </c>
      <c r="I13" s="14">
        <f t="shared" si="1"/>
        <v>4846</v>
      </c>
      <c r="J13" s="21">
        <v>1309</v>
      </c>
      <c r="K13" s="21">
        <v>1045</v>
      </c>
      <c r="L13" s="21">
        <v>1641</v>
      </c>
      <c r="M13" s="22">
        <f t="shared" si="2"/>
        <v>3995</v>
      </c>
      <c r="N13" s="21">
        <v>1924</v>
      </c>
      <c r="O13" s="21">
        <v>1499</v>
      </c>
      <c r="P13" s="15">
        <v>1406</v>
      </c>
      <c r="Q13" s="22">
        <f t="shared" si="3"/>
        <v>4829</v>
      </c>
      <c r="R13" s="29">
        <f t="shared" si="4"/>
        <v>8606</v>
      </c>
    </row>
    <row r="14" spans="1:26" x14ac:dyDescent="0.25">
      <c r="A14" s="27" t="s">
        <v>31</v>
      </c>
      <c r="B14" s="13">
        <v>1511</v>
      </c>
      <c r="C14" s="13">
        <v>1744</v>
      </c>
      <c r="D14" s="13">
        <v>1233</v>
      </c>
      <c r="E14" s="14">
        <f t="shared" si="0"/>
        <v>4488</v>
      </c>
      <c r="F14" s="13">
        <v>1233</v>
      </c>
      <c r="G14" s="13">
        <v>1493</v>
      </c>
      <c r="H14" s="13">
        <v>1820</v>
      </c>
      <c r="I14" s="14">
        <f t="shared" si="1"/>
        <v>4546</v>
      </c>
      <c r="J14" s="23">
        <v>1511</v>
      </c>
      <c r="K14" s="23">
        <v>1744</v>
      </c>
      <c r="L14" s="23">
        <v>1414</v>
      </c>
      <c r="M14" s="22">
        <f t="shared" si="2"/>
        <v>4669</v>
      </c>
      <c r="N14" s="23">
        <v>1243</v>
      </c>
      <c r="O14" s="23">
        <v>1493</v>
      </c>
      <c r="P14" s="13">
        <v>1233</v>
      </c>
      <c r="Q14" s="22">
        <f t="shared" si="3"/>
        <v>3969</v>
      </c>
      <c r="R14" s="29">
        <f t="shared" si="4"/>
        <v>9034</v>
      </c>
    </row>
    <row r="15" spans="1:26" x14ac:dyDescent="0.25">
      <c r="A15" s="28" t="s">
        <v>32</v>
      </c>
      <c r="B15" s="15">
        <v>1539</v>
      </c>
      <c r="C15" s="15">
        <v>1493</v>
      </c>
      <c r="D15" s="15">
        <v>1375</v>
      </c>
      <c r="E15" s="14">
        <f t="shared" si="0"/>
        <v>4407</v>
      </c>
      <c r="F15" s="15">
        <v>1375</v>
      </c>
      <c r="G15" s="15">
        <v>1013</v>
      </c>
      <c r="H15" s="15">
        <v>1445</v>
      </c>
      <c r="I15" s="14">
        <f t="shared" si="1"/>
        <v>3833</v>
      </c>
      <c r="J15" s="21">
        <v>1539</v>
      </c>
      <c r="K15" s="21">
        <v>1493</v>
      </c>
      <c r="L15" s="21">
        <v>1211</v>
      </c>
      <c r="M15" s="22">
        <f t="shared" si="2"/>
        <v>4243</v>
      </c>
      <c r="N15" s="21">
        <v>1165</v>
      </c>
      <c r="O15" s="21">
        <v>1013</v>
      </c>
      <c r="P15" s="15">
        <v>1375</v>
      </c>
      <c r="Q15" s="22">
        <f t="shared" si="3"/>
        <v>3553</v>
      </c>
      <c r="R15" s="29">
        <f t="shared" si="4"/>
        <v>8240</v>
      </c>
    </row>
    <row r="16" spans="1:26" x14ac:dyDescent="0.25">
      <c r="A16" s="27" t="s">
        <v>33</v>
      </c>
      <c r="B16" s="13">
        <v>1973</v>
      </c>
      <c r="C16" s="13">
        <v>1560</v>
      </c>
      <c r="D16" s="13">
        <v>1792</v>
      </c>
      <c r="E16" s="14">
        <f t="shared" si="0"/>
        <v>5325</v>
      </c>
      <c r="F16" s="13">
        <v>1792</v>
      </c>
      <c r="G16" s="13">
        <v>1125</v>
      </c>
      <c r="H16" s="13">
        <v>1387</v>
      </c>
      <c r="I16" s="14">
        <f t="shared" si="1"/>
        <v>4304</v>
      </c>
      <c r="J16" s="23">
        <v>1973</v>
      </c>
      <c r="K16" s="23">
        <v>1560</v>
      </c>
      <c r="L16" s="23">
        <v>1243</v>
      </c>
      <c r="M16" s="22">
        <f t="shared" si="2"/>
        <v>4776</v>
      </c>
      <c r="N16" s="23">
        <v>1495</v>
      </c>
      <c r="O16" s="23">
        <v>1125</v>
      </c>
      <c r="P16" s="13">
        <v>1792</v>
      </c>
      <c r="Q16" s="22">
        <f t="shared" si="3"/>
        <v>4412</v>
      </c>
      <c r="R16" s="29">
        <f t="shared" si="4"/>
        <v>9629</v>
      </c>
    </row>
    <row r="17" spans="1:26" x14ac:dyDescent="0.25">
      <c r="A17" s="24" t="s">
        <v>34</v>
      </c>
      <c r="B17" s="16">
        <f>SUBTOTAL(9,B12:B16)</f>
        <v>7441</v>
      </c>
      <c r="C17" s="16">
        <f>SUBTOTAL(9,C12:C16)</f>
        <v>6920</v>
      </c>
      <c r="D17" s="16">
        <f>SUBTOTAL(9,D12:D16)</f>
        <v>7122</v>
      </c>
      <c r="E17" s="17">
        <f t="shared" si="0"/>
        <v>21483</v>
      </c>
      <c r="F17" s="16">
        <f>SUBTOTAL(9,F12:F16)</f>
        <v>7122</v>
      </c>
      <c r="G17" s="16">
        <f>SUBTOTAL(9,G12:G16)</f>
        <v>6212</v>
      </c>
      <c r="H17" s="16">
        <f>SUBTOTAL(9,H12:H16)</f>
        <v>8144</v>
      </c>
      <c r="I17" s="17">
        <f t="shared" si="1"/>
        <v>21478</v>
      </c>
      <c r="J17" s="16">
        <f>SUBTOTAL(9,J12:J16)</f>
        <v>7441</v>
      </c>
      <c r="K17" s="16">
        <f>SUBTOTAL(9,K12:K16)</f>
        <v>6920</v>
      </c>
      <c r="L17" s="16">
        <f>SUBTOTAL(9,L12:L16)</f>
        <v>6664</v>
      </c>
      <c r="M17" s="17">
        <f t="shared" si="2"/>
        <v>21025</v>
      </c>
      <c r="N17" s="16">
        <f>SUBTOTAL(9,N12:N16)</f>
        <v>7820</v>
      </c>
      <c r="O17" s="16">
        <f>SUBTOTAL(9,O12:O16)</f>
        <v>6212</v>
      </c>
      <c r="P17" s="16">
        <f>SUBTOTAL(9,P12:P16)</f>
        <v>7122</v>
      </c>
      <c r="Q17" s="17">
        <f t="shared" si="3"/>
        <v>21154</v>
      </c>
      <c r="R17" s="25">
        <f t="shared" si="4"/>
        <v>42961</v>
      </c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3" t="s">
        <v>9</v>
      </c>
      <c r="B18" s="4">
        <f>SUBTOTAL(9,B2:B17)</f>
        <v>18579</v>
      </c>
      <c r="C18" s="4">
        <f>SUBTOTAL(9,C2:C17)</f>
        <v>19194</v>
      </c>
      <c r="D18" s="4">
        <f>SUBTOTAL(9,D2:D17)</f>
        <v>17755</v>
      </c>
      <c r="E18" s="4">
        <f>SUM(B18:D18)</f>
        <v>55528</v>
      </c>
      <c r="F18" s="4">
        <f>SUBTOTAL(9,F2:F17)</f>
        <v>20056</v>
      </c>
      <c r="G18" s="4">
        <f>SUBTOTAL(9,G2:G17)</f>
        <v>18439</v>
      </c>
      <c r="H18" s="4">
        <f>SUBTOTAL(9,H2:H17)</f>
        <v>18757</v>
      </c>
      <c r="I18" s="4">
        <f>SUM(F18:H18)</f>
        <v>57252</v>
      </c>
      <c r="J18" s="4">
        <f>SUBTOTAL(9,J2:J17)</f>
        <v>18579</v>
      </c>
      <c r="K18" s="4">
        <f>SUBTOTAL(9,K2:K17)</f>
        <v>19194</v>
      </c>
      <c r="L18" s="4">
        <f>SUBTOTAL(9,L2:L17)</f>
        <v>17297</v>
      </c>
      <c r="M18" s="4">
        <f>SUM(J18:L18)</f>
        <v>55070</v>
      </c>
      <c r="N18" s="4">
        <f>SUBTOTAL(9,N2:N17)</f>
        <v>19019</v>
      </c>
      <c r="O18" s="4">
        <f>SUBTOTAL(9,O2:O17)</f>
        <v>18771</v>
      </c>
      <c r="P18" s="4">
        <f>SUBTOTAL(9,P2:P17)</f>
        <v>17735</v>
      </c>
      <c r="Q18" s="4">
        <f>SUM(N18:P18)</f>
        <v>55525</v>
      </c>
      <c r="R18" s="4">
        <f>E18+I18</f>
        <v>112780</v>
      </c>
      <c r="S18" s="5"/>
      <c r="T18" s="5"/>
      <c r="U18" s="5"/>
      <c r="V18" s="5"/>
      <c r="W18" s="5"/>
      <c r="X18" s="5"/>
      <c r="Y18" s="5"/>
      <c r="Z18" s="5"/>
    </row>
    <row r="19" spans="1:26" x14ac:dyDescent="0.25">
      <c r="B19" s="6"/>
      <c r="C19" s="6"/>
      <c r="D19" s="6"/>
      <c r="E19" s="7"/>
      <c r="F19" s="6"/>
      <c r="G19" s="6"/>
      <c r="H19" s="6"/>
      <c r="I19" s="8"/>
      <c r="J19" s="9"/>
      <c r="K19" s="10"/>
      <c r="L19" s="1"/>
      <c r="M19" s="1"/>
      <c r="N19" s="1"/>
      <c r="O19" s="1"/>
      <c r="P19" s="1"/>
      <c r="Q19" s="1"/>
      <c r="R19" s="1"/>
    </row>
    <row r="20" spans="1:26" x14ac:dyDescent="0.25">
      <c r="B20" s="11"/>
      <c r="C20" s="11"/>
      <c r="D20" s="11"/>
      <c r="E20" s="7"/>
      <c r="F20" s="11"/>
      <c r="G20" s="11"/>
      <c r="H20" s="11"/>
      <c r="I20" s="8"/>
      <c r="J20" s="9"/>
      <c r="K20" s="1"/>
      <c r="L20" s="1"/>
      <c r="M20" s="1"/>
      <c r="N20" s="1"/>
      <c r="O20" s="1"/>
      <c r="P20" s="1"/>
      <c r="Q20" s="1"/>
      <c r="R20" s="1"/>
    </row>
    <row r="21" spans="1:26" x14ac:dyDescent="0.25">
      <c r="E21" s="8"/>
      <c r="I21" s="8"/>
      <c r="J21" s="9"/>
    </row>
    <row r="22" spans="1:26" x14ac:dyDescent="0.25">
      <c r="E22" s="8"/>
      <c r="I22" s="8"/>
      <c r="J22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F99B-A713-46D8-899E-AF6C87F6A578}">
  <dimension ref="A1:Z22"/>
  <sheetViews>
    <sheetView showGridLines="0" workbookViewId="0">
      <selection activeCell="P6" sqref="P6:P10"/>
    </sheetView>
  </sheetViews>
  <sheetFormatPr baseColWidth="10" defaultColWidth="9.140625" defaultRowHeight="15" x14ac:dyDescent="0.25"/>
  <cols>
    <col min="1" max="1" width="24.28515625" bestFit="1" customWidth="1"/>
    <col min="2" max="10" width="10.28515625" customWidth="1"/>
  </cols>
  <sheetData>
    <row r="1" spans="1:26" x14ac:dyDescent="0.25">
      <c r="A1" s="26" t="s">
        <v>18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8" t="s">
        <v>10</v>
      </c>
      <c r="K1" s="18" t="s">
        <v>11</v>
      </c>
      <c r="L1" s="18" t="s">
        <v>12</v>
      </c>
      <c r="M1" s="18" t="s">
        <v>16</v>
      </c>
      <c r="N1" s="18" t="s">
        <v>13</v>
      </c>
      <c r="O1" s="18" t="s">
        <v>14</v>
      </c>
      <c r="P1" s="18" t="s">
        <v>15</v>
      </c>
      <c r="Q1" s="18" t="s">
        <v>17</v>
      </c>
      <c r="R1" s="12" t="s">
        <v>8</v>
      </c>
      <c r="S1" s="1"/>
      <c r="T1" s="1"/>
      <c r="U1" s="1"/>
      <c r="V1" s="1"/>
      <c r="W1" s="1"/>
      <c r="X1" s="1"/>
      <c r="Y1" s="1"/>
      <c r="Z1" s="1"/>
    </row>
    <row r="2" spans="1:26" x14ac:dyDescent="0.25">
      <c r="A2" s="27" t="s">
        <v>19</v>
      </c>
      <c r="B2" s="13">
        <v>1118</v>
      </c>
      <c r="C2" s="13">
        <v>1960</v>
      </c>
      <c r="D2" s="13">
        <v>1316</v>
      </c>
      <c r="E2" s="14">
        <f>SUM(B2:D2)</f>
        <v>4394</v>
      </c>
      <c r="F2" s="13">
        <v>1271</v>
      </c>
      <c r="G2" s="13">
        <v>1316</v>
      </c>
      <c r="H2" s="13">
        <v>1679</v>
      </c>
      <c r="I2" s="14">
        <f>SUM(F2:H2)</f>
        <v>4266</v>
      </c>
      <c r="J2" s="19">
        <v>1118</v>
      </c>
      <c r="K2" s="19">
        <v>1960</v>
      </c>
      <c r="L2" s="19">
        <v>1252</v>
      </c>
      <c r="M2" s="20">
        <f>SUM(J2:L2)</f>
        <v>4330</v>
      </c>
      <c r="N2" s="19">
        <v>1271</v>
      </c>
      <c r="O2" s="19">
        <v>1557</v>
      </c>
      <c r="P2" s="19">
        <v>1679</v>
      </c>
      <c r="Q2" s="20">
        <f>SUM(N2:P2)</f>
        <v>4507</v>
      </c>
      <c r="R2" s="29">
        <f>E2+I2</f>
        <v>8660</v>
      </c>
    </row>
    <row r="3" spans="1:26" x14ac:dyDescent="0.25">
      <c r="A3" s="28" t="s">
        <v>20</v>
      </c>
      <c r="B3" s="15">
        <v>1247</v>
      </c>
      <c r="C3" s="15">
        <v>1238</v>
      </c>
      <c r="D3" s="15">
        <v>1406</v>
      </c>
      <c r="E3" s="14">
        <f t="shared" ref="E3:E17" si="0">SUM(B3:D3)</f>
        <v>3891</v>
      </c>
      <c r="F3" s="15">
        <v>1345</v>
      </c>
      <c r="G3" s="15">
        <v>1406</v>
      </c>
      <c r="H3" s="15">
        <v>1574</v>
      </c>
      <c r="I3" s="14">
        <f t="shared" ref="I3:I17" si="1">SUM(F3:H3)</f>
        <v>4325</v>
      </c>
      <c r="J3" s="21">
        <v>1247</v>
      </c>
      <c r="K3" s="21">
        <v>1238</v>
      </c>
      <c r="L3" s="21">
        <v>1028</v>
      </c>
      <c r="M3" s="22">
        <f t="shared" ref="M3:M17" si="2">SUM(J3:L3)</f>
        <v>3513</v>
      </c>
      <c r="N3" s="21">
        <v>1345</v>
      </c>
      <c r="O3" s="21">
        <v>1784</v>
      </c>
      <c r="P3" s="21">
        <v>1574</v>
      </c>
      <c r="Q3" s="22">
        <f t="shared" ref="Q3:Q17" si="3">SUM(N3:P3)</f>
        <v>4703</v>
      </c>
      <c r="R3" s="29">
        <f t="shared" ref="R3:R17" si="4">E3+I3</f>
        <v>8216</v>
      </c>
    </row>
    <row r="4" spans="1:26" x14ac:dyDescent="0.25">
      <c r="A4" s="27" t="s">
        <v>21</v>
      </c>
      <c r="B4" s="13">
        <v>1460</v>
      </c>
      <c r="C4" s="13">
        <v>1954</v>
      </c>
      <c r="D4" s="13">
        <v>1233</v>
      </c>
      <c r="E4" s="14">
        <f t="shared" si="0"/>
        <v>4647</v>
      </c>
      <c r="F4" s="13">
        <v>1461</v>
      </c>
      <c r="G4" s="13">
        <v>1233</v>
      </c>
      <c r="H4" s="13">
        <v>1144</v>
      </c>
      <c r="I4" s="14">
        <f t="shared" si="1"/>
        <v>3838</v>
      </c>
      <c r="J4" s="23">
        <v>1460</v>
      </c>
      <c r="K4" s="23">
        <v>1954</v>
      </c>
      <c r="L4" s="23">
        <v>1726</v>
      </c>
      <c r="M4" s="22">
        <f t="shared" si="2"/>
        <v>5140</v>
      </c>
      <c r="N4" s="23">
        <v>1461</v>
      </c>
      <c r="O4" s="23">
        <v>1764</v>
      </c>
      <c r="P4" s="23">
        <v>1144</v>
      </c>
      <c r="Q4" s="22">
        <f t="shared" si="3"/>
        <v>4369</v>
      </c>
      <c r="R4" s="29">
        <f t="shared" si="4"/>
        <v>8485</v>
      </c>
    </row>
    <row r="5" spans="1:26" x14ac:dyDescent="0.25">
      <c r="A5" s="24" t="s">
        <v>27</v>
      </c>
      <c r="B5" s="16">
        <f>SUBTOTAL(9,B2:B4)</f>
        <v>3825</v>
      </c>
      <c r="C5" s="16">
        <f>SUBTOTAL(9,C2:C4)</f>
        <v>5152</v>
      </c>
      <c r="D5" s="15">
        <v>1375</v>
      </c>
      <c r="E5" s="17">
        <f t="shared" si="0"/>
        <v>10352</v>
      </c>
      <c r="F5" s="16">
        <f>SUBTOTAL(9,F2:F4)</f>
        <v>4077</v>
      </c>
      <c r="G5" s="15">
        <v>1375</v>
      </c>
      <c r="H5" s="16">
        <f>SUBTOTAL(9,H2:H4)</f>
        <v>4397</v>
      </c>
      <c r="I5" s="17">
        <f t="shared" si="1"/>
        <v>9849</v>
      </c>
      <c r="J5" s="16">
        <f>SUBTOTAL(9,J2:J4)</f>
        <v>3825</v>
      </c>
      <c r="K5" s="16">
        <f>SUBTOTAL(9,K2:K4)</f>
        <v>5152</v>
      </c>
      <c r="L5" s="16">
        <f>SUBTOTAL(9,L2:L4)</f>
        <v>4006</v>
      </c>
      <c r="M5" s="17">
        <f t="shared" si="2"/>
        <v>12983</v>
      </c>
      <c r="N5" s="16">
        <f>SUBTOTAL(9,N2:N4)</f>
        <v>4077</v>
      </c>
      <c r="O5" s="16">
        <f>SUBTOTAL(9,O2:O4)</f>
        <v>5105</v>
      </c>
      <c r="P5" s="16">
        <f>SUBTOTAL(9,P2:P4)</f>
        <v>4397</v>
      </c>
      <c r="Q5" s="17">
        <f t="shared" si="3"/>
        <v>13579</v>
      </c>
      <c r="R5" s="25">
        <f t="shared" si="4"/>
        <v>20201</v>
      </c>
      <c r="S5" s="2"/>
      <c r="T5" s="2"/>
      <c r="U5" s="2"/>
      <c r="V5" s="2"/>
      <c r="W5" s="2"/>
      <c r="X5" s="2"/>
      <c r="Y5" s="2"/>
      <c r="Z5" s="2"/>
    </row>
    <row r="6" spans="1:26" x14ac:dyDescent="0.25">
      <c r="A6" s="27" t="s">
        <v>22</v>
      </c>
      <c r="B6" s="13">
        <v>1429</v>
      </c>
      <c r="C6" s="13">
        <v>1316</v>
      </c>
      <c r="D6" s="13">
        <v>1792</v>
      </c>
      <c r="E6" s="14">
        <f t="shared" si="0"/>
        <v>4537</v>
      </c>
      <c r="F6" s="13">
        <v>1832</v>
      </c>
      <c r="G6" s="13">
        <v>1792</v>
      </c>
      <c r="H6" s="13">
        <v>1429</v>
      </c>
      <c r="I6" s="14">
        <f t="shared" si="1"/>
        <v>5053</v>
      </c>
      <c r="J6" s="23">
        <v>1429</v>
      </c>
      <c r="K6" s="13">
        <v>1429</v>
      </c>
      <c r="L6" s="23">
        <v>1993</v>
      </c>
      <c r="M6" s="22">
        <f t="shared" si="2"/>
        <v>4851</v>
      </c>
      <c r="N6" s="23">
        <v>1832</v>
      </c>
      <c r="O6" s="23">
        <v>1740</v>
      </c>
      <c r="P6" s="13">
        <v>1429</v>
      </c>
      <c r="Q6" s="22">
        <f t="shared" si="3"/>
        <v>5001</v>
      </c>
      <c r="R6" s="29">
        <f t="shared" si="4"/>
        <v>9590</v>
      </c>
    </row>
    <row r="7" spans="1:26" x14ac:dyDescent="0.25">
      <c r="A7" s="28" t="s">
        <v>23</v>
      </c>
      <c r="B7" s="15">
        <v>1735</v>
      </c>
      <c r="C7" s="15">
        <v>1406</v>
      </c>
      <c r="D7" s="15">
        <v>1224</v>
      </c>
      <c r="E7" s="14">
        <f t="shared" si="0"/>
        <v>4365</v>
      </c>
      <c r="F7" s="15">
        <v>1706</v>
      </c>
      <c r="G7" s="15">
        <v>1320</v>
      </c>
      <c r="H7" s="15">
        <v>1735</v>
      </c>
      <c r="I7" s="14">
        <f t="shared" si="1"/>
        <v>4761</v>
      </c>
      <c r="J7" s="21">
        <v>1735</v>
      </c>
      <c r="K7" s="15">
        <v>1735</v>
      </c>
      <c r="L7" s="21">
        <v>1224</v>
      </c>
      <c r="M7" s="22">
        <f t="shared" si="2"/>
        <v>4694</v>
      </c>
      <c r="N7" s="21">
        <v>1706</v>
      </c>
      <c r="O7" s="21">
        <v>1320</v>
      </c>
      <c r="P7" s="15">
        <v>1735</v>
      </c>
      <c r="Q7" s="22">
        <f t="shared" si="3"/>
        <v>4761</v>
      </c>
      <c r="R7" s="29">
        <f t="shared" si="4"/>
        <v>9126</v>
      </c>
    </row>
    <row r="8" spans="1:26" x14ac:dyDescent="0.25">
      <c r="A8" s="27" t="s">
        <v>24</v>
      </c>
      <c r="B8" s="13">
        <v>1099</v>
      </c>
      <c r="C8" s="13">
        <v>1233</v>
      </c>
      <c r="D8" s="13">
        <v>1110</v>
      </c>
      <c r="E8" s="14">
        <f t="shared" si="0"/>
        <v>3442</v>
      </c>
      <c r="F8" s="13">
        <v>1637</v>
      </c>
      <c r="G8" s="13">
        <v>1512</v>
      </c>
      <c r="H8" s="13">
        <v>1099</v>
      </c>
      <c r="I8" s="14">
        <f t="shared" si="1"/>
        <v>4248</v>
      </c>
      <c r="J8" s="23">
        <v>1099</v>
      </c>
      <c r="K8" s="13">
        <v>1099</v>
      </c>
      <c r="L8" s="23">
        <v>1110</v>
      </c>
      <c r="M8" s="22">
        <f t="shared" si="2"/>
        <v>3308</v>
      </c>
      <c r="N8" s="23">
        <v>1637</v>
      </c>
      <c r="O8" s="23">
        <v>1512</v>
      </c>
      <c r="P8" s="13">
        <v>1099</v>
      </c>
      <c r="Q8" s="22">
        <f t="shared" si="3"/>
        <v>4248</v>
      </c>
      <c r="R8" s="29">
        <f t="shared" si="4"/>
        <v>7690</v>
      </c>
    </row>
    <row r="9" spans="1:26" x14ac:dyDescent="0.25">
      <c r="A9" s="28" t="s">
        <v>26</v>
      </c>
      <c r="B9" s="15">
        <v>1345</v>
      </c>
      <c r="C9" s="15">
        <v>1375</v>
      </c>
      <c r="D9" s="15">
        <v>1075</v>
      </c>
      <c r="E9" s="14">
        <f t="shared" ref="E9" si="5">SUM(B9:D9)</f>
        <v>3795</v>
      </c>
      <c r="F9" s="15">
        <v>1736</v>
      </c>
      <c r="G9" s="15">
        <v>1555</v>
      </c>
      <c r="H9" s="15">
        <v>1345</v>
      </c>
      <c r="I9" s="14">
        <f t="shared" ref="I9" si="6">SUM(F9:H9)</f>
        <v>4636</v>
      </c>
      <c r="J9" s="21">
        <v>1345</v>
      </c>
      <c r="K9" s="15">
        <v>1345</v>
      </c>
      <c r="L9" s="21">
        <v>1075</v>
      </c>
      <c r="M9" s="22">
        <f t="shared" ref="M9" si="7">SUM(J9:L9)</f>
        <v>3765</v>
      </c>
      <c r="N9" s="21">
        <v>1736</v>
      </c>
      <c r="O9" s="21">
        <v>1555</v>
      </c>
      <c r="P9" s="15">
        <v>1345</v>
      </c>
      <c r="Q9" s="22">
        <f t="shared" si="3"/>
        <v>4636</v>
      </c>
      <c r="R9" s="29">
        <f t="shared" si="4"/>
        <v>8431</v>
      </c>
    </row>
    <row r="10" spans="1:26" x14ac:dyDescent="0.25">
      <c r="A10" s="27" t="s">
        <v>25</v>
      </c>
      <c r="B10" s="13">
        <v>1705</v>
      </c>
      <c r="C10" s="13">
        <v>1792</v>
      </c>
      <c r="D10" s="13">
        <v>1225</v>
      </c>
      <c r="E10" s="14">
        <f t="shared" si="0"/>
        <v>4722</v>
      </c>
      <c r="F10" s="13">
        <v>1946</v>
      </c>
      <c r="G10" s="13">
        <v>1327</v>
      </c>
      <c r="H10" s="13">
        <v>1705</v>
      </c>
      <c r="I10" s="14">
        <f t="shared" si="1"/>
        <v>4978</v>
      </c>
      <c r="J10" s="23">
        <v>1705</v>
      </c>
      <c r="K10" s="13">
        <v>1705</v>
      </c>
      <c r="L10" s="23">
        <v>1225</v>
      </c>
      <c r="M10" s="22">
        <f t="shared" si="2"/>
        <v>4635</v>
      </c>
      <c r="N10" s="23">
        <v>1946</v>
      </c>
      <c r="O10" s="23">
        <v>1327</v>
      </c>
      <c r="P10" s="13">
        <v>1705</v>
      </c>
      <c r="Q10" s="22">
        <f t="shared" si="3"/>
        <v>4978</v>
      </c>
      <c r="R10" s="29">
        <f t="shared" si="4"/>
        <v>9700</v>
      </c>
    </row>
    <row r="11" spans="1:26" x14ac:dyDescent="0.25">
      <c r="A11" s="24" t="s">
        <v>28</v>
      </c>
      <c r="B11" s="16">
        <f>SUBTOTAL(9,B6:B10)</f>
        <v>7313</v>
      </c>
      <c r="C11" s="16">
        <f>SUBTOTAL(9,C6:C10)</f>
        <v>7122</v>
      </c>
      <c r="D11" s="16">
        <f>SUBTOTAL(9,D6:D10)</f>
        <v>6426</v>
      </c>
      <c r="E11" s="17">
        <f t="shared" si="0"/>
        <v>20861</v>
      </c>
      <c r="F11" s="16">
        <f>SUBTOTAL(9,F6:F10)</f>
        <v>8857</v>
      </c>
      <c r="G11" s="16">
        <f>SUBTOTAL(9,G6:G10)</f>
        <v>7506</v>
      </c>
      <c r="H11" s="16">
        <f>SUBTOTAL(9,H6:H10)</f>
        <v>7313</v>
      </c>
      <c r="I11" s="17">
        <f t="shared" si="1"/>
        <v>23676</v>
      </c>
      <c r="J11" s="16">
        <f>SUBTOTAL(9,J6:J10)</f>
        <v>7313</v>
      </c>
      <c r="K11" s="16">
        <f>SUBTOTAL(9,K6:K10)</f>
        <v>7313</v>
      </c>
      <c r="L11" s="16">
        <f>SUBTOTAL(9,L6:L10)</f>
        <v>6627</v>
      </c>
      <c r="M11" s="17">
        <f t="shared" si="2"/>
        <v>21253</v>
      </c>
      <c r="N11" s="16">
        <f>SUBTOTAL(9,N6:N10)</f>
        <v>8857</v>
      </c>
      <c r="O11" s="16">
        <f>SUBTOTAL(9,O6:O10)</f>
        <v>7454</v>
      </c>
      <c r="P11" s="16">
        <f>SUBTOTAL(9,P6:P10)</f>
        <v>7313</v>
      </c>
      <c r="Q11" s="17">
        <f t="shared" si="3"/>
        <v>23624</v>
      </c>
      <c r="R11" s="25">
        <f t="shared" si="4"/>
        <v>44537</v>
      </c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7" t="s">
        <v>29</v>
      </c>
      <c r="B12" s="13">
        <v>1109</v>
      </c>
      <c r="C12" s="13">
        <v>1078</v>
      </c>
      <c r="D12" s="13">
        <v>1155</v>
      </c>
      <c r="E12" s="14">
        <f t="shared" si="0"/>
        <v>3342</v>
      </c>
      <c r="F12" s="13">
        <v>1993</v>
      </c>
      <c r="G12" s="13">
        <v>1316</v>
      </c>
      <c r="H12" s="13">
        <v>1551</v>
      </c>
      <c r="I12" s="14">
        <f t="shared" si="1"/>
        <v>4860</v>
      </c>
      <c r="J12" s="23">
        <v>1109</v>
      </c>
      <c r="K12" s="13">
        <v>1316</v>
      </c>
      <c r="L12" s="23">
        <v>1155</v>
      </c>
      <c r="M12" s="22">
        <f t="shared" si="2"/>
        <v>3580</v>
      </c>
      <c r="N12" s="13">
        <v>1316</v>
      </c>
      <c r="O12" s="23">
        <v>1082</v>
      </c>
      <c r="P12" s="23">
        <v>1551</v>
      </c>
      <c r="Q12" s="22">
        <f t="shared" si="3"/>
        <v>3949</v>
      </c>
      <c r="R12" s="29">
        <f t="shared" si="4"/>
        <v>8202</v>
      </c>
    </row>
    <row r="13" spans="1:26" x14ac:dyDescent="0.25">
      <c r="A13" s="28" t="s">
        <v>30</v>
      </c>
      <c r="B13" s="15">
        <v>1309</v>
      </c>
      <c r="C13" s="15">
        <v>1045</v>
      </c>
      <c r="D13" s="15">
        <v>1641</v>
      </c>
      <c r="E13" s="14">
        <f t="shared" si="0"/>
        <v>3995</v>
      </c>
      <c r="F13" s="15">
        <v>1924</v>
      </c>
      <c r="G13" s="15">
        <v>1406</v>
      </c>
      <c r="H13" s="15">
        <v>1941</v>
      </c>
      <c r="I13" s="14">
        <f t="shared" si="1"/>
        <v>5271</v>
      </c>
      <c r="J13" s="21">
        <v>1309</v>
      </c>
      <c r="K13" s="15">
        <v>1406</v>
      </c>
      <c r="L13" s="21">
        <v>1641</v>
      </c>
      <c r="M13" s="22">
        <f t="shared" si="2"/>
        <v>4356</v>
      </c>
      <c r="N13" s="15">
        <v>1406</v>
      </c>
      <c r="O13" s="21">
        <v>1499</v>
      </c>
      <c r="P13" s="21">
        <v>1941</v>
      </c>
      <c r="Q13" s="22">
        <f t="shared" si="3"/>
        <v>4846</v>
      </c>
      <c r="R13" s="29">
        <f t="shared" si="4"/>
        <v>9266</v>
      </c>
    </row>
    <row r="14" spans="1:26" x14ac:dyDescent="0.25">
      <c r="A14" s="27" t="s">
        <v>31</v>
      </c>
      <c r="B14" s="13">
        <v>1511</v>
      </c>
      <c r="C14" s="13">
        <v>1744</v>
      </c>
      <c r="D14" s="13">
        <v>1414</v>
      </c>
      <c r="E14" s="14">
        <f t="shared" si="0"/>
        <v>4669</v>
      </c>
      <c r="F14" s="13">
        <v>1243</v>
      </c>
      <c r="G14" s="13">
        <v>1233</v>
      </c>
      <c r="H14" s="13">
        <v>1820</v>
      </c>
      <c r="I14" s="14">
        <f t="shared" si="1"/>
        <v>4296</v>
      </c>
      <c r="J14" s="23">
        <v>1511</v>
      </c>
      <c r="K14" s="13">
        <v>1233</v>
      </c>
      <c r="L14" s="23">
        <v>1414</v>
      </c>
      <c r="M14" s="22">
        <f t="shared" si="2"/>
        <v>4158</v>
      </c>
      <c r="N14" s="13">
        <v>1233</v>
      </c>
      <c r="O14" s="23">
        <v>1493</v>
      </c>
      <c r="P14" s="23">
        <v>1820</v>
      </c>
      <c r="Q14" s="22">
        <f t="shared" si="3"/>
        <v>4546</v>
      </c>
      <c r="R14" s="29">
        <f t="shared" si="4"/>
        <v>8965</v>
      </c>
    </row>
    <row r="15" spans="1:26" x14ac:dyDescent="0.25">
      <c r="A15" s="28" t="s">
        <v>32</v>
      </c>
      <c r="B15" s="15">
        <v>1539</v>
      </c>
      <c r="C15" s="15">
        <v>1493</v>
      </c>
      <c r="D15" s="15">
        <v>1211</v>
      </c>
      <c r="E15" s="14">
        <f t="shared" si="0"/>
        <v>4243</v>
      </c>
      <c r="F15" s="15">
        <v>1165</v>
      </c>
      <c r="G15" s="15">
        <v>1375</v>
      </c>
      <c r="H15" s="15">
        <v>1445</v>
      </c>
      <c r="I15" s="14">
        <f t="shared" si="1"/>
        <v>3985</v>
      </c>
      <c r="J15" s="21">
        <v>1539</v>
      </c>
      <c r="K15" s="15">
        <v>1375</v>
      </c>
      <c r="L15" s="21">
        <v>1211</v>
      </c>
      <c r="M15" s="22">
        <f t="shared" si="2"/>
        <v>4125</v>
      </c>
      <c r="N15" s="15">
        <v>1375</v>
      </c>
      <c r="O15" s="21">
        <v>1013</v>
      </c>
      <c r="P15" s="21">
        <v>1445</v>
      </c>
      <c r="Q15" s="22">
        <f t="shared" si="3"/>
        <v>3833</v>
      </c>
      <c r="R15" s="29">
        <f t="shared" si="4"/>
        <v>8228</v>
      </c>
    </row>
    <row r="16" spans="1:26" x14ac:dyDescent="0.25">
      <c r="A16" s="27" t="s">
        <v>33</v>
      </c>
      <c r="B16" s="13">
        <v>1973</v>
      </c>
      <c r="C16" s="13">
        <v>1560</v>
      </c>
      <c r="D16" s="13">
        <v>1243</v>
      </c>
      <c r="E16" s="14">
        <f t="shared" si="0"/>
        <v>4776</v>
      </c>
      <c r="F16" s="13">
        <v>1495</v>
      </c>
      <c r="G16" s="13">
        <v>1792</v>
      </c>
      <c r="H16" s="13">
        <v>1387</v>
      </c>
      <c r="I16" s="14">
        <f t="shared" si="1"/>
        <v>4674</v>
      </c>
      <c r="J16" s="23">
        <v>1973</v>
      </c>
      <c r="K16" s="13">
        <v>1792</v>
      </c>
      <c r="L16" s="23">
        <v>1243</v>
      </c>
      <c r="M16" s="22">
        <f t="shared" si="2"/>
        <v>5008</v>
      </c>
      <c r="N16" s="13">
        <v>1792</v>
      </c>
      <c r="O16" s="23">
        <v>1125</v>
      </c>
      <c r="P16" s="23">
        <v>1387</v>
      </c>
      <c r="Q16" s="22">
        <f t="shared" si="3"/>
        <v>4304</v>
      </c>
      <c r="R16" s="29">
        <f t="shared" si="4"/>
        <v>9450</v>
      </c>
    </row>
    <row r="17" spans="1:26" x14ac:dyDescent="0.25">
      <c r="A17" s="24" t="s">
        <v>34</v>
      </c>
      <c r="B17" s="16">
        <f>SUBTOTAL(9,B12:B16)</f>
        <v>7441</v>
      </c>
      <c r="C17" s="16">
        <f>SUBTOTAL(9,C12:C16)</f>
        <v>6920</v>
      </c>
      <c r="D17" s="16">
        <f>SUBTOTAL(9,D12:D16)</f>
        <v>6664</v>
      </c>
      <c r="E17" s="17">
        <f t="shared" si="0"/>
        <v>21025</v>
      </c>
      <c r="F17" s="16">
        <f>SUBTOTAL(9,F12:F16)</f>
        <v>7820</v>
      </c>
      <c r="G17" s="16">
        <f>SUBTOTAL(9,G12:G16)</f>
        <v>7122</v>
      </c>
      <c r="H17" s="16">
        <f>SUBTOTAL(9,H12:H16)</f>
        <v>8144</v>
      </c>
      <c r="I17" s="17">
        <f t="shared" si="1"/>
        <v>23086</v>
      </c>
      <c r="J17" s="16">
        <f>SUBTOTAL(9,J12:J16)</f>
        <v>7441</v>
      </c>
      <c r="K17" s="16">
        <f>SUBTOTAL(9,K12:K16)</f>
        <v>7122</v>
      </c>
      <c r="L17" s="16">
        <f>SUBTOTAL(9,L12:L16)</f>
        <v>6664</v>
      </c>
      <c r="M17" s="17">
        <f t="shared" si="2"/>
        <v>21227</v>
      </c>
      <c r="N17" s="16">
        <f>SUBTOTAL(9,N12:N16)</f>
        <v>7122</v>
      </c>
      <c r="O17" s="16">
        <f>SUBTOTAL(9,O12:O16)</f>
        <v>6212</v>
      </c>
      <c r="P17" s="16">
        <f>SUBTOTAL(9,P12:P16)</f>
        <v>8144</v>
      </c>
      <c r="Q17" s="17">
        <f t="shared" si="3"/>
        <v>21478</v>
      </c>
      <c r="R17" s="25">
        <f t="shared" si="4"/>
        <v>44111</v>
      </c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3" t="s">
        <v>9</v>
      </c>
      <c r="B18" s="4">
        <f>SUBTOTAL(9,B2:B17)</f>
        <v>18579</v>
      </c>
      <c r="C18" s="4">
        <f>SUBTOTAL(9,C2:C17)</f>
        <v>19194</v>
      </c>
      <c r="D18" s="4">
        <f>SUBTOTAL(9,D2:D17)</f>
        <v>18420</v>
      </c>
      <c r="E18" s="4">
        <f>SUM(B18:D18)</f>
        <v>56193</v>
      </c>
      <c r="F18" s="4">
        <f>SUBTOTAL(9,F2:F17)</f>
        <v>20754</v>
      </c>
      <c r="G18" s="4">
        <f>SUBTOTAL(9,G2:G17)</f>
        <v>19958</v>
      </c>
      <c r="H18" s="4">
        <f>SUBTOTAL(9,H2:H17)</f>
        <v>19854</v>
      </c>
      <c r="I18" s="4">
        <f>SUM(F18:H18)</f>
        <v>60566</v>
      </c>
      <c r="J18" s="4">
        <f>SUBTOTAL(9,J2:J17)</f>
        <v>18579</v>
      </c>
      <c r="K18" s="4">
        <f>SUBTOTAL(9,K2:K17)</f>
        <v>19587</v>
      </c>
      <c r="L18" s="4">
        <f>SUBTOTAL(9,L2:L17)</f>
        <v>17297</v>
      </c>
      <c r="M18" s="4">
        <f>SUM(J18:L18)</f>
        <v>55463</v>
      </c>
      <c r="N18" s="4">
        <f>SUBTOTAL(9,N2:N17)</f>
        <v>20056</v>
      </c>
      <c r="O18" s="4">
        <f>SUBTOTAL(9,O2:O17)</f>
        <v>18771</v>
      </c>
      <c r="P18" s="4">
        <f>SUBTOTAL(9,P2:P17)</f>
        <v>19854</v>
      </c>
      <c r="Q18" s="4">
        <f>SUM(N18:P18)</f>
        <v>58681</v>
      </c>
      <c r="R18" s="4">
        <f>E18+I18</f>
        <v>116759</v>
      </c>
      <c r="S18" s="5"/>
      <c r="T18" s="5"/>
      <c r="U18" s="5"/>
      <c r="V18" s="5"/>
      <c r="W18" s="5"/>
      <c r="X18" s="5"/>
      <c r="Y18" s="5"/>
      <c r="Z18" s="5"/>
    </row>
    <row r="19" spans="1:26" x14ac:dyDescent="0.25">
      <c r="B19" s="6"/>
      <c r="C19" s="6"/>
      <c r="D19" s="6"/>
      <c r="E19" s="7"/>
      <c r="F19" s="6"/>
      <c r="G19" s="6"/>
      <c r="H19" s="6"/>
      <c r="I19" s="8"/>
      <c r="J19" s="9"/>
      <c r="K19" s="10"/>
      <c r="L19" s="1"/>
      <c r="M19" s="1"/>
      <c r="N19" s="1"/>
      <c r="O19" s="1"/>
      <c r="P19" s="1"/>
      <c r="Q19" s="1"/>
      <c r="R19" s="1"/>
    </row>
    <row r="20" spans="1:26" x14ac:dyDescent="0.25">
      <c r="B20" s="11"/>
      <c r="C20" s="11"/>
      <c r="D20" s="11"/>
      <c r="E20" s="7"/>
      <c r="F20" s="11"/>
      <c r="G20" s="11"/>
      <c r="H20" s="11"/>
      <c r="I20" s="8"/>
      <c r="J20" s="9"/>
      <c r="K20" s="1"/>
      <c r="L20" s="1"/>
      <c r="M20" s="1"/>
      <c r="N20" s="1"/>
      <c r="O20" s="1"/>
      <c r="P20" s="1"/>
      <c r="Q20" s="1"/>
      <c r="R20" s="1"/>
    </row>
    <row r="21" spans="1:26" x14ac:dyDescent="0.25">
      <c r="E21" s="8"/>
      <c r="I21" s="8"/>
      <c r="J21" s="9"/>
    </row>
    <row r="22" spans="1:26" x14ac:dyDescent="0.25">
      <c r="E22" s="8"/>
      <c r="I22" s="8"/>
      <c r="J22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123F-D25B-489B-A5E7-2D55D6AF9E86}">
  <dimension ref="A1:E6"/>
  <sheetViews>
    <sheetView tabSelected="1" workbookViewId="0">
      <selection activeCell="L27" sqref="L27:L28"/>
    </sheetView>
  </sheetViews>
  <sheetFormatPr baseColWidth="10" defaultRowHeight="15" x14ac:dyDescent="0.25"/>
  <cols>
    <col min="1" max="1" width="18.7109375" bestFit="1" customWidth="1"/>
    <col min="2" max="4" width="10.28515625" bestFit="1" customWidth="1"/>
    <col min="5" max="6" width="12.5703125" bestFit="1" customWidth="1"/>
    <col min="7" max="7" width="14.7109375" bestFit="1" customWidth="1"/>
    <col min="8" max="12" width="16.140625" bestFit="1" customWidth="1"/>
    <col min="13" max="13" width="19.28515625" bestFit="1" customWidth="1"/>
    <col min="14" max="16" width="8.7109375" bestFit="1" customWidth="1"/>
    <col min="17" max="17" width="11.7109375" bestFit="1" customWidth="1"/>
    <col min="18" max="18" width="12.5703125" bestFit="1" customWidth="1"/>
    <col min="19" max="20" width="9.7109375" bestFit="1" customWidth="1"/>
    <col min="21" max="21" width="12.7109375" bestFit="1" customWidth="1"/>
    <col min="22" max="22" width="14.7109375" bestFit="1" customWidth="1"/>
    <col min="23" max="25" width="16.140625" bestFit="1" customWidth="1"/>
    <col min="26" max="26" width="13.28515625" bestFit="1" customWidth="1"/>
    <col min="27" max="29" width="10" bestFit="1" customWidth="1"/>
    <col min="30" max="30" width="13" bestFit="1" customWidth="1"/>
    <col min="31" max="33" width="6" bestFit="1" customWidth="1"/>
    <col min="34" max="34" width="8.5703125" bestFit="1" customWidth="1"/>
    <col min="35" max="37" width="9.85546875" bestFit="1" customWidth="1"/>
    <col min="38" max="38" width="12.85546875" bestFit="1" customWidth="1"/>
    <col min="39" max="41" width="7.140625" bestFit="1" customWidth="1"/>
    <col min="42" max="42" width="10.140625" bestFit="1" customWidth="1"/>
    <col min="43" max="43" width="19.28515625" bestFit="1" customWidth="1"/>
    <col min="44" max="46" width="8.7109375" bestFit="1" customWidth="1"/>
    <col min="47" max="47" width="11.140625" bestFit="1" customWidth="1"/>
    <col min="48" max="50" width="7.42578125" bestFit="1" customWidth="1"/>
    <col min="51" max="51" width="10.42578125" bestFit="1" customWidth="1"/>
    <col min="52" max="54" width="9.85546875" bestFit="1" customWidth="1"/>
    <col min="55" max="55" width="12.85546875" bestFit="1" customWidth="1"/>
    <col min="56" max="56" width="11.7109375" bestFit="1" customWidth="1"/>
    <col min="57" max="57" width="12.5703125" bestFit="1" customWidth="1"/>
  </cols>
  <sheetData>
    <row r="1" spans="1:5" x14ac:dyDescent="0.25">
      <c r="A1" s="31" t="s">
        <v>40</v>
      </c>
      <c r="B1" s="31" t="s">
        <v>35</v>
      </c>
    </row>
    <row r="2" spans="1:5" x14ac:dyDescent="0.25">
      <c r="A2" s="31" t="s">
        <v>41</v>
      </c>
      <c r="B2" t="s">
        <v>36</v>
      </c>
      <c r="C2" t="s">
        <v>37</v>
      </c>
      <c r="D2" t="s">
        <v>38</v>
      </c>
      <c r="E2" t="s">
        <v>39</v>
      </c>
    </row>
    <row r="3" spans="1:5" x14ac:dyDescent="0.25">
      <c r="A3" t="s">
        <v>42</v>
      </c>
      <c r="B3" s="30">
        <v>86179</v>
      </c>
      <c r="C3" s="30">
        <v>85111</v>
      </c>
      <c r="D3" s="30">
        <v>89414</v>
      </c>
      <c r="E3" s="30">
        <v>260704</v>
      </c>
    </row>
    <row r="4" spans="1:5" x14ac:dyDescent="0.25">
      <c r="A4" t="s">
        <v>43</v>
      </c>
      <c r="B4" s="30">
        <v>86402</v>
      </c>
      <c r="C4" s="30">
        <v>85140</v>
      </c>
      <c r="D4" s="30">
        <v>86816</v>
      </c>
      <c r="E4" s="30">
        <v>258358</v>
      </c>
    </row>
    <row r="5" spans="1:5" x14ac:dyDescent="0.25">
      <c r="A5" t="s">
        <v>44</v>
      </c>
      <c r="B5" s="30">
        <v>53124</v>
      </c>
      <c r="C5" s="30">
        <v>53124</v>
      </c>
      <c r="D5" s="30">
        <v>51923</v>
      </c>
      <c r="E5" s="30">
        <v>158171</v>
      </c>
    </row>
    <row r="6" spans="1:5" x14ac:dyDescent="0.25">
      <c r="A6" t="s">
        <v>39</v>
      </c>
      <c r="B6" s="30">
        <v>225705</v>
      </c>
      <c r="C6" s="30">
        <v>223375</v>
      </c>
      <c r="D6" s="30">
        <v>228153</v>
      </c>
      <c r="E6" s="30">
        <v>677233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8F76D4-6661-4605-8F73-CF7BA7DA18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2021</vt:lpstr>
      <vt:lpstr>2022</vt:lpstr>
      <vt:lpstr>2023</vt:lpstr>
      <vt:lpstr>Depivoter2021-2023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Moreau, manager</dc:creator>
  <cp:lastModifiedBy>Ludovic Moreau, manager</cp:lastModifiedBy>
  <dcterms:created xsi:type="dcterms:W3CDTF">2023-11-11T09:26:52Z</dcterms:created>
  <dcterms:modified xsi:type="dcterms:W3CDTF">2023-11-11T11:12:01Z</dcterms:modified>
</cp:coreProperties>
</file>