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pune\Documents\GitHub\impressions\results\impressions\"/>
    </mc:Choice>
  </mc:AlternateContent>
  <xr:revisionPtr revIDLastSave="0" documentId="13_ncr:1_{1F5BF548-C029-4D09-B971-C74212BA7ED9}" xr6:coauthVersionLast="40" xr6:coauthVersionMax="40" xr10:uidLastSave="{00000000-0000-0000-0000-000000000000}"/>
  <bookViews>
    <workbookView minimized="1" xWindow="0" yWindow="0" windowWidth="28800" windowHeight="11625" activeTab="3" xr2:uid="{00000000-000D-0000-FFFF-FFFF00000000}"/>
  </bookViews>
  <sheets>
    <sheet name="a" sheetId="1" r:id="rId1"/>
    <sheet name="b" sheetId="5" r:id="rId2"/>
    <sheet name="f" sheetId="4" r:id="rId3"/>
    <sheet name="Sheet1" sheetId="7" r:id="rId4"/>
  </sheets>
  <definedNames>
    <definedName name="ExternalData_1" localSheetId="0" hidden="1">a!$A$22:$B$38</definedName>
    <definedName name="ExternalData_1" localSheetId="1" hidden="1">b!$A$1:$B$33</definedName>
    <definedName name="ExternalData_1" localSheetId="2" hidden="1">f!$A$1:$B$17</definedName>
    <definedName name="ExternalData_2" localSheetId="1" hidden="1">b!$A$37:$B$67</definedName>
    <definedName name="ExternalData_2" localSheetId="2" hidden="1">f!$A$20:$B$36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39" i="5" l="1"/>
  <c r="D40" i="5" s="1"/>
  <c r="D41" i="5" s="1"/>
  <c r="D42" i="5" s="1"/>
  <c r="D43" i="5" s="1"/>
  <c r="D44" i="5" s="1"/>
  <c r="D45" i="5" s="1"/>
  <c r="D46" i="5" s="1"/>
  <c r="D47" i="5" s="1"/>
  <c r="D48" i="5" s="1"/>
  <c r="D49" i="5" s="1"/>
  <c r="D50" i="5" s="1"/>
  <c r="D51" i="5" s="1"/>
  <c r="D52" i="5" s="1"/>
  <c r="D53" i="5" s="1"/>
  <c r="D54" i="5" s="1"/>
  <c r="D55" i="5" s="1"/>
  <c r="D56" i="5" s="1"/>
  <c r="D57" i="5" s="1"/>
  <c r="D58" i="5" s="1"/>
  <c r="D59" i="5" s="1"/>
  <c r="D60" i="5" s="1"/>
  <c r="D61" i="5" s="1"/>
  <c r="D62" i="5" s="1"/>
  <c r="D63" i="5" s="1"/>
  <c r="D64" i="5" s="1"/>
  <c r="D65" i="5" s="1"/>
  <c r="D66" i="5" s="1"/>
  <c r="D67" i="5" s="1"/>
  <c r="D3" i="5"/>
  <c r="C21" i="4" l="1"/>
  <c r="C22" i="4"/>
  <c r="C23" i="4"/>
  <c r="C24" i="4"/>
  <c r="C25" i="4"/>
  <c r="C26" i="4"/>
  <c r="C27" i="4"/>
  <c r="C28" i="4"/>
  <c r="C29" i="4"/>
  <c r="C30" i="4"/>
  <c r="C31" i="4"/>
  <c r="C32" i="4"/>
  <c r="C33" i="4"/>
  <c r="C34" i="4"/>
  <c r="C35" i="4"/>
  <c r="C36" i="4"/>
  <c r="C2" i="4"/>
  <c r="C3" i="4"/>
  <c r="C4" i="4"/>
  <c r="C5" i="4"/>
  <c r="C6" i="4"/>
  <c r="C7" i="4"/>
  <c r="C8" i="4"/>
  <c r="C9" i="4"/>
  <c r="C10" i="4"/>
  <c r="C11" i="4"/>
  <c r="C12" i="4"/>
  <c r="C13" i="4"/>
  <c r="C14" i="4"/>
  <c r="C15" i="4"/>
  <c r="C16" i="4"/>
  <c r="C17" i="4"/>
  <c r="B37" i="4"/>
  <c r="B18" i="4"/>
  <c r="B68" i="5"/>
  <c r="C38" i="5" s="1"/>
  <c r="C45" i="5"/>
  <c r="C48" i="5"/>
  <c r="C49" i="5"/>
  <c r="C52" i="5"/>
  <c r="C53" i="5"/>
  <c r="C56" i="5"/>
  <c r="C57" i="5"/>
  <c r="C60" i="5"/>
  <c r="C61" i="5"/>
  <c r="C64" i="5"/>
  <c r="C65" i="5"/>
  <c r="B39" i="1"/>
  <c r="C23" i="1" s="1"/>
  <c r="C44" i="5" l="1"/>
  <c r="C41" i="5"/>
  <c r="C40" i="5"/>
  <c r="C67" i="5"/>
  <c r="C63" i="5"/>
  <c r="C59" i="5"/>
  <c r="C55" i="5"/>
  <c r="C51" i="5"/>
  <c r="C47" i="5"/>
  <c r="C43" i="5"/>
  <c r="C39" i="5"/>
  <c r="C66" i="5"/>
  <c r="C62" i="5"/>
  <c r="C58" i="5"/>
  <c r="C54" i="5"/>
  <c r="C50" i="5"/>
  <c r="C46" i="5"/>
  <c r="C42" i="5"/>
  <c r="C34" i="1"/>
  <c r="C26" i="1"/>
  <c r="C33" i="1"/>
  <c r="C24" i="1"/>
  <c r="C38" i="1"/>
  <c r="C30" i="1"/>
  <c r="C37" i="1"/>
  <c r="C29" i="1"/>
  <c r="C25" i="1"/>
  <c r="C36" i="1"/>
  <c r="C32" i="1"/>
  <c r="C28" i="1"/>
  <c r="C35" i="1"/>
  <c r="C31" i="1"/>
  <c r="C27" i="1"/>
  <c r="B34" i="5"/>
  <c r="C4" i="5" s="1"/>
  <c r="B18" i="1"/>
  <c r="C3" i="1" s="1"/>
  <c r="D2" i="5" l="1"/>
  <c r="C2" i="5"/>
  <c r="C26" i="5"/>
  <c r="C18" i="5"/>
  <c r="C10" i="5"/>
  <c r="C33" i="5"/>
  <c r="C29" i="5"/>
  <c r="C25" i="5"/>
  <c r="C21" i="5"/>
  <c r="C17" i="5"/>
  <c r="C13" i="5"/>
  <c r="C9" i="5"/>
  <c r="C5" i="5"/>
  <c r="C31" i="5"/>
  <c r="C27" i="5"/>
  <c r="C23" i="5"/>
  <c r="C19" i="5"/>
  <c r="C15" i="5"/>
  <c r="C11" i="5"/>
  <c r="C7" i="5"/>
  <c r="C3" i="5"/>
  <c r="D4" i="5" s="1"/>
  <c r="D5" i="5" s="1"/>
  <c r="C30" i="5"/>
  <c r="C22" i="5"/>
  <c r="C14" i="5"/>
  <c r="C6" i="5"/>
  <c r="C32" i="5"/>
  <c r="C28" i="5"/>
  <c r="C24" i="5"/>
  <c r="C20" i="5"/>
  <c r="C16" i="5"/>
  <c r="C12" i="5"/>
  <c r="C8" i="5"/>
  <c r="C13" i="1"/>
  <c r="C5" i="1"/>
  <c r="C2" i="1"/>
  <c r="C10" i="1"/>
  <c r="C17" i="1"/>
  <c r="C9" i="1"/>
  <c r="C14" i="1"/>
  <c r="C6" i="1"/>
  <c r="C16" i="1"/>
  <c r="C12" i="1"/>
  <c r="C8" i="1"/>
  <c r="C4" i="1"/>
  <c r="C1" i="1"/>
  <c r="C15" i="1"/>
  <c r="C11" i="1"/>
  <c r="C7" i="1"/>
  <c r="D6" i="5" l="1"/>
  <c r="D7" i="5" s="1"/>
  <c r="D8" i="5" s="1"/>
  <c r="D9" i="5" s="1"/>
  <c r="D10" i="5" s="1"/>
  <c r="D11" i="5" s="1"/>
  <c r="D12" i="5" s="1"/>
  <c r="D13" i="5" s="1"/>
  <c r="D14" i="5" s="1"/>
  <c r="D15" i="5" s="1"/>
  <c r="D16" i="5" s="1"/>
  <c r="D17" i="5" s="1"/>
  <c r="D18" i="5" s="1"/>
  <c r="D19" i="5" s="1"/>
  <c r="D20" i="5" s="1"/>
  <c r="D21" i="5" s="1"/>
  <c r="D22" i="5" s="1"/>
  <c r="D23" i="5" s="1"/>
  <c r="D24" i="5" s="1"/>
  <c r="D25" i="5" s="1"/>
  <c r="D26" i="5" s="1"/>
  <c r="D27" i="5" s="1"/>
  <c r="D28" i="5" s="1"/>
  <c r="D29" i="5" s="1"/>
  <c r="D30" i="5" s="1"/>
  <c r="D31" i="5" s="1"/>
  <c r="D32" i="5" s="1"/>
  <c r="D33" i="5" s="1"/>
  <c r="C68" i="5"/>
  <c r="C34" i="5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a" description="Connection to the 'a' query in the workbook." type="5" refreshedVersion="6" background="1">
    <dbPr connection="Provider=Microsoft.Mashup.OleDb.1;Data Source=$Workbook$;Location=a;Extended Properties=&quot;&quot;" command="SELECT * FROM [a]"/>
  </connection>
  <connection id="2" xr16:uid="{00000000-0015-0000-FFFF-FFFF01000000}" keepAlive="1" name="Query - a (2)" description="Connection to the 'a (2)' query in the workbook." type="5" refreshedVersion="6" background="1" saveData="1">
    <dbPr connection="Provider=Microsoft.Mashup.OleDb.1;Data Source=$Workbook$;Location=a (2);Extended Properties=&quot;&quot;" command="SELECT * FROM [a (2)]"/>
  </connection>
  <connection id="3" xr16:uid="{00000000-0015-0000-FFFF-FFFF02000000}" keepAlive="1" name="Query - b" description="Connection to the 'b' query in the workbook." type="5" refreshedVersion="6" background="1" saveData="1">
    <dbPr connection="Provider=Microsoft.Mashup.OleDb.1;Data Source=$Workbook$;Location=b;Extended Properties=&quot;&quot;" command="SELECT * FROM [b]"/>
  </connection>
  <connection id="4" xr16:uid="{00000000-0015-0000-FFFF-FFFF03000000}" keepAlive="1" name="Query - b_count" description="Connection to the 'b_count' query in the workbook." type="5" refreshedVersion="6" background="1" saveData="1">
    <dbPr connection="Provider=Microsoft.Mashup.OleDb.1;Data Source=$Workbook$;Location=b_count;Extended Properties=&quot;&quot;" command="SELECT * FROM [b_count]"/>
  </connection>
  <connection id="5" xr16:uid="{00000000-0015-0000-FFFF-FFFF04000000}" keepAlive="1" name="Query - b_counts" description="Connection to the 'b_counts' query in the workbook." type="5" refreshedVersion="6" background="1" saveData="1">
    <dbPr connection="Provider=Microsoft.Mashup.OleDb.1;Data Source=$Workbook$;Location=b_counts;Extended Properties=&quot;&quot;" command="SELECT * FROM [b_counts]"/>
  </connection>
  <connection id="6" xr16:uid="{00000000-0015-0000-FFFF-FFFF05000000}" keepAlive="1" name="Query - c_mod" description="Connection to the 'c_mod' query in the workbook." type="5" refreshedVersion="6" background="1" saveData="1">
    <dbPr connection="Provider=Microsoft.Mashup.OleDb.1;Data Source=$Workbook$;Location=c_mod;Extended Properties=&quot;&quot;" command="SELECT * FROM [c_mod]"/>
  </connection>
  <connection id="7" xr16:uid="{2C20ACE1-5FFD-440B-86DA-01E1B198D18D}" keepAlive="1" name="Query - f" description="Connection to the 'f' query in the workbook." type="5" refreshedVersion="6" background="1" saveData="1">
    <dbPr connection="Provider=Microsoft.Mashup.OleDb.1;Data Source=$Workbook$;Location=f;Extended Properties=&quot;&quot;" command="SELECT * FROM [f]"/>
  </connection>
  <connection id="8" xr16:uid="{76DB554F-4E2A-4C83-8F11-C6039BC6D834}" keepAlive="1" name="Query - f (2)" description="Connection to the 'f (2)' query in the workbook." type="5" refreshedVersion="6" background="1" saveData="1">
    <dbPr connection="Provider=Microsoft.Mashup.OleDb.1;Data Source=$Workbook$;Location=f (2);Extended Properties=&quot;&quot;" command="SELECT * FROM [f (2)]"/>
  </connection>
</connections>
</file>

<file path=xl/sharedStrings.xml><?xml version="1.0" encoding="utf-8"?>
<sst xmlns="http://schemas.openxmlformats.org/spreadsheetml/2006/main" count="18" uniqueCount="5">
  <si>
    <t>Column1</t>
  </si>
  <si>
    <t>Column2</t>
  </si>
  <si>
    <t>Column3</t>
  </si>
  <si>
    <t>Impressions</t>
  </si>
  <si>
    <t>Column4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</si>
</sst>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Directories by Namespace Depth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Desired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a!$A$1:$A$18</c:f>
              <c:numCache>
                <c:formatCode>General</c:formatCode>
                <c:ptCount val="1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</c:numCache>
            </c:numRef>
          </c:xVal>
          <c:yVal>
            <c:numRef>
              <c:f>a!$C$23:$C$38</c:f>
              <c:numCache>
                <c:formatCode>General</c:formatCode>
                <c:ptCount val="16"/>
                <c:pt idx="0">
                  <c:v>0.16974509465446805</c:v>
                </c:pt>
                <c:pt idx="1">
                  <c:v>0.57253006502100234</c:v>
                </c:pt>
                <c:pt idx="2">
                  <c:v>3.509983313194085</c:v>
                </c:pt>
                <c:pt idx="3">
                  <c:v>4.6521664077334712</c:v>
                </c:pt>
                <c:pt idx="4">
                  <c:v>12.207261637608608</c:v>
                </c:pt>
                <c:pt idx="5">
                  <c:v>17.299614477242649</c:v>
                </c:pt>
                <c:pt idx="6">
                  <c:v>16.378963116404858</c:v>
                </c:pt>
                <c:pt idx="7">
                  <c:v>9.9372806260429254</c:v>
                </c:pt>
                <c:pt idx="8">
                  <c:v>10.504056620058691</c:v>
                </c:pt>
                <c:pt idx="9">
                  <c:v>4.4248806030266419</c:v>
                </c:pt>
                <c:pt idx="10">
                  <c:v>7.6759307209850967</c:v>
                </c:pt>
                <c:pt idx="11">
                  <c:v>7.0199666263881699</c:v>
                </c:pt>
                <c:pt idx="12">
                  <c:v>3.0180102422463895</c:v>
                </c:pt>
                <c:pt idx="13">
                  <c:v>1.2083549110996028</c:v>
                </c:pt>
                <c:pt idx="14">
                  <c:v>0.92928246734564712</c:v>
                </c:pt>
                <c:pt idx="15">
                  <c:v>0.49197307094769555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033-4263-8C5A-7BB4BB0CB77C}"/>
            </c:ext>
          </c:extLst>
        </c:ser>
        <c:ser>
          <c:idx val="1"/>
          <c:order val="1"/>
          <c:tx>
            <c:v>Generated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a!$A$1:$A$18</c:f>
              <c:numCache>
                <c:formatCode>General</c:formatCode>
                <c:ptCount val="1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</c:numCache>
            </c:numRef>
          </c:xVal>
          <c:yVal>
            <c:numRef>
              <c:f>a!$C$1:$C$18</c:f>
              <c:numCache>
                <c:formatCode>General</c:formatCode>
                <c:ptCount val="18"/>
                <c:pt idx="0">
                  <c:v>0</c:v>
                </c:pt>
                <c:pt idx="1">
                  <c:v>0.38617371486452268</c:v>
                </c:pt>
                <c:pt idx="2">
                  <c:v>2.0828057736135728</c:v>
                </c:pt>
                <c:pt idx="3">
                  <c:v>5.4001012914661937</c:v>
                </c:pt>
                <c:pt idx="4">
                  <c:v>10.724233983286908</c:v>
                </c:pt>
                <c:pt idx="5">
                  <c:v>16.358571790326664</c:v>
                </c:pt>
                <c:pt idx="6">
                  <c:v>20.378576854899976</c:v>
                </c:pt>
                <c:pt idx="7">
                  <c:v>18.52367688022284</c:v>
                </c:pt>
                <c:pt idx="8">
                  <c:v>13.110914155482401</c:v>
                </c:pt>
                <c:pt idx="9">
                  <c:v>7.4829070650797673</c:v>
                </c:pt>
                <c:pt idx="10">
                  <c:v>3.4565712838693341</c:v>
                </c:pt>
                <c:pt idx="11">
                  <c:v>1.354773360344391</c:v>
                </c:pt>
                <c:pt idx="12">
                  <c:v>0.50645733096986578</c:v>
                </c:pt>
                <c:pt idx="13">
                  <c:v>0.18992149911369965</c:v>
                </c:pt>
                <c:pt idx="14">
                  <c:v>2.5322866548493288E-2</c:v>
                </c:pt>
                <c:pt idx="15">
                  <c:v>1.2661433274246644E-2</c:v>
                </c:pt>
                <c:pt idx="16">
                  <c:v>6.3307166371233221E-3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033-4263-8C5A-7BB4BB0CB7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35649135"/>
        <c:axId val="1834957967"/>
      </c:scatterChart>
      <c:valAx>
        <c:axId val="183564913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Name</a:t>
                </a:r>
                <a:r>
                  <a:rPr lang="en-CA" baseline="0"/>
                  <a:t>space Depth (bin size 1)</a:t>
                </a:r>
                <a:endParaRPr lang="en-CA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4957967"/>
        <c:crosses val="autoZero"/>
        <c:crossBetween val="midCat"/>
      </c:valAx>
      <c:valAx>
        <c:axId val="18349579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% of directories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564913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portrait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Directory by Subdirectory Count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Generated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b!$A$2:$A$33</c:f>
              <c:numCache>
                <c:formatCode>General</c:formatCode>
                <c:ptCount val="32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</c:numCache>
            </c:numRef>
          </c:xVal>
          <c:yVal>
            <c:numRef>
              <c:f>b!$D$2:$D$33</c:f>
              <c:numCache>
                <c:formatCode>General</c:formatCode>
                <c:ptCount val="32"/>
                <c:pt idx="0">
                  <c:v>59.549645612494508</c:v>
                </c:pt>
                <c:pt idx="1">
                  <c:v>79.646239729034676</c:v>
                </c:pt>
                <c:pt idx="2">
                  <c:v>88.396161324719301</c:v>
                </c:pt>
                <c:pt idx="3">
                  <c:v>92.598632628739878</c:v>
                </c:pt>
                <c:pt idx="4">
                  <c:v>95.120115411152227</c:v>
                </c:pt>
                <c:pt idx="5">
                  <c:v>96.600388885404243</c:v>
                </c:pt>
                <c:pt idx="6">
                  <c:v>97.672959919713975</c:v>
                </c:pt>
                <c:pt idx="7">
                  <c:v>98.275105061782597</c:v>
                </c:pt>
                <c:pt idx="8">
                  <c:v>98.620084049426083</c:v>
                </c:pt>
                <c:pt idx="9">
                  <c:v>98.952518346609807</c:v>
                </c:pt>
                <c:pt idx="10">
                  <c:v>99.172050429655656</c:v>
                </c:pt>
                <c:pt idx="11">
                  <c:v>99.322586715172804</c:v>
                </c:pt>
                <c:pt idx="12">
                  <c:v>99.473123000689952</c:v>
                </c:pt>
                <c:pt idx="13">
                  <c:v>99.554663488678415</c:v>
                </c:pt>
                <c:pt idx="14">
                  <c:v>99.642476321896751</c:v>
                </c:pt>
                <c:pt idx="15">
                  <c:v>99.711472119425451</c:v>
                </c:pt>
                <c:pt idx="16">
                  <c:v>99.767923226494389</c:v>
                </c:pt>
                <c:pt idx="17">
                  <c:v>99.811829643103565</c:v>
                </c:pt>
                <c:pt idx="18">
                  <c:v>99.85573605971274</c:v>
                </c:pt>
                <c:pt idx="19">
                  <c:v>99.874553095402391</c:v>
                </c:pt>
                <c:pt idx="20">
                  <c:v>99.899642476321915</c:v>
                </c:pt>
                <c:pt idx="21">
                  <c:v>99.92473185724144</c:v>
                </c:pt>
                <c:pt idx="22">
                  <c:v>99.931004202471328</c:v>
                </c:pt>
                <c:pt idx="23">
                  <c:v>99.943548892931091</c:v>
                </c:pt>
                <c:pt idx="24">
                  <c:v>99.956093583390853</c:v>
                </c:pt>
                <c:pt idx="25">
                  <c:v>99.968638273850615</c:v>
                </c:pt>
                <c:pt idx="26">
                  <c:v>99.974910619080504</c:v>
                </c:pt>
                <c:pt idx="27">
                  <c:v>99.974910619080504</c:v>
                </c:pt>
                <c:pt idx="28">
                  <c:v>99.981182964310392</c:v>
                </c:pt>
                <c:pt idx="29">
                  <c:v>99.981182964310392</c:v>
                </c:pt>
                <c:pt idx="30">
                  <c:v>99.98745530954028</c:v>
                </c:pt>
                <c:pt idx="31">
                  <c:v>100.00000000000004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D8A1-4D73-88F4-2A1B12BBE9D7}"/>
            </c:ext>
          </c:extLst>
        </c:ser>
        <c:ser>
          <c:idx val="1"/>
          <c:order val="1"/>
          <c:tx>
            <c:v>Desired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b!$A$2:$A$33</c:f>
              <c:numCache>
                <c:formatCode>General</c:formatCode>
                <c:ptCount val="32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</c:numCache>
            </c:numRef>
          </c:xVal>
          <c:yVal>
            <c:numRef>
              <c:f>b!$D$38:$D$67</c:f>
              <c:numCache>
                <c:formatCode>General</c:formatCode>
                <c:ptCount val="30"/>
                <c:pt idx="0">
                  <c:v>72.352773010000007</c:v>
                </c:pt>
                <c:pt idx="1">
                  <c:v>89.130931957970276</c:v>
                </c:pt>
                <c:pt idx="2">
                  <c:v>94.019439676666678</c:v>
                </c:pt>
                <c:pt idx="3">
                  <c:v>95.911949682384233</c:v>
                </c:pt>
                <c:pt idx="4">
                  <c:v>96.786735274150956</c:v>
                </c:pt>
                <c:pt idx="5">
                  <c:v>97.392795880211565</c:v>
                </c:pt>
                <c:pt idx="6">
                  <c:v>97.915951969405384</c:v>
                </c:pt>
                <c:pt idx="7">
                  <c:v>98.307604342189833</c:v>
                </c:pt>
                <c:pt idx="8">
                  <c:v>98.550600339902815</c:v>
                </c:pt>
                <c:pt idx="9">
                  <c:v>98.81074899627788</c:v>
                </c:pt>
                <c:pt idx="10">
                  <c:v>98.950829042018299</c:v>
                </c:pt>
                <c:pt idx="11">
                  <c:v>99.050886217547173</c:v>
                </c:pt>
                <c:pt idx="12">
                  <c:v>99.168096051738146</c:v>
                </c:pt>
                <c:pt idx="13">
                  <c:v>99.271012003710709</c:v>
                </c:pt>
                <c:pt idx="14">
                  <c:v>99.348198967690124</c:v>
                </c:pt>
                <c:pt idx="15">
                  <c:v>99.433962261000588</c:v>
                </c:pt>
                <c:pt idx="16">
                  <c:v>99.571183530297333</c:v>
                </c:pt>
                <c:pt idx="17">
                  <c:v>99.622641506283614</c:v>
                </c:pt>
                <c:pt idx="18">
                  <c:v>99.648370494276747</c:v>
                </c:pt>
                <c:pt idx="19">
                  <c:v>99.671240705826207</c:v>
                </c:pt>
                <c:pt idx="20">
                  <c:v>99.716981128925127</c:v>
                </c:pt>
                <c:pt idx="21">
                  <c:v>99.77415665779877</c:v>
                </c:pt>
                <c:pt idx="22">
                  <c:v>99.817038304454002</c:v>
                </c:pt>
                <c:pt idx="23">
                  <c:v>99.874213833327644</c:v>
                </c:pt>
                <c:pt idx="24">
                  <c:v>99.882790162658694</c:v>
                </c:pt>
                <c:pt idx="25">
                  <c:v>99.922813032870238</c:v>
                </c:pt>
                <c:pt idx="26">
                  <c:v>99.945683244419698</c:v>
                </c:pt>
                <c:pt idx="27">
                  <c:v>99.968553455969158</c:v>
                </c:pt>
                <c:pt idx="28">
                  <c:v>99.97998856174388</c:v>
                </c:pt>
                <c:pt idx="29">
                  <c:v>99.999999996849652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9591-4403-AB67-3C4DFF224BD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15662863"/>
        <c:axId val="1779987711"/>
      </c:scatterChart>
      <c:valAx>
        <c:axId val="1715662863"/>
        <c:scaling>
          <c:orientation val="minMax"/>
          <c:max val="3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Count of Subdirectories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9987711"/>
        <c:crosses val="autoZero"/>
        <c:crossBetween val="midCat"/>
        <c:majorUnit val="5"/>
      </c:valAx>
      <c:valAx>
        <c:axId val="1779987711"/>
        <c:scaling>
          <c:orientation val="minMax"/>
          <c:max val="100"/>
          <c:min val="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Cumulative % of Directories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5662863"/>
        <c:crosses val="autoZero"/>
        <c:crossBetween val="midCat"/>
        <c:majorUnit val="1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portrait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Files by Namespace Depth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1"/>
          <c:order val="0"/>
          <c:tx>
            <c:v>Generated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f!$A$2:$A$17</c:f>
              <c:numCache>
                <c:formatCode>General</c:formatCode>
                <c:ptCount val="1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</c:numCache>
            </c:numRef>
          </c:xVal>
          <c:yVal>
            <c:numRef>
              <c:f>f!$C$2:$C$17</c:f>
              <c:numCache>
                <c:formatCode>General</c:formatCode>
                <c:ptCount val="16"/>
                <c:pt idx="0">
                  <c:v>5.1200327682097167E-2</c:v>
                </c:pt>
                <c:pt idx="1">
                  <c:v>0.21376136807275567</c:v>
                </c:pt>
                <c:pt idx="2">
                  <c:v>0.75136480873477585</c:v>
                </c:pt>
                <c:pt idx="3">
                  <c:v>1.9148922553104339</c:v>
                </c:pt>
                <c:pt idx="4">
                  <c:v>3.9264251291208265</c:v>
                </c:pt>
                <c:pt idx="5">
                  <c:v>6.6003622423183517</c:v>
                </c:pt>
                <c:pt idx="6">
                  <c:v>9.2826194087642158</c:v>
                </c:pt>
                <c:pt idx="7">
                  <c:v>11.596234215898981</c:v>
                </c:pt>
                <c:pt idx="8">
                  <c:v>13.018323317269232</c:v>
                </c:pt>
                <c:pt idx="9">
                  <c:v>12.968402997779185</c:v>
                </c:pt>
                <c:pt idx="10">
                  <c:v>11.814475612643921</c:v>
                </c:pt>
                <c:pt idx="11">
                  <c:v>9.8349429436348395</c:v>
                </c:pt>
                <c:pt idx="12">
                  <c:v>7.5072480463874962</c:v>
                </c:pt>
                <c:pt idx="13">
                  <c:v>5.2896338536566629</c:v>
                </c:pt>
                <c:pt idx="14">
                  <c:v>3.0188993209556538</c:v>
                </c:pt>
                <c:pt idx="15">
                  <c:v>2.2112141517705712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875C-4E14-B2E3-C6E091EB32AA}"/>
            </c:ext>
          </c:extLst>
        </c:ser>
        <c:ser>
          <c:idx val="0"/>
          <c:order val="1"/>
          <c:tx>
            <c:v>Desired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f!$A$2:$A$17</c:f>
              <c:numCache>
                <c:formatCode>General</c:formatCode>
                <c:ptCount val="1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</c:numCache>
            </c:numRef>
          </c:xVal>
          <c:yVal>
            <c:numRef>
              <c:f>f!$C$21:$C$36</c:f>
              <c:numCache>
                <c:formatCode>General</c:formatCode>
                <c:ptCount val="16"/>
                <c:pt idx="0">
                  <c:v>9.8830601442345418E-3</c:v>
                </c:pt>
                <c:pt idx="1">
                  <c:v>7.0053455728250724E-2</c:v>
                </c:pt>
                <c:pt idx="2">
                  <c:v>0.29794519552471782</c:v>
                </c:pt>
                <c:pt idx="3">
                  <c:v>19.065876409426114</c:v>
                </c:pt>
                <c:pt idx="4">
                  <c:v>7.8497658586780537</c:v>
                </c:pt>
                <c:pt idx="5">
                  <c:v>13.678736596099681</c:v>
                </c:pt>
                <c:pt idx="6">
                  <c:v>17.364245995180553</c:v>
                </c:pt>
                <c:pt idx="7">
                  <c:v>14.67605363594876</c:v>
                </c:pt>
                <c:pt idx="8">
                  <c:v>6.7745470506332426</c:v>
                </c:pt>
                <c:pt idx="9">
                  <c:v>5.9519276327454849</c:v>
                </c:pt>
                <c:pt idx="10">
                  <c:v>5.6222985091113094</c:v>
                </c:pt>
                <c:pt idx="11">
                  <c:v>3.7631204890370702</c:v>
                </c:pt>
                <c:pt idx="12">
                  <c:v>3.0303206471660324</c:v>
                </c:pt>
                <c:pt idx="13">
                  <c:v>1.0810323728355371</c:v>
                </c:pt>
                <c:pt idx="14">
                  <c:v>0.40927496126712459</c:v>
                </c:pt>
                <c:pt idx="15">
                  <c:v>0.35491813047383458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75C-4E14-B2E3-C6E091EB32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35649135"/>
        <c:axId val="1834957967"/>
      </c:scatterChart>
      <c:valAx>
        <c:axId val="183564913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Namespace Depth (bin size 1)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4957967"/>
        <c:crosses val="autoZero"/>
        <c:crossBetween val="midCat"/>
      </c:valAx>
      <c:valAx>
        <c:axId val="18349579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% of files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564913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portrait"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533400</xdr:colOff>
      <xdr:row>10</xdr:row>
      <xdr:rowOff>185737</xdr:rowOff>
    </xdr:from>
    <xdr:to>
      <xdr:col>18</xdr:col>
      <xdr:colOff>228600</xdr:colOff>
      <xdr:row>25</xdr:row>
      <xdr:rowOff>71437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A00DD13-E431-4905-9618-14670F36697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157161</xdr:colOff>
      <xdr:row>10</xdr:row>
      <xdr:rowOff>185736</xdr:rowOff>
    </xdr:from>
    <xdr:to>
      <xdr:col>20</xdr:col>
      <xdr:colOff>66674</xdr:colOff>
      <xdr:row>30</xdr:row>
      <xdr:rowOff>114299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8AA3D98-AFFD-431F-B43C-2B9A6A85FA8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257175</xdr:colOff>
      <xdr:row>6</xdr:row>
      <xdr:rowOff>133350</xdr:rowOff>
    </xdr:from>
    <xdr:to>
      <xdr:col>15</xdr:col>
      <xdr:colOff>561975</xdr:colOff>
      <xdr:row>21</xdr:row>
      <xdr:rowOff>19050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80EC06E-33CA-4A7A-89FC-C23D0A2F6B6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00000000-0016-0000-0000-000000000000}" autoFormatId="16" applyNumberFormats="0" applyBorderFormats="0" applyFontFormats="0" applyPatternFormats="0" applyAlignmentFormats="0" applyWidthHeightFormats="0">
  <queryTableRefresh nextId="4" unboundColumnsRight="1">
    <queryTableFields count="3">
      <queryTableField id="1" name="Column1" tableColumnId="1"/>
      <queryTableField id="2" name="Column2" tableColumnId="2"/>
      <queryTableField id="3" dataBound="0" tableColumnId="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00000000-0016-0000-0100-000001000000}" autoFormatId="16" applyNumberFormats="0" applyBorderFormats="0" applyFontFormats="0" applyPatternFormats="0" applyAlignmentFormats="0" applyWidthHeightFormats="0">
  <queryTableRefresh nextId="6" unboundColumnsRight="2">
    <queryTableFields count="4">
      <queryTableField id="1" name="Column1" tableColumnId="1"/>
      <queryTableField id="2" name="Column2" tableColumnId="2"/>
      <queryTableField id="4" dataBound="0" tableColumnId="4"/>
      <queryTableField id="5" dataBound="0" tableColumnId="5"/>
    </queryTableFields>
    <queryTableDeletedFields count="1">
      <deletedField name="Column3"/>
    </queryTableDeleted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5" xr16:uid="{00000000-0016-0000-0100-000002000000}" autoFormatId="16" applyNumberFormats="0" applyBorderFormats="0" applyFontFormats="0" applyPatternFormats="0" applyAlignmentFormats="0" applyWidthHeightFormats="0">
  <queryTableRefresh nextId="5" unboundColumnsRight="2">
    <queryTableFields count="4">
      <queryTableField id="1" name="Column1" tableColumnId="1"/>
      <queryTableField id="2" name="Column2" tableColumnId="2"/>
      <queryTableField id="3" dataBound="0" tableColumnId="3"/>
      <queryTableField id="4" dataBound="0" tableColumnId="4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7" xr16:uid="{286932AB-4790-4939-9055-45976EB233B0}" autoFormatId="16" applyNumberFormats="0" applyBorderFormats="0" applyFontFormats="0" applyPatternFormats="0" applyAlignmentFormats="0" applyWidthHeightFormats="0">
  <queryTableRefresh nextId="4" unboundColumnsRight="1">
    <queryTableFields count="3">
      <queryTableField id="1" name="Column1" tableColumnId="1"/>
      <queryTableField id="2" name="Column2" tableColumnId="2"/>
      <queryTableField id="3" dataBound="0" tableColumnId="3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8" xr16:uid="{40ECF304-DBC6-475C-9822-770987562D64}" autoFormatId="16" applyNumberFormats="0" applyBorderFormats="0" applyFontFormats="0" applyPatternFormats="0" applyAlignmentFormats="0" applyWidthHeightFormats="0">
  <queryTableRefresh nextId="4" unboundColumnsRight="1">
    <queryTableFields count="3">
      <queryTableField id="1" name="Column1" tableColumnId="1"/>
      <queryTableField id="2" name="Column2" tableColumnId="2"/>
      <queryTableField id="3" dataBound="0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a__2" displayName="a__2" ref="A22:C39" tableType="queryTable" totalsRowCount="1">
  <autoFilter ref="A22:C38" xr:uid="{00000000-0009-0000-0100-000002000000}"/>
  <tableColumns count="3">
    <tableColumn id="1" xr3:uid="{00000000-0010-0000-0000-000001000000}" uniqueName="1" name="Column1" queryTableFieldId="1"/>
    <tableColumn id="2" xr3:uid="{00000000-0010-0000-0000-000002000000}" uniqueName="2" name="Column2" totalsRowFunction="sum" queryTableFieldId="2"/>
    <tableColumn id="3" xr3:uid="{00000000-0010-0000-0000-000003000000}" uniqueName="3" name="Column3" queryTableFieldId="3" dataDxfId="6">
      <calculatedColumnFormula>B23/$B$39*100</calculatedColumnFormula>
    </tableColumn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1000000}" name="b_count" displayName="b_count" ref="A1:D34" tableType="queryTable" totalsRowCount="1">
  <autoFilter ref="A1:D33" xr:uid="{00000000-0009-0000-0100-000004000000}"/>
  <tableColumns count="4">
    <tableColumn id="1" xr3:uid="{00000000-0010-0000-0100-000001000000}" uniqueName="1" name="Column1" queryTableFieldId="1"/>
    <tableColumn id="2" xr3:uid="{00000000-0010-0000-0100-000002000000}" uniqueName="2" name="Column2" totalsRowFunction="sum" queryTableFieldId="2"/>
    <tableColumn id="4" xr3:uid="{00000000-0010-0000-0100-000004000000}" uniqueName="4" name="Column3" totalsRowFunction="sum" queryTableFieldId="4" dataDxfId="5">
      <calculatedColumnFormula>$B2/$B$34*100</calculatedColumnFormula>
    </tableColumn>
    <tableColumn id="5" xr3:uid="{00000000-0010-0000-0100-000005000000}" uniqueName="5" name="Column4" queryTableFieldId="5" dataDxfId="4">
      <calculatedColumnFormula>$B2/$B$34*100</calculatedColumnFormula>
    </tableColumn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2000000}" name="b_counts" displayName="b_counts" ref="A37:D68" tableType="queryTable" totalsRowCount="1">
  <autoFilter ref="A37:D67" xr:uid="{00000000-0009-0000-0100-000005000000}"/>
  <tableColumns count="4">
    <tableColumn id="1" xr3:uid="{00000000-0010-0000-0200-000001000000}" uniqueName="1" name="Column1" queryTableFieldId="1"/>
    <tableColumn id="2" xr3:uid="{00000000-0010-0000-0200-000002000000}" uniqueName="2" name="Column2" totalsRowFunction="sum" queryTableFieldId="2"/>
    <tableColumn id="3" xr3:uid="{00000000-0010-0000-0200-000003000000}" uniqueName="3" name="Column3" totalsRowFunction="sum" queryTableFieldId="3" dataDxfId="3">
      <calculatedColumnFormula>$B38/$B$68*100</calculatedColumnFormula>
    </tableColumn>
    <tableColumn id="4" xr3:uid="{00000000-0010-0000-0200-000004000000}" uniqueName="4" name="Column4" queryTableFieldId="4" dataDxfId="0">
      <calculatedColumnFormula>D37+C38</calculatedColumnFormula>
    </tableColumn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C6EC25D-344D-4B11-9B5B-B1BF50C71421}" name="f" displayName="f" ref="A1:C18" tableType="queryTable" totalsRowCount="1">
  <autoFilter ref="A1:C17" xr:uid="{4AE96D30-EC7E-4887-A979-9D71F1A3E39C}"/>
  <tableColumns count="3">
    <tableColumn id="1" xr3:uid="{8D02D4AB-7686-44CE-9BD9-B3E520CDAC55}" uniqueName="1" name="Column1" queryTableFieldId="1"/>
    <tableColumn id="2" xr3:uid="{1F4EC3ED-F8A9-4217-92DA-6568355F757E}" uniqueName="2" name="Column2" totalsRowFunction="sum" queryTableFieldId="2"/>
    <tableColumn id="3" xr3:uid="{596D378D-BD8A-4533-A8F0-F8901F7D1B74}" uniqueName="3" name="Column3" queryTableFieldId="3" dataDxfId="2">
      <calculatedColumnFormula>B2/$B$18*100</calculatedColumnFormula>
    </tableColumn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749A5FF-FB1D-4C09-9C29-646CA425AD80}" name="f__2" displayName="f__2" ref="A20:C37" tableType="queryTable" totalsRowCount="1">
  <autoFilter ref="A20:C36" xr:uid="{B6AEEC8B-78C1-4D08-93D7-82CB5DBD910C}"/>
  <tableColumns count="3">
    <tableColumn id="1" xr3:uid="{B56BAD14-E4CF-461B-A8DE-5795F2953798}" uniqueName="1" name="Column1" queryTableFieldId="1"/>
    <tableColumn id="2" xr3:uid="{96E46566-6D0F-469F-B0BC-4B61031AFD25}" uniqueName="2" name="Column2" totalsRowFunction="sum" queryTableFieldId="2"/>
    <tableColumn id="3" xr3:uid="{BF98996E-0999-4B01-90BA-484AB274BD42}" uniqueName="3" name="Column3" queryTableFieldId="3" dataDxfId="1">
      <calculatedColumnFormula>B21/$B$37*100</calculatedColumn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table" Target="../tables/table4.xml"/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9"/>
  <sheetViews>
    <sheetView workbookViewId="0">
      <selection activeCell="L34" sqref="L34"/>
    </sheetView>
  </sheetViews>
  <sheetFormatPr defaultRowHeight="15" x14ac:dyDescent="0.25"/>
  <cols>
    <col min="1" max="2" width="11.140625" bestFit="1" customWidth="1"/>
    <col min="3" max="3" width="12" bestFit="1" customWidth="1"/>
  </cols>
  <sheetData>
    <row r="1" spans="1:3" x14ac:dyDescent="0.25">
      <c r="A1">
        <v>0</v>
      </c>
      <c r="B1">
        <v>0</v>
      </c>
      <c r="C1">
        <f>$B1/$B$18*100</f>
        <v>0</v>
      </c>
    </row>
    <row r="2" spans="1:3" x14ac:dyDescent="0.25">
      <c r="A2">
        <v>1</v>
      </c>
      <c r="B2">
        <v>61</v>
      </c>
      <c r="C2">
        <f>$B2/$B$18*100</f>
        <v>0.38617371486452268</v>
      </c>
    </row>
    <row r="3" spans="1:3" x14ac:dyDescent="0.25">
      <c r="A3">
        <v>2</v>
      </c>
      <c r="B3">
        <v>329</v>
      </c>
      <c r="C3">
        <f t="shared" ref="C3:C17" si="0">$B3/$B$18*100</f>
        <v>2.0828057736135728</v>
      </c>
    </row>
    <row r="4" spans="1:3" x14ac:dyDescent="0.25">
      <c r="A4">
        <v>3</v>
      </c>
      <c r="B4">
        <v>853</v>
      </c>
      <c r="C4">
        <f t="shared" si="0"/>
        <v>5.4001012914661937</v>
      </c>
    </row>
    <row r="5" spans="1:3" x14ac:dyDescent="0.25">
      <c r="A5">
        <v>4</v>
      </c>
      <c r="B5">
        <v>1694</v>
      </c>
      <c r="C5">
        <f t="shared" si="0"/>
        <v>10.724233983286908</v>
      </c>
    </row>
    <row r="6" spans="1:3" x14ac:dyDescent="0.25">
      <c r="A6">
        <v>5</v>
      </c>
      <c r="B6">
        <v>2584</v>
      </c>
      <c r="C6">
        <f t="shared" si="0"/>
        <v>16.358571790326664</v>
      </c>
    </row>
    <row r="7" spans="1:3" x14ac:dyDescent="0.25">
      <c r="A7">
        <v>6</v>
      </c>
      <c r="B7">
        <v>3219</v>
      </c>
      <c r="C7">
        <f t="shared" si="0"/>
        <v>20.378576854899976</v>
      </c>
    </row>
    <row r="8" spans="1:3" x14ac:dyDescent="0.25">
      <c r="A8">
        <v>7</v>
      </c>
      <c r="B8">
        <v>2926</v>
      </c>
      <c r="C8">
        <f t="shared" si="0"/>
        <v>18.52367688022284</v>
      </c>
    </row>
    <row r="9" spans="1:3" x14ac:dyDescent="0.25">
      <c r="A9">
        <v>8</v>
      </c>
      <c r="B9">
        <v>2071</v>
      </c>
      <c r="C9">
        <f t="shared" si="0"/>
        <v>13.110914155482401</v>
      </c>
    </row>
    <row r="10" spans="1:3" x14ac:dyDescent="0.25">
      <c r="A10">
        <v>9</v>
      </c>
      <c r="B10">
        <v>1182</v>
      </c>
      <c r="C10">
        <f t="shared" si="0"/>
        <v>7.4829070650797673</v>
      </c>
    </row>
    <row r="11" spans="1:3" x14ac:dyDescent="0.25">
      <c r="A11">
        <v>10</v>
      </c>
      <c r="B11">
        <v>546</v>
      </c>
      <c r="C11">
        <f t="shared" si="0"/>
        <v>3.4565712838693341</v>
      </c>
    </row>
    <row r="12" spans="1:3" x14ac:dyDescent="0.25">
      <c r="A12">
        <v>11</v>
      </c>
      <c r="B12">
        <v>214</v>
      </c>
      <c r="C12">
        <f t="shared" si="0"/>
        <v>1.354773360344391</v>
      </c>
    </row>
    <row r="13" spans="1:3" x14ac:dyDescent="0.25">
      <c r="A13">
        <v>12</v>
      </c>
      <c r="B13">
        <v>80</v>
      </c>
      <c r="C13">
        <f t="shared" si="0"/>
        <v>0.50645733096986578</v>
      </c>
    </row>
    <row r="14" spans="1:3" x14ac:dyDescent="0.25">
      <c r="A14">
        <v>13</v>
      </c>
      <c r="B14">
        <v>30</v>
      </c>
      <c r="C14">
        <f t="shared" si="0"/>
        <v>0.18992149911369965</v>
      </c>
    </row>
    <row r="15" spans="1:3" x14ac:dyDescent="0.25">
      <c r="A15">
        <v>14</v>
      </c>
      <c r="B15">
        <v>4</v>
      </c>
      <c r="C15">
        <f t="shared" si="0"/>
        <v>2.5322866548493288E-2</v>
      </c>
    </row>
    <row r="16" spans="1:3" x14ac:dyDescent="0.25">
      <c r="A16">
        <v>15</v>
      </c>
      <c r="B16">
        <v>2</v>
      </c>
      <c r="C16">
        <f t="shared" si="0"/>
        <v>1.2661433274246644E-2</v>
      </c>
    </row>
    <row r="17" spans="1:3" x14ac:dyDescent="0.25">
      <c r="A17">
        <v>16</v>
      </c>
      <c r="B17">
        <v>1</v>
      </c>
      <c r="C17">
        <f t="shared" si="0"/>
        <v>6.3307166371233221E-3</v>
      </c>
    </row>
    <row r="18" spans="1:3" x14ac:dyDescent="0.25">
      <c r="B18">
        <f>SUM(B1:B17)</f>
        <v>15796</v>
      </c>
    </row>
    <row r="20" spans="1:3" x14ac:dyDescent="0.25">
      <c r="C20" t="s">
        <v>3</v>
      </c>
    </row>
    <row r="22" spans="1:3" x14ac:dyDescent="0.25">
      <c r="A22" t="s">
        <v>0</v>
      </c>
      <c r="B22" t="s">
        <v>1</v>
      </c>
      <c r="C22" t="s">
        <v>2</v>
      </c>
    </row>
    <row r="23" spans="1:3" x14ac:dyDescent="0.25">
      <c r="A23">
        <v>1</v>
      </c>
      <c r="B23">
        <v>59</v>
      </c>
      <c r="C23">
        <f t="shared" ref="C23:C38" si="1">B23/$B$39*100</f>
        <v>0.16974509465446805</v>
      </c>
    </row>
    <row r="24" spans="1:3" x14ac:dyDescent="0.25">
      <c r="A24">
        <v>2</v>
      </c>
      <c r="B24">
        <v>199</v>
      </c>
      <c r="C24">
        <f t="shared" si="1"/>
        <v>0.57253006502100234</v>
      </c>
    </row>
    <row r="25" spans="1:3" x14ac:dyDescent="0.25">
      <c r="A25">
        <v>3</v>
      </c>
      <c r="B25">
        <v>1220</v>
      </c>
      <c r="C25">
        <f t="shared" si="1"/>
        <v>3.509983313194085</v>
      </c>
    </row>
    <row r="26" spans="1:3" x14ac:dyDescent="0.25">
      <c r="A26">
        <v>4</v>
      </c>
      <c r="B26">
        <v>1617</v>
      </c>
      <c r="C26">
        <f t="shared" si="1"/>
        <v>4.6521664077334712</v>
      </c>
    </row>
    <row r="27" spans="1:3" x14ac:dyDescent="0.25">
      <c r="A27">
        <v>5</v>
      </c>
      <c r="B27">
        <v>4243</v>
      </c>
      <c r="C27">
        <f t="shared" si="1"/>
        <v>12.207261637608608</v>
      </c>
    </row>
    <row r="28" spans="1:3" x14ac:dyDescent="0.25">
      <c r="A28">
        <v>6</v>
      </c>
      <c r="B28">
        <v>6013</v>
      </c>
      <c r="C28">
        <f t="shared" si="1"/>
        <v>17.299614477242649</v>
      </c>
    </row>
    <row r="29" spans="1:3" x14ac:dyDescent="0.25">
      <c r="A29">
        <v>7</v>
      </c>
      <c r="B29">
        <v>5693</v>
      </c>
      <c r="C29">
        <f t="shared" si="1"/>
        <v>16.378963116404858</v>
      </c>
    </row>
    <row r="30" spans="1:3" x14ac:dyDescent="0.25">
      <c r="A30">
        <v>8</v>
      </c>
      <c r="B30">
        <v>3454</v>
      </c>
      <c r="C30">
        <f t="shared" si="1"/>
        <v>9.9372806260429254</v>
      </c>
    </row>
    <row r="31" spans="1:3" x14ac:dyDescent="0.25">
      <c r="A31">
        <v>9</v>
      </c>
      <c r="B31">
        <v>3651</v>
      </c>
      <c r="C31">
        <f t="shared" si="1"/>
        <v>10.504056620058691</v>
      </c>
    </row>
    <row r="32" spans="1:3" x14ac:dyDescent="0.25">
      <c r="A32">
        <v>10</v>
      </c>
      <c r="B32">
        <v>1538</v>
      </c>
      <c r="C32">
        <f t="shared" si="1"/>
        <v>4.4248806030266419</v>
      </c>
    </row>
    <row r="33" spans="1:3" x14ac:dyDescent="0.25">
      <c r="A33">
        <v>11</v>
      </c>
      <c r="B33">
        <v>2668</v>
      </c>
      <c r="C33">
        <f t="shared" si="1"/>
        <v>7.6759307209850967</v>
      </c>
    </row>
    <row r="34" spans="1:3" x14ac:dyDescent="0.25">
      <c r="A34">
        <v>12</v>
      </c>
      <c r="B34">
        <v>2440</v>
      </c>
      <c r="C34">
        <f t="shared" si="1"/>
        <v>7.0199666263881699</v>
      </c>
    </row>
    <row r="35" spans="1:3" x14ac:dyDescent="0.25">
      <c r="A35">
        <v>13</v>
      </c>
      <c r="B35">
        <v>1049</v>
      </c>
      <c r="C35">
        <f t="shared" si="1"/>
        <v>3.0180102422463895</v>
      </c>
    </row>
    <row r="36" spans="1:3" x14ac:dyDescent="0.25">
      <c r="A36">
        <v>14</v>
      </c>
      <c r="B36">
        <v>420</v>
      </c>
      <c r="C36">
        <f t="shared" si="1"/>
        <v>1.2083549110996028</v>
      </c>
    </row>
    <row r="37" spans="1:3" x14ac:dyDescent="0.25">
      <c r="A37">
        <v>15</v>
      </c>
      <c r="B37">
        <v>323</v>
      </c>
      <c r="C37">
        <f t="shared" si="1"/>
        <v>0.92928246734564712</v>
      </c>
    </row>
    <row r="38" spans="1:3" x14ac:dyDescent="0.25">
      <c r="A38">
        <v>16</v>
      </c>
      <c r="B38">
        <v>171</v>
      </c>
      <c r="C38">
        <f t="shared" si="1"/>
        <v>0.49197307094769555</v>
      </c>
    </row>
    <row r="39" spans="1:3" x14ac:dyDescent="0.25">
      <c r="B39">
        <f>SUBTOTAL(109,a__2[Column2])</f>
        <v>34758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68"/>
  <sheetViews>
    <sheetView topLeftCell="A8" workbookViewId="0">
      <selection activeCell="G40" sqref="G40"/>
    </sheetView>
  </sheetViews>
  <sheetFormatPr defaultRowHeight="15" x14ac:dyDescent="0.25"/>
  <cols>
    <col min="1" max="2" width="11.140625" bestFit="1" customWidth="1"/>
    <col min="3" max="4" width="12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4</v>
      </c>
    </row>
    <row r="2" spans="1:4" x14ac:dyDescent="0.25">
      <c r="A2">
        <v>0</v>
      </c>
      <c r="B2">
        <v>9494</v>
      </c>
      <c r="C2">
        <f>$B2/$B$34*100</f>
        <v>59.549645612494508</v>
      </c>
      <c r="D2">
        <f t="shared" ref="D2" si="0">$B2/$B$34*100</f>
        <v>59.549645612494508</v>
      </c>
    </row>
    <row r="3" spans="1:4" x14ac:dyDescent="0.25">
      <c r="A3">
        <v>1</v>
      </c>
      <c r="B3">
        <v>3204</v>
      </c>
      <c r="C3">
        <f t="shared" ref="C3:C33" si="1">$B3/$B$34*100</f>
        <v>20.096594116540174</v>
      </c>
      <c r="D3">
        <f>D2+C3</f>
        <v>79.646239729034676</v>
      </c>
    </row>
    <row r="4" spans="1:4" x14ac:dyDescent="0.25">
      <c r="A4">
        <v>2</v>
      </c>
      <c r="B4">
        <v>1395</v>
      </c>
      <c r="C4">
        <f t="shared" si="1"/>
        <v>8.7499215956846257</v>
      </c>
      <c r="D4">
        <f>D3+C4</f>
        <v>88.396161324719301</v>
      </c>
    </row>
    <row r="5" spans="1:4" x14ac:dyDescent="0.25">
      <c r="A5">
        <v>3</v>
      </c>
      <c r="B5">
        <v>670</v>
      </c>
      <c r="C5">
        <f t="shared" si="1"/>
        <v>4.2024713040205732</v>
      </c>
      <c r="D5">
        <f t="shared" ref="D5:D33" si="2">D4+C5</f>
        <v>92.598632628739878</v>
      </c>
    </row>
    <row r="6" spans="1:4" x14ac:dyDescent="0.25">
      <c r="A6">
        <v>4</v>
      </c>
      <c r="B6">
        <v>402</v>
      </c>
      <c r="C6">
        <f t="shared" si="1"/>
        <v>2.521482782412344</v>
      </c>
      <c r="D6">
        <f t="shared" si="2"/>
        <v>95.120115411152227</v>
      </c>
    </row>
    <row r="7" spans="1:4" x14ac:dyDescent="0.25">
      <c r="A7">
        <v>5</v>
      </c>
      <c r="B7">
        <v>236</v>
      </c>
      <c r="C7">
        <f t="shared" si="1"/>
        <v>1.4802734742520229</v>
      </c>
      <c r="D7">
        <f t="shared" si="2"/>
        <v>96.600388885404243</v>
      </c>
    </row>
    <row r="8" spans="1:4" x14ac:dyDescent="0.25">
      <c r="A8">
        <v>6</v>
      </c>
      <c r="B8">
        <v>171</v>
      </c>
      <c r="C8">
        <f t="shared" si="1"/>
        <v>1.0725710343097283</v>
      </c>
      <c r="D8">
        <f t="shared" si="2"/>
        <v>97.672959919713975</v>
      </c>
    </row>
    <row r="9" spans="1:4" x14ac:dyDescent="0.25">
      <c r="A9">
        <v>7</v>
      </c>
      <c r="B9">
        <v>96</v>
      </c>
      <c r="C9">
        <f t="shared" si="1"/>
        <v>0.60214514206861947</v>
      </c>
      <c r="D9">
        <f t="shared" si="2"/>
        <v>98.275105061782597</v>
      </c>
    </row>
    <row r="10" spans="1:4" x14ac:dyDescent="0.25">
      <c r="A10">
        <v>8</v>
      </c>
      <c r="B10">
        <v>55</v>
      </c>
      <c r="C10">
        <f t="shared" si="1"/>
        <v>0.3449789876434799</v>
      </c>
      <c r="D10">
        <f t="shared" si="2"/>
        <v>98.620084049426083</v>
      </c>
    </row>
    <row r="11" spans="1:4" x14ac:dyDescent="0.25">
      <c r="A11">
        <v>9</v>
      </c>
      <c r="B11">
        <v>53</v>
      </c>
      <c r="C11">
        <f t="shared" si="1"/>
        <v>0.33243429718371698</v>
      </c>
      <c r="D11">
        <f t="shared" si="2"/>
        <v>98.952518346609807</v>
      </c>
    </row>
    <row r="12" spans="1:4" x14ac:dyDescent="0.25">
      <c r="A12">
        <v>10</v>
      </c>
      <c r="B12">
        <v>35</v>
      </c>
      <c r="C12">
        <f t="shared" si="1"/>
        <v>0.21953208304585087</v>
      </c>
      <c r="D12">
        <f t="shared" si="2"/>
        <v>99.172050429655656</v>
      </c>
    </row>
    <row r="13" spans="1:4" x14ac:dyDescent="0.25">
      <c r="A13">
        <v>11</v>
      </c>
      <c r="B13">
        <v>24</v>
      </c>
      <c r="C13">
        <f t="shared" si="1"/>
        <v>0.15053628551715487</v>
      </c>
      <c r="D13">
        <f t="shared" si="2"/>
        <v>99.322586715172804</v>
      </c>
    </row>
    <row r="14" spans="1:4" x14ac:dyDescent="0.25">
      <c r="A14">
        <v>12</v>
      </c>
      <c r="B14">
        <v>24</v>
      </c>
      <c r="C14">
        <f t="shared" si="1"/>
        <v>0.15053628551715487</v>
      </c>
      <c r="D14">
        <f t="shared" si="2"/>
        <v>99.473123000689952</v>
      </c>
    </row>
    <row r="15" spans="1:4" x14ac:dyDescent="0.25">
      <c r="A15">
        <v>13</v>
      </c>
      <c r="B15">
        <v>13</v>
      </c>
      <c r="C15">
        <f t="shared" si="1"/>
        <v>8.1540487988458879E-2</v>
      </c>
      <c r="D15">
        <f t="shared" si="2"/>
        <v>99.554663488678415</v>
      </c>
    </row>
    <row r="16" spans="1:4" x14ac:dyDescent="0.25">
      <c r="A16">
        <v>14</v>
      </c>
      <c r="B16">
        <v>14</v>
      </c>
      <c r="C16">
        <f t="shared" si="1"/>
        <v>8.7812833218340339E-2</v>
      </c>
      <c r="D16">
        <f t="shared" si="2"/>
        <v>99.642476321896751</v>
      </c>
    </row>
    <row r="17" spans="1:4" x14ac:dyDescent="0.25">
      <c r="A17">
        <v>15</v>
      </c>
      <c r="B17">
        <v>11</v>
      </c>
      <c r="C17">
        <f t="shared" si="1"/>
        <v>6.8995797528695973E-2</v>
      </c>
      <c r="D17">
        <f t="shared" si="2"/>
        <v>99.711472119425451</v>
      </c>
    </row>
    <row r="18" spans="1:4" x14ac:dyDescent="0.25">
      <c r="A18">
        <v>16</v>
      </c>
      <c r="B18">
        <v>9</v>
      </c>
      <c r="C18">
        <f t="shared" si="1"/>
        <v>5.6451107068933075E-2</v>
      </c>
      <c r="D18">
        <f t="shared" si="2"/>
        <v>99.767923226494389</v>
      </c>
    </row>
    <row r="19" spans="1:4" x14ac:dyDescent="0.25">
      <c r="A19">
        <v>17</v>
      </c>
      <c r="B19">
        <v>7</v>
      </c>
      <c r="C19">
        <f t="shared" si="1"/>
        <v>4.3906416609170169E-2</v>
      </c>
      <c r="D19">
        <f t="shared" si="2"/>
        <v>99.811829643103565</v>
      </c>
    </row>
    <row r="20" spans="1:4" x14ac:dyDescent="0.25">
      <c r="A20">
        <v>18</v>
      </c>
      <c r="B20">
        <v>7</v>
      </c>
      <c r="C20">
        <f t="shared" si="1"/>
        <v>4.3906416609170169E-2</v>
      </c>
      <c r="D20">
        <f t="shared" si="2"/>
        <v>99.85573605971274</v>
      </c>
    </row>
    <row r="21" spans="1:4" x14ac:dyDescent="0.25">
      <c r="A21">
        <v>19</v>
      </c>
      <c r="B21">
        <v>3</v>
      </c>
      <c r="C21">
        <f t="shared" si="1"/>
        <v>1.8817035689644358E-2</v>
      </c>
      <c r="D21">
        <f t="shared" si="2"/>
        <v>99.874553095402391</v>
      </c>
    </row>
    <row r="22" spans="1:4" x14ac:dyDescent="0.25">
      <c r="A22">
        <v>20</v>
      </c>
      <c r="B22">
        <v>4</v>
      </c>
      <c r="C22">
        <f t="shared" si="1"/>
        <v>2.5089380919525808E-2</v>
      </c>
      <c r="D22">
        <f t="shared" si="2"/>
        <v>99.899642476321915</v>
      </c>
    </row>
    <row r="23" spans="1:4" x14ac:dyDescent="0.25">
      <c r="A23">
        <v>21</v>
      </c>
      <c r="B23">
        <v>4</v>
      </c>
      <c r="C23">
        <f t="shared" si="1"/>
        <v>2.5089380919525808E-2</v>
      </c>
      <c r="D23">
        <f t="shared" si="2"/>
        <v>99.92473185724144</v>
      </c>
    </row>
    <row r="24" spans="1:4" x14ac:dyDescent="0.25">
      <c r="A24">
        <v>22</v>
      </c>
      <c r="B24">
        <v>1</v>
      </c>
      <c r="C24">
        <f t="shared" si="1"/>
        <v>6.2723452298814519E-3</v>
      </c>
      <c r="D24">
        <f t="shared" si="2"/>
        <v>99.931004202471328</v>
      </c>
    </row>
    <row r="25" spans="1:4" x14ac:dyDescent="0.25">
      <c r="A25">
        <v>23</v>
      </c>
      <c r="B25">
        <v>2</v>
      </c>
      <c r="C25">
        <f t="shared" si="1"/>
        <v>1.2544690459762904E-2</v>
      </c>
      <c r="D25">
        <f t="shared" si="2"/>
        <v>99.943548892931091</v>
      </c>
    </row>
    <row r="26" spans="1:4" x14ac:dyDescent="0.25">
      <c r="A26">
        <v>24</v>
      </c>
      <c r="B26">
        <v>2</v>
      </c>
      <c r="C26">
        <f t="shared" si="1"/>
        <v>1.2544690459762904E-2</v>
      </c>
      <c r="D26">
        <f t="shared" si="2"/>
        <v>99.956093583390853</v>
      </c>
    </row>
    <row r="27" spans="1:4" x14ac:dyDescent="0.25">
      <c r="A27">
        <v>25</v>
      </c>
      <c r="B27">
        <v>2</v>
      </c>
      <c r="C27">
        <f t="shared" si="1"/>
        <v>1.2544690459762904E-2</v>
      </c>
      <c r="D27">
        <f t="shared" si="2"/>
        <v>99.968638273850615</v>
      </c>
    </row>
    <row r="28" spans="1:4" x14ac:dyDescent="0.25">
      <c r="A28">
        <v>26</v>
      </c>
      <c r="B28">
        <v>1</v>
      </c>
      <c r="C28">
        <f t="shared" si="1"/>
        <v>6.2723452298814519E-3</v>
      </c>
      <c r="D28">
        <f t="shared" si="2"/>
        <v>99.974910619080504</v>
      </c>
    </row>
    <row r="29" spans="1:4" x14ac:dyDescent="0.25">
      <c r="A29">
        <v>27</v>
      </c>
      <c r="B29">
        <v>0</v>
      </c>
      <c r="C29">
        <f t="shared" si="1"/>
        <v>0</v>
      </c>
      <c r="D29">
        <f t="shared" si="2"/>
        <v>99.974910619080504</v>
      </c>
    </row>
    <row r="30" spans="1:4" x14ac:dyDescent="0.25">
      <c r="A30">
        <v>28</v>
      </c>
      <c r="B30">
        <v>1</v>
      </c>
      <c r="C30">
        <f t="shared" si="1"/>
        <v>6.2723452298814519E-3</v>
      </c>
      <c r="D30">
        <f t="shared" si="2"/>
        <v>99.981182964310392</v>
      </c>
    </row>
    <row r="31" spans="1:4" x14ac:dyDescent="0.25">
      <c r="A31">
        <v>29</v>
      </c>
      <c r="B31">
        <v>0</v>
      </c>
      <c r="C31">
        <f t="shared" si="1"/>
        <v>0</v>
      </c>
      <c r="D31">
        <f t="shared" si="2"/>
        <v>99.981182964310392</v>
      </c>
    </row>
    <row r="32" spans="1:4" x14ac:dyDescent="0.25">
      <c r="A32">
        <v>30</v>
      </c>
      <c r="B32">
        <v>1</v>
      </c>
      <c r="C32">
        <f t="shared" si="1"/>
        <v>6.2723452298814519E-3</v>
      </c>
      <c r="D32">
        <f t="shared" si="2"/>
        <v>99.98745530954028</v>
      </c>
    </row>
    <row r="33" spans="1:4" x14ac:dyDescent="0.25">
      <c r="A33">
        <v>31</v>
      </c>
      <c r="B33">
        <v>2</v>
      </c>
      <c r="C33">
        <f t="shared" si="1"/>
        <v>1.2544690459762904E-2</v>
      </c>
      <c r="D33">
        <f t="shared" si="2"/>
        <v>100.00000000000004</v>
      </c>
    </row>
    <row r="34" spans="1:4" x14ac:dyDescent="0.25">
      <c r="B34">
        <f>SUBTOTAL(109,b_count[Column2])</f>
        <v>15943</v>
      </c>
      <c r="C34">
        <f>SUBTOTAL(109,b_count[Column3])</f>
        <v>100.00000000000004</v>
      </c>
    </row>
    <row r="37" spans="1:4" x14ac:dyDescent="0.25">
      <c r="A37" t="s">
        <v>0</v>
      </c>
      <c r="B37" t="s">
        <v>1</v>
      </c>
      <c r="C37" t="s">
        <v>2</v>
      </c>
      <c r="D37" t="s">
        <v>4</v>
      </c>
    </row>
    <row r="38" spans="1:4" x14ac:dyDescent="0.25">
      <c r="A38">
        <v>0</v>
      </c>
      <c r="B38">
        <v>25309</v>
      </c>
      <c r="C38">
        <f t="shared" ref="C38:C67" si="3">$B38/$B$68*100</f>
        <v>72.352773013150369</v>
      </c>
      <c r="D38">
        <v>72.352773010000007</v>
      </c>
    </row>
    <row r="39" spans="1:4" x14ac:dyDescent="0.25">
      <c r="A39">
        <v>1</v>
      </c>
      <c r="B39">
        <v>5869</v>
      </c>
      <c r="C39">
        <f t="shared" si="3"/>
        <v>16.778158947970269</v>
      </c>
      <c r="D39">
        <f t="shared" ref="D38:D67" si="4">D38+C39</f>
        <v>89.130931957970276</v>
      </c>
    </row>
    <row r="40" spans="1:4" x14ac:dyDescent="0.25">
      <c r="A40">
        <v>2</v>
      </c>
      <c r="B40">
        <v>1710</v>
      </c>
      <c r="C40">
        <f t="shared" si="3"/>
        <v>4.8885077186963981</v>
      </c>
      <c r="D40">
        <f t="shared" si="4"/>
        <v>94.019439676666678</v>
      </c>
    </row>
    <row r="41" spans="1:4" x14ac:dyDescent="0.25">
      <c r="A41">
        <v>3</v>
      </c>
      <c r="B41">
        <v>662</v>
      </c>
      <c r="C41">
        <f t="shared" si="3"/>
        <v>1.8925100057175528</v>
      </c>
      <c r="D41">
        <f t="shared" si="4"/>
        <v>95.911949682384233</v>
      </c>
    </row>
    <row r="42" spans="1:4" x14ac:dyDescent="0.25">
      <c r="A42">
        <v>4</v>
      </c>
      <c r="B42">
        <v>306</v>
      </c>
      <c r="C42">
        <f t="shared" si="3"/>
        <v>0.87478559176672377</v>
      </c>
      <c r="D42">
        <f t="shared" si="4"/>
        <v>96.786735274150956</v>
      </c>
    </row>
    <row r="43" spans="1:4" x14ac:dyDescent="0.25">
      <c r="A43">
        <v>5</v>
      </c>
      <c r="B43">
        <v>212</v>
      </c>
      <c r="C43">
        <f t="shared" si="3"/>
        <v>0.60606060606060608</v>
      </c>
      <c r="D43">
        <f t="shared" si="4"/>
        <v>97.392795880211565</v>
      </c>
    </row>
    <row r="44" spans="1:4" x14ac:dyDescent="0.25">
      <c r="A44">
        <v>6</v>
      </c>
      <c r="B44">
        <v>183</v>
      </c>
      <c r="C44">
        <f t="shared" si="3"/>
        <v>0.52315608919382506</v>
      </c>
      <c r="D44">
        <f t="shared" si="4"/>
        <v>97.915951969405384</v>
      </c>
    </row>
    <row r="45" spans="1:4" x14ac:dyDescent="0.25">
      <c r="A45">
        <v>7</v>
      </c>
      <c r="B45">
        <v>137</v>
      </c>
      <c r="C45">
        <f t="shared" si="3"/>
        <v>0.39165237278444825</v>
      </c>
      <c r="D45">
        <f t="shared" si="4"/>
        <v>98.307604342189833</v>
      </c>
    </row>
    <row r="46" spans="1:4" x14ac:dyDescent="0.25">
      <c r="A46">
        <v>8</v>
      </c>
      <c r="B46">
        <v>85</v>
      </c>
      <c r="C46">
        <f t="shared" si="3"/>
        <v>0.24299599771297883</v>
      </c>
      <c r="D46">
        <f t="shared" si="4"/>
        <v>98.550600339902815</v>
      </c>
    </row>
    <row r="47" spans="1:4" x14ac:dyDescent="0.25">
      <c r="A47">
        <v>9</v>
      </c>
      <c r="B47">
        <v>91</v>
      </c>
      <c r="C47">
        <f t="shared" si="3"/>
        <v>0.26014865637507145</v>
      </c>
      <c r="D47">
        <f t="shared" si="4"/>
        <v>98.81074899627788</v>
      </c>
    </row>
    <row r="48" spans="1:4" x14ac:dyDescent="0.25">
      <c r="A48">
        <v>10</v>
      </c>
      <c r="B48">
        <v>49</v>
      </c>
      <c r="C48">
        <f t="shared" si="3"/>
        <v>0.1400800457404231</v>
      </c>
      <c r="D48">
        <f t="shared" si="4"/>
        <v>98.950829042018299</v>
      </c>
    </row>
    <row r="49" spans="1:4" x14ac:dyDescent="0.25">
      <c r="A49">
        <v>11</v>
      </c>
      <c r="B49">
        <v>35</v>
      </c>
      <c r="C49">
        <f t="shared" si="3"/>
        <v>0.10005717552887365</v>
      </c>
      <c r="D49">
        <f t="shared" si="4"/>
        <v>99.050886217547173</v>
      </c>
    </row>
    <row r="50" spans="1:4" x14ac:dyDescent="0.25">
      <c r="A50">
        <v>12</v>
      </c>
      <c r="B50">
        <v>41</v>
      </c>
      <c r="C50">
        <f t="shared" si="3"/>
        <v>0.11720983419096626</v>
      </c>
      <c r="D50">
        <f t="shared" si="4"/>
        <v>99.168096051738146</v>
      </c>
    </row>
    <row r="51" spans="1:4" x14ac:dyDescent="0.25">
      <c r="A51">
        <v>13</v>
      </c>
      <c r="B51">
        <v>36</v>
      </c>
      <c r="C51">
        <f t="shared" si="3"/>
        <v>0.10291595197255575</v>
      </c>
      <c r="D51">
        <f t="shared" si="4"/>
        <v>99.271012003710709</v>
      </c>
    </row>
    <row r="52" spans="1:4" x14ac:dyDescent="0.25">
      <c r="A52">
        <v>14</v>
      </c>
      <c r="B52">
        <v>27</v>
      </c>
      <c r="C52">
        <f t="shared" si="3"/>
        <v>7.7186963979416809E-2</v>
      </c>
      <c r="D52">
        <f t="shared" si="4"/>
        <v>99.348198967690124</v>
      </c>
    </row>
    <row r="53" spans="1:4" x14ac:dyDescent="0.25">
      <c r="A53">
        <v>15</v>
      </c>
      <c r="B53">
        <v>30</v>
      </c>
      <c r="C53">
        <f t="shared" si="3"/>
        <v>8.5763293310463118E-2</v>
      </c>
      <c r="D53">
        <f t="shared" si="4"/>
        <v>99.433962261000588</v>
      </c>
    </row>
    <row r="54" spans="1:4" x14ac:dyDescent="0.25">
      <c r="A54">
        <v>16</v>
      </c>
      <c r="B54">
        <v>48</v>
      </c>
      <c r="C54">
        <f t="shared" si="3"/>
        <v>0.13722126929674097</v>
      </c>
      <c r="D54">
        <f t="shared" si="4"/>
        <v>99.571183530297333</v>
      </c>
    </row>
    <row r="55" spans="1:4" x14ac:dyDescent="0.25">
      <c r="A55">
        <v>17</v>
      </c>
      <c r="B55">
        <v>18</v>
      </c>
      <c r="C55">
        <f t="shared" si="3"/>
        <v>5.1457975986277875E-2</v>
      </c>
      <c r="D55">
        <f t="shared" si="4"/>
        <v>99.622641506283614</v>
      </c>
    </row>
    <row r="56" spans="1:4" x14ac:dyDescent="0.25">
      <c r="A56">
        <v>18</v>
      </c>
      <c r="B56">
        <v>9</v>
      </c>
      <c r="C56">
        <f t="shared" si="3"/>
        <v>2.5728987993138937E-2</v>
      </c>
      <c r="D56">
        <f t="shared" si="4"/>
        <v>99.648370494276747</v>
      </c>
    </row>
    <row r="57" spans="1:4" x14ac:dyDescent="0.25">
      <c r="A57">
        <v>19</v>
      </c>
      <c r="B57">
        <v>8</v>
      </c>
      <c r="C57">
        <f t="shared" si="3"/>
        <v>2.2870211549456832E-2</v>
      </c>
      <c r="D57">
        <f t="shared" si="4"/>
        <v>99.671240705826207</v>
      </c>
    </row>
    <row r="58" spans="1:4" x14ac:dyDescent="0.25">
      <c r="A58">
        <v>20</v>
      </c>
      <c r="B58">
        <v>16</v>
      </c>
      <c r="C58">
        <f t="shared" si="3"/>
        <v>4.5740423098913664E-2</v>
      </c>
      <c r="D58">
        <f t="shared" si="4"/>
        <v>99.716981128925127</v>
      </c>
    </row>
    <row r="59" spans="1:4" x14ac:dyDescent="0.25">
      <c r="A59">
        <v>21</v>
      </c>
      <c r="B59">
        <v>20</v>
      </c>
      <c r="C59">
        <f t="shared" si="3"/>
        <v>5.7175528873642079E-2</v>
      </c>
      <c r="D59">
        <f t="shared" si="4"/>
        <v>99.77415665779877</v>
      </c>
    </row>
    <row r="60" spans="1:4" x14ac:dyDescent="0.25">
      <c r="A60">
        <v>22</v>
      </c>
      <c r="B60">
        <v>15</v>
      </c>
      <c r="C60">
        <f t="shared" si="3"/>
        <v>4.2881646655231559E-2</v>
      </c>
      <c r="D60">
        <f t="shared" si="4"/>
        <v>99.817038304454002</v>
      </c>
    </row>
    <row r="61" spans="1:4" x14ac:dyDescent="0.25">
      <c r="A61">
        <v>23</v>
      </c>
      <c r="B61">
        <v>20</v>
      </c>
      <c r="C61">
        <f t="shared" si="3"/>
        <v>5.7175528873642079E-2</v>
      </c>
      <c r="D61">
        <f t="shared" si="4"/>
        <v>99.874213833327644</v>
      </c>
    </row>
    <row r="62" spans="1:4" x14ac:dyDescent="0.25">
      <c r="A62">
        <v>24</v>
      </c>
      <c r="B62">
        <v>3</v>
      </c>
      <c r="C62">
        <f t="shared" si="3"/>
        <v>8.5763293310463107E-3</v>
      </c>
      <c r="D62">
        <f t="shared" si="4"/>
        <v>99.882790162658694</v>
      </c>
    </row>
    <row r="63" spans="1:4" x14ac:dyDescent="0.25">
      <c r="A63">
        <v>25</v>
      </c>
      <c r="B63">
        <v>14</v>
      </c>
      <c r="C63">
        <f t="shared" si="3"/>
        <v>4.0022870211549461E-2</v>
      </c>
      <c r="D63">
        <f t="shared" si="4"/>
        <v>99.922813032870238</v>
      </c>
    </row>
    <row r="64" spans="1:4" x14ac:dyDescent="0.25">
      <c r="A64">
        <v>26</v>
      </c>
      <c r="B64">
        <v>8</v>
      </c>
      <c r="C64">
        <f t="shared" si="3"/>
        <v>2.2870211549456832E-2</v>
      </c>
      <c r="D64">
        <f t="shared" si="4"/>
        <v>99.945683244419698</v>
      </c>
    </row>
    <row r="65" spans="1:4" x14ac:dyDescent="0.25">
      <c r="A65">
        <v>27</v>
      </c>
      <c r="B65">
        <v>8</v>
      </c>
      <c r="C65">
        <f t="shared" si="3"/>
        <v>2.2870211549456832E-2</v>
      </c>
      <c r="D65">
        <f t="shared" si="4"/>
        <v>99.968553455969158</v>
      </c>
    </row>
    <row r="66" spans="1:4" x14ac:dyDescent="0.25">
      <c r="A66">
        <v>30</v>
      </c>
      <c r="B66">
        <v>4</v>
      </c>
      <c r="C66">
        <f t="shared" si="3"/>
        <v>1.1435105774728416E-2</v>
      </c>
      <c r="D66">
        <f t="shared" si="4"/>
        <v>99.97998856174388</v>
      </c>
    </row>
    <row r="67" spans="1:4" x14ac:dyDescent="0.25">
      <c r="A67">
        <v>31</v>
      </c>
      <c r="B67">
        <v>7</v>
      </c>
      <c r="C67">
        <f t="shared" si="3"/>
        <v>2.001143510577473E-2</v>
      </c>
      <c r="D67">
        <f t="shared" si="4"/>
        <v>99.999999996849652</v>
      </c>
    </row>
    <row r="68" spans="1:4" x14ac:dyDescent="0.25">
      <c r="B68">
        <f>SUBTOTAL(109,b_counts[Column2])</f>
        <v>34980</v>
      </c>
      <c r="C68">
        <f>SUBTOTAL(109,b_counts[Column3])</f>
        <v>100.00000000000001</v>
      </c>
    </row>
  </sheetData>
  <pageMargins left="0.7" right="0.7" top="0.75" bottom="0.75" header="0.3" footer="0.3"/>
  <drawing r:id="rId1"/>
  <tableParts count="2">
    <tablePart r:id="rId2"/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37"/>
  <sheetViews>
    <sheetView workbookViewId="0">
      <selection activeCell="U10" sqref="U10"/>
    </sheetView>
  </sheetViews>
  <sheetFormatPr defaultRowHeight="15" x14ac:dyDescent="0.25"/>
  <cols>
    <col min="1" max="2" width="11.140625" bestFit="1" customWidth="1"/>
    <col min="3" max="3" width="12" bestFit="1" customWidth="1"/>
  </cols>
  <sheetData>
    <row r="1" spans="1:10" x14ac:dyDescent="0.25">
      <c r="A1" t="s">
        <v>0</v>
      </c>
      <c r="B1" t="s">
        <v>1</v>
      </c>
      <c r="C1" t="s">
        <v>2</v>
      </c>
    </row>
    <row r="2" spans="1:10" x14ac:dyDescent="0.25">
      <c r="A2">
        <v>1</v>
      </c>
      <c r="B2">
        <v>80</v>
      </c>
      <c r="C2">
        <f t="shared" ref="C2:C17" si="0">B2/$B$18*100</f>
        <v>5.1200327682097167E-2</v>
      </c>
    </row>
    <row r="3" spans="1:10" x14ac:dyDescent="0.25">
      <c r="A3">
        <v>2</v>
      </c>
      <c r="B3">
        <v>334</v>
      </c>
      <c r="C3">
        <f t="shared" si="0"/>
        <v>0.21376136807275567</v>
      </c>
    </row>
    <row r="4" spans="1:10" x14ac:dyDescent="0.25">
      <c r="A4">
        <v>3</v>
      </c>
      <c r="B4">
        <v>1174</v>
      </c>
      <c r="C4">
        <f t="shared" si="0"/>
        <v>0.75136480873477585</v>
      </c>
      <c r="J4" s="1"/>
    </row>
    <row r="5" spans="1:10" x14ac:dyDescent="0.25">
      <c r="A5">
        <v>4</v>
      </c>
      <c r="B5">
        <v>2992</v>
      </c>
      <c r="C5">
        <f t="shared" si="0"/>
        <v>1.9148922553104339</v>
      </c>
    </row>
    <row r="6" spans="1:10" x14ac:dyDescent="0.25">
      <c r="A6">
        <v>5</v>
      </c>
      <c r="B6">
        <v>6135</v>
      </c>
      <c r="C6">
        <f t="shared" si="0"/>
        <v>3.9264251291208265</v>
      </c>
    </row>
    <row r="7" spans="1:10" x14ac:dyDescent="0.25">
      <c r="A7">
        <v>6</v>
      </c>
      <c r="B7">
        <v>10313</v>
      </c>
      <c r="C7">
        <f t="shared" si="0"/>
        <v>6.6003622423183517</v>
      </c>
    </row>
    <row r="8" spans="1:10" x14ac:dyDescent="0.25">
      <c r="A8">
        <v>7</v>
      </c>
      <c r="B8">
        <v>14504</v>
      </c>
      <c r="C8">
        <f t="shared" si="0"/>
        <v>9.2826194087642158</v>
      </c>
    </row>
    <row r="9" spans="1:10" x14ac:dyDescent="0.25">
      <c r="A9">
        <v>8</v>
      </c>
      <c r="B9">
        <v>18119</v>
      </c>
      <c r="C9">
        <f t="shared" si="0"/>
        <v>11.596234215898981</v>
      </c>
    </row>
    <row r="10" spans="1:10" x14ac:dyDescent="0.25">
      <c r="A10">
        <v>9</v>
      </c>
      <c r="B10">
        <v>20341</v>
      </c>
      <c r="C10">
        <f t="shared" si="0"/>
        <v>13.018323317269232</v>
      </c>
    </row>
    <row r="11" spans="1:10" x14ac:dyDescent="0.25">
      <c r="A11">
        <v>10</v>
      </c>
      <c r="B11">
        <v>20263</v>
      </c>
      <c r="C11">
        <f t="shared" si="0"/>
        <v>12.968402997779185</v>
      </c>
    </row>
    <row r="12" spans="1:10" x14ac:dyDescent="0.25">
      <c r="A12">
        <v>11</v>
      </c>
      <c r="B12">
        <v>18460</v>
      </c>
      <c r="C12">
        <f t="shared" si="0"/>
        <v>11.814475612643921</v>
      </c>
    </row>
    <row r="13" spans="1:10" x14ac:dyDescent="0.25">
      <c r="A13">
        <v>12</v>
      </c>
      <c r="B13">
        <v>15367</v>
      </c>
      <c r="C13">
        <f t="shared" si="0"/>
        <v>9.8349429436348395</v>
      </c>
    </row>
    <row r="14" spans="1:10" x14ac:dyDescent="0.25">
      <c r="A14">
        <v>13</v>
      </c>
      <c r="B14">
        <v>11730</v>
      </c>
      <c r="C14">
        <f t="shared" si="0"/>
        <v>7.5072480463874962</v>
      </c>
    </row>
    <row r="15" spans="1:10" x14ac:dyDescent="0.25">
      <c r="A15">
        <v>14</v>
      </c>
      <c r="B15">
        <v>8265</v>
      </c>
      <c r="C15">
        <f t="shared" si="0"/>
        <v>5.2896338536566629</v>
      </c>
    </row>
    <row r="16" spans="1:10" x14ac:dyDescent="0.25">
      <c r="A16">
        <v>15</v>
      </c>
      <c r="B16">
        <v>4717</v>
      </c>
      <c r="C16">
        <f t="shared" si="0"/>
        <v>3.0188993209556538</v>
      </c>
    </row>
    <row r="17" spans="1:3" x14ac:dyDescent="0.25">
      <c r="A17">
        <v>16</v>
      </c>
      <c r="B17">
        <v>3455</v>
      </c>
      <c r="C17">
        <f t="shared" si="0"/>
        <v>2.2112141517705712</v>
      </c>
    </row>
    <row r="18" spans="1:3" x14ac:dyDescent="0.25">
      <c r="B18">
        <f>SUBTOTAL(109,f[Column2])</f>
        <v>156249</v>
      </c>
    </row>
    <row r="20" spans="1:3" x14ac:dyDescent="0.25">
      <c r="A20" t="s">
        <v>0</v>
      </c>
      <c r="B20" t="s">
        <v>1</v>
      </c>
      <c r="C20" t="s">
        <v>2</v>
      </c>
    </row>
    <row r="21" spans="1:3" x14ac:dyDescent="0.25">
      <c r="A21">
        <v>1</v>
      </c>
      <c r="B21">
        <v>34</v>
      </c>
      <c r="C21">
        <f t="shared" ref="C21:C36" si="1">B21/$B$37*100</f>
        <v>9.8830601442345418E-3</v>
      </c>
    </row>
    <row r="22" spans="1:3" x14ac:dyDescent="0.25">
      <c r="A22">
        <v>2</v>
      </c>
      <c r="B22">
        <v>241</v>
      </c>
      <c r="C22">
        <f t="shared" si="1"/>
        <v>7.0053455728250724E-2</v>
      </c>
    </row>
    <row r="23" spans="1:3" x14ac:dyDescent="0.25">
      <c r="A23">
        <v>3</v>
      </c>
      <c r="B23">
        <v>1025</v>
      </c>
      <c r="C23">
        <f t="shared" si="1"/>
        <v>0.29794519552471782</v>
      </c>
    </row>
    <row r="24" spans="1:3" x14ac:dyDescent="0.25">
      <c r="A24">
        <v>4</v>
      </c>
      <c r="B24">
        <v>65591</v>
      </c>
      <c r="C24">
        <f t="shared" si="1"/>
        <v>19.065876409426114</v>
      </c>
    </row>
    <row r="25" spans="1:3" x14ac:dyDescent="0.25">
      <c r="A25">
        <v>5</v>
      </c>
      <c r="B25">
        <v>27005</v>
      </c>
      <c r="C25">
        <f t="shared" si="1"/>
        <v>7.8497658586780537</v>
      </c>
    </row>
    <row r="26" spans="1:3" x14ac:dyDescent="0.25">
      <c r="A26">
        <v>6</v>
      </c>
      <c r="B26">
        <v>47058</v>
      </c>
      <c r="C26">
        <f t="shared" si="1"/>
        <v>13.678736596099681</v>
      </c>
    </row>
    <row r="27" spans="1:3" x14ac:dyDescent="0.25">
      <c r="A27">
        <v>7</v>
      </c>
      <c r="B27">
        <v>59737</v>
      </c>
      <c r="C27">
        <f t="shared" si="1"/>
        <v>17.364245995180553</v>
      </c>
    </row>
    <row r="28" spans="1:3" x14ac:dyDescent="0.25">
      <c r="A28">
        <v>8</v>
      </c>
      <c r="B28">
        <v>50489</v>
      </c>
      <c r="C28">
        <f t="shared" si="1"/>
        <v>14.67605363594876</v>
      </c>
    </row>
    <row r="29" spans="1:3" x14ac:dyDescent="0.25">
      <c r="A29">
        <v>9</v>
      </c>
      <c r="B29">
        <v>23306</v>
      </c>
      <c r="C29">
        <f t="shared" si="1"/>
        <v>6.7745470506332426</v>
      </c>
    </row>
    <row r="30" spans="1:3" x14ac:dyDescent="0.25">
      <c r="A30">
        <v>10</v>
      </c>
      <c r="B30">
        <v>20476</v>
      </c>
      <c r="C30">
        <f t="shared" si="1"/>
        <v>5.9519276327454849</v>
      </c>
    </row>
    <row r="31" spans="1:3" x14ac:dyDescent="0.25">
      <c r="A31">
        <v>11</v>
      </c>
      <c r="B31">
        <v>19342</v>
      </c>
      <c r="C31">
        <f t="shared" si="1"/>
        <v>5.6222985091113094</v>
      </c>
    </row>
    <row r="32" spans="1:3" x14ac:dyDescent="0.25">
      <c r="A32">
        <v>12</v>
      </c>
      <c r="B32">
        <v>12946</v>
      </c>
      <c r="C32">
        <f t="shared" si="1"/>
        <v>3.7631204890370702</v>
      </c>
    </row>
    <row r="33" spans="1:3" x14ac:dyDescent="0.25">
      <c r="A33">
        <v>13</v>
      </c>
      <c r="B33">
        <v>10425</v>
      </c>
      <c r="C33">
        <f t="shared" si="1"/>
        <v>3.0303206471660324</v>
      </c>
    </row>
    <row r="34" spans="1:3" x14ac:dyDescent="0.25">
      <c r="A34">
        <v>14</v>
      </c>
      <c r="B34">
        <v>3719</v>
      </c>
      <c r="C34">
        <f t="shared" si="1"/>
        <v>1.0810323728355371</v>
      </c>
    </row>
    <row r="35" spans="1:3" x14ac:dyDescent="0.25">
      <c r="A35">
        <v>15</v>
      </c>
      <c r="B35">
        <v>1408</v>
      </c>
      <c r="C35">
        <f t="shared" si="1"/>
        <v>0.40927496126712459</v>
      </c>
    </row>
    <row r="36" spans="1:3" x14ac:dyDescent="0.25">
      <c r="A36">
        <v>16</v>
      </c>
      <c r="B36">
        <v>1221</v>
      </c>
      <c r="C36">
        <f t="shared" si="1"/>
        <v>0.35491813047383458</v>
      </c>
    </row>
    <row r="37" spans="1:3" x14ac:dyDescent="0.25">
      <c r="B37">
        <f>SUBTOTAL(109,f__2[Column2])</f>
        <v>344023</v>
      </c>
    </row>
  </sheetData>
  <pageMargins left="0.7" right="0.7" top="0.75" bottom="0.75" header="0.3" footer="0.3"/>
  <drawing r:id="rId1"/>
  <tableParts count="2">
    <tablePart r:id="rId2"/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0AF153-264D-4278-B22B-9F3F5B7861F2}">
  <dimension ref="A1"/>
  <sheetViews>
    <sheetView tabSelected="1" workbookViewId="0">
      <selection activeCell="M18" sqref="M18"/>
    </sheetView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D5C15F2-74CB-4F67-95D6-8FBD016B22E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</vt:lpstr>
      <vt:lpstr>b</vt:lpstr>
      <vt:lpstr>f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Puneet Mehrotra</cp:lastModifiedBy>
  <cp:lastPrinted>2019-01-22T08:41:36Z</cp:lastPrinted>
  <dcterms:created xsi:type="dcterms:W3CDTF">2019-01-21T18:41:25Z</dcterms:created>
  <dcterms:modified xsi:type="dcterms:W3CDTF">2019-01-22T08:44:17Z</dcterms:modified>
</cp:coreProperties>
</file>