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une\Documents\GitHub\impressions\results\impressions\"/>
    </mc:Choice>
  </mc:AlternateContent>
  <xr:revisionPtr revIDLastSave="0" documentId="13_ncr:1_{7E0CB6B3-3371-4950-9D25-9A52926D5E22}" xr6:coauthVersionLast="40" xr6:coauthVersionMax="40" xr10:uidLastSave="{00000000-0000-0000-0000-000000000000}"/>
  <bookViews>
    <workbookView xWindow="0" yWindow="0" windowWidth="28800" windowHeight="11625" activeTab="2" xr2:uid="{00000000-000D-0000-FFFF-FFFF00000000}"/>
  </bookViews>
  <sheets>
    <sheet name="a" sheetId="1" r:id="rId1"/>
    <sheet name="b" sheetId="5" r:id="rId2"/>
    <sheet name="f" sheetId="4" r:id="rId3"/>
    <sheet name="Sheet1" sheetId="7" r:id="rId4"/>
  </sheets>
  <definedNames>
    <definedName name="ExternalData_1" localSheetId="0" hidden="1">a!$A$22:$B$38</definedName>
    <definedName name="ExternalData_1" localSheetId="1" hidden="1">b!$A$1:$B$33</definedName>
    <definedName name="ExternalData_1" localSheetId="2" hidden="1">f!$A$1:$B$17</definedName>
    <definedName name="ExternalData_2" localSheetId="1" hidden="1">b!$A$37:$B$67</definedName>
    <definedName name="ExternalData_2" localSheetId="2" hidden="1">f!$A$20:$B$36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4" l="1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B37" i="4"/>
  <c r="B18" i="4"/>
  <c r="B68" i="5"/>
  <c r="C38" i="5" s="1"/>
  <c r="C45" i="5"/>
  <c r="C48" i="5"/>
  <c r="C49" i="5"/>
  <c r="C52" i="5"/>
  <c r="C53" i="5"/>
  <c r="C56" i="5"/>
  <c r="C57" i="5"/>
  <c r="C60" i="5"/>
  <c r="C61" i="5"/>
  <c r="C64" i="5"/>
  <c r="C65" i="5"/>
  <c r="D38" i="5"/>
  <c r="D39" i="5"/>
  <c r="D42" i="5"/>
  <c r="D43" i="5"/>
  <c r="D46" i="5"/>
  <c r="D47" i="5"/>
  <c r="D50" i="5"/>
  <c r="D51" i="5"/>
  <c r="D53" i="5"/>
  <c r="D54" i="5"/>
  <c r="D55" i="5"/>
  <c r="D57" i="5"/>
  <c r="D58" i="5"/>
  <c r="D59" i="5"/>
  <c r="D61" i="5"/>
  <c r="D62" i="5"/>
  <c r="D63" i="5"/>
  <c r="D65" i="5"/>
  <c r="D66" i="5"/>
  <c r="D67" i="5"/>
  <c r="B39" i="1"/>
  <c r="C23" i="1" s="1"/>
  <c r="C44" i="5" l="1"/>
  <c r="C41" i="5"/>
  <c r="C40" i="5"/>
  <c r="D49" i="5"/>
  <c r="D45" i="5"/>
  <c r="D41" i="5"/>
  <c r="C67" i="5"/>
  <c r="C63" i="5"/>
  <c r="C59" i="5"/>
  <c r="C55" i="5"/>
  <c r="C51" i="5"/>
  <c r="C47" i="5"/>
  <c r="C43" i="5"/>
  <c r="C39" i="5"/>
  <c r="D64" i="5"/>
  <c r="D60" i="5"/>
  <c r="D56" i="5"/>
  <c r="D52" i="5"/>
  <c r="D48" i="5"/>
  <c r="D44" i="5"/>
  <c r="D40" i="5"/>
  <c r="C66" i="5"/>
  <c r="C62" i="5"/>
  <c r="C58" i="5"/>
  <c r="C54" i="5"/>
  <c r="C50" i="5"/>
  <c r="C46" i="5"/>
  <c r="C42" i="5"/>
  <c r="C34" i="1"/>
  <c r="C26" i="1"/>
  <c r="C33" i="1"/>
  <c r="C24" i="1"/>
  <c r="C38" i="1"/>
  <c r="C30" i="1"/>
  <c r="C37" i="1"/>
  <c r="C29" i="1"/>
  <c r="C25" i="1"/>
  <c r="C36" i="1"/>
  <c r="C32" i="1"/>
  <c r="C28" i="1"/>
  <c r="C35" i="1"/>
  <c r="C31" i="1"/>
  <c r="C27" i="1"/>
  <c r="B34" i="5"/>
  <c r="C4" i="5" s="1"/>
  <c r="B18" i="1"/>
  <c r="C3" i="1" s="1"/>
  <c r="D2" i="5" l="1"/>
  <c r="C2" i="5"/>
  <c r="C26" i="5"/>
  <c r="C18" i="5"/>
  <c r="C10" i="5"/>
  <c r="C33" i="5"/>
  <c r="C29" i="5"/>
  <c r="C25" i="5"/>
  <c r="C21" i="5"/>
  <c r="C17" i="5"/>
  <c r="C13" i="5"/>
  <c r="C9" i="5"/>
  <c r="C5" i="5"/>
  <c r="C31" i="5"/>
  <c r="C27" i="5"/>
  <c r="C23" i="5"/>
  <c r="C19" i="5"/>
  <c r="C15" i="5"/>
  <c r="C11" i="5"/>
  <c r="C7" i="5"/>
  <c r="C3" i="5"/>
  <c r="D3" i="5" s="1"/>
  <c r="D4" i="5" s="1"/>
  <c r="D5" i="5" s="1"/>
  <c r="C30" i="5"/>
  <c r="C22" i="5"/>
  <c r="C14" i="5"/>
  <c r="C6" i="5"/>
  <c r="C32" i="5"/>
  <c r="C28" i="5"/>
  <c r="C24" i="5"/>
  <c r="C20" i="5"/>
  <c r="C16" i="5"/>
  <c r="C12" i="5"/>
  <c r="C8" i="5"/>
  <c r="C13" i="1"/>
  <c r="C5" i="1"/>
  <c r="C2" i="1"/>
  <c r="C10" i="1"/>
  <c r="C17" i="1"/>
  <c r="C9" i="1"/>
  <c r="C14" i="1"/>
  <c r="C6" i="1"/>
  <c r="C16" i="1"/>
  <c r="C12" i="1"/>
  <c r="C8" i="1"/>
  <c r="C4" i="1"/>
  <c r="C1" i="1"/>
  <c r="C15" i="1"/>
  <c r="C11" i="1"/>
  <c r="C7" i="1"/>
  <c r="D6" i="5" l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C68" i="5"/>
  <c r="C3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" description="Connection to the 'a' query in the workbook." type="5" refreshedVersion="6" background="1">
    <dbPr connection="Provider=Microsoft.Mashup.OleDb.1;Data Source=$Workbook$;Location=a;Extended Properties=&quot;&quot;" command="SELECT * FROM [a]"/>
  </connection>
  <connection id="2" xr16:uid="{00000000-0015-0000-FFFF-FFFF01000000}" keepAlive="1" name="Query - a (2)" description="Connection to the 'a (2)' query in the workbook." type="5" refreshedVersion="6" background="1" saveData="1">
    <dbPr connection="Provider=Microsoft.Mashup.OleDb.1;Data Source=$Workbook$;Location=a (2);Extended Properties=&quot;&quot;" command="SELECT * FROM [a (2)]"/>
  </connection>
  <connection id="3" xr16:uid="{00000000-0015-0000-FFFF-FFFF02000000}" keepAlive="1" name="Query - b" description="Connection to the 'b' query in the workbook." type="5" refreshedVersion="6" background="1" saveData="1">
    <dbPr connection="Provider=Microsoft.Mashup.OleDb.1;Data Source=$Workbook$;Location=b;Extended Properties=&quot;&quot;" command="SELECT * FROM [b]"/>
  </connection>
  <connection id="4" xr16:uid="{00000000-0015-0000-FFFF-FFFF03000000}" keepAlive="1" name="Query - b_count" description="Connection to the 'b_count' query in the workbook." type="5" refreshedVersion="6" background="1" saveData="1">
    <dbPr connection="Provider=Microsoft.Mashup.OleDb.1;Data Source=$Workbook$;Location=b_count;Extended Properties=&quot;&quot;" command="SELECT * FROM [b_count]"/>
  </connection>
  <connection id="5" xr16:uid="{00000000-0015-0000-FFFF-FFFF04000000}" keepAlive="1" name="Query - b_counts" description="Connection to the 'b_counts' query in the workbook." type="5" refreshedVersion="6" background="1" saveData="1">
    <dbPr connection="Provider=Microsoft.Mashup.OleDb.1;Data Source=$Workbook$;Location=b_counts;Extended Properties=&quot;&quot;" command="SELECT * FROM [b_counts]"/>
  </connection>
  <connection id="6" xr16:uid="{00000000-0015-0000-FFFF-FFFF05000000}" keepAlive="1" name="Query - c_mod" description="Connection to the 'c_mod' query in the workbook." type="5" refreshedVersion="6" background="1" saveData="1">
    <dbPr connection="Provider=Microsoft.Mashup.OleDb.1;Data Source=$Workbook$;Location=c_mod;Extended Properties=&quot;&quot;" command="SELECT * FROM [c_mod]"/>
  </connection>
  <connection id="7" xr16:uid="{2C20ACE1-5FFD-440B-86DA-01E1B198D18D}" keepAlive="1" name="Query - f" description="Connection to the 'f' query in the workbook." type="5" refreshedVersion="6" background="1" saveData="1">
    <dbPr connection="Provider=Microsoft.Mashup.OleDb.1;Data Source=$Workbook$;Location=f;Extended Properties=&quot;&quot;" command="SELECT * FROM [f]"/>
  </connection>
  <connection id="8" xr16:uid="{76DB554F-4E2A-4C83-8F11-C6039BC6D834}" keepAlive="1" name="Query - f (2)" description="Connection to the 'f (2)' query in the workbook." type="5" refreshedVersion="6" background="1" saveData="1">
    <dbPr connection="Provider=Microsoft.Mashup.OleDb.1;Data Source=$Workbook$;Location=f (2);Extended Properties=&quot;&quot;" command="SELECT * FROM [f (2)]"/>
  </connection>
</connections>
</file>

<file path=xl/sharedStrings.xml><?xml version="1.0" encoding="utf-8"?>
<sst xmlns="http://schemas.openxmlformats.org/spreadsheetml/2006/main" count="18" uniqueCount="5">
  <si>
    <t>Column1</t>
  </si>
  <si>
    <t>Column2</t>
  </si>
  <si>
    <t>Column3</t>
  </si>
  <si>
    <t>Impressions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</si>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</sst>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Directories by Namespace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Desired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a!$A$1:$A$18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a!$C$23:$C$38</c:f>
              <c:numCache>
                <c:formatCode>General</c:formatCode>
                <c:ptCount val="16"/>
                <c:pt idx="0">
                  <c:v>0.16974509465446805</c:v>
                </c:pt>
                <c:pt idx="1">
                  <c:v>0.57253006502100234</c:v>
                </c:pt>
                <c:pt idx="2">
                  <c:v>3.509983313194085</c:v>
                </c:pt>
                <c:pt idx="3">
                  <c:v>4.6521664077334712</c:v>
                </c:pt>
                <c:pt idx="4">
                  <c:v>12.207261637608608</c:v>
                </c:pt>
                <c:pt idx="5">
                  <c:v>17.299614477242649</c:v>
                </c:pt>
                <c:pt idx="6">
                  <c:v>16.378963116404858</c:v>
                </c:pt>
                <c:pt idx="7">
                  <c:v>9.9372806260429254</c:v>
                </c:pt>
                <c:pt idx="8">
                  <c:v>10.504056620058691</c:v>
                </c:pt>
                <c:pt idx="9">
                  <c:v>4.4248806030266419</c:v>
                </c:pt>
                <c:pt idx="10">
                  <c:v>7.6759307209850967</c:v>
                </c:pt>
                <c:pt idx="11">
                  <c:v>7.0199666263881699</c:v>
                </c:pt>
                <c:pt idx="12">
                  <c:v>3.0180102422463895</c:v>
                </c:pt>
                <c:pt idx="13">
                  <c:v>1.2083549110996028</c:v>
                </c:pt>
                <c:pt idx="14">
                  <c:v>0.92928246734564712</c:v>
                </c:pt>
                <c:pt idx="15">
                  <c:v>0.49197307094769555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3-4263-8C5A-7BB4BB0CB77C}"/>
            </c:ext>
          </c:extLst>
        </c:ser>
        <c:ser>
          <c:idx val="1"/>
          <c:order val="1"/>
          <c:tx>
            <c:v>Generated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a!$A$1:$A$18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a!$C$1:$C$18</c:f>
              <c:numCache>
                <c:formatCode>General</c:formatCode>
                <c:ptCount val="18"/>
                <c:pt idx="0">
                  <c:v>0</c:v>
                </c:pt>
                <c:pt idx="1">
                  <c:v>0.38617371486452268</c:v>
                </c:pt>
                <c:pt idx="2">
                  <c:v>2.0828057736135728</c:v>
                </c:pt>
                <c:pt idx="3">
                  <c:v>5.4001012914661937</c:v>
                </c:pt>
                <c:pt idx="4">
                  <c:v>10.724233983286908</c:v>
                </c:pt>
                <c:pt idx="5">
                  <c:v>16.358571790326664</c:v>
                </c:pt>
                <c:pt idx="6">
                  <c:v>20.378576854899976</c:v>
                </c:pt>
                <c:pt idx="7">
                  <c:v>18.52367688022284</c:v>
                </c:pt>
                <c:pt idx="8">
                  <c:v>13.110914155482401</c:v>
                </c:pt>
                <c:pt idx="9">
                  <c:v>7.4829070650797673</c:v>
                </c:pt>
                <c:pt idx="10">
                  <c:v>3.4565712838693341</c:v>
                </c:pt>
                <c:pt idx="11">
                  <c:v>1.354773360344391</c:v>
                </c:pt>
                <c:pt idx="12">
                  <c:v>0.50645733096986578</c:v>
                </c:pt>
                <c:pt idx="13">
                  <c:v>0.18992149911369965</c:v>
                </c:pt>
                <c:pt idx="14">
                  <c:v>2.5322866548493288E-2</c:v>
                </c:pt>
                <c:pt idx="15">
                  <c:v>1.2661433274246644E-2</c:v>
                </c:pt>
                <c:pt idx="16">
                  <c:v>6.3307166371233221E-3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3-4263-8C5A-7BB4BB0C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649135"/>
        <c:axId val="1834957967"/>
      </c:scatterChart>
      <c:valAx>
        <c:axId val="183564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Name</a:t>
                </a:r>
                <a:r>
                  <a:rPr lang="en-CA" baseline="0"/>
                  <a:t>space Depth (bin size 1)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57967"/>
        <c:crosses val="autoZero"/>
        <c:crossBetween val="midCat"/>
      </c:valAx>
      <c:valAx>
        <c:axId val="18349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of directories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4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Directory</a:t>
            </a:r>
            <a:r>
              <a:rPr lang="en-US" baseline="0"/>
              <a:t> by Subdirectory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b!$D$2:$D$33</c:f>
              <c:numCache>
                <c:formatCode>General</c:formatCode>
                <c:ptCount val="32"/>
                <c:pt idx="0">
                  <c:v>59.549645612494508</c:v>
                </c:pt>
                <c:pt idx="1">
                  <c:v>79.646239729034676</c:v>
                </c:pt>
                <c:pt idx="2">
                  <c:v>88.396161324719301</c:v>
                </c:pt>
                <c:pt idx="3">
                  <c:v>92.598632628739878</c:v>
                </c:pt>
                <c:pt idx="4">
                  <c:v>95.120115411152227</c:v>
                </c:pt>
                <c:pt idx="5">
                  <c:v>96.600388885404243</c:v>
                </c:pt>
                <c:pt idx="6">
                  <c:v>97.672959919713975</c:v>
                </c:pt>
                <c:pt idx="7">
                  <c:v>98.275105061782597</c:v>
                </c:pt>
                <c:pt idx="8">
                  <c:v>98.620084049426083</c:v>
                </c:pt>
                <c:pt idx="9">
                  <c:v>98.952518346609807</c:v>
                </c:pt>
                <c:pt idx="10">
                  <c:v>99.172050429655656</c:v>
                </c:pt>
                <c:pt idx="11">
                  <c:v>99.322586715172804</c:v>
                </c:pt>
                <c:pt idx="12">
                  <c:v>99.473123000689952</c:v>
                </c:pt>
                <c:pt idx="13">
                  <c:v>99.554663488678415</c:v>
                </c:pt>
                <c:pt idx="14">
                  <c:v>99.642476321896751</c:v>
                </c:pt>
                <c:pt idx="15">
                  <c:v>99.711472119425451</c:v>
                </c:pt>
                <c:pt idx="16">
                  <c:v>99.767923226494389</c:v>
                </c:pt>
                <c:pt idx="17">
                  <c:v>99.811829643103565</c:v>
                </c:pt>
                <c:pt idx="18">
                  <c:v>99.85573605971274</c:v>
                </c:pt>
                <c:pt idx="19">
                  <c:v>99.874553095402391</c:v>
                </c:pt>
                <c:pt idx="20">
                  <c:v>99.899642476321915</c:v>
                </c:pt>
                <c:pt idx="21">
                  <c:v>99.92473185724144</c:v>
                </c:pt>
                <c:pt idx="22">
                  <c:v>99.931004202471328</c:v>
                </c:pt>
                <c:pt idx="23">
                  <c:v>99.943548892931091</c:v>
                </c:pt>
                <c:pt idx="24">
                  <c:v>99.956093583390853</c:v>
                </c:pt>
                <c:pt idx="25">
                  <c:v>99.968638273850615</c:v>
                </c:pt>
                <c:pt idx="26">
                  <c:v>99.974910619080504</c:v>
                </c:pt>
                <c:pt idx="27">
                  <c:v>99.974910619080504</c:v>
                </c:pt>
                <c:pt idx="28">
                  <c:v>99.981182964310392</c:v>
                </c:pt>
                <c:pt idx="29">
                  <c:v>99.981182964310392</c:v>
                </c:pt>
                <c:pt idx="30">
                  <c:v>99.98745530954028</c:v>
                </c:pt>
                <c:pt idx="31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1-4D73-88F4-2A1B12BBE9D7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b!$D$38:$D$67</c:f>
              <c:numCache>
                <c:formatCode>General</c:formatCode>
                <c:ptCount val="30"/>
                <c:pt idx="0">
                  <c:v>72.352773013150369</c:v>
                </c:pt>
                <c:pt idx="1">
                  <c:v>16.778158947970269</c:v>
                </c:pt>
                <c:pt idx="2">
                  <c:v>4.8885077186963981</c:v>
                </c:pt>
                <c:pt idx="3">
                  <c:v>1.8925100057175528</c:v>
                </c:pt>
                <c:pt idx="4">
                  <c:v>0.87478559176672377</c:v>
                </c:pt>
                <c:pt idx="5">
                  <c:v>0.60606060606060608</c:v>
                </c:pt>
                <c:pt idx="6">
                  <c:v>0.52315608919382506</c:v>
                </c:pt>
                <c:pt idx="7">
                  <c:v>0.39165237278444825</c:v>
                </c:pt>
                <c:pt idx="8">
                  <c:v>0.24299599771297883</c:v>
                </c:pt>
                <c:pt idx="9">
                  <c:v>0.26014865637507145</c:v>
                </c:pt>
                <c:pt idx="10">
                  <c:v>0.1400800457404231</c:v>
                </c:pt>
                <c:pt idx="11">
                  <c:v>0.10005717552887365</c:v>
                </c:pt>
                <c:pt idx="12">
                  <c:v>0.11720983419096626</c:v>
                </c:pt>
                <c:pt idx="13">
                  <c:v>0.10291595197255575</c:v>
                </c:pt>
                <c:pt idx="14">
                  <c:v>7.7186963979416809E-2</c:v>
                </c:pt>
                <c:pt idx="15">
                  <c:v>8.5763293310463118E-2</c:v>
                </c:pt>
                <c:pt idx="16">
                  <c:v>0.13722126929674097</c:v>
                </c:pt>
                <c:pt idx="17">
                  <c:v>5.1457975986277875E-2</c:v>
                </c:pt>
                <c:pt idx="18">
                  <c:v>2.5728987993138937E-2</c:v>
                </c:pt>
                <c:pt idx="19">
                  <c:v>2.2870211549456832E-2</c:v>
                </c:pt>
                <c:pt idx="20">
                  <c:v>4.5740423098913664E-2</c:v>
                </c:pt>
                <c:pt idx="21">
                  <c:v>5.7175528873642079E-2</c:v>
                </c:pt>
                <c:pt idx="22">
                  <c:v>4.2881646655231559E-2</c:v>
                </c:pt>
                <c:pt idx="23">
                  <c:v>5.7175528873642079E-2</c:v>
                </c:pt>
                <c:pt idx="24">
                  <c:v>8.5763293310463107E-3</c:v>
                </c:pt>
                <c:pt idx="25">
                  <c:v>4.0022870211549461E-2</c:v>
                </c:pt>
                <c:pt idx="26">
                  <c:v>2.2870211549456832E-2</c:v>
                </c:pt>
                <c:pt idx="27">
                  <c:v>2.2870211549456832E-2</c:v>
                </c:pt>
                <c:pt idx="28">
                  <c:v>1.1435105774728416E-2</c:v>
                </c:pt>
                <c:pt idx="29">
                  <c:v>2.001143510577473E-2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A1-4D73-88F4-2A1B12BB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662863"/>
        <c:axId val="1779987711"/>
      </c:scatterChart>
      <c:valAx>
        <c:axId val="1715662863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  <a:r>
                  <a:rPr lang="en-CA" baseline="0"/>
                  <a:t> of Subdirectories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87711"/>
        <c:crosses val="autoZero"/>
        <c:crossBetween val="midCat"/>
        <c:majorUnit val="5"/>
      </c:valAx>
      <c:valAx>
        <c:axId val="177998771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</a:t>
                </a:r>
                <a:r>
                  <a:rPr lang="en-CA" baseline="0"/>
                  <a:t> % of Directories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628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Files by Namespace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Generated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f!$C$2:$C$17</c:f>
              <c:numCache>
                <c:formatCode>General</c:formatCode>
                <c:ptCount val="16"/>
                <c:pt idx="0">
                  <c:v>5.1200327682097167E-2</c:v>
                </c:pt>
                <c:pt idx="1">
                  <c:v>0.21376136807275567</c:v>
                </c:pt>
                <c:pt idx="2">
                  <c:v>0.75136480873477585</c:v>
                </c:pt>
                <c:pt idx="3">
                  <c:v>1.9148922553104339</c:v>
                </c:pt>
                <c:pt idx="4">
                  <c:v>3.9264251291208265</c:v>
                </c:pt>
                <c:pt idx="5">
                  <c:v>6.6003622423183517</c:v>
                </c:pt>
                <c:pt idx="6">
                  <c:v>9.2826194087642158</c:v>
                </c:pt>
                <c:pt idx="7">
                  <c:v>11.596234215898981</c:v>
                </c:pt>
                <c:pt idx="8">
                  <c:v>13.018323317269232</c:v>
                </c:pt>
                <c:pt idx="9">
                  <c:v>12.968402997779185</c:v>
                </c:pt>
                <c:pt idx="10">
                  <c:v>11.814475612643921</c:v>
                </c:pt>
                <c:pt idx="11">
                  <c:v>9.8349429436348395</c:v>
                </c:pt>
                <c:pt idx="12">
                  <c:v>7.5072480463874962</c:v>
                </c:pt>
                <c:pt idx="13">
                  <c:v>5.2896338536566629</c:v>
                </c:pt>
                <c:pt idx="14">
                  <c:v>3.0188993209556538</c:v>
                </c:pt>
                <c:pt idx="15">
                  <c:v>2.2112141517705712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C-4E14-B2E3-C6E091EB32AA}"/>
            </c:ext>
          </c:extLst>
        </c:ser>
        <c:ser>
          <c:idx val="0"/>
          <c:order val="1"/>
          <c:tx>
            <c:v>Desired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f!$C$21:$C$36</c:f>
              <c:numCache>
                <c:formatCode>General</c:formatCode>
                <c:ptCount val="16"/>
                <c:pt idx="0">
                  <c:v>9.8830601442345418E-3</c:v>
                </c:pt>
                <c:pt idx="1">
                  <c:v>7.0053455728250724E-2</c:v>
                </c:pt>
                <c:pt idx="2">
                  <c:v>0.29794519552471782</c:v>
                </c:pt>
                <c:pt idx="3">
                  <c:v>19.065876409426114</c:v>
                </c:pt>
                <c:pt idx="4">
                  <c:v>7.8497658586780537</c:v>
                </c:pt>
                <c:pt idx="5">
                  <c:v>13.678736596099681</c:v>
                </c:pt>
                <c:pt idx="6">
                  <c:v>17.364245995180553</c:v>
                </c:pt>
                <c:pt idx="7">
                  <c:v>14.67605363594876</c:v>
                </c:pt>
                <c:pt idx="8">
                  <c:v>6.7745470506332426</c:v>
                </c:pt>
                <c:pt idx="9">
                  <c:v>5.9519276327454849</c:v>
                </c:pt>
                <c:pt idx="10">
                  <c:v>5.6222985091113094</c:v>
                </c:pt>
                <c:pt idx="11">
                  <c:v>3.7631204890370702</c:v>
                </c:pt>
                <c:pt idx="12">
                  <c:v>3.0303206471660324</c:v>
                </c:pt>
                <c:pt idx="13">
                  <c:v>1.0810323728355371</c:v>
                </c:pt>
                <c:pt idx="14">
                  <c:v>0.40927496126712459</c:v>
                </c:pt>
                <c:pt idx="15">
                  <c:v>0.35491813047383458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C-4E14-B2E3-C6E091EB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649135"/>
        <c:axId val="1834957967"/>
      </c:scatterChart>
      <c:valAx>
        <c:axId val="183564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Namespace Depth (bin size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57967"/>
        <c:crosses val="autoZero"/>
        <c:crossBetween val="midCat"/>
      </c:valAx>
      <c:valAx>
        <c:axId val="18349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of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4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185737</xdr:rowOff>
    </xdr:from>
    <xdr:to>
      <xdr:col>18</xdr:col>
      <xdr:colOff>228600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0DD13-E431-4905-9618-14670F36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10</xdr:row>
      <xdr:rowOff>185737</xdr:rowOff>
    </xdr:from>
    <xdr:to>
      <xdr:col>12</xdr:col>
      <xdr:colOff>461962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A3D98-AFFD-431F-B43C-2B9A6A85F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6</xdr:row>
      <xdr:rowOff>133350</xdr:rowOff>
    </xdr:from>
    <xdr:to>
      <xdr:col>15</xdr:col>
      <xdr:colOff>561975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EC06E-33CA-4A7A-89FC-C23D0A2F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1000000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Column1" tableColumnId="1"/>
      <queryTableField id="2" name="Column2" tableColumnId="2"/>
      <queryTableField id="4" dataBound="0" tableColumnId="4"/>
      <queryTableField id="5" dataBound="0" tableColumnId="5"/>
    </queryTableFields>
    <queryTableDeletedFields count="1">
      <deletedField name="Column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0000000-0016-0000-0100-00000200000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86932AB-4790-4939-9055-45976EB233B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40ECF304-DBC6-475C-9822-770987562D6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__2" displayName="a__2" ref="A22:C39" tableType="queryTable" totalsRowCount="1">
  <autoFilter ref="A22:C38" xr:uid="{00000000-0009-0000-0100-000002000000}"/>
  <tableColumns count="3">
    <tableColumn id="1" xr3:uid="{00000000-0010-0000-0000-000001000000}" uniqueName="1" name="Column1" queryTableFieldId="1"/>
    <tableColumn id="2" xr3:uid="{00000000-0010-0000-0000-000002000000}" uniqueName="2" name="Column2" totalsRowFunction="sum" queryTableFieldId="2"/>
    <tableColumn id="3" xr3:uid="{00000000-0010-0000-0000-000003000000}" uniqueName="3" name="Column3" queryTableFieldId="3" dataDxfId="6">
      <calculatedColumnFormula>B23/$B$39*100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b_count" displayName="b_count" ref="A1:D34" tableType="queryTable" totalsRowCount="1">
  <autoFilter ref="A1:D33" xr:uid="{00000000-0009-0000-0100-000004000000}"/>
  <tableColumns count="4">
    <tableColumn id="1" xr3:uid="{00000000-0010-0000-0100-000001000000}" uniqueName="1" name="Column1" queryTableFieldId="1"/>
    <tableColumn id="2" xr3:uid="{00000000-0010-0000-0100-000002000000}" uniqueName="2" name="Column2" totalsRowFunction="sum" queryTableFieldId="2"/>
    <tableColumn id="4" xr3:uid="{00000000-0010-0000-0100-000004000000}" uniqueName="4" name="Column3" totalsRowFunction="sum" queryTableFieldId="4" dataDxfId="3">
      <calculatedColumnFormula>$B2/$B$34*100</calculatedColumnFormula>
    </tableColumn>
    <tableColumn id="5" xr3:uid="{00000000-0010-0000-0100-000005000000}" uniqueName="5" name="Column4" queryTableFieldId="5" dataDxfId="2">
      <calculatedColumnFormula>$B2/$B$34*100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b_counts" displayName="b_counts" ref="A37:D68" tableType="queryTable" totalsRowCount="1">
  <autoFilter ref="A37:D67" xr:uid="{00000000-0009-0000-0100-000005000000}"/>
  <tableColumns count="4">
    <tableColumn id="1" xr3:uid="{00000000-0010-0000-0200-000001000000}" uniqueName="1" name="Column1" queryTableFieldId="1"/>
    <tableColumn id="2" xr3:uid="{00000000-0010-0000-0200-000002000000}" uniqueName="2" name="Column2" totalsRowFunction="sum" queryTableFieldId="2"/>
    <tableColumn id="3" xr3:uid="{00000000-0010-0000-0200-000003000000}" uniqueName="3" name="Column3" totalsRowFunction="sum" queryTableFieldId="3" dataDxfId="5">
      <calculatedColumnFormula>$B38/$B$68*100</calculatedColumnFormula>
    </tableColumn>
    <tableColumn id="4" xr3:uid="{00000000-0010-0000-0200-000004000000}" uniqueName="4" name="Column4" queryTableFieldId="4" dataDxfId="4">
      <calculatedColumnFormula>$B38/$B$68*100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6EC25D-344D-4B11-9B5B-B1BF50C71421}" name="f" displayName="f" ref="A1:C18" tableType="queryTable" totalsRowCount="1">
  <autoFilter ref="A1:C17" xr:uid="{4AE96D30-EC7E-4887-A979-9D71F1A3E39C}"/>
  <tableColumns count="3">
    <tableColumn id="1" xr3:uid="{8D02D4AB-7686-44CE-9BD9-B3E520CDAC55}" uniqueName="1" name="Column1" queryTableFieldId="1"/>
    <tableColumn id="2" xr3:uid="{1F4EC3ED-F8A9-4217-92DA-6568355F757E}" uniqueName="2" name="Column2" totalsRowFunction="sum" queryTableFieldId="2"/>
    <tableColumn id="3" xr3:uid="{596D378D-BD8A-4533-A8F0-F8901F7D1B74}" uniqueName="3" name="Column3" queryTableFieldId="3" dataDxfId="1">
      <calculatedColumnFormula>B2/$B$18*100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9A5FF-FB1D-4C09-9C29-646CA425AD80}" name="f__2" displayName="f__2" ref="A20:C37" tableType="queryTable" totalsRowCount="1">
  <autoFilter ref="A20:C36" xr:uid="{B6AEEC8B-78C1-4D08-93D7-82CB5DBD910C}"/>
  <tableColumns count="3">
    <tableColumn id="1" xr3:uid="{B56BAD14-E4CF-461B-A8DE-5795F2953798}" uniqueName="1" name="Column1" queryTableFieldId="1"/>
    <tableColumn id="2" xr3:uid="{96E46566-6D0F-469F-B0BC-4B61031AFD25}" uniqueName="2" name="Column2" totalsRowFunction="sum" queryTableFieldId="2"/>
    <tableColumn id="3" xr3:uid="{BF98996E-0999-4B01-90BA-484AB274BD42}" uniqueName="3" name="Column3" queryTableFieldId="3" dataDxfId="0">
      <calculatedColumnFormula>B21/$B$37*100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activeCell="L34" sqref="L34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>
        <v>0</v>
      </c>
      <c r="B1">
        <v>0</v>
      </c>
      <c r="C1">
        <f>$B1/$B$18*100</f>
        <v>0</v>
      </c>
    </row>
    <row r="2" spans="1:3" x14ac:dyDescent="0.25">
      <c r="A2">
        <v>1</v>
      </c>
      <c r="B2">
        <v>61</v>
      </c>
      <c r="C2">
        <f>$B2/$B$18*100</f>
        <v>0.38617371486452268</v>
      </c>
    </row>
    <row r="3" spans="1:3" x14ac:dyDescent="0.25">
      <c r="A3">
        <v>2</v>
      </c>
      <c r="B3">
        <v>329</v>
      </c>
      <c r="C3">
        <f t="shared" ref="C3:C17" si="0">$B3/$B$18*100</f>
        <v>2.0828057736135728</v>
      </c>
    </row>
    <row r="4" spans="1:3" x14ac:dyDescent="0.25">
      <c r="A4">
        <v>3</v>
      </c>
      <c r="B4">
        <v>853</v>
      </c>
      <c r="C4">
        <f t="shared" si="0"/>
        <v>5.4001012914661937</v>
      </c>
    </row>
    <row r="5" spans="1:3" x14ac:dyDescent="0.25">
      <c r="A5">
        <v>4</v>
      </c>
      <c r="B5">
        <v>1694</v>
      </c>
      <c r="C5">
        <f t="shared" si="0"/>
        <v>10.724233983286908</v>
      </c>
    </row>
    <row r="6" spans="1:3" x14ac:dyDescent="0.25">
      <c r="A6">
        <v>5</v>
      </c>
      <c r="B6">
        <v>2584</v>
      </c>
      <c r="C6">
        <f t="shared" si="0"/>
        <v>16.358571790326664</v>
      </c>
    </row>
    <row r="7" spans="1:3" x14ac:dyDescent="0.25">
      <c r="A7">
        <v>6</v>
      </c>
      <c r="B7">
        <v>3219</v>
      </c>
      <c r="C7">
        <f t="shared" si="0"/>
        <v>20.378576854899976</v>
      </c>
    </row>
    <row r="8" spans="1:3" x14ac:dyDescent="0.25">
      <c r="A8">
        <v>7</v>
      </c>
      <c r="B8">
        <v>2926</v>
      </c>
      <c r="C8">
        <f t="shared" si="0"/>
        <v>18.52367688022284</v>
      </c>
    </row>
    <row r="9" spans="1:3" x14ac:dyDescent="0.25">
      <c r="A9">
        <v>8</v>
      </c>
      <c r="B9">
        <v>2071</v>
      </c>
      <c r="C9">
        <f t="shared" si="0"/>
        <v>13.110914155482401</v>
      </c>
    </row>
    <row r="10" spans="1:3" x14ac:dyDescent="0.25">
      <c r="A10">
        <v>9</v>
      </c>
      <c r="B10">
        <v>1182</v>
      </c>
      <c r="C10">
        <f t="shared" si="0"/>
        <v>7.4829070650797673</v>
      </c>
    </row>
    <row r="11" spans="1:3" x14ac:dyDescent="0.25">
      <c r="A11">
        <v>10</v>
      </c>
      <c r="B11">
        <v>546</v>
      </c>
      <c r="C11">
        <f t="shared" si="0"/>
        <v>3.4565712838693341</v>
      </c>
    </row>
    <row r="12" spans="1:3" x14ac:dyDescent="0.25">
      <c r="A12">
        <v>11</v>
      </c>
      <c r="B12">
        <v>214</v>
      </c>
      <c r="C12">
        <f t="shared" si="0"/>
        <v>1.354773360344391</v>
      </c>
    </row>
    <row r="13" spans="1:3" x14ac:dyDescent="0.25">
      <c r="A13">
        <v>12</v>
      </c>
      <c r="B13">
        <v>80</v>
      </c>
      <c r="C13">
        <f t="shared" si="0"/>
        <v>0.50645733096986578</v>
      </c>
    </row>
    <row r="14" spans="1:3" x14ac:dyDescent="0.25">
      <c r="A14">
        <v>13</v>
      </c>
      <c r="B14">
        <v>30</v>
      </c>
      <c r="C14">
        <f t="shared" si="0"/>
        <v>0.18992149911369965</v>
      </c>
    </row>
    <row r="15" spans="1:3" x14ac:dyDescent="0.25">
      <c r="A15">
        <v>14</v>
      </c>
      <c r="B15">
        <v>4</v>
      </c>
      <c r="C15">
        <f t="shared" si="0"/>
        <v>2.5322866548493288E-2</v>
      </c>
    </row>
    <row r="16" spans="1:3" x14ac:dyDescent="0.25">
      <c r="A16">
        <v>15</v>
      </c>
      <c r="B16">
        <v>2</v>
      </c>
      <c r="C16">
        <f t="shared" si="0"/>
        <v>1.2661433274246644E-2</v>
      </c>
    </row>
    <row r="17" spans="1:3" x14ac:dyDescent="0.25">
      <c r="A17">
        <v>16</v>
      </c>
      <c r="B17">
        <v>1</v>
      </c>
      <c r="C17">
        <f t="shared" si="0"/>
        <v>6.3307166371233221E-3</v>
      </c>
    </row>
    <row r="18" spans="1:3" x14ac:dyDescent="0.25">
      <c r="B18">
        <f>SUM(B1:B17)</f>
        <v>15796</v>
      </c>
    </row>
    <row r="20" spans="1:3" x14ac:dyDescent="0.25">
      <c r="C20" t="s">
        <v>3</v>
      </c>
    </row>
    <row r="22" spans="1:3" x14ac:dyDescent="0.25">
      <c r="A22" t="s">
        <v>0</v>
      </c>
      <c r="B22" t="s">
        <v>1</v>
      </c>
      <c r="C22" t="s">
        <v>2</v>
      </c>
    </row>
    <row r="23" spans="1:3" x14ac:dyDescent="0.25">
      <c r="A23">
        <v>1</v>
      </c>
      <c r="B23">
        <v>59</v>
      </c>
      <c r="C23">
        <f t="shared" ref="C23:C38" si="1">B23/$B$39*100</f>
        <v>0.16974509465446805</v>
      </c>
    </row>
    <row r="24" spans="1:3" x14ac:dyDescent="0.25">
      <c r="A24">
        <v>2</v>
      </c>
      <c r="B24">
        <v>199</v>
      </c>
      <c r="C24">
        <f t="shared" si="1"/>
        <v>0.57253006502100234</v>
      </c>
    </row>
    <row r="25" spans="1:3" x14ac:dyDescent="0.25">
      <c r="A25">
        <v>3</v>
      </c>
      <c r="B25">
        <v>1220</v>
      </c>
      <c r="C25">
        <f t="shared" si="1"/>
        <v>3.509983313194085</v>
      </c>
    </row>
    <row r="26" spans="1:3" x14ac:dyDescent="0.25">
      <c r="A26">
        <v>4</v>
      </c>
      <c r="B26">
        <v>1617</v>
      </c>
      <c r="C26">
        <f t="shared" si="1"/>
        <v>4.6521664077334712</v>
      </c>
    </row>
    <row r="27" spans="1:3" x14ac:dyDescent="0.25">
      <c r="A27">
        <v>5</v>
      </c>
      <c r="B27">
        <v>4243</v>
      </c>
      <c r="C27">
        <f t="shared" si="1"/>
        <v>12.207261637608608</v>
      </c>
    </row>
    <row r="28" spans="1:3" x14ac:dyDescent="0.25">
      <c r="A28">
        <v>6</v>
      </c>
      <c r="B28">
        <v>6013</v>
      </c>
      <c r="C28">
        <f t="shared" si="1"/>
        <v>17.299614477242649</v>
      </c>
    </row>
    <row r="29" spans="1:3" x14ac:dyDescent="0.25">
      <c r="A29">
        <v>7</v>
      </c>
      <c r="B29">
        <v>5693</v>
      </c>
      <c r="C29">
        <f t="shared" si="1"/>
        <v>16.378963116404858</v>
      </c>
    </row>
    <row r="30" spans="1:3" x14ac:dyDescent="0.25">
      <c r="A30">
        <v>8</v>
      </c>
      <c r="B30">
        <v>3454</v>
      </c>
      <c r="C30">
        <f t="shared" si="1"/>
        <v>9.9372806260429254</v>
      </c>
    </row>
    <row r="31" spans="1:3" x14ac:dyDescent="0.25">
      <c r="A31">
        <v>9</v>
      </c>
      <c r="B31">
        <v>3651</v>
      </c>
      <c r="C31">
        <f t="shared" si="1"/>
        <v>10.504056620058691</v>
      </c>
    </row>
    <row r="32" spans="1:3" x14ac:dyDescent="0.25">
      <c r="A32">
        <v>10</v>
      </c>
      <c r="B32">
        <v>1538</v>
      </c>
      <c r="C32">
        <f t="shared" si="1"/>
        <v>4.4248806030266419</v>
      </c>
    </row>
    <row r="33" spans="1:3" x14ac:dyDescent="0.25">
      <c r="A33">
        <v>11</v>
      </c>
      <c r="B33">
        <v>2668</v>
      </c>
      <c r="C33">
        <f t="shared" si="1"/>
        <v>7.6759307209850967</v>
      </c>
    </row>
    <row r="34" spans="1:3" x14ac:dyDescent="0.25">
      <c r="A34">
        <v>12</v>
      </c>
      <c r="B34">
        <v>2440</v>
      </c>
      <c r="C34">
        <f t="shared" si="1"/>
        <v>7.0199666263881699</v>
      </c>
    </row>
    <row r="35" spans="1:3" x14ac:dyDescent="0.25">
      <c r="A35">
        <v>13</v>
      </c>
      <c r="B35">
        <v>1049</v>
      </c>
      <c r="C35">
        <f t="shared" si="1"/>
        <v>3.0180102422463895</v>
      </c>
    </row>
    <row r="36" spans="1:3" x14ac:dyDescent="0.25">
      <c r="A36">
        <v>14</v>
      </c>
      <c r="B36">
        <v>420</v>
      </c>
      <c r="C36">
        <f t="shared" si="1"/>
        <v>1.2083549110996028</v>
      </c>
    </row>
    <row r="37" spans="1:3" x14ac:dyDescent="0.25">
      <c r="A37">
        <v>15</v>
      </c>
      <c r="B37">
        <v>323</v>
      </c>
      <c r="C37">
        <f t="shared" si="1"/>
        <v>0.92928246734564712</v>
      </c>
    </row>
    <row r="38" spans="1:3" x14ac:dyDescent="0.25">
      <c r="A38">
        <v>16</v>
      </c>
      <c r="B38">
        <v>171</v>
      </c>
      <c r="C38">
        <f t="shared" si="1"/>
        <v>0.49197307094769555</v>
      </c>
    </row>
    <row r="39" spans="1:3" x14ac:dyDescent="0.25">
      <c r="B39">
        <f>SUBTOTAL(109,a__2[Column2])</f>
        <v>34758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topLeftCell="A4" workbookViewId="0">
      <selection activeCell="I39" sqref="I39"/>
    </sheetView>
  </sheetViews>
  <sheetFormatPr defaultRowHeight="15" x14ac:dyDescent="0.25"/>
  <cols>
    <col min="1" max="2" width="11.140625" bestFit="1" customWidth="1"/>
    <col min="3" max="4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0</v>
      </c>
      <c r="B2">
        <v>9494</v>
      </c>
      <c r="C2">
        <f>$B2/$B$34*100</f>
        <v>59.549645612494508</v>
      </c>
      <c r="D2">
        <f t="shared" ref="D2" si="0">$B2/$B$34*100</f>
        <v>59.549645612494508</v>
      </c>
    </row>
    <row r="3" spans="1:4" x14ac:dyDescent="0.25">
      <c r="A3">
        <v>1</v>
      </c>
      <c r="B3">
        <v>3204</v>
      </c>
      <c r="C3">
        <f t="shared" ref="C3:C33" si="1">$B3/$B$34*100</f>
        <v>20.096594116540174</v>
      </c>
      <c r="D3">
        <f>D2+C3</f>
        <v>79.646239729034676</v>
      </c>
    </row>
    <row r="4" spans="1:4" x14ac:dyDescent="0.25">
      <c r="A4">
        <v>2</v>
      </c>
      <c r="B4">
        <v>1395</v>
      </c>
      <c r="C4">
        <f t="shared" si="1"/>
        <v>8.7499215956846257</v>
      </c>
      <c r="D4">
        <f>D3+C4</f>
        <v>88.396161324719301</v>
      </c>
    </row>
    <row r="5" spans="1:4" x14ac:dyDescent="0.25">
      <c r="A5">
        <v>3</v>
      </c>
      <c r="B5">
        <v>670</v>
      </c>
      <c r="C5">
        <f t="shared" si="1"/>
        <v>4.2024713040205732</v>
      </c>
      <c r="D5">
        <f t="shared" ref="D5:D33" si="2">D4+C5</f>
        <v>92.598632628739878</v>
      </c>
    </row>
    <row r="6" spans="1:4" x14ac:dyDescent="0.25">
      <c r="A6">
        <v>4</v>
      </c>
      <c r="B6">
        <v>402</v>
      </c>
      <c r="C6">
        <f t="shared" si="1"/>
        <v>2.521482782412344</v>
      </c>
      <c r="D6">
        <f t="shared" si="2"/>
        <v>95.120115411152227</v>
      </c>
    </row>
    <row r="7" spans="1:4" x14ac:dyDescent="0.25">
      <c r="A7">
        <v>5</v>
      </c>
      <c r="B7">
        <v>236</v>
      </c>
      <c r="C7">
        <f t="shared" si="1"/>
        <v>1.4802734742520229</v>
      </c>
      <c r="D7">
        <f t="shared" si="2"/>
        <v>96.600388885404243</v>
      </c>
    </row>
    <row r="8" spans="1:4" x14ac:dyDescent="0.25">
      <c r="A8">
        <v>6</v>
      </c>
      <c r="B8">
        <v>171</v>
      </c>
      <c r="C8">
        <f t="shared" si="1"/>
        <v>1.0725710343097283</v>
      </c>
      <c r="D8">
        <f t="shared" si="2"/>
        <v>97.672959919713975</v>
      </c>
    </row>
    <row r="9" spans="1:4" x14ac:dyDescent="0.25">
      <c r="A9">
        <v>7</v>
      </c>
      <c r="B9">
        <v>96</v>
      </c>
      <c r="C9">
        <f t="shared" si="1"/>
        <v>0.60214514206861947</v>
      </c>
      <c r="D9">
        <f t="shared" si="2"/>
        <v>98.275105061782597</v>
      </c>
    </row>
    <row r="10" spans="1:4" x14ac:dyDescent="0.25">
      <c r="A10">
        <v>8</v>
      </c>
      <c r="B10">
        <v>55</v>
      </c>
      <c r="C10">
        <f t="shared" si="1"/>
        <v>0.3449789876434799</v>
      </c>
      <c r="D10">
        <f t="shared" si="2"/>
        <v>98.620084049426083</v>
      </c>
    </row>
    <row r="11" spans="1:4" x14ac:dyDescent="0.25">
      <c r="A11">
        <v>9</v>
      </c>
      <c r="B11">
        <v>53</v>
      </c>
      <c r="C11">
        <f t="shared" si="1"/>
        <v>0.33243429718371698</v>
      </c>
      <c r="D11">
        <f t="shared" si="2"/>
        <v>98.952518346609807</v>
      </c>
    </row>
    <row r="12" spans="1:4" x14ac:dyDescent="0.25">
      <c r="A12">
        <v>10</v>
      </c>
      <c r="B12">
        <v>35</v>
      </c>
      <c r="C12">
        <f t="shared" si="1"/>
        <v>0.21953208304585087</v>
      </c>
      <c r="D12">
        <f t="shared" si="2"/>
        <v>99.172050429655656</v>
      </c>
    </row>
    <row r="13" spans="1:4" x14ac:dyDescent="0.25">
      <c r="A13">
        <v>11</v>
      </c>
      <c r="B13">
        <v>24</v>
      </c>
      <c r="C13">
        <f t="shared" si="1"/>
        <v>0.15053628551715487</v>
      </c>
      <c r="D13">
        <f t="shared" si="2"/>
        <v>99.322586715172804</v>
      </c>
    </row>
    <row r="14" spans="1:4" x14ac:dyDescent="0.25">
      <c r="A14">
        <v>12</v>
      </c>
      <c r="B14">
        <v>24</v>
      </c>
      <c r="C14">
        <f t="shared" si="1"/>
        <v>0.15053628551715487</v>
      </c>
      <c r="D14">
        <f t="shared" si="2"/>
        <v>99.473123000689952</v>
      </c>
    </row>
    <row r="15" spans="1:4" x14ac:dyDescent="0.25">
      <c r="A15">
        <v>13</v>
      </c>
      <c r="B15">
        <v>13</v>
      </c>
      <c r="C15">
        <f t="shared" si="1"/>
        <v>8.1540487988458879E-2</v>
      </c>
      <c r="D15">
        <f t="shared" si="2"/>
        <v>99.554663488678415</v>
      </c>
    </row>
    <row r="16" spans="1:4" x14ac:dyDescent="0.25">
      <c r="A16">
        <v>14</v>
      </c>
      <c r="B16">
        <v>14</v>
      </c>
      <c r="C16">
        <f t="shared" si="1"/>
        <v>8.7812833218340339E-2</v>
      </c>
      <c r="D16">
        <f t="shared" si="2"/>
        <v>99.642476321896751</v>
      </c>
    </row>
    <row r="17" spans="1:4" x14ac:dyDescent="0.25">
      <c r="A17">
        <v>15</v>
      </c>
      <c r="B17">
        <v>11</v>
      </c>
      <c r="C17">
        <f t="shared" si="1"/>
        <v>6.8995797528695973E-2</v>
      </c>
      <c r="D17">
        <f t="shared" si="2"/>
        <v>99.711472119425451</v>
      </c>
    </row>
    <row r="18" spans="1:4" x14ac:dyDescent="0.25">
      <c r="A18">
        <v>16</v>
      </c>
      <c r="B18">
        <v>9</v>
      </c>
      <c r="C18">
        <f t="shared" si="1"/>
        <v>5.6451107068933075E-2</v>
      </c>
      <c r="D18">
        <f t="shared" si="2"/>
        <v>99.767923226494389</v>
      </c>
    </row>
    <row r="19" spans="1:4" x14ac:dyDescent="0.25">
      <c r="A19">
        <v>17</v>
      </c>
      <c r="B19">
        <v>7</v>
      </c>
      <c r="C19">
        <f t="shared" si="1"/>
        <v>4.3906416609170169E-2</v>
      </c>
      <c r="D19">
        <f t="shared" si="2"/>
        <v>99.811829643103565</v>
      </c>
    </row>
    <row r="20" spans="1:4" x14ac:dyDescent="0.25">
      <c r="A20">
        <v>18</v>
      </c>
      <c r="B20">
        <v>7</v>
      </c>
      <c r="C20">
        <f t="shared" si="1"/>
        <v>4.3906416609170169E-2</v>
      </c>
      <c r="D20">
        <f t="shared" si="2"/>
        <v>99.85573605971274</v>
      </c>
    </row>
    <row r="21" spans="1:4" x14ac:dyDescent="0.25">
      <c r="A21">
        <v>19</v>
      </c>
      <c r="B21">
        <v>3</v>
      </c>
      <c r="C21">
        <f t="shared" si="1"/>
        <v>1.8817035689644358E-2</v>
      </c>
      <c r="D21">
        <f t="shared" si="2"/>
        <v>99.874553095402391</v>
      </c>
    </row>
    <row r="22" spans="1:4" x14ac:dyDescent="0.25">
      <c r="A22">
        <v>20</v>
      </c>
      <c r="B22">
        <v>4</v>
      </c>
      <c r="C22">
        <f t="shared" si="1"/>
        <v>2.5089380919525808E-2</v>
      </c>
      <c r="D22">
        <f t="shared" si="2"/>
        <v>99.899642476321915</v>
      </c>
    </row>
    <row r="23" spans="1:4" x14ac:dyDescent="0.25">
      <c r="A23">
        <v>21</v>
      </c>
      <c r="B23">
        <v>4</v>
      </c>
      <c r="C23">
        <f t="shared" si="1"/>
        <v>2.5089380919525808E-2</v>
      </c>
      <c r="D23">
        <f t="shared" si="2"/>
        <v>99.92473185724144</v>
      </c>
    </row>
    <row r="24" spans="1:4" x14ac:dyDescent="0.25">
      <c r="A24">
        <v>22</v>
      </c>
      <c r="B24">
        <v>1</v>
      </c>
      <c r="C24">
        <f t="shared" si="1"/>
        <v>6.2723452298814519E-3</v>
      </c>
      <c r="D24">
        <f t="shared" si="2"/>
        <v>99.931004202471328</v>
      </c>
    </row>
    <row r="25" spans="1:4" x14ac:dyDescent="0.25">
      <c r="A25">
        <v>23</v>
      </c>
      <c r="B25">
        <v>2</v>
      </c>
      <c r="C25">
        <f t="shared" si="1"/>
        <v>1.2544690459762904E-2</v>
      </c>
      <c r="D25">
        <f t="shared" si="2"/>
        <v>99.943548892931091</v>
      </c>
    </row>
    <row r="26" spans="1:4" x14ac:dyDescent="0.25">
      <c r="A26">
        <v>24</v>
      </c>
      <c r="B26">
        <v>2</v>
      </c>
      <c r="C26">
        <f t="shared" si="1"/>
        <v>1.2544690459762904E-2</v>
      </c>
      <c r="D26">
        <f t="shared" si="2"/>
        <v>99.956093583390853</v>
      </c>
    </row>
    <row r="27" spans="1:4" x14ac:dyDescent="0.25">
      <c r="A27">
        <v>25</v>
      </c>
      <c r="B27">
        <v>2</v>
      </c>
      <c r="C27">
        <f t="shared" si="1"/>
        <v>1.2544690459762904E-2</v>
      </c>
      <c r="D27">
        <f t="shared" si="2"/>
        <v>99.968638273850615</v>
      </c>
    </row>
    <row r="28" spans="1:4" x14ac:dyDescent="0.25">
      <c r="A28">
        <v>26</v>
      </c>
      <c r="B28">
        <v>1</v>
      </c>
      <c r="C28">
        <f t="shared" si="1"/>
        <v>6.2723452298814519E-3</v>
      </c>
      <c r="D28">
        <f t="shared" si="2"/>
        <v>99.974910619080504</v>
      </c>
    </row>
    <row r="29" spans="1:4" x14ac:dyDescent="0.25">
      <c r="A29">
        <v>27</v>
      </c>
      <c r="B29">
        <v>0</v>
      </c>
      <c r="C29">
        <f t="shared" si="1"/>
        <v>0</v>
      </c>
      <c r="D29">
        <f t="shared" si="2"/>
        <v>99.974910619080504</v>
      </c>
    </row>
    <row r="30" spans="1:4" x14ac:dyDescent="0.25">
      <c r="A30">
        <v>28</v>
      </c>
      <c r="B30">
        <v>1</v>
      </c>
      <c r="C30">
        <f t="shared" si="1"/>
        <v>6.2723452298814519E-3</v>
      </c>
      <c r="D30">
        <f t="shared" si="2"/>
        <v>99.981182964310392</v>
      </c>
    </row>
    <row r="31" spans="1:4" x14ac:dyDescent="0.25">
      <c r="A31">
        <v>29</v>
      </c>
      <c r="B31">
        <v>0</v>
      </c>
      <c r="C31">
        <f t="shared" si="1"/>
        <v>0</v>
      </c>
      <c r="D31">
        <f t="shared" si="2"/>
        <v>99.981182964310392</v>
      </c>
    </row>
    <row r="32" spans="1:4" x14ac:dyDescent="0.25">
      <c r="A32">
        <v>30</v>
      </c>
      <c r="B32">
        <v>1</v>
      </c>
      <c r="C32">
        <f t="shared" si="1"/>
        <v>6.2723452298814519E-3</v>
      </c>
      <c r="D32">
        <f t="shared" si="2"/>
        <v>99.98745530954028</v>
      </c>
    </row>
    <row r="33" spans="1:4" x14ac:dyDescent="0.25">
      <c r="A33">
        <v>31</v>
      </c>
      <c r="B33">
        <v>2</v>
      </c>
      <c r="C33">
        <f t="shared" si="1"/>
        <v>1.2544690459762904E-2</v>
      </c>
      <c r="D33">
        <f t="shared" si="2"/>
        <v>100.00000000000004</v>
      </c>
    </row>
    <row r="34" spans="1:4" x14ac:dyDescent="0.25">
      <c r="B34">
        <f>SUBTOTAL(109,b_count[Column2])</f>
        <v>15943</v>
      </c>
      <c r="C34">
        <f>SUBTOTAL(109,b_count[Column3])</f>
        <v>100.00000000000004</v>
      </c>
    </row>
    <row r="37" spans="1:4" x14ac:dyDescent="0.25">
      <c r="A37" t="s">
        <v>0</v>
      </c>
      <c r="B37" t="s">
        <v>1</v>
      </c>
      <c r="C37" t="s">
        <v>2</v>
      </c>
      <c r="D37" t="s">
        <v>4</v>
      </c>
    </row>
    <row r="38" spans="1:4" x14ac:dyDescent="0.25">
      <c r="A38">
        <v>0</v>
      </c>
      <c r="B38">
        <v>25309</v>
      </c>
      <c r="C38">
        <f t="shared" ref="C38:C67" si="3">$B38/$B$68*100</f>
        <v>72.352773013150369</v>
      </c>
      <c r="D38">
        <f t="shared" ref="D38:D67" si="4">$B38/$B$68*100</f>
        <v>72.352773013150369</v>
      </c>
    </row>
    <row r="39" spans="1:4" x14ac:dyDescent="0.25">
      <c r="A39">
        <v>1</v>
      </c>
      <c r="B39">
        <v>5869</v>
      </c>
      <c r="C39">
        <f t="shared" si="3"/>
        <v>16.778158947970269</v>
      </c>
      <c r="D39">
        <f t="shared" si="4"/>
        <v>16.778158947970269</v>
      </c>
    </row>
    <row r="40" spans="1:4" x14ac:dyDescent="0.25">
      <c r="A40">
        <v>2</v>
      </c>
      <c r="B40">
        <v>1710</v>
      </c>
      <c r="C40">
        <f t="shared" si="3"/>
        <v>4.8885077186963981</v>
      </c>
      <c r="D40">
        <f t="shared" si="4"/>
        <v>4.8885077186963981</v>
      </c>
    </row>
    <row r="41" spans="1:4" x14ac:dyDescent="0.25">
      <c r="A41">
        <v>3</v>
      </c>
      <c r="B41">
        <v>662</v>
      </c>
      <c r="C41">
        <f t="shared" si="3"/>
        <v>1.8925100057175528</v>
      </c>
      <c r="D41">
        <f t="shared" si="4"/>
        <v>1.8925100057175528</v>
      </c>
    </row>
    <row r="42" spans="1:4" x14ac:dyDescent="0.25">
      <c r="A42">
        <v>4</v>
      </c>
      <c r="B42">
        <v>306</v>
      </c>
      <c r="C42">
        <f t="shared" si="3"/>
        <v>0.87478559176672377</v>
      </c>
      <c r="D42">
        <f t="shared" si="4"/>
        <v>0.87478559176672377</v>
      </c>
    </row>
    <row r="43" spans="1:4" x14ac:dyDescent="0.25">
      <c r="A43">
        <v>5</v>
      </c>
      <c r="B43">
        <v>212</v>
      </c>
      <c r="C43">
        <f t="shared" si="3"/>
        <v>0.60606060606060608</v>
      </c>
      <c r="D43">
        <f t="shared" si="4"/>
        <v>0.60606060606060608</v>
      </c>
    </row>
    <row r="44" spans="1:4" x14ac:dyDescent="0.25">
      <c r="A44">
        <v>6</v>
      </c>
      <c r="B44">
        <v>183</v>
      </c>
      <c r="C44">
        <f t="shared" si="3"/>
        <v>0.52315608919382506</v>
      </c>
      <c r="D44">
        <f t="shared" si="4"/>
        <v>0.52315608919382506</v>
      </c>
    </row>
    <row r="45" spans="1:4" x14ac:dyDescent="0.25">
      <c r="A45">
        <v>7</v>
      </c>
      <c r="B45">
        <v>137</v>
      </c>
      <c r="C45">
        <f t="shared" si="3"/>
        <v>0.39165237278444825</v>
      </c>
      <c r="D45">
        <f t="shared" si="4"/>
        <v>0.39165237278444825</v>
      </c>
    </row>
    <row r="46" spans="1:4" x14ac:dyDescent="0.25">
      <c r="A46">
        <v>8</v>
      </c>
      <c r="B46">
        <v>85</v>
      </c>
      <c r="C46">
        <f t="shared" si="3"/>
        <v>0.24299599771297883</v>
      </c>
      <c r="D46">
        <f t="shared" si="4"/>
        <v>0.24299599771297883</v>
      </c>
    </row>
    <row r="47" spans="1:4" x14ac:dyDescent="0.25">
      <c r="A47">
        <v>9</v>
      </c>
      <c r="B47">
        <v>91</v>
      </c>
      <c r="C47">
        <f t="shared" si="3"/>
        <v>0.26014865637507145</v>
      </c>
      <c r="D47">
        <f t="shared" si="4"/>
        <v>0.26014865637507145</v>
      </c>
    </row>
    <row r="48" spans="1:4" x14ac:dyDescent="0.25">
      <c r="A48">
        <v>10</v>
      </c>
      <c r="B48">
        <v>49</v>
      </c>
      <c r="C48">
        <f t="shared" si="3"/>
        <v>0.1400800457404231</v>
      </c>
      <c r="D48">
        <f t="shared" si="4"/>
        <v>0.1400800457404231</v>
      </c>
    </row>
    <row r="49" spans="1:4" x14ac:dyDescent="0.25">
      <c r="A49">
        <v>11</v>
      </c>
      <c r="B49">
        <v>35</v>
      </c>
      <c r="C49">
        <f t="shared" si="3"/>
        <v>0.10005717552887365</v>
      </c>
      <c r="D49">
        <f t="shared" si="4"/>
        <v>0.10005717552887365</v>
      </c>
    </row>
    <row r="50" spans="1:4" x14ac:dyDescent="0.25">
      <c r="A50">
        <v>12</v>
      </c>
      <c r="B50">
        <v>41</v>
      </c>
      <c r="C50">
        <f t="shared" si="3"/>
        <v>0.11720983419096626</v>
      </c>
      <c r="D50">
        <f t="shared" si="4"/>
        <v>0.11720983419096626</v>
      </c>
    </row>
    <row r="51" spans="1:4" x14ac:dyDescent="0.25">
      <c r="A51">
        <v>13</v>
      </c>
      <c r="B51">
        <v>36</v>
      </c>
      <c r="C51">
        <f t="shared" si="3"/>
        <v>0.10291595197255575</v>
      </c>
      <c r="D51">
        <f t="shared" si="4"/>
        <v>0.10291595197255575</v>
      </c>
    </row>
    <row r="52" spans="1:4" x14ac:dyDescent="0.25">
      <c r="A52">
        <v>14</v>
      </c>
      <c r="B52">
        <v>27</v>
      </c>
      <c r="C52">
        <f t="shared" si="3"/>
        <v>7.7186963979416809E-2</v>
      </c>
      <c r="D52">
        <f t="shared" si="4"/>
        <v>7.7186963979416809E-2</v>
      </c>
    </row>
    <row r="53" spans="1:4" x14ac:dyDescent="0.25">
      <c r="A53">
        <v>15</v>
      </c>
      <c r="B53">
        <v>30</v>
      </c>
      <c r="C53">
        <f t="shared" si="3"/>
        <v>8.5763293310463118E-2</v>
      </c>
      <c r="D53">
        <f t="shared" si="4"/>
        <v>8.5763293310463118E-2</v>
      </c>
    </row>
    <row r="54" spans="1:4" x14ac:dyDescent="0.25">
      <c r="A54">
        <v>16</v>
      </c>
      <c r="B54">
        <v>48</v>
      </c>
      <c r="C54">
        <f t="shared" si="3"/>
        <v>0.13722126929674097</v>
      </c>
      <c r="D54">
        <f t="shared" si="4"/>
        <v>0.13722126929674097</v>
      </c>
    </row>
    <row r="55" spans="1:4" x14ac:dyDescent="0.25">
      <c r="A55">
        <v>17</v>
      </c>
      <c r="B55">
        <v>18</v>
      </c>
      <c r="C55">
        <f t="shared" si="3"/>
        <v>5.1457975986277875E-2</v>
      </c>
      <c r="D55">
        <f t="shared" si="4"/>
        <v>5.1457975986277875E-2</v>
      </c>
    </row>
    <row r="56" spans="1:4" x14ac:dyDescent="0.25">
      <c r="A56">
        <v>18</v>
      </c>
      <c r="B56">
        <v>9</v>
      </c>
      <c r="C56">
        <f t="shared" si="3"/>
        <v>2.5728987993138937E-2</v>
      </c>
      <c r="D56">
        <f t="shared" si="4"/>
        <v>2.5728987993138937E-2</v>
      </c>
    </row>
    <row r="57" spans="1:4" x14ac:dyDescent="0.25">
      <c r="A57">
        <v>19</v>
      </c>
      <c r="B57">
        <v>8</v>
      </c>
      <c r="C57">
        <f t="shared" si="3"/>
        <v>2.2870211549456832E-2</v>
      </c>
      <c r="D57">
        <f t="shared" si="4"/>
        <v>2.2870211549456832E-2</v>
      </c>
    </row>
    <row r="58" spans="1:4" x14ac:dyDescent="0.25">
      <c r="A58">
        <v>20</v>
      </c>
      <c r="B58">
        <v>16</v>
      </c>
      <c r="C58">
        <f t="shared" si="3"/>
        <v>4.5740423098913664E-2</v>
      </c>
      <c r="D58">
        <f t="shared" si="4"/>
        <v>4.5740423098913664E-2</v>
      </c>
    </row>
    <row r="59" spans="1:4" x14ac:dyDescent="0.25">
      <c r="A59">
        <v>21</v>
      </c>
      <c r="B59">
        <v>20</v>
      </c>
      <c r="C59">
        <f t="shared" si="3"/>
        <v>5.7175528873642079E-2</v>
      </c>
      <c r="D59">
        <f t="shared" si="4"/>
        <v>5.7175528873642079E-2</v>
      </c>
    </row>
    <row r="60" spans="1:4" x14ac:dyDescent="0.25">
      <c r="A60">
        <v>22</v>
      </c>
      <c r="B60">
        <v>15</v>
      </c>
      <c r="C60">
        <f t="shared" si="3"/>
        <v>4.2881646655231559E-2</v>
      </c>
      <c r="D60">
        <f t="shared" si="4"/>
        <v>4.2881646655231559E-2</v>
      </c>
    </row>
    <row r="61" spans="1:4" x14ac:dyDescent="0.25">
      <c r="A61">
        <v>23</v>
      </c>
      <c r="B61">
        <v>20</v>
      </c>
      <c r="C61">
        <f t="shared" si="3"/>
        <v>5.7175528873642079E-2</v>
      </c>
      <c r="D61">
        <f t="shared" si="4"/>
        <v>5.7175528873642079E-2</v>
      </c>
    </row>
    <row r="62" spans="1:4" x14ac:dyDescent="0.25">
      <c r="A62">
        <v>24</v>
      </c>
      <c r="B62">
        <v>3</v>
      </c>
      <c r="C62">
        <f t="shared" si="3"/>
        <v>8.5763293310463107E-3</v>
      </c>
      <c r="D62">
        <f t="shared" si="4"/>
        <v>8.5763293310463107E-3</v>
      </c>
    </row>
    <row r="63" spans="1:4" x14ac:dyDescent="0.25">
      <c r="A63">
        <v>25</v>
      </c>
      <c r="B63">
        <v>14</v>
      </c>
      <c r="C63">
        <f t="shared" si="3"/>
        <v>4.0022870211549461E-2</v>
      </c>
      <c r="D63">
        <f t="shared" si="4"/>
        <v>4.0022870211549461E-2</v>
      </c>
    </row>
    <row r="64" spans="1:4" x14ac:dyDescent="0.25">
      <c r="A64">
        <v>26</v>
      </c>
      <c r="B64">
        <v>8</v>
      </c>
      <c r="C64">
        <f t="shared" si="3"/>
        <v>2.2870211549456832E-2</v>
      </c>
      <c r="D64">
        <f t="shared" si="4"/>
        <v>2.2870211549456832E-2</v>
      </c>
    </row>
    <row r="65" spans="1:4" x14ac:dyDescent="0.25">
      <c r="A65">
        <v>27</v>
      </c>
      <c r="B65">
        <v>8</v>
      </c>
      <c r="C65">
        <f t="shared" si="3"/>
        <v>2.2870211549456832E-2</v>
      </c>
      <c r="D65">
        <f t="shared" si="4"/>
        <v>2.2870211549456832E-2</v>
      </c>
    </row>
    <row r="66" spans="1:4" x14ac:dyDescent="0.25">
      <c r="A66">
        <v>30</v>
      </c>
      <c r="B66">
        <v>4</v>
      </c>
      <c r="C66">
        <f t="shared" si="3"/>
        <v>1.1435105774728416E-2</v>
      </c>
      <c r="D66">
        <f t="shared" si="4"/>
        <v>1.1435105774728416E-2</v>
      </c>
    </row>
    <row r="67" spans="1:4" x14ac:dyDescent="0.25">
      <c r="A67">
        <v>31</v>
      </c>
      <c r="B67">
        <v>7</v>
      </c>
      <c r="C67">
        <f t="shared" si="3"/>
        <v>2.001143510577473E-2</v>
      </c>
      <c r="D67">
        <f t="shared" si="4"/>
        <v>2.001143510577473E-2</v>
      </c>
    </row>
    <row r="68" spans="1:4" x14ac:dyDescent="0.25">
      <c r="B68">
        <f>SUBTOTAL(109,b_counts[Column2])</f>
        <v>34980</v>
      </c>
      <c r="C68">
        <f>SUBTOTAL(109,b_counts[Column3])</f>
        <v>100.00000000000001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tabSelected="1" workbookViewId="0">
      <selection activeCell="U10" sqref="U10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>
        <v>80</v>
      </c>
      <c r="C2">
        <f t="shared" ref="C2:C17" si="0">B2/$B$18*100</f>
        <v>5.1200327682097167E-2</v>
      </c>
    </row>
    <row r="3" spans="1:10" x14ac:dyDescent="0.25">
      <c r="A3">
        <v>2</v>
      </c>
      <c r="B3">
        <v>334</v>
      </c>
      <c r="C3">
        <f t="shared" si="0"/>
        <v>0.21376136807275567</v>
      </c>
    </row>
    <row r="4" spans="1:10" x14ac:dyDescent="0.25">
      <c r="A4">
        <v>3</v>
      </c>
      <c r="B4">
        <v>1174</v>
      </c>
      <c r="C4">
        <f t="shared" si="0"/>
        <v>0.75136480873477585</v>
      </c>
      <c r="J4" s="1"/>
    </row>
    <row r="5" spans="1:10" x14ac:dyDescent="0.25">
      <c r="A5">
        <v>4</v>
      </c>
      <c r="B5">
        <v>2992</v>
      </c>
      <c r="C5">
        <f t="shared" si="0"/>
        <v>1.9148922553104339</v>
      </c>
    </row>
    <row r="6" spans="1:10" x14ac:dyDescent="0.25">
      <c r="A6">
        <v>5</v>
      </c>
      <c r="B6">
        <v>6135</v>
      </c>
      <c r="C6">
        <f t="shared" si="0"/>
        <v>3.9264251291208265</v>
      </c>
    </row>
    <row r="7" spans="1:10" x14ac:dyDescent="0.25">
      <c r="A7">
        <v>6</v>
      </c>
      <c r="B7">
        <v>10313</v>
      </c>
      <c r="C7">
        <f t="shared" si="0"/>
        <v>6.6003622423183517</v>
      </c>
    </row>
    <row r="8" spans="1:10" x14ac:dyDescent="0.25">
      <c r="A8">
        <v>7</v>
      </c>
      <c r="B8">
        <v>14504</v>
      </c>
      <c r="C8">
        <f t="shared" si="0"/>
        <v>9.2826194087642158</v>
      </c>
    </row>
    <row r="9" spans="1:10" x14ac:dyDescent="0.25">
      <c r="A9">
        <v>8</v>
      </c>
      <c r="B9">
        <v>18119</v>
      </c>
      <c r="C9">
        <f t="shared" si="0"/>
        <v>11.596234215898981</v>
      </c>
    </row>
    <row r="10" spans="1:10" x14ac:dyDescent="0.25">
      <c r="A10">
        <v>9</v>
      </c>
      <c r="B10">
        <v>20341</v>
      </c>
      <c r="C10">
        <f t="shared" si="0"/>
        <v>13.018323317269232</v>
      </c>
    </row>
    <row r="11" spans="1:10" x14ac:dyDescent="0.25">
      <c r="A11">
        <v>10</v>
      </c>
      <c r="B11">
        <v>20263</v>
      </c>
      <c r="C11">
        <f t="shared" si="0"/>
        <v>12.968402997779185</v>
      </c>
    </row>
    <row r="12" spans="1:10" x14ac:dyDescent="0.25">
      <c r="A12">
        <v>11</v>
      </c>
      <c r="B12">
        <v>18460</v>
      </c>
      <c r="C12">
        <f t="shared" si="0"/>
        <v>11.814475612643921</v>
      </c>
    </row>
    <row r="13" spans="1:10" x14ac:dyDescent="0.25">
      <c r="A13">
        <v>12</v>
      </c>
      <c r="B13">
        <v>15367</v>
      </c>
      <c r="C13">
        <f t="shared" si="0"/>
        <v>9.8349429436348395</v>
      </c>
    </row>
    <row r="14" spans="1:10" x14ac:dyDescent="0.25">
      <c r="A14">
        <v>13</v>
      </c>
      <c r="B14">
        <v>11730</v>
      </c>
      <c r="C14">
        <f t="shared" si="0"/>
        <v>7.5072480463874962</v>
      </c>
    </row>
    <row r="15" spans="1:10" x14ac:dyDescent="0.25">
      <c r="A15">
        <v>14</v>
      </c>
      <c r="B15">
        <v>8265</v>
      </c>
      <c r="C15">
        <f t="shared" si="0"/>
        <v>5.2896338536566629</v>
      </c>
    </row>
    <row r="16" spans="1:10" x14ac:dyDescent="0.25">
      <c r="A16">
        <v>15</v>
      </c>
      <c r="B16">
        <v>4717</v>
      </c>
      <c r="C16">
        <f t="shared" si="0"/>
        <v>3.0188993209556538</v>
      </c>
    </row>
    <row r="17" spans="1:3" x14ac:dyDescent="0.25">
      <c r="A17">
        <v>16</v>
      </c>
      <c r="B17">
        <v>3455</v>
      </c>
      <c r="C17">
        <f t="shared" si="0"/>
        <v>2.2112141517705712</v>
      </c>
    </row>
    <row r="18" spans="1:3" x14ac:dyDescent="0.25">
      <c r="B18">
        <f>SUBTOTAL(109,f[Column2])</f>
        <v>156249</v>
      </c>
    </row>
    <row r="20" spans="1:3" x14ac:dyDescent="0.25">
      <c r="A20" t="s">
        <v>0</v>
      </c>
      <c r="B20" t="s">
        <v>1</v>
      </c>
      <c r="C20" t="s">
        <v>2</v>
      </c>
    </row>
    <row r="21" spans="1:3" x14ac:dyDescent="0.25">
      <c r="A21">
        <v>1</v>
      </c>
      <c r="B21">
        <v>34</v>
      </c>
      <c r="C21">
        <f t="shared" ref="C21:C36" si="1">B21/$B$37*100</f>
        <v>9.8830601442345418E-3</v>
      </c>
    </row>
    <row r="22" spans="1:3" x14ac:dyDescent="0.25">
      <c r="A22">
        <v>2</v>
      </c>
      <c r="B22">
        <v>241</v>
      </c>
      <c r="C22">
        <f t="shared" si="1"/>
        <v>7.0053455728250724E-2</v>
      </c>
    </row>
    <row r="23" spans="1:3" x14ac:dyDescent="0.25">
      <c r="A23">
        <v>3</v>
      </c>
      <c r="B23">
        <v>1025</v>
      </c>
      <c r="C23">
        <f t="shared" si="1"/>
        <v>0.29794519552471782</v>
      </c>
    </row>
    <row r="24" spans="1:3" x14ac:dyDescent="0.25">
      <c r="A24">
        <v>4</v>
      </c>
      <c r="B24">
        <v>65591</v>
      </c>
      <c r="C24">
        <f t="shared" si="1"/>
        <v>19.065876409426114</v>
      </c>
    </row>
    <row r="25" spans="1:3" x14ac:dyDescent="0.25">
      <c r="A25">
        <v>5</v>
      </c>
      <c r="B25">
        <v>27005</v>
      </c>
      <c r="C25">
        <f t="shared" si="1"/>
        <v>7.8497658586780537</v>
      </c>
    </row>
    <row r="26" spans="1:3" x14ac:dyDescent="0.25">
      <c r="A26">
        <v>6</v>
      </c>
      <c r="B26">
        <v>47058</v>
      </c>
      <c r="C26">
        <f t="shared" si="1"/>
        <v>13.678736596099681</v>
      </c>
    </row>
    <row r="27" spans="1:3" x14ac:dyDescent="0.25">
      <c r="A27">
        <v>7</v>
      </c>
      <c r="B27">
        <v>59737</v>
      </c>
      <c r="C27">
        <f t="shared" si="1"/>
        <v>17.364245995180553</v>
      </c>
    </row>
    <row r="28" spans="1:3" x14ac:dyDescent="0.25">
      <c r="A28">
        <v>8</v>
      </c>
      <c r="B28">
        <v>50489</v>
      </c>
      <c r="C28">
        <f t="shared" si="1"/>
        <v>14.67605363594876</v>
      </c>
    </row>
    <row r="29" spans="1:3" x14ac:dyDescent="0.25">
      <c r="A29">
        <v>9</v>
      </c>
      <c r="B29">
        <v>23306</v>
      </c>
      <c r="C29">
        <f t="shared" si="1"/>
        <v>6.7745470506332426</v>
      </c>
    </row>
    <row r="30" spans="1:3" x14ac:dyDescent="0.25">
      <c r="A30">
        <v>10</v>
      </c>
      <c r="B30">
        <v>20476</v>
      </c>
      <c r="C30">
        <f t="shared" si="1"/>
        <v>5.9519276327454849</v>
      </c>
    </row>
    <row r="31" spans="1:3" x14ac:dyDescent="0.25">
      <c r="A31">
        <v>11</v>
      </c>
      <c r="B31">
        <v>19342</v>
      </c>
      <c r="C31">
        <f t="shared" si="1"/>
        <v>5.6222985091113094</v>
      </c>
    </row>
    <row r="32" spans="1:3" x14ac:dyDescent="0.25">
      <c r="A32">
        <v>12</v>
      </c>
      <c r="B32">
        <v>12946</v>
      </c>
      <c r="C32">
        <f t="shared" si="1"/>
        <v>3.7631204890370702</v>
      </c>
    </row>
    <row r="33" spans="1:3" x14ac:dyDescent="0.25">
      <c r="A33">
        <v>13</v>
      </c>
      <c r="B33">
        <v>10425</v>
      </c>
      <c r="C33">
        <f t="shared" si="1"/>
        <v>3.0303206471660324</v>
      </c>
    </row>
    <row r="34" spans="1:3" x14ac:dyDescent="0.25">
      <c r="A34">
        <v>14</v>
      </c>
      <c r="B34">
        <v>3719</v>
      </c>
      <c r="C34">
        <f t="shared" si="1"/>
        <v>1.0810323728355371</v>
      </c>
    </row>
    <row r="35" spans="1:3" x14ac:dyDescent="0.25">
      <c r="A35">
        <v>15</v>
      </c>
      <c r="B35">
        <v>1408</v>
      </c>
      <c r="C35">
        <f t="shared" si="1"/>
        <v>0.40927496126712459</v>
      </c>
    </row>
    <row r="36" spans="1:3" x14ac:dyDescent="0.25">
      <c r="A36">
        <v>16</v>
      </c>
      <c r="B36">
        <v>1221</v>
      </c>
      <c r="C36">
        <f t="shared" si="1"/>
        <v>0.35491813047383458</v>
      </c>
    </row>
    <row r="37" spans="1:3" x14ac:dyDescent="0.25">
      <c r="B37">
        <f>SUBTOTAL(109,f__2[Column2])</f>
        <v>344023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F153-264D-4278-B22B-9F3F5B7861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f f c 7 1 7 - c e 4 6 - 4 4 e b - 9 e 5 6 - d 6 2 5 9 7 f 0 5 c 8 8 "   x m l n s = " h t t p : / / s c h e m a s . m i c r o s o f t . c o m / D a t a M a s h u p " > A A A A A G U E A A B Q S w M E F A A C A A g A j 6 A 1 T v d O t 3 a o A A A A + A A A A B I A H A B D b 2 5 m a W c v U G F j a 2 F n Z S 5 4 b W w g o h g A K K A U A A A A A A A A A A A A A A A A A A A A A A A A A A A A h Y / N C o J A G E V f R W b v / C i G y O c I t W i T E A T R d p g m H d I x n L H x 3 V r 0 S L 1 C Q l n t W t 7 D W Z z 7 u N 2 h G N s m u K r e 6 s 7 k i G G K A m V k d 9 S m y t H g T m G K C g 5 b I c + i U s E k G 5 u N 9 p i j 2 r l L R o j 3 H v s Y d 3 1 F I k o Z O Z S b n a x V K 9 B H 1 v / l U B v r h J E K c d i / Y n i E F w l O Y h Z j l j I g M 4 Z S m 6 8 S T c W Y A v m B s B o a N / S K K x O u l 0 D m C e T 9 g j 8 B U E s D B B Q A A g A I A I + g N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o D V O h 3 E / D l s B A A D E C g A A E w A c A E Z v c m 1 1 b G F z L 1 N l Y 3 R p b 2 4 x L m 0 g o h g A K K A U A A A A A A A A A A A A A A A A A A A A A A A A A A A A 7 Z b P S 8 M w F M f v h f 4 P I b u 0 E A r t 1 I P S U + e v i y C b J y s j 7 V 6 3 Q J u U v m Q 4 x v 5 3 M 8 t w w m B T p L p h L s l 7 3 5 B v 3 o d H C E K u h Z J k 2 M 7 h l e u 4 D s 5 4 A x P C S U x K 0 K 5 D 7 B g q 0 + R g M w n O g 4 H K T Q V S e z e i h C B R U t s A P Z p c p k 8 I D a Z 1 b S S k m 2 2 Y 3 g p 9 Z 7 J U V H U D i N Y I U 7 s w p Z U k 1 2 I O K Q 9 y n F O f P Q + g F J X Q 0 M S U U U Y S V Z p K Y h w x c i 1 z N R F y G o f R u Q 0 f j d I w 1 I s S 4 o 9 l 8 K A k v P i s v X S P J j M u p 7 a W 0 a I G a m 8 / 4 p n d N G q 4 x E I 1 V X v 6 W k S v r Z A t l 7 T N h t b 9 X u q L s 2 C t r x j Z C N F n Y e W 7 j p A 7 D b d p 9 i g n X u T T f 6 g / C D X r h O Z 2 L j s u p N q m i I Z X f T D R c a 6 M 1 N 1 z b X 3 3 0 O 3 / L b o 7 h f 7 3 O r m t H 7 t 8 H j a e x 9 X S X 2 e b j y s 1 6 b y j 3 1 3 3 o A 1 / G + 2 B B I v O 6 R W n 3 p Q 9 W n T + H z h N q G 9 Q S w E C L Q A U A A I A C A C P o D V O 9 0 6 3 d q g A A A D 4 A A A A E g A A A A A A A A A A A A A A A A A A A A A A Q 2 9 u Z m l n L 1 B h Y 2 t h Z 2 U u e G 1 s U E s B A i 0 A F A A C A A g A j 6 A 1 T g / K 6 a u k A A A A 6 Q A A A B M A A A A A A A A A A A A A A A A A 9 A A A A F t D b 2 5 0 Z W 5 0 X 1 R 5 c G V z X S 5 4 b W x Q S w E C L Q A U A A I A C A C P o D V O h 3 E / D l s B A A D E C g A A E w A A A A A A A A A A A A A A A A D l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O g A A A A A A A L M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x V D E 4 O j M w O j A 5 L j Y 3 N D Q x N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L 0 N o Y W 5 n Z W Q g V H l w Z S 5 7 Q 2 9 s d W 1 u M S w w f S Z x d W 9 0 O y w m c X V v d D t T Z W N 0 a W 9 u M S 9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L 0 N o Y W 5 n Z W Q g V H l w Z S 5 7 Q 2 9 s d W 1 u M S w w f S Z x d W 9 0 O y w m c X V v d D t T Z W N 0 a W 9 u M S 9 h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E i I C 8 + P E V u d H J 5 I F R 5 c G U 9 I l J l Y 2 9 2 Z X J 5 V G F y Z 2 V 0 Q 2 9 s d W 1 u I i B W Y W x 1 Z T 0 i b D E i I C 8 + P E V u d H J 5 I F R 5 c G U 9 I l J l Y 2 9 2 Z X J 5 V G F y Z 2 V 0 U m 9 3 I i B W Y W x 1 Z T 0 i b D I y I i A v P j x F b n R y e S B U e X B l P S J G a W x s V G F y Z 2 V 0 I i B W Y W x 1 Z T 0 i c 2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J U M D Q 6 M D Q 6 M j Q u M D c z N T g 3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O W F k Y T I 3 O W I t N z I 3 Y i 0 0 M z I 2 L W I 4 M T Y t N j l l Y T I w Y j l m O T U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I C g y K S 9 D a G F u Z 2 V k I F R 5 c G U u e 0 N v b H V t b j E s M H 0 m c X V v d D s s J n F 1 b 3 Q 7 U 2 V j d G l v b j E v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E g K D I p L 0 N o Y W 5 n Z W Q g V H l w Z S 5 7 Q 2 9 s d W 1 u M S w w f S Z x d W 9 0 O y w m c X V v d D t T Z W N 0 a W 9 u M S 9 h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x V D E 4 O j Q y O j E 4 L j g 4 N j E 4 N j h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L 0 N o Y W 5 n Z W Q g V H l w Z S 5 7 Q 2 9 s d W 1 u M S w w f S Z x d W 9 0 O y w m c X V v d D t T Z W N 0 a W 9 u M S 9 i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L 0 N o Y W 5 n Z W Q g V H l w Z S 5 7 Q 2 9 s d W 1 u M S w w f S Z x d W 9 0 O y w m c X V v d D t T Z W N 0 a W 9 u M S 9 i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l 9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f Y 2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1 l c 3 N h Z 2 U i I F Z h b H V l P S J z R G 9 3 b m x v Y W Q g Z m F p b G V k L i I g L z 4 8 R W 5 0 c n k g V H l w Z T 0 i R m l s b E x h c 3 R V c G R h d G V k I i B W Y W x 1 Z T 0 i Z D I w M T k t M D E t M j J U M D Q 6 M D Q 6 M z E u M j Y 0 N z Q 5 N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F c n J v c i I g L z 4 8 R W 5 0 c n k g V H l w Z T 0 i U X V l c n l J R C I g V m F s d W U 9 I n M 5 Z D N j N z k 5 Z C 1 l Z T M z L T Q 4 Z T M t Y T J i Y i 0 1 M z U 2 Y 2 M 4 N G Q 4 M m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f Y 2 9 1 b n Q v Q 2 h h b m d l Z C B U e X B l L n t D b 2 x 1 b W 4 x L D B 9 J n F 1 b 3 Q 7 L C Z x d W 9 0 O 1 N l Y 3 R p b 2 4 x L 2 J f Y 2 9 1 b n Q v Q 2 h h b m d l Z C B U e X B l L n t D b 2 x 1 b W 4 y L D F 9 J n F 1 b 3 Q 7 L C Z x d W 9 0 O 1 N l Y 3 R p b 2 4 x L 2 J f Y 2 9 1 b n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f Y 2 9 1 b n Q v Q 2 h h b m d l Z C B U e X B l L n t D b 2 x 1 b W 4 x L D B 9 J n F 1 b 3 Q 7 L C Z x d W 9 0 O 1 N l Y 3 R p b 2 4 x L 2 J f Y 2 9 1 b n Q v Q 2 h h b m d l Z C B U e X B l L n t D b 2 x 1 b W 4 y L D F 9 J n F 1 b 3 Q 7 L C Z x d W 9 0 O 1 N l Y 3 R p b 2 4 x L 2 J f Y 2 9 1 b n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X 2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f Y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X 2 N v d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k Z p b G x U Y X J n Z X Q i I F Z h b H V l P S J z Y l 9 j b 3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x h c 3 R V c G R h d G V k I i B W Y W x 1 Z T 0 i Z D I w M T k t M D E t M j J U M D Q 6 M D Q 6 M j c u M j M 5 M j U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F 1 Z X J 5 S U Q i I F Z h b H V l P S J z M z J j M D E x Y W U t Z G I x N S 0 0 Y T c 2 L T h k M D A t N j k z N z N i Z j d j O D g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X 2 N v d W 5 0 c y 9 D a G F u Z 2 V k I F R 5 c G U u e 0 N v b H V t b j E s M H 0 m c X V v d D s s J n F 1 b 3 Q 7 U 2 V j d G l v b j E v Y l 9 j b 3 V u d H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f Y 2 9 1 b n R z L 0 N o Y W 5 n Z W Q g V H l w Z S 5 7 Q 2 9 s d W 1 u M S w w f S Z x d W 9 0 O y w m c X V v d D t T Z W N 0 a W 9 u M S 9 i X 2 N v d W 5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f Y 2 9 1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f Y 2 9 1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1 9 t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0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F U M j A 6 M D Q 6 N D E u N T g w N T g 2 M 1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X 2 1 v Z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1 9 t b 2 Q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X 2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X 2 1 v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9 D a G F u Z 2 V k I F R 5 c G U u e 0 N v b H V t b j E s M H 0 m c X V v d D s s J n F 1 b 3 Q 7 U 2 V j d G l v b j E v Z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i 9 D a G F u Z 2 V k I F R 5 c G U u e 0 N v b H V t b j E s M H 0 m c X V v d D s s J n F 1 b 3 Q 7 U 2 V j d G l v b j E v Z i 9 D a G F u Z 2 V k I F R 5 c G U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T G F z d F V w Z G F 0 Z W Q i I F Z h b H V l P S J k M j A x O S 0 w M S 0 y M l Q w N D o w N D o z M S 4 2 M z I y M j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M x M j E 1 Y z U 2 Z i 0 2 N G V i L T Q x N D g t O T V h Z i 0 w N D Y 4 M T k 3 O W F i Y T A i I C 8 + P C 9 T d G F i b G V F b n R y a W V z P j w v S X R l b T 4 8 S X R l b T 4 8 S X R l b U x v Y 2 F 0 a W 9 u P j x J d G V t V H l w Z T 5 G b 3 J t d W x h P C 9 J d G V t V H l w Z T 4 8 S X R l b V B h d G g + U 2 V j d G l v b j E v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Y i I C 8 + P E V u d H J 5 I F R 5 c G U 9 I l J l Y 2 9 2 Z X J 5 V G F y Z 2 V 0 Q 2 9 s d W 1 u I i B W Y W x 1 Z T 0 i b D E i I C 8 + P E V u d H J 5 I F R 5 c G U 9 I l J l Y 2 9 2 Z X J 5 V G F y Z 2 V 0 U m 9 3 I i B W Y W x 1 Z T 0 i b D I w I i A v P j x F b n R y e S B U e X B l P S J G a W x s V G F y Z 2 V 0 I i B W Y W x 1 Z T 0 i c 2 Z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A o M i k v Q 2 h h b m d l Z C B U e X B l L n t D b 2 x 1 b W 4 x L D B 9 J n F 1 b 3 Q 7 L C Z x d W 9 0 O 1 N l Y 3 R p b 2 4 x L 2 Y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I C g y K S 9 D a G F u Z 2 V k I F R 5 c G U u e 0 N v b H V t b j E s M H 0 m c X V v d D s s J n F 1 b 3 Q 7 U 2 V j d G l v b j E v Z i A o M i k v Q 2 h h b m d l Z C B U e X B l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x h c 3 R V c G R h d G V k I i B W Y W x 1 Z T 0 i Z D I w M T k t M D E t M j J U M D Q 6 M D Q 6 M j Q u M T Q 5 M j k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F 1 Z X J 5 S U Q i I F Z h b H V l P S J z N z M w O W E 4 M D c t M 2 Z j Z i 0 0 Z T B j L W I 2 N j g t Y z N j Y z h j Y W F j O T Q 2 I i A v P j w v U 3 R h Y m x l R W 5 0 c m l l c z 4 8 L 0 l 0 Z W 0 + P E l 0 Z W 0 + P E l 0 Z W 1 M b 2 N h d G l v b j 4 8 S X R l b V R 5 c G U + R m 9 y b X V s Y T w v S X R l b V R 5 c G U + P E l 0 Z W 1 Q Y X R o P l N l Y 3 R p b 2 4 x L 2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I c 4 O M P N 6 R K D f / Y s c g q L a A A A A A A I A A A A A A B B m A A A A A Q A A I A A A A P l B G R / F b n E t O h A S s I X 7 9 d t K Y t + w 6 f 0 + H V c V r B u d G y / + A A A A A A 6 A A A A A A g A A I A A A A P K h W W Z 9 H W A N Q B n / X Z 3 F h 4 D X q / + x Q w h p w m I 6 e B h N g 3 n M U A A A A E a 8 G 1 / / 2 1 J J M X v W J t Y A 4 F q 5 X P Q O j D / a z e k 9 Y n m K l s y v r R W c 8 F W E U u E t L I A Z s z P F W Y 0 b 9 O o M r 2 N A a + 6 R H Y 7 k z F i v X Y U y F Z F r y Q p B l Z O l 2 g Z G Q A A A A B + P f r v p j J y Q S f A l w J 3 z I T L + + 1 W Z k C q / / D e Y l 2 B W C J R D 9 B N n W N a K E + / S W s 8 3 K K c V K v F 9 W v 2 N z / o m Y B x T L h 2 D I 0 s = < / D a t a M a s h u p > 
</file>

<file path=customXml/itemProps1.xml><?xml version="1.0" encoding="utf-8"?>
<ds:datastoreItem xmlns:ds="http://schemas.openxmlformats.org/officeDocument/2006/customXml" ds:itemID="{2D5C15F2-74CB-4F67-95D6-8FBD016B2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Puneet Mehrotra</cp:lastModifiedBy>
  <dcterms:created xsi:type="dcterms:W3CDTF">2019-01-21T18:41:25Z</dcterms:created>
  <dcterms:modified xsi:type="dcterms:W3CDTF">2019-01-22T04:23:13Z</dcterms:modified>
</cp:coreProperties>
</file>