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orias961\Downloads\"/>
    </mc:Choice>
  </mc:AlternateContent>
  <xr:revisionPtr revIDLastSave="0" documentId="13_ncr:1_{A47967FA-0EAD-40DD-883B-5A91E39D2853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Purchase List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I4" i="4" s="1"/>
  <c r="A3" i="4"/>
  <c r="A4" i="4" s="1"/>
  <c r="G3" i="4"/>
  <c r="I3" i="4" s="1"/>
  <c r="G2" i="4"/>
  <c r="I2" i="4" l="1"/>
  <c r="I12" i="4" s="1"/>
</calcChain>
</file>

<file path=xl/sharedStrings.xml><?xml version="1.0" encoding="utf-8"?>
<sst xmlns="http://schemas.openxmlformats.org/spreadsheetml/2006/main" count="33" uniqueCount="30">
  <si>
    <t>Line Item</t>
  </si>
  <si>
    <t>Priority</t>
  </si>
  <si>
    <t xml:space="preserve">Item </t>
  </si>
  <si>
    <t>Pkg. Qty</t>
  </si>
  <si>
    <t xml:space="preserve"> Pkg. Price </t>
  </si>
  <si>
    <t>Order Qty</t>
  </si>
  <si>
    <t>Tax</t>
  </si>
  <si>
    <t>Shipping</t>
  </si>
  <si>
    <t xml:space="preserve"> Item Total </t>
  </si>
  <si>
    <t>Notes</t>
  </si>
  <si>
    <t>Distributor</t>
  </si>
  <si>
    <t>Hazardous</t>
  </si>
  <si>
    <t>ASIN</t>
  </si>
  <si>
    <t>Link</t>
  </si>
  <si>
    <t>A</t>
  </si>
  <si>
    <t>Embedded Board</t>
  </si>
  <si>
    <t>Amazon</t>
  </si>
  <si>
    <t>N</t>
  </si>
  <si>
    <t>Kingston NV2 1TB M.2 2280</t>
  </si>
  <si>
    <t>NVMe</t>
  </si>
  <si>
    <t xml:space="preserve">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 </t>
  </si>
  <si>
    <t>Battery</t>
  </si>
  <si>
    <t>Y</t>
  </si>
  <si>
    <t>https://rcbattery.com/liperiair-9500mah-4s-100c-14-8v-lipo-battery-with-ec5-plug.html</t>
  </si>
  <si>
    <t>The Grand Total:</t>
  </si>
  <si>
    <t>LattePanda Sigma - x86 Windows / Linux Single Board Computer Server (32GB RAM)</t>
  </si>
  <si>
    <t>DFRobot</t>
  </si>
  <si>
    <t>https://www.dfrobot.com/product-2720.html</t>
  </si>
  <si>
    <t>RCBattery</t>
  </si>
  <si>
    <t>LiperiAir 9500mAh 4S 100C 14.8V Lipo Battery With EC5 Plug for RC Plane / Car / Boat / 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</si>
</sst>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18" fillId="0" borderId="0" xfId="42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8" fontId="21" fillId="0" borderId="0" xfId="0" applyNumberFormat="1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129540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93940ACF-A6F9-2474-0787-26E8E9F7E06A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50286</xdr:colOff>
      <xdr:row>18</xdr:row>
      <xdr:rowOff>170330</xdr:rowOff>
    </xdr:from>
    <xdr:ext cx="184731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AD92694-CFFF-40A5-B5BE-A63E8F97E2A4}"/>
            </a:ext>
          </a:extLst>
        </xdr:cNvPr>
        <xdr:cNvSpPr/>
      </xdr:nvSpPr>
      <xdr:spPr>
        <a:xfrm>
          <a:off x="9149462" y="339762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379C1-F0E6-4729-B130-7A8B4418DC1C}" name="Table2" displayName="Table2" ref="A1:N12" totalsRowShown="0" headerRowDxfId="6">
  <autoFilter ref="A1:N12" xr:uid="{2BE379C1-F0E6-4729-B130-7A8B4418DC1C}"/>
  <tableColumns count="14">
    <tableColumn id="1" xr3:uid="{D613A201-35D2-4A8C-8E5F-EA545ABE2613}" name="Line Item" dataDxfId="5"/>
    <tableColumn id="2" xr3:uid="{8CBF3091-A5A8-47A4-A332-0C31095CC3B1}" name="Priority" dataDxfId="4"/>
    <tableColumn id="3" xr3:uid="{86249B07-C551-4246-A952-C86BE036B0C0}" name="Item "/>
    <tableColumn id="4" xr3:uid="{DE667050-61AB-4081-828E-30A3761111A6}" name="Pkg. Qty" dataDxfId="3"/>
    <tableColumn id="5" xr3:uid="{B1322F99-AB09-4299-BFCB-1AC75C9990A4}" name=" Pkg. Price " dataDxfId="2"/>
    <tableColumn id="6" xr3:uid="{71F61C3C-C561-4C71-83DE-D14B3C5BB607}" name="Order Qty"/>
    <tableColumn id="7" xr3:uid="{E5EABDF3-9C89-48E9-BD09-9B96AF31E419}" name="Tax" dataDxfId="1"/>
    <tableColumn id="8" xr3:uid="{0A7484ED-30F1-4F3C-A6D3-88CC81F59A30}" name="Shipping"/>
    <tableColumn id="9" xr3:uid="{B3F5F056-F819-4737-8CEB-2FA16B3095E7}" name=" Item Total " dataDxfId="0"/>
    <tableColumn id="10" xr3:uid="{5E537A3F-1742-48E2-8D05-6AF1D21AE2D8}" name="Notes"/>
    <tableColumn id="11" xr3:uid="{232A6817-9284-4E58-A4E0-268AC935D4BC}" name="Distributor"/>
    <tableColumn id="12" xr3:uid="{1B3F5479-7F8D-4611-B052-F3FA3435B4F9}" name="Hazardous"/>
    <tableColumn id="13" xr3:uid="{B4DCA559-A996-4EED-8D0A-5CDCEC62F687}" name="ASIN"/>
    <tableColumn id="14" xr3:uid="{D0CC3A02-7E12-4FE5-B52C-DA3AD425A751}" name="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73DA-224F-477E-A674-F33F7162AEE5}">
  <dimension ref="A1:N25"/>
  <sheetViews>
    <sheetView tabSelected="1" zoomScale="145" zoomScaleNormal="145" workbookViewId="0">
      <selection activeCell="G5" sqref="G5"/>
    </sheetView>
  </sheetViews>
  <sheetFormatPr defaultRowHeight="14.4" x14ac:dyDescent="0.3"/>
  <cols>
    <col min="1" max="1" width="11" style="4" customWidth="1"/>
    <col min="2" max="2" width="9.33203125" style="4" customWidth="1"/>
    <col min="3" max="3" width="54.44140625" bestFit="1" customWidth="1"/>
    <col min="4" max="4" width="11" style="4" customWidth="1"/>
    <col min="5" max="5" width="15.109375" bestFit="1" customWidth="1"/>
    <col min="6" max="6" width="12.88671875" customWidth="1"/>
    <col min="7" max="7" width="8.33203125" bestFit="1" customWidth="1"/>
    <col min="8" max="8" width="10.44140625" customWidth="1"/>
    <col min="9" max="9" width="15" bestFit="1" customWidth="1"/>
    <col min="10" max="10" width="17.44140625" customWidth="1"/>
    <col min="11" max="11" width="14.6640625" bestFit="1" customWidth="1"/>
    <col min="12" max="12" width="14.33203125" bestFit="1" customWidth="1"/>
    <col min="13" max="13" width="14.44140625" bestFit="1" customWidth="1"/>
    <col min="14" max="14" width="17.44140625" customWidth="1"/>
  </cols>
  <sheetData>
    <row r="1" spans="1:14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4">
        <v>1</v>
      </c>
      <c r="B2" s="4" t="s">
        <v>14</v>
      </c>
      <c r="C2" t="s">
        <v>25</v>
      </c>
      <c r="D2" s="4">
        <v>1</v>
      </c>
      <c r="E2" s="1">
        <v>629.99</v>
      </c>
      <c r="F2">
        <v>1</v>
      </c>
      <c r="G2" s="1">
        <f>E2*10.25%</f>
        <v>64.57397499999999</v>
      </c>
      <c r="I2" s="1">
        <f>E2+G2</f>
        <v>694.56397500000003</v>
      </c>
      <c r="J2" t="s">
        <v>15</v>
      </c>
      <c r="K2" t="s">
        <v>26</v>
      </c>
      <c r="L2" t="s">
        <v>17</v>
      </c>
      <c r="N2" s="2" t="s">
        <v>27</v>
      </c>
    </row>
    <row r="3" spans="1:14" x14ac:dyDescent="0.3">
      <c r="A3" s="4">
        <f>1+A2</f>
        <v>2</v>
      </c>
      <c r="B3" s="4" t="s">
        <v>14</v>
      </c>
      <c r="C3" t="s">
        <v>18</v>
      </c>
      <c r="D3" s="4">
        <v>1</v>
      </c>
      <c r="E3" s="1">
        <v>60.99</v>
      </c>
      <c r="F3">
        <v>1</v>
      </c>
      <c r="G3" s="1">
        <f t="shared" ref="G3:G4" si="0">E3*10.25%</f>
        <v>6.2514750000000001</v>
      </c>
      <c r="I3" s="1">
        <f>E3+G3</f>
        <v>67.241475000000008</v>
      </c>
      <c r="J3" t="s">
        <v>19</v>
      </c>
      <c r="K3" t="s">
        <v>16</v>
      </c>
      <c r="L3" t="s">
        <v>17</v>
      </c>
      <c r="N3" s="2" t="s">
        <v>20</v>
      </c>
    </row>
    <row r="4" spans="1:14" x14ac:dyDescent="0.3">
      <c r="A4" s="4">
        <f t="shared" ref="A4" si="1">1+A3</f>
        <v>3</v>
      </c>
      <c r="B4" s="4" t="s">
        <v>14</v>
      </c>
      <c r="C4" t="s">
        <v>29</v>
      </c>
      <c r="D4" s="4">
        <v>1</v>
      </c>
      <c r="E4" s="1">
        <v>92.99</v>
      </c>
      <c r="F4">
        <v>2</v>
      </c>
      <c r="G4" s="1">
        <f>(E4*Table2[[#This Row],[Order Qty]])*10.25%</f>
        <v>19.062949999999997</v>
      </c>
      <c r="I4" s="1">
        <f>(E4*Table2[[#This Row],[Order Qty]])+G4</f>
        <v>205.04294999999999</v>
      </c>
      <c r="J4" t="s">
        <v>21</v>
      </c>
      <c r="K4" t="s">
        <v>28</v>
      </c>
      <c r="L4" t="s">
        <v>22</v>
      </c>
      <c r="M4" s="5"/>
      <c r="N4" s="2" t="s">
        <v>23</v>
      </c>
    </row>
    <row r="5" spans="1:14" x14ac:dyDescent="0.3">
      <c r="E5" s="1"/>
      <c r="G5" s="1"/>
      <c r="I5" s="1"/>
      <c r="N5" s="2"/>
    </row>
    <row r="6" spans="1:14" x14ac:dyDescent="0.3">
      <c r="E6" s="1"/>
      <c r="G6" s="1"/>
      <c r="I6" s="1"/>
      <c r="N6" s="2"/>
    </row>
    <row r="7" spans="1:14" x14ac:dyDescent="0.3">
      <c r="E7" s="1"/>
      <c r="G7" s="1"/>
      <c r="I7" s="1"/>
      <c r="N7" s="2"/>
    </row>
    <row r="8" spans="1:14" x14ac:dyDescent="0.3">
      <c r="E8" s="1"/>
      <c r="G8" s="1"/>
      <c r="I8" s="1"/>
      <c r="N8" s="2"/>
    </row>
    <row r="9" spans="1:14" x14ac:dyDescent="0.3">
      <c r="C9" s="6"/>
      <c r="E9" s="1"/>
      <c r="G9" s="1"/>
      <c r="I9" s="1"/>
      <c r="N9" s="2"/>
    </row>
    <row r="10" spans="1:14" x14ac:dyDescent="0.3">
      <c r="E10" s="1"/>
      <c r="G10" s="1"/>
      <c r="I10" s="1"/>
    </row>
    <row r="12" spans="1:14" s="7" customFormat="1" ht="79.2" customHeight="1" x14ac:dyDescent="0.3">
      <c r="E12" s="7" t="s">
        <v>24</v>
      </c>
      <c r="I12" s="8">
        <f>SUM(I2:I11)</f>
        <v>966.84840000000008</v>
      </c>
    </row>
    <row r="20" spans="1:2" x14ac:dyDescent="0.3">
      <c r="B20"/>
    </row>
    <row r="22" spans="1:2" x14ac:dyDescent="0.3">
      <c r="A22"/>
      <c r="B22"/>
    </row>
    <row r="23" spans="1:2" x14ac:dyDescent="0.3">
      <c r="B23"/>
    </row>
    <row r="25" spans="1:2" x14ac:dyDescent="0.3">
      <c r="B25"/>
    </row>
  </sheetData>
  <hyperlinks>
    <hyperlink ref="N3" r:id="rId1" display="https://www.amazon.com/Kingston-2280-Internal-SNV2S-1000G/dp/B0BBWH1R8H/ref=sr_1_3?crid=3K7ALU67L5A5U&amp;dib=eyJ2IjoiMSJ9.zyXg4q_PRldpIYtv7SHetwI6hYecu2agwuQ-DvOWyKPbaDG8Z6izirwYmnOQif_eyF-yFSPZSKZ1HHSKQ4QziM7OG1rbG0OtLzpPJxKkislRmRwLsT3THMVU78y8w0FxQcwdrJfWBRlG7--4gJxeXmgsKyEk2go7j_oPOOPewFETqb2vcyLApkwqnBNqxPw_q6GYwEOvfWMmjOPKAq62RgZGaQil3gm9oBxAvH4WVoB_kr6UdkaF0j04QFQ6hC1WTETlu6ZJgji-zJqangAYJ-z476omXia_tqqW50-_4ss.XndhrgNK0XOaTvUMWpEKfhMqxBrbvf8EMtCmcukIY5A&amp;dib_tag=se&amp;keywords=M.2%2B2280&amp;qid=1711356271&amp;s=electronics&amp;sprefix=m.2%2B2280%2Celectronics%2C206&amp;sr=1-3&amp;th=1 " xr:uid="{1E9B0B5E-E938-472C-B6D2-8E0368897375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F2A1D7754A34BB2A1EF101337FE74" ma:contentTypeVersion="14" ma:contentTypeDescription="Create a new document." ma:contentTypeScope="" ma:versionID="9021d95744b713efa6b61b14c9435f69">
  <xsd:schema xmlns:xsd="http://www.w3.org/2001/XMLSchema" xmlns:xs="http://www.w3.org/2001/XMLSchema" xmlns:p="http://schemas.microsoft.com/office/2006/metadata/properties" xmlns:ns2="0d6ba15f-6029-4b30-86a4-12fa7fa2c2b2" xmlns:ns3="85e1d668-6ce3-495d-8139-16f6a2da2a91" targetNamespace="http://schemas.microsoft.com/office/2006/metadata/properties" ma:root="true" ma:fieldsID="cc036acb73cae23ed794c75b41d5acd1" ns2:_="" ns3:_="">
    <xsd:import namespace="0d6ba15f-6029-4b30-86a4-12fa7fa2c2b2"/>
    <xsd:import namespace="85e1d668-6ce3-495d-8139-16f6a2da2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6ba15f-6029-4b30-86a4-12fa7fa2c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b7d43be-65ba-49b0-9acd-5bf03a2ce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1d668-6ce3-495d-8139-16f6a2da2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6ba15f-6029-4b30-86a4-12fa7fa2c2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787F25-5A8B-4897-A4F9-020D069BB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6ba15f-6029-4b30-86a4-12fa7fa2c2b2"/>
    <ds:schemaRef ds:uri="85e1d668-6ce3-495d-8139-16f6a2da2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BADD5F-F587-4A29-BF0D-E7C03180C6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842571-5353-470A-9063-08C7791184D9}">
  <ds:schemaRefs>
    <ds:schemaRef ds:uri="http://schemas.microsoft.com/office/2006/metadata/properties"/>
    <ds:schemaRef ds:uri="http://schemas.microsoft.com/office/infopath/2007/PartnerControls"/>
    <ds:schemaRef ds:uri="0d6ba15f-6029-4b30-86a4-12fa7fa2c2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morales</cp:lastModifiedBy>
  <cp:revision/>
  <dcterms:created xsi:type="dcterms:W3CDTF">2024-03-27T22:20:56Z</dcterms:created>
  <dcterms:modified xsi:type="dcterms:W3CDTF">2024-04-05T19:45:43Z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0x010100CEAF2A1D7754A34BB2A1EF101337FE74</vt:lpwstr>
  </property>
</Properties>
</file>