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lexnet" sheetId="1" r:id="rId1"/>
    <sheet name="Yolo" sheetId="2" r:id="rId2"/>
    <sheet name="VGG-16" sheetId="4" r:id="rId3"/>
    <sheet name="ResNet-50" sheetId="5" r:id="rId4"/>
  </sheets>
  <calcPr calcId="152511"/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3" i="5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3" i="4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3" i="2"/>
  <c r="O4" i="1"/>
  <c r="O11" i="1" s="1"/>
  <c r="O5" i="1"/>
  <c r="O6" i="1"/>
  <c r="O7" i="1"/>
  <c r="O8" i="1"/>
  <c r="O9" i="1"/>
  <c r="O10" i="1"/>
  <c r="O3" i="1"/>
  <c r="M56" i="5"/>
  <c r="N56" i="5"/>
  <c r="L56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L31" i="5"/>
  <c r="L32" i="5"/>
  <c r="L33" i="5"/>
  <c r="L34" i="5"/>
  <c r="L35" i="5"/>
  <c r="L36" i="5"/>
  <c r="L37" i="5"/>
  <c r="N37" i="5" s="1"/>
  <c r="L38" i="5"/>
  <c r="L39" i="5"/>
  <c r="L40" i="5"/>
  <c r="L41" i="5"/>
  <c r="N41" i="5" s="1"/>
  <c r="L42" i="5"/>
  <c r="L43" i="5"/>
  <c r="L44" i="5"/>
  <c r="L45" i="5"/>
  <c r="L46" i="5"/>
  <c r="L47" i="5"/>
  <c r="L48" i="5"/>
  <c r="L49" i="5"/>
  <c r="L50" i="5"/>
  <c r="L51" i="5"/>
  <c r="L52" i="5"/>
  <c r="L53" i="5"/>
  <c r="N53" i="5" s="1"/>
  <c r="L54" i="5"/>
  <c r="L55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4" i="5"/>
  <c r="L8" i="5"/>
  <c r="N8" i="5" s="1"/>
  <c r="L9" i="5"/>
  <c r="L10" i="5"/>
  <c r="L11" i="5"/>
  <c r="L12" i="5"/>
  <c r="L13" i="5"/>
  <c r="L14" i="5"/>
  <c r="L15" i="5"/>
  <c r="N15" i="5" s="1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7" i="5"/>
  <c r="L6" i="5"/>
  <c r="L5" i="5"/>
  <c r="L4" i="5"/>
  <c r="N4" i="5" s="1"/>
  <c r="M3" i="5"/>
  <c r="L3" i="5"/>
  <c r="O56" i="5" l="1"/>
  <c r="N26" i="5"/>
  <c r="N18" i="5"/>
  <c r="N10" i="5"/>
  <c r="N52" i="5"/>
  <c r="N36" i="5"/>
  <c r="N30" i="5"/>
  <c r="N28" i="5"/>
  <c r="N55" i="5"/>
  <c r="N39" i="5"/>
  <c r="N54" i="5"/>
  <c r="N42" i="5"/>
  <c r="N13" i="5"/>
  <c r="N43" i="5"/>
  <c r="N35" i="5"/>
  <c r="N51" i="5"/>
  <c r="N50" i="5"/>
  <c r="N49" i="5"/>
  <c r="N48" i="5"/>
  <c r="N47" i="5"/>
  <c r="N46" i="5"/>
  <c r="N45" i="5"/>
  <c r="N44" i="5"/>
  <c r="N40" i="5"/>
  <c r="N38" i="5"/>
  <c r="N34" i="5"/>
  <c r="N33" i="5"/>
  <c r="N32" i="5"/>
  <c r="N31" i="5"/>
  <c r="N29" i="5"/>
  <c r="N25" i="5"/>
  <c r="N24" i="5"/>
  <c r="N23" i="5"/>
  <c r="N22" i="5"/>
  <c r="N21" i="5"/>
  <c r="N20" i="5"/>
  <c r="N17" i="5"/>
  <c r="N16" i="5"/>
  <c r="N14" i="5"/>
  <c r="N12" i="5"/>
  <c r="N9" i="5"/>
  <c r="N27" i="5"/>
  <c r="N19" i="5"/>
  <c r="N11" i="5"/>
  <c r="N3" i="5"/>
  <c r="N7" i="5"/>
  <c r="N5" i="5"/>
  <c r="N6" i="5"/>
  <c r="M4" i="1"/>
  <c r="M11" i="1" s="1"/>
  <c r="N11" i="1" s="1"/>
  <c r="M5" i="1"/>
  <c r="M6" i="1"/>
  <c r="M7" i="1"/>
  <c r="M8" i="1"/>
  <c r="M9" i="1"/>
  <c r="M10" i="1"/>
  <c r="M3" i="1"/>
  <c r="M4" i="2"/>
  <c r="M29" i="2" s="1"/>
  <c r="N29" i="2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3" i="2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3" i="4"/>
  <c r="N3" i="4" s="1"/>
  <c r="O19" i="4"/>
  <c r="L19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  <c r="O29" i="2"/>
  <c r="L29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3" i="2"/>
  <c r="L11" i="1"/>
  <c r="L4" i="1"/>
  <c r="L5" i="1"/>
  <c r="L6" i="1"/>
  <c r="L7" i="1"/>
  <c r="L8" i="1"/>
  <c r="L9" i="1"/>
  <c r="L10" i="1"/>
  <c r="L3" i="1"/>
  <c r="M19" i="4" l="1"/>
  <c r="N19" i="4" s="1"/>
  <c r="N14" i="4"/>
  <c r="N16" i="4"/>
  <c r="N18" i="4"/>
  <c r="N9" i="4"/>
  <c r="N5" i="4"/>
  <c r="N3" i="2"/>
  <c r="N4" i="1"/>
  <c r="N7" i="1"/>
  <c r="N8" i="1"/>
  <c r="N15" i="4" l="1"/>
  <c r="N17" i="4"/>
  <c r="N13" i="4"/>
  <c r="N23" i="2"/>
  <c r="N5" i="1"/>
  <c r="N12" i="4"/>
  <c r="N11" i="4"/>
  <c r="N8" i="4"/>
  <c r="N7" i="4"/>
  <c r="N4" i="4"/>
  <c r="N6" i="4"/>
  <c r="N10" i="4"/>
  <c r="N7" i="2"/>
  <c r="N27" i="2"/>
  <c r="N4" i="2"/>
  <c r="N8" i="2"/>
  <c r="N12" i="2"/>
  <c r="N28" i="2"/>
  <c r="N24" i="2"/>
  <c r="N26" i="2"/>
  <c r="N25" i="2"/>
  <c r="N22" i="2"/>
  <c r="N21" i="2"/>
  <c r="N20" i="2"/>
  <c r="N19" i="2"/>
  <c r="N18" i="2"/>
  <c r="N17" i="2"/>
  <c r="N16" i="2"/>
  <c r="N15" i="2"/>
  <c r="N14" i="2"/>
  <c r="N13" i="2"/>
  <c r="N11" i="2"/>
  <c r="N10" i="2"/>
  <c r="N6" i="2"/>
  <c r="N5" i="2"/>
  <c r="N9" i="2"/>
  <c r="N10" i="1"/>
  <c r="N9" i="1"/>
  <c r="N6" i="1"/>
  <c r="N3" i="1"/>
</calcChain>
</file>

<file path=xl/sharedStrings.xml><?xml version="1.0" encoding="utf-8"?>
<sst xmlns="http://schemas.openxmlformats.org/spreadsheetml/2006/main" count="159" uniqueCount="109">
  <si>
    <t>CONV2</t>
  </si>
  <si>
    <t>CONV3</t>
  </si>
  <si>
    <t>CONV4</t>
  </si>
  <si>
    <t>CONV5</t>
  </si>
  <si>
    <t>CONV6</t>
  </si>
  <si>
    <t>CONV7</t>
  </si>
  <si>
    <t>CONV8</t>
  </si>
  <si>
    <t>CONV9</t>
  </si>
  <si>
    <t>DATA</t>
    <phoneticPr fontId="1" type="noConversion"/>
  </si>
  <si>
    <t>Weight</t>
    <phoneticPr fontId="1" type="noConversion"/>
  </si>
  <si>
    <t>K_X</t>
    <phoneticPr fontId="1" type="noConversion"/>
  </si>
  <si>
    <t>K_Y</t>
    <phoneticPr fontId="1" type="noConversion"/>
  </si>
  <si>
    <t>I_CH</t>
    <phoneticPr fontId="1" type="noConversion"/>
  </si>
  <si>
    <t>I_X</t>
    <phoneticPr fontId="1" type="noConversion"/>
  </si>
  <si>
    <t>I_Y</t>
    <phoneticPr fontId="1" type="noConversion"/>
  </si>
  <si>
    <t>O_CH</t>
    <phoneticPr fontId="1" type="noConversion"/>
  </si>
  <si>
    <t>O_X</t>
    <phoneticPr fontId="1" type="noConversion"/>
  </si>
  <si>
    <t>O_Y</t>
    <phoneticPr fontId="1" type="noConversion"/>
  </si>
  <si>
    <t>MAC</t>
    <phoneticPr fontId="1" type="noConversion"/>
  </si>
  <si>
    <t>D+W</t>
    <phoneticPr fontId="1" type="noConversion"/>
  </si>
  <si>
    <t>CONV1</t>
    <phoneticPr fontId="1" type="noConversion"/>
  </si>
  <si>
    <t>CONV10</t>
  </si>
  <si>
    <t>FC6</t>
    <phoneticPr fontId="1" type="noConversion"/>
  </si>
  <si>
    <t>FC7</t>
  </si>
  <si>
    <t>FC8</t>
  </si>
  <si>
    <t>CONV11</t>
  </si>
  <si>
    <t>CONV12</t>
  </si>
  <si>
    <t>CONV13</t>
  </si>
  <si>
    <t>CONV14</t>
  </si>
  <si>
    <t>CONV15</t>
  </si>
  <si>
    <t>CONV16</t>
  </si>
  <si>
    <t>CONV17</t>
  </si>
  <si>
    <t>CONV18</t>
  </si>
  <si>
    <t>CONV19</t>
  </si>
  <si>
    <t>CONV20</t>
  </si>
  <si>
    <t>CONV21</t>
  </si>
  <si>
    <t>CONV22</t>
  </si>
  <si>
    <t>CONV23</t>
  </si>
  <si>
    <t>CONV24</t>
  </si>
  <si>
    <t>FC25</t>
    <phoneticPr fontId="1" type="noConversion"/>
  </si>
  <si>
    <t>FC26</t>
    <phoneticPr fontId="1" type="noConversion"/>
  </si>
  <si>
    <t>CONV1_1</t>
    <phoneticPr fontId="1" type="noConversion"/>
  </si>
  <si>
    <t>CONV1_2</t>
    <phoneticPr fontId="1" type="noConversion"/>
  </si>
  <si>
    <t>CONV2_1</t>
    <phoneticPr fontId="1" type="noConversion"/>
  </si>
  <si>
    <t>CONV2_2</t>
    <phoneticPr fontId="1" type="noConversion"/>
  </si>
  <si>
    <t>CONV3_1</t>
    <phoneticPr fontId="1" type="noConversion"/>
  </si>
  <si>
    <t>CONV3_2</t>
  </si>
  <si>
    <t>CONV3_3</t>
  </si>
  <si>
    <t>CONV4_1</t>
    <phoneticPr fontId="1" type="noConversion"/>
  </si>
  <si>
    <t>CONV4_2</t>
  </si>
  <si>
    <t>CONV4_3</t>
  </si>
  <si>
    <t>CONV5_1</t>
    <phoneticPr fontId="1" type="noConversion"/>
  </si>
  <si>
    <t>CONV5_2</t>
  </si>
  <si>
    <t>CONV5_3</t>
  </si>
  <si>
    <t>GROUP</t>
    <phoneticPr fontId="1" type="noConversion"/>
  </si>
  <si>
    <t>Total</t>
    <phoneticPr fontId="1" type="noConversion"/>
  </si>
  <si>
    <t>res2a_branch2a</t>
    <phoneticPr fontId="1" type="noConversion"/>
  </si>
  <si>
    <t>res2a_branch2b</t>
    <phoneticPr fontId="1" type="noConversion"/>
  </si>
  <si>
    <t>res2a_branch2c</t>
    <phoneticPr fontId="1" type="noConversion"/>
  </si>
  <si>
    <t>res2a_branch1</t>
    <phoneticPr fontId="1" type="noConversion"/>
  </si>
  <si>
    <t>res2b_branch2a</t>
    <phoneticPr fontId="1" type="noConversion"/>
  </si>
  <si>
    <t>res2b_branch2b</t>
    <phoneticPr fontId="1" type="noConversion"/>
  </si>
  <si>
    <t>res2b_branch2c</t>
    <phoneticPr fontId="1" type="noConversion"/>
  </si>
  <si>
    <t>res2c_branch2c</t>
    <phoneticPr fontId="1" type="noConversion"/>
  </si>
  <si>
    <t>res2c_branch2a</t>
    <phoneticPr fontId="1" type="noConversion"/>
  </si>
  <si>
    <t>res2c_branch2b</t>
    <phoneticPr fontId="1" type="noConversion"/>
  </si>
  <si>
    <t>res3a_branch2a</t>
    <phoneticPr fontId="1" type="noConversion"/>
  </si>
  <si>
    <t>res3a_branch2b</t>
    <phoneticPr fontId="1" type="noConversion"/>
  </si>
  <si>
    <t>res3a_branch2c</t>
    <phoneticPr fontId="1" type="noConversion"/>
  </si>
  <si>
    <t>res3a_branch1</t>
    <phoneticPr fontId="1" type="noConversion"/>
  </si>
  <si>
    <t>res3b_branch2a</t>
    <phoneticPr fontId="1" type="noConversion"/>
  </si>
  <si>
    <t>res3b_branch2b</t>
    <phoneticPr fontId="1" type="noConversion"/>
  </si>
  <si>
    <t>res3b_branch2c</t>
    <phoneticPr fontId="1" type="noConversion"/>
  </si>
  <si>
    <t>res3c_branch2a</t>
    <phoneticPr fontId="1" type="noConversion"/>
  </si>
  <si>
    <t>res3c_branch2b</t>
    <phoneticPr fontId="1" type="noConversion"/>
  </si>
  <si>
    <t>res3c_branch2c</t>
    <phoneticPr fontId="1" type="noConversion"/>
  </si>
  <si>
    <t>res3d_branch2a</t>
    <phoneticPr fontId="1" type="noConversion"/>
  </si>
  <si>
    <t>res3d_branch2b</t>
    <phoneticPr fontId="1" type="noConversion"/>
  </si>
  <si>
    <t>res3d_branch2c</t>
    <phoneticPr fontId="1" type="noConversion"/>
  </si>
  <si>
    <t>res4d_branch2a</t>
    <phoneticPr fontId="1" type="noConversion"/>
  </si>
  <si>
    <t>res4a_branch2a</t>
    <phoneticPr fontId="1" type="noConversion"/>
  </si>
  <si>
    <t>res4a_branch2b</t>
    <phoneticPr fontId="1" type="noConversion"/>
  </si>
  <si>
    <t>res4a_branch2c</t>
    <phoneticPr fontId="1" type="noConversion"/>
  </si>
  <si>
    <t>res4a_branch1</t>
    <phoneticPr fontId="1" type="noConversion"/>
  </si>
  <si>
    <t>res4b_branch2a</t>
    <phoneticPr fontId="1" type="noConversion"/>
  </si>
  <si>
    <t>res4b_branch2b</t>
    <phoneticPr fontId="1" type="noConversion"/>
  </si>
  <si>
    <t>res4b_branch2c</t>
    <phoneticPr fontId="1" type="noConversion"/>
  </si>
  <si>
    <t>res4c_branch2a</t>
    <phoneticPr fontId="1" type="noConversion"/>
  </si>
  <si>
    <t>res4c_branch2b</t>
    <phoneticPr fontId="1" type="noConversion"/>
  </si>
  <si>
    <t>res4c_branch2c</t>
    <phoneticPr fontId="1" type="noConversion"/>
  </si>
  <si>
    <t>res4d_branch2b</t>
    <phoneticPr fontId="1" type="noConversion"/>
  </si>
  <si>
    <t>res4d_branch2c</t>
    <phoneticPr fontId="1" type="noConversion"/>
  </si>
  <si>
    <t>res4e_branch2a</t>
    <phoneticPr fontId="1" type="noConversion"/>
  </si>
  <si>
    <t>res4e_branch2b</t>
    <phoneticPr fontId="1" type="noConversion"/>
  </si>
  <si>
    <t>res4e_branch2c</t>
    <phoneticPr fontId="1" type="noConversion"/>
  </si>
  <si>
    <t>res4f_branch2a</t>
    <phoneticPr fontId="1" type="noConversion"/>
  </si>
  <si>
    <t>res4f_branch2b</t>
    <phoneticPr fontId="1" type="noConversion"/>
  </si>
  <si>
    <t>res4f_branch2c</t>
    <phoneticPr fontId="1" type="noConversion"/>
  </si>
  <si>
    <t>res5a_branch2a</t>
    <phoneticPr fontId="1" type="noConversion"/>
  </si>
  <si>
    <t>res5a_branch2b</t>
    <phoneticPr fontId="1" type="noConversion"/>
  </si>
  <si>
    <t>res5a_branch2c</t>
    <phoneticPr fontId="1" type="noConversion"/>
  </si>
  <si>
    <t>res5a_branch1</t>
    <phoneticPr fontId="1" type="noConversion"/>
  </si>
  <si>
    <t>res5b_branch2a</t>
    <phoneticPr fontId="1" type="noConversion"/>
  </si>
  <si>
    <t>res5b_branch2b</t>
    <phoneticPr fontId="1" type="noConversion"/>
  </si>
  <si>
    <t>res5b_branch2c</t>
    <phoneticPr fontId="1" type="noConversion"/>
  </si>
  <si>
    <t>res5c_branch2a</t>
    <phoneticPr fontId="1" type="noConversion"/>
  </si>
  <si>
    <t>res5c_branch2b</t>
    <phoneticPr fontId="1" type="noConversion"/>
  </si>
  <si>
    <t>res5c_branch2c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</si>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</sst>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workbookViewId="0">
      <selection activeCell="O11" sqref="O11"/>
    </sheetView>
  </sheetViews>
  <sheetFormatPr defaultRowHeight="20.100000000000001" customHeight="1" x14ac:dyDescent="0.15"/>
  <cols>
    <col min="1" max="2" width="9" style="1"/>
    <col min="3" max="4" width="10.75" style="1" bestFit="1" customWidth="1"/>
    <col min="5" max="5" width="10.5" style="1" bestFit="1" customWidth="1"/>
    <col min="6" max="7" width="9.25" style="1" bestFit="1" customWidth="1"/>
    <col min="8" max="8" width="12" style="1" bestFit="1" customWidth="1"/>
    <col min="9" max="10" width="10.625" style="1" bestFit="1" customWidth="1"/>
    <col min="11" max="11" width="10.625" style="1" customWidth="1"/>
    <col min="12" max="12" width="8.375" style="1" bestFit="1" customWidth="1"/>
    <col min="13" max="13" width="9.125" style="1" bestFit="1" customWidth="1"/>
    <col min="14" max="14" width="9" style="1"/>
    <col min="15" max="15" width="9.375" style="1" bestFit="1" customWidth="1"/>
    <col min="16" max="16384" width="9" style="1"/>
  </cols>
  <sheetData>
    <row r="2" spans="2:15" ht="20.100000000000001" customHeight="1" x14ac:dyDescent="0.15">
      <c r="B2" s="3"/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54</v>
      </c>
      <c r="L2" s="4" t="s">
        <v>8</v>
      </c>
      <c r="M2" s="4" t="s">
        <v>9</v>
      </c>
      <c r="N2" s="4" t="s">
        <v>19</v>
      </c>
      <c r="O2" s="4" t="s">
        <v>18</v>
      </c>
    </row>
    <row r="3" spans="2:15" ht="20.100000000000001" customHeight="1" x14ac:dyDescent="0.15">
      <c r="B3" s="3" t="s">
        <v>20</v>
      </c>
      <c r="C3" s="2">
        <v>11</v>
      </c>
      <c r="D3" s="2">
        <v>11</v>
      </c>
      <c r="E3" s="2">
        <v>3</v>
      </c>
      <c r="F3" s="2">
        <v>227</v>
      </c>
      <c r="G3" s="2">
        <v>227</v>
      </c>
      <c r="H3" s="2">
        <v>96</v>
      </c>
      <c r="I3" s="2">
        <v>55</v>
      </c>
      <c r="J3" s="2">
        <v>55</v>
      </c>
      <c r="K3" s="2">
        <v>1</v>
      </c>
      <c r="L3" s="2">
        <f>E3*F3*G3/1000000</f>
        <v>0.154587</v>
      </c>
      <c r="M3" s="2">
        <f>(C3*D3*E3*H3/K3+H3)/1000000</f>
        <v>3.4944000000000003E-2</v>
      </c>
      <c r="N3" s="2">
        <f>L3+M3</f>
        <v>0.18953100000000001</v>
      </c>
      <c r="O3" s="2">
        <f>C3*D3*H3*I3*J3*E3/1000000/K3</f>
        <v>105.4152</v>
      </c>
    </row>
    <row r="4" spans="2:15" ht="20.100000000000001" customHeight="1" x14ac:dyDescent="0.15">
      <c r="B4" s="3" t="s">
        <v>0</v>
      </c>
      <c r="C4" s="2">
        <v>5</v>
      </c>
      <c r="D4" s="2">
        <v>5</v>
      </c>
      <c r="E4" s="2">
        <v>96</v>
      </c>
      <c r="F4" s="2">
        <v>27</v>
      </c>
      <c r="G4" s="2">
        <v>27</v>
      </c>
      <c r="H4" s="2">
        <v>256</v>
      </c>
      <c r="I4" s="2">
        <v>27</v>
      </c>
      <c r="J4" s="2">
        <v>27</v>
      </c>
      <c r="K4" s="2">
        <v>2</v>
      </c>
      <c r="L4" s="2">
        <f t="shared" ref="L4:L10" si="0">E4*F4*G4/1000000</f>
        <v>6.9984000000000005E-2</v>
      </c>
      <c r="M4" s="2">
        <f t="shared" ref="M4:M10" si="1">(C4*D4*E4*H4/K4+H4)/1000000</f>
        <v>0.30745600000000001</v>
      </c>
      <c r="N4" s="2">
        <f t="shared" ref="N4:N11" si="2">L4+M4</f>
        <v>0.37744</v>
      </c>
      <c r="O4" s="10">
        <f t="shared" ref="O4:O10" si="3">C4*D4*H4*I4*J4*E4/1000000/K4</f>
        <v>223.94880000000001</v>
      </c>
    </row>
    <row r="5" spans="2:15" ht="20.100000000000001" customHeight="1" x14ac:dyDescent="0.15">
      <c r="B5" s="3" t="s">
        <v>1</v>
      </c>
      <c r="C5" s="2">
        <v>3</v>
      </c>
      <c r="D5" s="2">
        <v>3</v>
      </c>
      <c r="E5" s="2">
        <v>256</v>
      </c>
      <c r="F5" s="2">
        <v>13</v>
      </c>
      <c r="G5" s="2">
        <v>13</v>
      </c>
      <c r="H5" s="2">
        <v>384</v>
      </c>
      <c r="I5" s="2">
        <v>13</v>
      </c>
      <c r="J5" s="2">
        <v>13</v>
      </c>
      <c r="K5" s="2">
        <v>1</v>
      </c>
      <c r="L5" s="2">
        <f t="shared" si="0"/>
        <v>4.3263999999999997E-2</v>
      </c>
      <c r="M5" s="2">
        <f t="shared" si="1"/>
        <v>0.88512000000000002</v>
      </c>
      <c r="N5" s="2">
        <f t="shared" si="2"/>
        <v>0.92838399999999999</v>
      </c>
      <c r="O5" s="10">
        <f t="shared" si="3"/>
        <v>149.52038400000001</v>
      </c>
    </row>
    <row r="6" spans="2:15" ht="20.100000000000001" customHeight="1" x14ac:dyDescent="0.15">
      <c r="B6" s="3" t="s">
        <v>2</v>
      </c>
      <c r="C6" s="2">
        <v>3</v>
      </c>
      <c r="D6" s="2">
        <v>3</v>
      </c>
      <c r="E6" s="2">
        <v>384</v>
      </c>
      <c r="F6" s="2">
        <v>13</v>
      </c>
      <c r="G6" s="2">
        <v>13</v>
      </c>
      <c r="H6" s="2">
        <v>384</v>
      </c>
      <c r="I6" s="2">
        <v>13</v>
      </c>
      <c r="J6" s="2">
        <v>13</v>
      </c>
      <c r="K6" s="2">
        <v>2</v>
      </c>
      <c r="L6" s="2">
        <f t="shared" si="0"/>
        <v>6.4895999999999995E-2</v>
      </c>
      <c r="M6" s="2">
        <f t="shared" si="1"/>
        <v>0.66393599999999997</v>
      </c>
      <c r="N6" s="2">
        <f t="shared" si="2"/>
        <v>0.72883199999999992</v>
      </c>
      <c r="O6" s="10">
        <f t="shared" si="3"/>
        <v>112.140288</v>
      </c>
    </row>
    <row r="7" spans="2:15" ht="20.100000000000001" customHeight="1" x14ac:dyDescent="0.15">
      <c r="B7" s="3" t="s">
        <v>3</v>
      </c>
      <c r="C7" s="2">
        <v>3</v>
      </c>
      <c r="D7" s="2">
        <v>3</v>
      </c>
      <c r="E7" s="2">
        <v>384</v>
      </c>
      <c r="F7" s="2">
        <v>13</v>
      </c>
      <c r="G7" s="2">
        <v>13</v>
      </c>
      <c r="H7" s="2">
        <v>256</v>
      </c>
      <c r="I7" s="2">
        <v>13</v>
      </c>
      <c r="J7" s="2">
        <v>13</v>
      </c>
      <c r="K7" s="2">
        <v>2</v>
      </c>
      <c r="L7" s="2">
        <f t="shared" si="0"/>
        <v>6.4895999999999995E-2</v>
      </c>
      <c r="M7" s="2">
        <f t="shared" si="1"/>
        <v>0.44262400000000002</v>
      </c>
      <c r="N7" s="2">
        <f t="shared" si="2"/>
        <v>0.50751999999999997</v>
      </c>
      <c r="O7" s="10">
        <f t="shared" si="3"/>
        <v>74.760192000000004</v>
      </c>
    </row>
    <row r="8" spans="2:15" ht="20.100000000000001" customHeight="1" x14ac:dyDescent="0.15">
      <c r="B8" s="3" t="s">
        <v>22</v>
      </c>
      <c r="C8" s="2">
        <v>6</v>
      </c>
      <c r="D8" s="2">
        <v>6</v>
      </c>
      <c r="E8" s="2">
        <v>256</v>
      </c>
      <c r="F8" s="2">
        <v>6</v>
      </c>
      <c r="G8" s="2">
        <v>6</v>
      </c>
      <c r="H8" s="2">
        <v>4096</v>
      </c>
      <c r="I8" s="2">
        <v>1</v>
      </c>
      <c r="J8" s="2">
        <v>1</v>
      </c>
      <c r="K8" s="2">
        <v>1</v>
      </c>
      <c r="L8" s="2">
        <f t="shared" si="0"/>
        <v>9.2160000000000002E-3</v>
      </c>
      <c r="M8" s="2">
        <f t="shared" si="1"/>
        <v>37.752831999999998</v>
      </c>
      <c r="N8" s="2">
        <f t="shared" si="2"/>
        <v>37.762048</v>
      </c>
      <c r="O8" s="10">
        <f t="shared" si="3"/>
        <v>37.748736000000001</v>
      </c>
    </row>
    <row r="9" spans="2:15" ht="20.100000000000001" customHeight="1" x14ac:dyDescent="0.15">
      <c r="B9" s="3" t="s">
        <v>23</v>
      </c>
      <c r="C9" s="2">
        <v>1</v>
      </c>
      <c r="D9" s="2">
        <v>1</v>
      </c>
      <c r="E9" s="2">
        <v>4096</v>
      </c>
      <c r="F9" s="2">
        <v>1</v>
      </c>
      <c r="G9" s="2">
        <v>1</v>
      </c>
      <c r="H9" s="2">
        <v>4096</v>
      </c>
      <c r="I9" s="2">
        <v>1</v>
      </c>
      <c r="J9" s="2">
        <v>1</v>
      </c>
      <c r="K9" s="2">
        <v>1</v>
      </c>
      <c r="L9" s="2">
        <f t="shared" si="0"/>
        <v>4.0959999999999998E-3</v>
      </c>
      <c r="M9" s="2">
        <f t="shared" si="1"/>
        <v>16.781312</v>
      </c>
      <c r="N9" s="2">
        <f t="shared" si="2"/>
        <v>16.785408</v>
      </c>
      <c r="O9" s="10">
        <f t="shared" si="3"/>
        <v>16.777215999999999</v>
      </c>
    </row>
    <row r="10" spans="2:15" ht="20.100000000000001" customHeight="1" x14ac:dyDescent="0.15">
      <c r="B10" s="3" t="s">
        <v>24</v>
      </c>
      <c r="C10" s="2">
        <v>1</v>
      </c>
      <c r="D10" s="2">
        <v>1</v>
      </c>
      <c r="E10" s="2">
        <v>4096</v>
      </c>
      <c r="F10" s="2">
        <v>1</v>
      </c>
      <c r="G10" s="2">
        <v>1</v>
      </c>
      <c r="H10" s="2">
        <v>1000</v>
      </c>
      <c r="I10" s="2">
        <v>1</v>
      </c>
      <c r="J10" s="2">
        <v>1</v>
      </c>
      <c r="K10" s="2">
        <v>1</v>
      </c>
      <c r="L10" s="2">
        <f t="shared" si="0"/>
        <v>4.0959999999999998E-3</v>
      </c>
      <c r="M10" s="2">
        <f t="shared" si="1"/>
        <v>4.0970000000000004</v>
      </c>
      <c r="N10" s="2">
        <f t="shared" si="2"/>
        <v>4.1010960000000001</v>
      </c>
      <c r="O10" s="10">
        <f t="shared" si="3"/>
        <v>4.0960000000000001</v>
      </c>
    </row>
    <row r="11" spans="2:15" ht="20.100000000000001" customHeight="1" x14ac:dyDescent="0.15">
      <c r="B11" s="6" t="s">
        <v>55</v>
      </c>
      <c r="C11" s="7"/>
      <c r="D11" s="7"/>
      <c r="E11" s="7"/>
      <c r="F11" s="7"/>
      <c r="G11" s="7"/>
      <c r="H11" s="7"/>
      <c r="I11" s="7"/>
      <c r="J11" s="7"/>
      <c r="K11" s="8"/>
      <c r="L11" s="2">
        <f>SUM(L3:L10)</f>
        <v>0.41503500000000004</v>
      </c>
      <c r="M11" s="2">
        <f>SUM(M3:M10)</f>
        <v>60.965223999999999</v>
      </c>
      <c r="N11" s="2">
        <f t="shared" si="2"/>
        <v>61.380259000000002</v>
      </c>
      <c r="O11" s="2">
        <f>SUM(O3:O10)</f>
        <v>724.40681599999994</v>
      </c>
    </row>
  </sheetData>
  <mergeCells count="1">
    <mergeCell ref="B11:K1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9"/>
  <sheetViews>
    <sheetView workbookViewId="0">
      <selection activeCell="O3" sqref="O3"/>
    </sheetView>
  </sheetViews>
  <sheetFormatPr defaultRowHeight="20.100000000000001" customHeight="1" x14ac:dyDescent="0.15"/>
  <sheetData>
    <row r="2" spans="2:15" ht="20.100000000000001" customHeight="1" x14ac:dyDescent="0.15">
      <c r="B2" s="3"/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54</v>
      </c>
      <c r="L2" s="4" t="s">
        <v>8</v>
      </c>
      <c r="M2" s="4" t="s">
        <v>9</v>
      </c>
      <c r="N2" s="4" t="s">
        <v>19</v>
      </c>
      <c r="O2" s="4" t="s">
        <v>18</v>
      </c>
    </row>
    <row r="3" spans="2:15" ht="20.100000000000001" customHeight="1" x14ac:dyDescent="0.15">
      <c r="B3" s="3" t="s">
        <v>20</v>
      </c>
      <c r="C3" s="2">
        <v>7</v>
      </c>
      <c r="D3" s="2">
        <v>7</v>
      </c>
      <c r="E3" s="2">
        <v>3</v>
      </c>
      <c r="F3" s="2">
        <v>448</v>
      </c>
      <c r="G3" s="2">
        <v>448</v>
      </c>
      <c r="H3" s="2">
        <v>64</v>
      </c>
      <c r="I3" s="2">
        <v>224</v>
      </c>
      <c r="J3" s="2">
        <v>224</v>
      </c>
      <c r="K3" s="2">
        <v>1</v>
      </c>
      <c r="L3" s="2">
        <f>E3*F3*G3/1000000</f>
        <v>0.60211199999999998</v>
      </c>
      <c r="M3" s="2">
        <f>(C3*D3*E3*H3/K3+H3)/1000000</f>
        <v>9.4719999999999995E-3</v>
      </c>
      <c r="N3" s="2">
        <f>L3+M3</f>
        <v>0.61158400000000002</v>
      </c>
      <c r="O3" s="2">
        <f>C3*D3*H3*I3*J3*E3/1000000/K3</f>
        <v>472.05580800000001</v>
      </c>
    </row>
    <row r="4" spans="2:15" ht="20.100000000000001" customHeight="1" x14ac:dyDescent="0.15">
      <c r="B4" s="3" t="s">
        <v>0</v>
      </c>
      <c r="C4" s="2">
        <v>3</v>
      </c>
      <c r="D4" s="2">
        <v>3</v>
      </c>
      <c r="E4" s="2">
        <v>64</v>
      </c>
      <c r="F4" s="2">
        <v>112</v>
      </c>
      <c r="G4" s="2">
        <v>112</v>
      </c>
      <c r="H4" s="2">
        <v>192</v>
      </c>
      <c r="I4" s="2">
        <v>112</v>
      </c>
      <c r="J4" s="2">
        <v>112</v>
      </c>
      <c r="K4" s="2">
        <v>1</v>
      </c>
      <c r="L4" s="2">
        <f t="shared" ref="L4:L28" si="0">E4*F4*G4/1000000</f>
        <v>0.80281599999999997</v>
      </c>
      <c r="M4" s="2">
        <f t="shared" ref="M4:M28" si="1">(C4*D4*E4*H4/K4+H4)/1000000</f>
        <v>0.11078399999999999</v>
      </c>
      <c r="N4" s="2">
        <f t="shared" ref="N4:N29" si="2">L4+M4</f>
        <v>0.91359999999999997</v>
      </c>
      <c r="O4" s="10">
        <f t="shared" ref="O4:O28" si="3">C4*D4*H4*I4*J4*E4/1000000/K4</f>
        <v>1387.266048</v>
      </c>
    </row>
    <row r="5" spans="2:15" ht="20.100000000000001" customHeight="1" x14ac:dyDescent="0.15">
      <c r="B5" s="3" t="s">
        <v>1</v>
      </c>
      <c r="C5" s="2">
        <v>1</v>
      </c>
      <c r="D5" s="2">
        <v>1</v>
      </c>
      <c r="E5" s="2">
        <v>192</v>
      </c>
      <c r="F5" s="2">
        <v>56</v>
      </c>
      <c r="G5" s="2">
        <v>56</v>
      </c>
      <c r="H5" s="2">
        <v>128</v>
      </c>
      <c r="I5" s="2">
        <v>56</v>
      </c>
      <c r="J5" s="2">
        <v>56</v>
      </c>
      <c r="K5" s="2">
        <v>1</v>
      </c>
      <c r="L5" s="2">
        <f t="shared" si="0"/>
        <v>0.60211199999999998</v>
      </c>
      <c r="M5" s="2">
        <f t="shared" si="1"/>
        <v>2.4704E-2</v>
      </c>
      <c r="N5" s="2">
        <f t="shared" si="2"/>
        <v>0.62681599999999993</v>
      </c>
      <c r="O5" s="10">
        <f t="shared" si="3"/>
        <v>77.070335999999998</v>
      </c>
    </row>
    <row r="6" spans="2:15" ht="20.100000000000001" customHeight="1" x14ac:dyDescent="0.15">
      <c r="B6" s="3" t="s">
        <v>2</v>
      </c>
      <c r="C6" s="2">
        <v>3</v>
      </c>
      <c r="D6" s="2">
        <v>3</v>
      </c>
      <c r="E6" s="2">
        <v>128</v>
      </c>
      <c r="F6" s="2">
        <v>56</v>
      </c>
      <c r="G6" s="2">
        <v>56</v>
      </c>
      <c r="H6" s="2">
        <v>256</v>
      </c>
      <c r="I6" s="2">
        <v>56</v>
      </c>
      <c r="J6" s="2">
        <v>56</v>
      </c>
      <c r="K6" s="2">
        <v>1</v>
      </c>
      <c r="L6" s="2">
        <f t="shared" si="0"/>
        <v>0.40140799999999999</v>
      </c>
      <c r="M6" s="2">
        <f t="shared" si="1"/>
        <v>0.29516799999999999</v>
      </c>
      <c r="N6" s="2">
        <f t="shared" si="2"/>
        <v>0.69657599999999997</v>
      </c>
      <c r="O6" s="10">
        <f t="shared" si="3"/>
        <v>924.84403199999997</v>
      </c>
    </row>
    <row r="7" spans="2:15" ht="20.100000000000001" customHeight="1" x14ac:dyDescent="0.15">
      <c r="B7" s="3" t="s">
        <v>3</v>
      </c>
      <c r="C7" s="2">
        <v>1</v>
      </c>
      <c r="D7" s="2">
        <v>1</v>
      </c>
      <c r="E7" s="2">
        <v>256</v>
      </c>
      <c r="F7" s="2">
        <v>56</v>
      </c>
      <c r="G7" s="2">
        <v>56</v>
      </c>
      <c r="H7" s="2">
        <v>256</v>
      </c>
      <c r="I7" s="2">
        <v>56</v>
      </c>
      <c r="J7" s="2">
        <v>56</v>
      </c>
      <c r="K7" s="2">
        <v>1</v>
      </c>
      <c r="L7" s="2">
        <f t="shared" si="0"/>
        <v>0.80281599999999997</v>
      </c>
      <c r="M7" s="2">
        <f t="shared" si="1"/>
        <v>6.5792000000000003E-2</v>
      </c>
      <c r="N7" s="2">
        <f t="shared" si="2"/>
        <v>0.86860799999999994</v>
      </c>
      <c r="O7" s="10">
        <f t="shared" si="3"/>
        <v>205.52089599999999</v>
      </c>
    </row>
    <row r="8" spans="2:15" ht="20.100000000000001" customHeight="1" x14ac:dyDescent="0.15">
      <c r="B8" s="3" t="s">
        <v>4</v>
      </c>
      <c r="C8" s="2">
        <v>3</v>
      </c>
      <c r="D8" s="2">
        <v>3</v>
      </c>
      <c r="E8" s="2">
        <v>256</v>
      </c>
      <c r="F8" s="2">
        <v>56</v>
      </c>
      <c r="G8" s="2">
        <v>56</v>
      </c>
      <c r="H8" s="2">
        <v>512</v>
      </c>
      <c r="I8" s="2">
        <v>56</v>
      </c>
      <c r="J8" s="2">
        <v>56</v>
      </c>
      <c r="K8" s="2">
        <v>1</v>
      </c>
      <c r="L8" s="2">
        <f t="shared" si="0"/>
        <v>0.80281599999999997</v>
      </c>
      <c r="M8" s="2">
        <f t="shared" si="1"/>
        <v>1.1801600000000001</v>
      </c>
      <c r="N8" s="2">
        <f t="shared" si="2"/>
        <v>1.9829760000000001</v>
      </c>
      <c r="O8" s="10">
        <f t="shared" si="3"/>
        <v>3699.3761279999999</v>
      </c>
    </row>
    <row r="9" spans="2:15" ht="20.100000000000001" customHeight="1" x14ac:dyDescent="0.15">
      <c r="B9" s="3" t="s">
        <v>5</v>
      </c>
      <c r="C9" s="2">
        <v>1</v>
      </c>
      <c r="D9" s="2">
        <v>1</v>
      </c>
      <c r="E9" s="2">
        <v>512</v>
      </c>
      <c r="F9" s="2">
        <v>28</v>
      </c>
      <c r="G9" s="2">
        <v>28</v>
      </c>
      <c r="H9" s="2">
        <v>256</v>
      </c>
      <c r="I9" s="2">
        <v>28</v>
      </c>
      <c r="J9" s="2">
        <v>28</v>
      </c>
      <c r="K9" s="2">
        <v>1</v>
      </c>
      <c r="L9" s="2">
        <f t="shared" si="0"/>
        <v>0.40140799999999999</v>
      </c>
      <c r="M9" s="2">
        <f t="shared" si="1"/>
        <v>0.131328</v>
      </c>
      <c r="N9" s="2">
        <f t="shared" si="2"/>
        <v>0.53273599999999999</v>
      </c>
      <c r="O9" s="10">
        <f t="shared" si="3"/>
        <v>102.760448</v>
      </c>
    </row>
    <row r="10" spans="2:15" ht="20.100000000000001" customHeight="1" x14ac:dyDescent="0.15">
      <c r="B10" s="3" t="s">
        <v>6</v>
      </c>
      <c r="C10" s="2">
        <v>3</v>
      </c>
      <c r="D10" s="2">
        <v>3</v>
      </c>
      <c r="E10" s="2">
        <v>256</v>
      </c>
      <c r="F10" s="2">
        <v>28</v>
      </c>
      <c r="G10" s="2">
        <v>28</v>
      </c>
      <c r="H10" s="2">
        <v>512</v>
      </c>
      <c r="I10" s="2">
        <v>28</v>
      </c>
      <c r="J10" s="2">
        <v>28</v>
      </c>
      <c r="K10" s="2">
        <v>1</v>
      </c>
      <c r="L10" s="2">
        <f t="shared" si="0"/>
        <v>0.20070399999999999</v>
      </c>
      <c r="M10" s="2">
        <f t="shared" si="1"/>
        <v>1.1801600000000001</v>
      </c>
      <c r="N10" s="2">
        <f t="shared" si="2"/>
        <v>1.3808640000000001</v>
      </c>
      <c r="O10" s="10">
        <f t="shared" si="3"/>
        <v>924.84403199999997</v>
      </c>
    </row>
    <row r="11" spans="2:15" ht="20.100000000000001" customHeight="1" x14ac:dyDescent="0.15">
      <c r="B11" s="3" t="s">
        <v>7</v>
      </c>
      <c r="C11" s="2">
        <v>1</v>
      </c>
      <c r="D11" s="2">
        <v>1</v>
      </c>
      <c r="E11" s="2">
        <v>512</v>
      </c>
      <c r="F11" s="2">
        <v>28</v>
      </c>
      <c r="G11" s="2">
        <v>28</v>
      </c>
      <c r="H11" s="2">
        <v>256</v>
      </c>
      <c r="I11" s="2">
        <v>28</v>
      </c>
      <c r="J11" s="2">
        <v>28</v>
      </c>
      <c r="K11" s="2">
        <v>1</v>
      </c>
      <c r="L11" s="2">
        <f t="shared" si="0"/>
        <v>0.40140799999999999</v>
      </c>
      <c r="M11" s="2">
        <f t="shared" si="1"/>
        <v>0.131328</v>
      </c>
      <c r="N11" s="2">
        <f t="shared" si="2"/>
        <v>0.53273599999999999</v>
      </c>
      <c r="O11" s="10">
        <f t="shared" si="3"/>
        <v>102.760448</v>
      </c>
    </row>
    <row r="12" spans="2:15" ht="20.100000000000001" customHeight="1" x14ac:dyDescent="0.15">
      <c r="B12" s="3" t="s">
        <v>21</v>
      </c>
      <c r="C12" s="2">
        <v>3</v>
      </c>
      <c r="D12" s="2">
        <v>3</v>
      </c>
      <c r="E12" s="2">
        <v>256</v>
      </c>
      <c r="F12" s="2">
        <v>28</v>
      </c>
      <c r="G12" s="2">
        <v>28</v>
      </c>
      <c r="H12" s="2">
        <v>512</v>
      </c>
      <c r="I12" s="2">
        <v>28</v>
      </c>
      <c r="J12" s="2">
        <v>28</v>
      </c>
      <c r="K12" s="2">
        <v>1</v>
      </c>
      <c r="L12" s="2">
        <f t="shared" si="0"/>
        <v>0.20070399999999999</v>
      </c>
      <c r="M12" s="2">
        <f t="shared" si="1"/>
        <v>1.1801600000000001</v>
      </c>
      <c r="N12" s="2">
        <f t="shared" si="2"/>
        <v>1.3808640000000001</v>
      </c>
      <c r="O12" s="10">
        <f t="shared" si="3"/>
        <v>924.84403199999997</v>
      </c>
    </row>
    <row r="13" spans="2:15" ht="20.100000000000001" customHeight="1" x14ac:dyDescent="0.15">
      <c r="B13" s="3" t="s">
        <v>25</v>
      </c>
      <c r="C13" s="2">
        <v>1</v>
      </c>
      <c r="D13" s="2">
        <v>1</v>
      </c>
      <c r="E13" s="2">
        <v>512</v>
      </c>
      <c r="F13" s="2">
        <v>28</v>
      </c>
      <c r="G13" s="2">
        <v>28</v>
      </c>
      <c r="H13" s="2">
        <v>256</v>
      </c>
      <c r="I13" s="2">
        <v>28</v>
      </c>
      <c r="J13" s="2">
        <v>28</v>
      </c>
      <c r="K13" s="2">
        <v>1</v>
      </c>
      <c r="L13" s="2">
        <f t="shared" si="0"/>
        <v>0.40140799999999999</v>
      </c>
      <c r="M13" s="2">
        <f t="shared" si="1"/>
        <v>0.131328</v>
      </c>
      <c r="N13" s="2">
        <f t="shared" si="2"/>
        <v>0.53273599999999999</v>
      </c>
      <c r="O13" s="10">
        <f t="shared" si="3"/>
        <v>102.760448</v>
      </c>
    </row>
    <row r="14" spans="2:15" ht="20.100000000000001" customHeight="1" x14ac:dyDescent="0.15">
      <c r="B14" s="3" t="s">
        <v>26</v>
      </c>
      <c r="C14" s="2">
        <v>3</v>
      </c>
      <c r="D14" s="2">
        <v>3</v>
      </c>
      <c r="E14" s="2">
        <v>256</v>
      </c>
      <c r="F14" s="2">
        <v>28</v>
      </c>
      <c r="G14" s="2">
        <v>28</v>
      </c>
      <c r="H14" s="2">
        <v>512</v>
      </c>
      <c r="I14" s="2">
        <v>28</v>
      </c>
      <c r="J14" s="2">
        <v>28</v>
      </c>
      <c r="K14" s="2">
        <v>1</v>
      </c>
      <c r="L14" s="2">
        <f t="shared" si="0"/>
        <v>0.20070399999999999</v>
      </c>
      <c r="M14" s="2">
        <f t="shared" si="1"/>
        <v>1.1801600000000001</v>
      </c>
      <c r="N14" s="2">
        <f t="shared" si="2"/>
        <v>1.3808640000000001</v>
      </c>
      <c r="O14" s="10">
        <f t="shared" si="3"/>
        <v>924.84403199999997</v>
      </c>
    </row>
    <row r="15" spans="2:15" ht="20.100000000000001" customHeight="1" x14ac:dyDescent="0.15">
      <c r="B15" s="3" t="s">
        <v>27</v>
      </c>
      <c r="C15" s="2">
        <v>1</v>
      </c>
      <c r="D15" s="2">
        <v>1</v>
      </c>
      <c r="E15" s="2">
        <v>512</v>
      </c>
      <c r="F15" s="2">
        <v>28</v>
      </c>
      <c r="G15" s="2">
        <v>28</v>
      </c>
      <c r="H15" s="2">
        <v>256</v>
      </c>
      <c r="I15" s="2">
        <v>28</v>
      </c>
      <c r="J15" s="2">
        <v>28</v>
      </c>
      <c r="K15" s="2">
        <v>1</v>
      </c>
      <c r="L15" s="2">
        <f t="shared" si="0"/>
        <v>0.40140799999999999</v>
      </c>
      <c r="M15" s="2">
        <f t="shared" si="1"/>
        <v>0.131328</v>
      </c>
      <c r="N15" s="2">
        <f t="shared" si="2"/>
        <v>0.53273599999999999</v>
      </c>
      <c r="O15" s="10">
        <f t="shared" si="3"/>
        <v>102.760448</v>
      </c>
    </row>
    <row r="16" spans="2:15" ht="20.100000000000001" customHeight="1" x14ac:dyDescent="0.15">
      <c r="B16" s="3" t="s">
        <v>28</v>
      </c>
      <c r="C16" s="2">
        <v>3</v>
      </c>
      <c r="D16" s="2">
        <v>3</v>
      </c>
      <c r="E16" s="2">
        <v>256</v>
      </c>
      <c r="F16" s="2">
        <v>28</v>
      </c>
      <c r="G16" s="2">
        <v>28</v>
      </c>
      <c r="H16" s="2">
        <v>512</v>
      </c>
      <c r="I16" s="2">
        <v>28</v>
      </c>
      <c r="J16" s="2">
        <v>28</v>
      </c>
      <c r="K16" s="2">
        <v>1</v>
      </c>
      <c r="L16" s="2">
        <f t="shared" si="0"/>
        <v>0.20070399999999999</v>
      </c>
      <c r="M16" s="2">
        <f t="shared" si="1"/>
        <v>1.1801600000000001</v>
      </c>
      <c r="N16" s="2">
        <f t="shared" si="2"/>
        <v>1.3808640000000001</v>
      </c>
      <c r="O16" s="10">
        <f t="shared" si="3"/>
        <v>924.84403199999997</v>
      </c>
    </row>
    <row r="17" spans="2:15" ht="20.100000000000001" customHeight="1" x14ac:dyDescent="0.15">
      <c r="B17" s="3" t="s">
        <v>29</v>
      </c>
      <c r="C17" s="2">
        <v>1</v>
      </c>
      <c r="D17" s="2">
        <v>1</v>
      </c>
      <c r="E17" s="2">
        <v>512</v>
      </c>
      <c r="F17" s="2">
        <v>28</v>
      </c>
      <c r="G17" s="2">
        <v>28</v>
      </c>
      <c r="H17" s="2">
        <v>512</v>
      </c>
      <c r="I17" s="2">
        <v>28</v>
      </c>
      <c r="J17" s="2">
        <v>28</v>
      </c>
      <c r="K17" s="2">
        <v>1</v>
      </c>
      <c r="L17" s="2">
        <f t="shared" si="0"/>
        <v>0.40140799999999999</v>
      </c>
      <c r="M17" s="2">
        <f t="shared" si="1"/>
        <v>0.262656</v>
      </c>
      <c r="N17" s="2">
        <f t="shared" si="2"/>
        <v>0.66406399999999999</v>
      </c>
      <c r="O17" s="10">
        <f t="shared" si="3"/>
        <v>205.52089599999999</v>
      </c>
    </row>
    <row r="18" spans="2:15" ht="20.100000000000001" customHeight="1" x14ac:dyDescent="0.15">
      <c r="B18" s="3" t="s">
        <v>30</v>
      </c>
      <c r="C18" s="2">
        <v>3</v>
      </c>
      <c r="D18" s="2">
        <v>3</v>
      </c>
      <c r="E18" s="2">
        <v>512</v>
      </c>
      <c r="F18" s="2">
        <v>28</v>
      </c>
      <c r="G18" s="2">
        <v>28</v>
      </c>
      <c r="H18" s="2">
        <v>1024</v>
      </c>
      <c r="I18" s="2">
        <v>28</v>
      </c>
      <c r="J18" s="2">
        <v>28</v>
      </c>
      <c r="K18" s="2">
        <v>1</v>
      </c>
      <c r="L18" s="2">
        <f t="shared" si="0"/>
        <v>0.40140799999999999</v>
      </c>
      <c r="M18" s="2">
        <f t="shared" si="1"/>
        <v>4.7196160000000003</v>
      </c>
      <c r="N18" s="2">
        <f t="shared" si="2"/>
        <v>5.1210240000000002</v>
      </c>
      <c r="O18" s="10">
        <f t="shared" si="3"/>
        <v>3699.3761279999999</v>
      </c>
    </row>
    <row r="19" spans="2:15" ht="20.100000000000001" customHeight="1" x14ac:dyDescent="0.15">
      <c r="B19" s="3" t="s">
        <v>31</v>
      </c>
      <c r="C19" s="2">
        <v>1</v>
      </c>
      <c r="D19" s="2">
        <v>1</v>
      </c>
      <c r="E19" s="2">
        <v>1024</v>
      </c>
      <c r="F19" s="2">
        <v>14</v>
      </c>
      <c r="G19" s="2">
        <v>14</v>
      </c>
      <c r="H19" s="2">
        <v>512</v>
      </c>
      <c r="I19" s="2">
        <v>14</v>
      </c>
      <c r="J19" s="2">
        <v>14</v>
      </c>
      <c r="K19" s="2">
        <v>1</v>
      </c>
      <c r="L19" s="2">
        <f t="shared" si="0"/>
        <v>0.20070399999999999</v>
      </c>
      <c r="M19" s="2">
        <f t="shared" si="1"/>
        <v>0.52480000000000004</v>
      </c>
      <c r="N19" s="2">
        <f t="shared" si="2"/>
        <v>0.72550400000000004</v>
      </c>
      <c r="O19" s="10">
        <f t="shared" si="3"/>
        <v>102.760448</v>
      </c>
    </row>
    <row r="20" spans="2:15" ht="20.100000000000001" customHeight="1" x14ac:dyDescent="0.15">
      <c r="B20" s="3" t="s">
        <v>32</v>
      </c>
      <c r="C20" s="2">
        <v>3</v>
      </c>
      <c r="D20" s="2">
        <v>3</v>
      </c>
      <c r="E20" s="2">
        <v>512</v>
      </c>
      <c r="F20" s="2">
        <v>14</v>
      </c>
      <c r="G20" s="2">
        <v>14</v>
      </c>
      <c r="H20" s="2">
        <v>1024</v>
      </c>
      <c r="I20" s="2">
        <v>14</v>
      </c>
      <c r="J20" s="2">
        <v>14</v>
      </c>
      <c r="K20" s="2">
        <v>1</v>
      </c>
      <c r="L20" s="2">
        <f t="shared" si="0"/>
        <v>0.100352</v>
      </c>
      <c r="M20" s="2">
        <f t="shared" si="1"/>
        <v>4.7196160000000003</v>
      </c>
      <c r="N20" s="2">
        <f t="shared" si="2"/>
        <v>4.8199680000000003</v>
      </c>
      <c r="O20" s="10">
        <f t="shared" si="3"/>
        <v>924.84403199999997</v>
      </c>
    </row>
    <row r="21" spans="2:15" ht="20.100000000000001" customHeight="1" x14ac:dyDescent="0.15">
      <c r="B21" s="3" t="s">
        <v>33</v>
      </c>
      <c r="C21" s="2">
        <v>1</v>
      </c>
      <c r="D21" s="2">
        <v>1</v>
      </c>
      <c r="E21" s="2">
        <v>1024</v>
      </c>
      <c r="F21" s="2">
        <v>14</v>
      </c>
      <c r="G21" s="2">
        <v>14</v>
      </c>
      <c r="H21" s="2">
        <v>512</v>
      </c>
      <c r="I21" s="2">
        <v>14</v>
      </c>
      <c r="J21" s="2">
        <v>14</v>
      </c>
      <c r="K21" s="2">
        <v>1</v>
      </c>
      <c r="L21" s="2">
        <f t="shared" si="0"/>
        <v>0.20070399999999999</v>
      </c>
      <c r="M21" s="2">
        <f t="shared" si="1"/>
        <v>0.52480000000000004</v>
      </c>
      <c r="N21" s="2">
        <f t="shared" si="2"/>
        <v>0.72550400000000004</v>
      </c>
      <c r="O21" s="10">
        <f t="shared" si="3"/>
        <v>102.760448</v>
      </c>
    </row>
    <row r="22" spans="2:15" ht="20.100000000000001" customHeight="1" x14ac:dyDescent="0.15">
      <c r="B22" s="3" t="s">
        <v>34</v>
      </c>
      <c r="C22" s="2">
        <v>3</v>
      </c>
      <c r="D22" s="2">
        <v>3</v>
      </c>
      <c r="E22" s="2">
        <v>512</v>
      </c>
      <c r="F22" s="2">
        <v>14</v>
      </c>
      <c r="G22" s="2">
        <v>14</v>
      </c>
      <c r="H22" s="2">
        <v>1024</v>
      </c>
      <c r="I22" s="2">
        <v>14</v>
      </c>
      <c r="J22" s="2">
        <v>14</v>
      </c>
      <c r="K22" s="2">
        <v>1</v>
      </c>
      <c r="L22" s="2">
        <f t="shared" si="0"/>
        <v>0.100352</v>
      </c>
      <c r="M22" s="2">
        <f t="shared" si="1"/>
        <v>4.7196160000000003</v>
      </c>
      <c r="N22" s="2">
        <f t="shared" si="2"/>
        <v>4.8199680000000003</v>
      </c>
      <c r="O22" s="10">
        <f t="shared" si="3"/>
        <v>924.84403199999997</v>
      </c>
    </row>
    <row r="23" spans="2:15" ht="20.100000000000001" customHeight="1" x14ac:dyDescent="0.15">
      <c r="B23" s="3" t="s">
        <v>35</v>
      </c>
      <c r="C23" s="2">
        <v>3</v>
      </c>
      <c r="D23" s="2">
        <v>3</v>
      </c>
      <c r="E23" s="2">
        <v>1024</v>
      </c>
      <c r="F23" s="2">
        <v>14</v>
      </c>
      <c r="G23" s="2">
        <v>14</v>
      </c>
      <c r="H23" s="2">
        <v>1024</v>
      </c>
      <c r="I23" s="2">
        <v>14</v>
      </c>
      <c r="J23" s="2">
        <v>14</v>
      </c>
      <c r="K23" s="2">
        <v>1</v>
      </c>
      <c r="L23" s="2">
        <f t="shared" si="0"/>
        <v>0.20070399999999999</v>
      </c>
      <c r="M23" s="2">
        <f t="shared" si="1"/>
        <v>9.4382079999999995</v>
      </c>
      <c r="N23" s="2">
        <f t="shared" si="2"/>
        <v>9.6389119999999995</v>
      </c>
      <c r="O23" s="10">
        <f t="shared" si="3"/>
        <v>1849.6880639999999</v>
      </c>
    </row>
    <row r="24" spans="2:15" ht="20.100000000000001" customHeight="1" x14ac:dyDescent="0.15">
      <c r="B24" s="3" t="s">
        <v>36</v>
      </c>
      <c r="C24" s="2">
        <v>3</v>
      </c>
      <c r="D24" s="2">
        <v>3</v>
      </c>
      <c r="E24" s="2">
        <v>1024</v>
      </c>
      <c r="F24" s="2">
        <v>14</v>
      </c>
      <c r="G24" s="2">
        <v>14</v>
      </c>
      <c r="H24" s="2">
        <v>1024</v>
      </c>
      <c r="I24" s="2">
        <v>7</v>
      </c>
      <c r="J24" s="2">
        <v>7</v>
      </c>
      <c r="K24" s="2">
        <v>1</v>
      </c>
      <c r="L24" s="2">
        <f t="shared" si="0"/>
        <v>0.20070399999999999</v>
      </c>
      <c r="M24" s="2">
        <f t="shared" si="1"/>
        <v>9.4382079999999995</v>
      </c>
      <c r="N24" s="2">
        <f t="shared" si="2"/>
        <v>9.6389119999999995</v>
      </c>
      <c r="O24" s="10">
        <f t="shared" si="3"/>
        <v>462.42201599999999</v>
      </c>
    </row>
    <row r="25" spans="2:15" ht="20.100000000000001" customHeight="1" x14ac:dyDescent="0.15">
      <c r="B25" s="3" t="s">
        <v>37</v>
      </c>
      <c r="C25" s="2">
        <v>3</v>
      </c>
      <c r="D25" s="2">
        <v>3</v>
      </c>
      <c r="E25" s="2">
        <v>1024</v>
      </c>
      <c r="F25" s="2">
        <v>7</v>
      </c>
      <c r="G25" s="2">
        <v>7</v>
      </c>
      <c r="H25" s="2">
        <v>1024</v>
      </c>
      <c r="I25" s="2">
        <v>7</v>
      </c>
      <c r="J25" s="2">
        <v>7</v>
      </c>
      <c r="K25" s="2">
        <v>1</v>
      </c>
      <c r="L25" s="2">
        <f t="shared" si="0"/>
        <v>5.0175999999999998E-2</v>
      </c>
      <c r="M25" s="2">
        <f t="shared" si="1"/>
        <v>9.4382079999999995</v>
      </c>
      <c r="N25" s="2">
        <f t="shared" si="2"/>
        <v>9.4883839999999999</v>
      </c>
      <c r="O25" s="10">
        <f t="shared" si="3"/>
        <v>462.42201599999999</v>
      </c>
    </row>
    <row r="26" spans="2:15" ht="20.100000000000001" customHeight="1" x14ac:dyDescent="0.15">
      <c r="B26" s="3" t="s">
        <v>38</v>
      </c>
      <c r="C26" s="2">
        <v>3</v>
      </c>
      <c r="D26" s="2">
        <v>3</v>
      </c>
      <c r="E26" s="2">
        <v>1024</v>
      </c>
      <c r="F26" s="2">
        <v>7</v>
      </c>
      <c r="G26" s="2">
        <v>7</v>
      </c>
      <c r="H26" s="2">
        <v>1024</v>
      </c>
      <c r="I26" s="2">
        <v>7</v>
      </c>
      <c r="J26" s="2">
        <v>7</v>
      </c>
      <c r="K26" s="2">
        <v>1</v>
      </c>
      <c r="L26" s="2">
        <f t="shared" si="0"/>
        <v>5.0175999999999998E-2</v>
      </c>
      <c r="M26" s="2">
        <f t="shared" si="1"/>
        <v>9.4382079999999995</v>
      </c>
      <c r="N26" s="2">
        <f t="shared" si="2"/>
        <v>9.4883839999999999</v>
      </c>
      <c r="O26" s="10">
        <f t="shared" si="3"/>
        <v>462.42201599999999</v>
      </c>
    </row>
    <row r="27" spans="2:15" ht="20.100000000000001" customHeight="1" x14ac:dyDescent="0.15">
      <c r="B27" s="3" t="s">
        <v>39</v>
      </c>
      <c r="C27" s="2">
        <v>7</v>
      </c>
      <c r="D27" s="2">
        <v>7</v>
      </c>
      <c r="E27" s="2">
        <v>1024</v>
      </c>
      <c r="F27" s="2">
        <v>7</v>
      </c>
      <c r="G27" s="2">
        <v>7</v>
      </c>
      <c r="H27" s="2">
        <v>4096</v>
      </c>
      <c r="I27" s="2">
        <v>1</v>
      </c>
      <c r="J27" s="2">
        <v>1</v>
      </c>
      <c r="K27" s="2">
        <v>1</v>
      </c>
      <c r="L27" s="2">
        <f t="shared" si="0"/>
        <v>5.0175999999999998E-2</v>
      </c>
      <c r="M27" s="2">
        <f t="shared" si="1"/>
        <v>205.524992</v>
      </c>
      <c r="N27" s="2">
        <f t="shared" si="2"/>
        <v>205.57516799999999</v>
      </c>
      <c r="O27" s="10">
        <f t="shared" si="3"/>
        <v>205.52089599999999</v>
      </c>
    </row>
    <row r="28" spans="2:15" ht="20.100000000000001" customHeight="1" x14ac:dyDescent="0.15">
      <c r="B28" s="3" t="s">
        <v>40</v>
      </c>
      <c r="C28" s="2">
        <v>1</v>
      </c>
      <c r="D28" s="2">
        <v>1</v>
      </c>
      <c r="E28" s="2">
        <v>4096</v>
      </c>
      <c r="F28" s="2">
        <v>1</v>
      </c>
      <c r="G28" s="2">
        <v>1</v>
      </c>
      <c r="H28" s="2">
        <v>1470</v>
      </c>
      <c r="I28" s="2">
        <v>1</v>
      </c>
      <c r="J28" s="2">
        <v>1</v>
      </c>
      <c r="K28" s="2">
        <v>1</v>
      </c>
      <c r="L28" s="2">
        <f t="shared" si="0"/>
        <v>4.0959999999999998E-3</v>
      </c>
      <c r="M28" s="2">
        <f t="shared" si="1"/>
        <v>6.0225900000000001</v>
      </c>
      <c r="N28" s="2">
        <f t="shared" si="2"/>
        <v>6.0266859999999998</v>
      </c>
      <c r="O28" s="10">
        <f t="shared" si="3"/>
        <v>6.0211199999999998</v>
      </c>
    </row>
    <row r="29" spans="2:15" ht="20.100000000000001" customHeight="1" x14ac:dyDescent="0.15">
      <c r="B29" s="6" t="s">
        <v>55</v>
      </c>
      <c r="C29" s="7"/>
      <c r="D29" s="7"/>
      <c r="E29" s="7"/>
      <c r="F29" s="7"/>
      <c r="G29" s="7"/>
      <c r="H29" s="7"/>
      <c r="I29" s="7"/>
      <c r="J29" s="7"/>
      <c r="K29" s="8"/>
      <c r="L29" s="5">
        <f>SUM(L3:L28)</f>
        <v>8.3834880000000016</v>
      </c>
      <c r="M29" s="5">
        <f>SUM(M3:M28)</f>
        <v>271.70355000000001</v>
      </c>
      <c r="N29" s="5">
        <f t="shared" si="2"/>
        <v>280.08703800000001</v>
      </c>
      <c r="O29" s="5">
        <f>SUM(O3:O28)</f>
        <v>20285.153280000002</v>
      </c>
    </row>
  </sheetData>
  <mergeCells count="1">
    <mergeCell ref="B29:K2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tabSelected="1" workbookViewId="0">
      <selection activeCell="O14" sqref="O14"/>
    </sheetView>
  </sheetViews>
  <sheetFormatPr defaultRowHeight="20.100000000000001" customHeight="1" x14ac:dyDescent="0.15"/>
  <cols>
    <col min="2" max="2" width="9.625" bestFit="1" customWidth="1"/>
  </cols>
  <sheetData>
    <row r="2" spans="2:15" ht="20.100000000000001" customHeight="1" x14ac:dyDescent="0.15">
      <c r="B2" s="3"/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54</v>
      </c>
      <c r="L2" s="4" t="s">
        <v>8</v>
      </c>
      <c r="M2" s="4" t="s">
        <v>9</v>
      </c>
      <c r="N2" s="4" t="s">
        <v>19</v>
      </c>
      <c r="O2" s="4" t="s">
        <v>18</v>
      </c>
    </row>
    <row r="3" spans="2:15" ht="20.100000000000001" customHeight="1" x14ac:dyDescent="0.15">
      <c r="B3" s="3" t="s">
        <v>41</v>
      </c>
      <c r="C3" s="2">
        <v>3</v>
      </c>
      <c r="D3" s="2">
        <v>3</v>
      </c>
      <c r="E3" s="2">
        <v>3</v>
      </c>
      <c r="F3" s="2">
        <v>224</v>
      </c>
      <c r="G3" s="2">
        <v>224</v>
      </c>
      <c r="H3" s="2">
        <v>64</v>
      </c>
      <c r="I3" s="2">
        <v>224</v>
      </c>
      <c r="J3" s="2">
        <v>224</v>
      </c>
      <c r="K3" s="2">
        <v>1</v>
      </c>
      <c r="L3" s="2">
        <f>E3*F3*G3/1000000</f>
        <v>0.150528</v>
      </c>
      <c r="M3" s="2">
        <f>(C3*D3*E3*H3/K3+H3)/1000000</f>
        <v>1.792E-3</v>
      </c>
      <c r="N3" s="2">
        <f>L3+M3</f>
        <v>0.15231999999999998</v>
      </c>
      <c r="O3" s="2">
        <f>C3*D3*H3*I3*J3*E3/1000000/K3</f>
        <v>86.704127999999997</v>
      </c>
    </row>
    <row r="4" spans="2:15" ht="20.100000000000001" customHeight="1" x14ac:dyDescent="0.15">
      <c r="B4" s="3" t="s">
        <v>42</v>
      </c>
      <c r="C4" s="2">
        <v>3</v>
      </c>
      <c r="D4" s="2">
        <v>3</v>
      </c>
      <c r="E4" s="2">
        <v>64</v>
      </c>
      <c r="F4" s="2">
        <v>224</v>
      </c>
      <c r="G4" s="2">
        <v>224</v>
      </c>
      <c r="H4" s="2">
        <v>64</v>
      </c>
      <c r="I4" s="2">
        <v>224</v>
      </c>
      <c r="J4" s="2">
        <v>224</v>
      </c>
      <c r="K4" s="2">
        <v>1</v>
      </c>
      <c r="L4" s="2">
        <f t="shared" ref="L4:L18" si="0">E4*F4*G4/1000000</f>
        <v>3.2112639999999999</v>
      </c>
      <c r="M4" s="2">
        <f t="shared" ref="M4:M18" si="1">(C4*D4*E4*H4/K4+H4)/1000000</f>
        <v>3.6928000000000002E-2</v>
      </c>
      <c r="N4" s="2">
        <f t="shared" ref="N4:N19" si="2">L4+M4</f>
        <v>3.248192</v>
      </c>
      <c r="O4" s="10">
        <f t="shared" ref="O4:O18" si="3">C4*D4*H4*I4*J4*E4/1000000/K4</f>
        <v>1849.6880639999999</v>
      </c>
    </row>
    <row r="5" spans="2:15" ht="20.100000000000001" customHeight="1" x14ac:dyDescent="0.15">
      <c r="B5" s="3" t="s">
        <v>43</v>
      </c>
      <c r="C5" s="2">
        <v>3</v>
      </c>
      <c r="D5" s="2">
        <v>3</v>
      </c>
      <c r="E5" s="2">
        <v>64</v>
      </c>
      <c r="F5" s="2">
        <v>112</v>
      </c>
      <c r="G5" s="2">
        <v>112</v>
      </c>
      <c r="H5" s="2">
        <v>128</v>
      </c>
      <c r="I5" s="2">
        <v>112</v>
      </c>
      <c r="J5" s="2">
        <v>112</v>
      </c>
      <c r="K5" s="2">
        <v>1</v>
      </c>
      <c r="L5" s="2">
        <f t="shared" si="0"/>
        <v>0.80281599999999997</v>
      </c>
      <c r="M5" s="2">
        <f t="shared" si="1"/>
        <v>7.3856000000000005E-2</v>
      </c>
      <c r="N5" s="2">
        <f t="shared" si="2"/>
        <v>0.87667200000000001</v>
      </c>
      <c r="O5" s="10">
        <f t="shared" si="3"/>
        <v>924.84403199999997</v>
      </c>
    </row>
    <row r="6" spans="2:15" ht="20.100000000000001" customHeight="1" x14ac:dyDescent="0.15">
      <c r="B6" s="3" t="s">
        <v>44</v>
      </c>
      <c r="C6" s="2">
        <v>3</v>
      </c>
      <c r="D6" s="2">
        <v>3</v>
      </c>
      <c r="E6" s="2">
        <v>128</v>
      </c>
      <c r="F6" s="2">
        <v>112</v>
      </c>
      <c r="G6" s="2">
        <v>112</v>
      </c>
      <c r="H6" s="2">
        <v>128</v>
      </c>
      <c r="I6" s="2">
        <v>112</v>
      </c>
      <c r="J6" s="2">
        <v>112</v>
      </c>
      <c r="K6" s="2">
        <v>1</v>
      </c>
      <c r="L6" s="2">
        <f t="shared" si="0"/>
        <v>1.6056319999999999</v>
      </c>
      <c r="M6" s="2">
        <f t="shared" si="1"/>
        <v>0.14758399999999999</v>
      </c>
      <c r="N6" s="2">
        <f t="shared" si="2"/>
        <v>1.7532159999999999</v>
      </c>
      <c r="O6" s="10">
        <f t="shared" si="3"/>
        <v>1849.6880639999999</v>
      </c>
    </row>
    <row r="7" spans="2:15" ht="20.100000000000001" customHeight="1" x14ac:dyDescent="0.15">
      <c r="B7" s="3" t="s">
        <v>45</v>
      </c>
      <c r="C7" s="2">
        <v>3</v>
      </c>
      <c r="D7" s="2">
        <v>3</v>
      </c>
      <c r="E7" s="2">
        <v>128</v>
      </c>
      <c r="F7" s="2">
        <v>56</v>
      </c>
      <c r="G7" s="2">
        <v>56</v>
      </c>
      <c r="H7" s="2">
        <v>256</v>
      </c>
      <c r="I7" s="2">
        <v>56</v>
      </c>
      <c r="J7" s="2">
        <v>56</v>
      </c>
      <c r="K7" s="2">
        <v>1</v>
      </c>
      <c r="L7" s="2">
        <f t="shared" si="0"/>
        <v>0.40140799999999999</v>
      </c>
      <c r="M7" s="2">
        <f t="shared" si="1"/>
        <v>0.29516799999999999</v>
      </c>
      <c r="N7" s="2">
        <f t="shared" si="2"/>
        <v>0.69657599999999997</v>
      </c>
      <c r="O7" s="10">
        <f t="shared" si="3"/>
        <v>924.84403199999997</v>
      </c>
    </row>
    <row r="8" spans="2:15" ht="20.100000000000001" customHeight="1" x14ac:dyDescent="0.15">
      <c r="B8" s="3" t="s">
        <v>46</v>
      </c>
      <c r="C8" s="2">
        <v>3</v>
      </c>
      <c r="D8" s="2">
        <v>3</v>
      </c>
      <c r="E8" s="2">
        <v>256</v>
      </c>
      <c r="F8" s="2">
        <v>56</v>
      </c>
      <c r="G8" s="2">
        <v>56</v>
      </c>
      <c r="H8" s="2">
        <v>256</v>
      </c>
      <c r="I8" s="2">
        <v>56</v>
      </c>
      <c r="J8" s="2">
        <v>56</v>
      </c>
      <c r="K8" s="2">
        <v>1</v>
      </c>
      <c r="L8" s="2">
        <f t="shared" si="0"/>
        <v>0.80281599999999997</v>
      </c>
      <c r="M8" s="2">
        <f t="shared" si="1"/>
        <v>0.59008000000000005</v>
      </c>
      <c r="N8" s="2">
        <f t="shared" si="2"/>
        <v>1.3928959999999999</v>
      </c>
      <c r="O8" s="10">
        <f t="shared" si="3"/>
        <v>1849.6880639999999</v>
      </c>
    </row>
    <row r="9" spans="2:15" ht="20.100000000000001" customHeight="1" x14ac:dyDescent="0.15">
      <c r="B9" s="3" t="s">
        <v>47</v>
      </c>
      <c r="C9" s="2">
        <v>3</v>
      </c>
      <c r="D9" s="2">
        <v>3</v>
      </c>
      <c r="E9" s="2">
        <v>256</v>
      </c>
      <c r="F9" s="2">
        <v>56</v>
      </c>
      <c r="G9" s="2">
        <v>56</v>
      </c>
      <c r="H9" s="2">
        <v>256</v>
      </c>
      <c r="I9" s="2">
        <v>56</v>
      </c>
      <c r="J9" s="2">
        <v>56</v>
      </c>
      <c r="K9" s="2">
        <v>1</v>
      </c>
      <c r="L9" s="2">
        <f t="shared" si="0"/>
        <v>0.80281599999999997</v>
      </c>
      <c r="M9" s="2">
        <f t="shared" si="1"/>
        <v>0.59008000000000005</v>
      </c>
      <c r="N9" s="2">
        <f t="shared" si="2"/>
        <v>1.3928959999999999</v>
      </c>
      <c r="O9" s="10">
        <f t="shared" si="3"/>
        <v>1849.6880639999999</v>
      </c>
    </row>
    <row r="10" spans="2:15" ht="20.100000000000001" customHeight="1" x14ac:dyDescent="0.15">
      <c r="B10" s="3" t="s">
        <v>48</v>
      </c>
      <c r="C10" s="2">
        <v>3</v>
      </c>
      <c r="D10" s="2">
        <v>3</v>
      </c>
      <c r="E10" s="2">
        <v>256</v>
      </c>
      <c r="F10" s="2">
        <v>28</v>
      </c>
      <c r="G10" s="2">
        <v>28</v>
      </c>
      <c r="H10" s="2">
        <v>512</v>
      </c>
      <c r="I10" s="2">
        <v>28</v>
      </c>
      <c r="J10" s="2">
        <v>28</v>
      </c>
      <c r="K10" s="2">
        <v>1</v>
      </c>
      <c r="L10" s="2">
        <f t="shared" si="0"/>
        <v>0.20070399999999999</v>
      </c>
      <c r="M10" s="2">
        <f t="shared" si="1"/>
        <v>1.1801600000000001</v>
      </c>
      <c r="N10" s="2">
        <f t="shared" si="2"/>
        <v>1.3808640000000001</v>
      </c>
      <c r="O10" s="10">
        <f t="shared" si="3"/>
        <v>924.84403199999997</v>
      </c>
    </row>
    <row r="11" spans="2:15" ht="20.100000000000001" customHeight="1" x14ac:dyDescent="0.15">
      <c r="B11" s="3" t="s">
        <v>49</v>
      </c>
      <c r="C11" s="2">
        <v>3</v>
      </c>
      <c r="D11" s="2">
        <v>3</v>
      </c>
      <c r="E11" s="2">
        <v>512</v>
      </c>
      <c r="F11" s="2">
        <v>28</v>
      </c>
      <c r="G11" s="2">
        <v>28</v>
      </c>
      <c r="H11" s="2">
        <v>512</v>
      </c>
      <c r="I11" s="2">
        <v>28</v>
      </c>
      <c r="J11" s="2">
        <v>28</v>
      </c>
      <c r="K11" s="2">
        <v>1</v>
      </c>
      <c r="L11" s="2">
        <f t="shared" si="0"/>
        <v>0.40140799999999999</v>
      </c>
      <c r="M11" s="2">
        <f t="shared" si="1"/>
        <v>2.3598080000000001</v>
      </c>
      <c r="N11" s="2">
        <f t="shared" si="2"/>
        <v>2.7612160000000001</v>
      </c>
      <c r="O11" s="10">
        <f t="shared" si="3"/>
        <v>1849.6880639999999</v>
      </c>
    </row>
    <row r="12" spans="2:15" ht="20.100000000000001" customHeight="1" x14ac:dyDescent="0.15">
      <c r="B12" s="3" t="s">
        <v>50</v>
      </c>
      <c r="C12" s="2">
        <v>3</v>
      </c>
      <c r="D12" s="2">
        <v>3</v>
      </c>
      <c r="E12" s="2">
        <v>512</v>
      </c>
      <c r="F12" s="2">
        <v>28</v>
      </c>
      <c r="G12" s="2">
        <v>28</v>
      </c>
      <c r="H12" s="2">
        <v>512</v>
      </c>
      <c r="I12" s="2">
        <v>28</v>
      </c>
      <c r="J12" s="2">
        <v>28</v>
      </c>
      <c r="K12" s="2">
        <v>1</v>
      </c>
      <c r="L12" s="2">
        <f t="shared" si="0"/>
        <v>0.40140799999999999</v>
      </c>
      <c r="M12" s="2">
        <f t="shared" si="1"/>
        <v>2.3598080000000001</v>
      </c>
      <c r="N12" s="2">
        <f t="shared" si="2"/>
        <v>2.7612160000000001</v>
      </c>
      <c r="O12" s="10">
        <f t="shared" si="3"/>
        <v>1849.6880639999999</v>
      </c>
    </row>
    <row r="13" spans="2:15" ht="20.100000000000001" customHeight="1" x14ac:dyDescent="0.15">
      <c r="B13" s="3" t="s">
        <v>51</v>
      </c>
      <c r="C13" s="2">
        <v>3</v>
      </c>
      <c r="D13" s="2">
        <v>3</v>
      </c>
      <c r="E13" s="2">
        <v>512</v>
      </c>
      <c r="F13" s="2">
        <v>14</v>
      </c>
      <c r="G13" s="2">
        <v>14</v>
      </c>
      <c r="H13" s="2">
        <v>512</v>
      </c>
      <c r="I13" s="2">
        <v>14</v>
      </c>
      <c r="J13" s="2">
        <v>14</v>
      </c>
      <c r="K13" s="2">
        <v>1</v>
      </c>
      <c r="L13" s="2">
        <f t="shared" si="0"/>
        <v>0.100352</v>
      </c>
      <c r="M13" s="2">
        <f t="shared" si="1"/>
        <v>2.3598080000000001</v>
      </c>
      <c r="N13" s="2">
        <f t="shared" si="2"/>
        <v>2.4601600000000001</v>
      </c>
      <c r="O13" s="10">
        <f t="shared" si="3"/>
        <v>462.42201599999999</v>
      </c>
    </row>
    <row r="14" spans="2:15" ht="20.100000000000001" customHeight="1" x14ac:dyDescent="0.15">
      <c r="B14" s="3" t="s">
        <v>52</v>
      </c>
      <c r="C14" s="2">
        <v>3</v>
      </c>
      <c r="D14" s="2">
        <v>3</v>
      </c>
      <c r="E14" s="2">
        <v>512</v>
      </c>
      <c r="F14" s="2">
        <v>14</v>
      </c>
      <c r="G14" s="2">
        <v>14</v>
      </c>
      <c r="H14" s="2">
        <v>512</v>
      </c>
      <c r="I14" s="2">
        <v>14</v>
      </c>
      <c r="J14" s="2">
        <v>14</v>
      </c>
      <c r="K14" s="2">
        <v>1</v>
      </c>
      <c r="L14" s="2">
        <f t="shared" si="0"/>
        <v>0.100352</v>
      </c>
      <c r="M14" s="2">
        <f t="shared" si="1"/>
        <v>2.3598080000000001</v>
      </c>
      <c r="N14" s="2">
        <f t="shared" si="2"/>
        <v>2.4601600000000001</v>
      </c>
      <c r="O14" s="10">
        <f t="shared" si="3"/>
        <v>462.42201599999999</v>
      </c>
    </row>
    <row r="15" spans="2:15" ht="20.100000000000001" customHeight="1" x14ac:dyDescent="0.15">
      <c r="B15" s="3" t="s">
        <v>53</v>
      </c>
      <c r="C15" s="2">
        <v>3</v>
      </c>
      <c r="D15" s="2">
        <v>3</v>
      </c>
      <c r="E15" s="2">
        <v>512</v>
      </c>
      <c r="F15" s="2">
        <v>14</v>
      </c>
      <c r="G15" s="2">
        <v>14</v>
      </c>
      <c r="H15" s="2">
        <v>512</v>
      </c>
      <c r="I15" s="2">
        <v>14</v>
      </c>
      <c r="J15" s="2">
        <v>14</v>
      </c>
      <c r="K15" s="2">
        <v>1</v>
      </c>
      <c r="L15" s="2">
        <f t="shared" si="0"/>
        <v>0.100352</v>
      </c>
      <c r="M15" s="2">
        <f t="shared" si="1"/>
        <v>2.3598080000000001</v>
      </c>
      <c r="N15" s="2">
        <f t="shared" si="2"/>
        <v>2.4601600000000001</v>
      </c>
      <c r="O15" s="10">
        <f t="shared" si="3"/>
        <v>462.42201599999999</v>
      </c>
    </row>
    <row r="16" spans="2:15" ht="20.100000000000001" customHeight="1" x14ac:dyDescent="0.15">
      <c r="B16" s="3" t="s">
        <v>22</v>
      </c>
      <c r="C16" s="2">
        <v>7</v>
      </c>
      <c r="D16" s="2">
        <v>7</v>
      </c>
      <c r="E16" s="2">
        <v>512</v>
      </c>
      <c r="F16" s="2">
        <v>7</v>
      </c>
      <c r="G16" s="2">
        <v>7</v>
      </c>
      <c r="H16" s="2">
        <v>4096</v>
      </c>
      <c r="I16" s="2">
        <v>1</v>
      </c>
      <c r="J16" s="2">
        <v>1</v>
      </c>
      <c r="K16" s="2">
        <v>1</v>
      </c>
      <c r="L16" s="2">
        <f t="shared" si="0"/>
        <v>2.5087999999999999E-2</v>
      </c>
      <c r="M16" s="2">
        <f t="shared" si="1"/>
        <v>102.764544</v>
      </c>
      <c r="N16" s="2">
        <f t="shared" si="2"/>
        <v>102.789632</v>
      </c>
      <c r="O16" s="10">
        <f t="shared" si="3"/>
        <v>102.760448</v>
      </c>
    </row>
    <row r="17" spans="2:15" ht="20.100000000000001" customHeight="1" x14ac:dyDescent="0.15">
      <c r="B17" s="3" t="s">
        <v>23</v>
      </c>
      <c r="C17" s="2">
        <v>1</v>
      </c>
      <c r="D17" s="2">
        <v>1</v>
      </c>
      <c r="E17" s="2">
        <v>4096</v>
      </c>
      <c r="F17" s="2">
        <v>1</v>
      </c>
      <c r="G17" s="2">
        <v>1</v>
      </c>
      <c r="H17" s="2">
        <v>4096</v>
      </c>
      <c r="I17" s="2">
        <v>1</v>
      </c>
      <c r="J17" s="2">
        <v>1</v>
      </c>
      <c r="K17" s="2">
        <v>1</v>
      </c>
      <c r="L17" s="2">
        <f t="shared" si="0"/>
        <v>4.0959999999999998E-3</v>
      </c>
      <c r="M17" s="2">
        <f t="shared" si="1"/>
        <v>16.781312</v>
      </c>
      <c r="N17" s="2">
        <f t="shared" si="2"/>
        <v>16.785408</v>
      </c>
      <c r="O17" s="10">
        <f t="shared" si="3"/>
        <v>16.777215999999999</v>
      </c>
    </row>
    <row r="18" spans="2:15" ht="20.100000000000001" customHeight="1" x14ac:dyDescent="0.15">
      <c r="B18" s="3" t="s">
        <v>24</v>
      </c>
      <c r="C18" s="2">
        <v>1</v>
      </c>
      <c r="D18" s="2">
        <v>1</v>
      </c>
      <c r="E18" s="2">
        <v>4096</v>
      </c>
      <c r="F18" s="2">
        <v>1</v>
      </c>
      <c r="G18" s="2">
        <v>1</v>
      </c>
      <c r="H18" s="2">
        <v>1000</v>
      </c>
      <c r="I18" s="2">
        <v>1</v>
      </c>
      <c r="J18" s="2">
        <v>1</v>
      </c>
      <c r="K18" s="2">
        <v>1</v>
      </c>
      <c r="L18" s="2">
        <f t="shared" si="0"/>
        <v>4.0959999999999998E-3</v>
      </c>
      <c r="M18" s="2">
        <f t="shared" si="1"/>
        <v>4.0970000000000004</v>
      </c>
      <c r="N18" s="2">
        <f t="shared" si="2"/>
        <v>4.1010960000000001</v>
      </c>
      <c r="O18" s="10">
        <f t="shared" si="3"/>
        <v>4.0960000000000001</v>
      </c>
    </row>
    <row r="19" spans="2:15" ht="20.100000000000001" customHeight="1" x14ac:dyDescent="0.15">
      <c r="B19" s="6" t="s">
        <v>55</v>
      </c>
      <c r="C19" s="7"/>
      <c r="D19" s="7"/>
      <c r="E19" s="7"/>
      <c r="F19" s="7"/>
      <c r="G19" s="7"/>
      <c r="H19" s="7"/>
      <c r="I19" s="7"/>
      <c r="J19" s="7"/>
      <c r="K19" s="8"/>
      <c r="L19" s="5">
        <f>SUM(L3:L18)</f>
        <v>9.1151360000000032</v>
      </c>
      <c r="M19" s="5">
        <f>SUM(M3:M18)</f>
        <v>138.35754399999999</v>
      </c>
      <c r="N19" s="5">
        <f t="shared" si="2"/>
        <v>147.47268</v>
      </c>
      <c r="O19" s="5">
        <f>SUM(O3:O18)</f>
        <v>15470.264320000002</v>
      </c>
    </row>
  </sheetData>
  <mergeCells count="1">
    <mergeCell ref="B19:K1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6"/>
  <sheetViews>
    <sheetView topLeftCell="A30" workbookViewId="0">
      <selection activeCell="O56" sqref="O56"/>
    </sheetView>
  </sheetViews>
  <sheetFormatPr defaultRowHeight="20.100000000000001" customHeight="1" x14ac:dyDescent="0.3"/>
  <cols>
    <col min="1" max="1" width="11.25" style="9" bestFit="1" customWidth="1"/>
    <col min="2" max="2" width="13.625" style="9" bestFit="1" customWidth="1"/>
    <col min="3" max="3" width="7.125" style="9" customWidth="1"/>
    <col min="4" max="4" width="7.375" style="9" customWidth="1"/>
    <col min="5" max="14" width="9" style="9"/>
    <col min="15" max="15" width="10.25" style="9" bestFit="1" customWidth="1"/>
    <col min="16" max="16384" width="9" style="9"/>
  </cols>
  <sheetData>
    <row r="2" spans="2:15" ht="20.100000000000001" customHeight="1" x14ac:dyDescent="0.3">
      <c r="B2" s="11"/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12" t="s">
        <v>17</v>
      </c>
      <c r="K2" s="12" t="s">
        <v>54</v>
      </c>
      <c r="L2" s="12" t="s">
        <v>8</v>
      </c>
      <c r="M2" s="12" t="s">
        <v>9</v>
      </c>
      <c r="N2" s="12" t="s">
        <v>19</v>
      </c>
      <c r="O2" s="12" t="s">
        <v>18</v>
      </c>
    </row>
    <row r="3" spans="2:15" ht="20.100000000000001" customHeight="1" x14ac:dyDescent="0.3">
      <c r="B3" s="11" t="s">
        <v>20</v>
      </c>
      <c r="C3" s="10">
        <v>7</v>
      </c>
      <c r="D3" s="10">
        <v>7</v>
      </c>
      <c r="E3" s="10">
        <v>3</v>
      </c>
      <c r="F3" s="10">
        <v>224</v>
      </c>
      <c r="G3" s="10">
        <v>224</v>
      </c>
      <c r="H3" s="10">
        <v>64</v>
      </c>
      <c r="I3" s="10">
        <v>112</v>
      </c>
      <c r="J3" s="10">
        <v>112</v>
      </c>
      <c r="K3" s="10">
        <v>1</v>
      </c>
      <c r="L3" s="10">
        <f>E3*F3*G3/1000000</f>
        <v>0.150528</v>
      </c>
      <c r="M3" s="10">
        <f>(C3*D3*E3*H3/K3+H3)/1000000</f>
        <v>9.4719999999999995E-3</v>
      </c>
      <c r="N3" s="10">
        <f>L3+M3</f>
        <v>0.16</v>
      </c>
      <c r="O3" s="10">
        <f>C3*D3*H3*I3*J3*E3/1000000/K3</f>
        <v>118.013952</v>
      </c>
    </row>
    <row r="4" spans="2:15" ht="20.100000000000001" customHeight="1" x14ac:dyDescent="0.3">
      <c r="B4" s="11" t="s">
        <v>56</v>
      </c>
      <c r="C4" s="10">
        <v>1</v>
      </c>
      <c r="D4" s="10">
        <v>1</v>
      </c>
      <c r="E4" s="10">
        <v>64</v>
      </c>
      <c r="F4" s="10">
        <v>56</v>
      </c>
      <c r="G4" s="10">
        <v>56</v>
      </c>
      <c r="H4" s="10">
        <v>64</v>
      </c>
      <c r="I4" s="10">
        <v>56</v>
      </c>
      <c r="J4" s="10">
        <v>56</v>
      </c>
      <c r="K4" s="10">
        <v>1</v>
      </c>
      <c r="L4" s="10">
        <f t="shared" ref="L4:L56" si="0">E4*F4*G4/1000000</f>
        <v>0.20070399999999999</v>
      </c>
      <c r="M4" s="10">
        <f>(C4*D4*E4*H4/K4)/1000000</f>
        <v>4.0959999999999998E-3</v>
      </c>
      <c r="N4" s="10">
        <f t="shared" ref="N4:N56" si="1">L4+M4</f>
        <v>0.20479999999999998</v>
      </c>
      <c r="O4" s="10">
        <f t="shared" ref="O4:O55" si="2">C4*D4*H4*I4*J4*E4/1000000/K4</f>
        <v>12.845056</v>
      </c>
    </row>
    <row r="5" spans="2:15" ht="20.100000000000001" customHeight="1" x14ac:dyDescent="0.3">
      <c r="B5" s="11" t="s">
        <v>57</v>
      </c>
      <c r="C5" s="10">
        <v>3</v>
      </c>
      <c r="D5" s="10">
        <v>3</v>
      </c>
      <c r="E5" s="10">
        <v>64</v>
      </c>
      <c r="F5" s="10">
        <v>56</v>
      </c>
      <c r="G5" s="10">
        <v>56</v>
      </c>
      <c r="H5" s="10">
        <v>64</v>
      </c>
      <c r="I5" s="10">
        <v>56</v>
      </c>
      <c r="J5" s="10">
        <v>56</v>
      </c>
      <c r="K5" s="10">
        <v>1</v>
      </c>
      <c r="L5" s="10">
        <f t="shared" si="0"/>
        <v>0.20070399999999999</v>
      </c>
      <c r="M5" s="10">
        <f t="shared" ref="M5:M56" si="3">(C5*D5*E5*H5/K5)/1000000</f>
        <v>3.6864000000000001E-2</v>
      </c>
      <c r="N5" s="10">
        <f t="shared" si="1"/>
        <v>0.237568</v>
      </c>
      <c r="O5" s="10">
        <f t="shared" si="2"/>
        <v>115.605504</v>
      </c>
    </row>
    <row r="6" spans="2:15" ht="20.100000000000001" customHeight="1" x14ac:dyDescent="0.3">
      <c r="B6" s="11" t="s">
        <v>58</v>
      </c>
      <c r="C6" s="10">
        <v>1</v>
      </c>
      <c r="D6" s="10">
        <v>1</v>
      </c>
      <c r="E6" s="10">
        <v>64</v>
      </c>
      <c r="F6" s="10">
        <v>56</v>
      </c>
      <c r="G6" s="10">
        <v>56</v>
      </c>
      <c r="H6" s="10">
        <v>256</v>
      </c>
      <c r="I6" s="10">
        <v>56</v>
      </c>
      <c r="J6" s="10">
        <v>56</v>
      </c>
      <c r="K6" s="10">
        <v>1</v>
      </c>
      <c r="L6" s="10">
        <f t="shared" si="0"/>
        <v>0.20070399999999999</v>
      </c>
      <c r="M6" s="10">
        <f t="shared" si="3"/>
        <v>1.6383999999999999E-2</v>
      </c>
      <c r="N6" s="10">
        <f t="shared" si="1"/>
        <v>0.217088</v>
      </c>
      <c r="O6" s="10">
        <f t="shared" si="2"/>
        <v>51.380223999999998</v>
      </c>
    </row>
    <row r="7" spans="2:15" ht="20.100000000000001" customHeight="1" x14ac:dyDescent="0.3">
      <c r="B7" s="11" t="s">
        <v>59</v>
      </c>
      <c r="C7" s="10">
        <v>1</v>
      </c>
      <c r="D7" s="10">
        <v>1</v>
      </c>
      <c r="E7" s="10">
        <v>64</v>
      </c>
      <c r="F7" s="10">
        <v>56</v>
      </c>
      <c r="G7" s="10">
        <v>56</v>
      </c>
      <c r="H7" s="10">
        <v>256</v>
      </c>
      <c r="I7" s="10">
        <v>56</v>
      </c>
      <c r="J7" s="10">
        <v>56</v>
      </c>
      <c r="K7" s="10">
        <v>1</v>
      </c>
      <c r="L7" s="10">
        <f t="shared" si="0"/>
        <v>0.20070399999999999</v>
      </c>
      <c r="M7" s="10">
        <f t="shared" si="3"/>
        <v>1.6383999999999999E-2</v>
      </c>
      <c r="N7" s="10">
        <f t="shared" si="1"/>
        <v>0.217088</v>
      </c>
      <c r="O7" s="10">
        <f t="shared" si="2"/>
        <v>51.380223999999998</v>
      </c>
    </row>
    <row r="8" spans="2:15" ht="20.100000000000001" customHeight="1" x14ac:dyDescent="0.3">
      <c r="B8" s="11" t="s">
        <v>60</v>
      </c>
      <c r="C8" s="10">
        <v>1</v>
      </c>
      <c r="D8" s="10">
        <v>1</v>
      </c>
      <c r="E8" s="10">
        <v>256</v>
      </c>
      <c r="F8" s="10">
        <v>56</v>
      </c>
      <c r="G8" s="10">
        <v>56</v>
      </c>
      <c r="H8" s="10">
        <v>64</v>
      </c>
      <c r="I8" s="10">
        <v>56</v>
      </c>
      <c r="J8" s="10">
        <v>56</v>
      </c>
      <c r="K8" s="10">
        <v>1</v>
      </c>
      <c r="L8" s="10">
        <f t="shared" si="0"/>
        <v>0.80281599999999997</v>
      </c>
      <c r="M8" s="10">
        <f t="shared" si="3"/>
        <v>1.6383999999999999E-2</v>
      </c>
      <c r="N8" s="10">
        <f t="shared" si="1"/>
        <v>0.81919999999999993</v>
      </c>
      <c r="O8" s="10">
        <f t="shared" si="2"/>
        <v>51.380223999999998</v>
      </c>
    </row>
    <row r="9" spans="2:15" ht="20.100000000000001" customHeight="1" x14ac:dyDescent="0.3">
      <c r="B9" s="11" t="s">
        <v>61</v>
      </c>
      <c r="C9" s="10">
        <v>3</v>
      </c>
      <c r="D9" s="10">
        <v>3</v>
      </c>
      <c r="E9" s="10">
        <v>64</v>
      </c>
      <c r="F9" s="10">
        <v>56</v>
      </c>
      <c r="G9" s="10">
        <v>56</v>
      </c>
      <c r="H9" s="10">
        <v>64</v>
      </c>
      <c r="I9" s="10">
        <v>56</v>
      </c>
      <c r="J9" s="10">
        <v>56</v>
      </c>
      <c r="K9" s="10">
        <v>1</v>
      </c>
      <c r="L9" s="10">
        <f t="shared" si="0"/>
        <v>0.20070399999999999</v>
      </c>
      <c r="M9" s="10">
        <f t="shared" si="3"/>
        <v>3.6864000000000001E-2</v>
      </c>
      <c r="N9" s="10">
        <f t="shared" si="1"/>
        <v>0.237568</v>
      </c>
      <c r="O9" s="10">
        <f t="shared" si="2"/>
        <v>115.605504</v>
      </c>
    </row>
    <row r="10" spans="2:15" ht="20.100000000000001" customHeight="1" x14ac:dyDescent="0.3">
      <c r="B10" s="11" t="s">
        <v>62</v>
      </c>
      <c r="C10" s="10">
        <v>1</v>
      </c>
      <c r="D10" s="10">
        <v>1</v>
      </c>
      <c r="E10" s="10">
        <v>64</v>
      </c>
      <c r="F10" s="10">
        <v>56</v>
      </c>
      <c r="G10" s="10">
        <v>56</v>
      </c>
      <c r="H10" s="10">
        <v>256</v>
      </c>
      <c r="I10" s="10">
        <v>56</v>
      </c>
      <c r="J10" s="10">
        <v>56</v>
      </c>
      <c r="K10" s="10">
        <v>1</v>
      </c>
      <c r="L10" s="10">
        <f t="shared" si="0"/>
        <v>0.20070399999999999</v>
      </c>
      <c r="M10" s="10">
        <f t="shared" si="3"/>
        <v>1.6383999999999999E-2</v>
      </c>
      <c r="N10" s="10">
        <f t="shared" si="1"/>
        <v>0.217088</v>
      </c>
      <c r="O10" s="10">
        <f t="shared" si="2"/>
        <v>51.380223999999998</v>
      </c>
    </row>
    <row r="11" spans="2:15" ht="20.100000000000001" customHeight="1" x14ac:dyDescent="0.3">
      <c r="B11" s="11" t="s">
        <v>64</v>
      </c>
      <c r="C11" s="10">
        <v>1</v>
      </c>
      <c r="D11" s="10">
        <v>1</v>
      </c>
      <c r="E11" s="10">
        <v>256</v>
      </c>
      <c r="F11" s="10">
        <v>56</v>
      </c>
      <c r="G11" s="10">
        <v>56</v>
      </c>
      <c r="H11" s="10">
        <v>64</v>
      </c>
      <c r="I11" s="10">
        <v>56</v>
      </c>
      <c r="J11" s="10">
        <v>56</v>
      </c>
      <c r="K11" s="10">
        <v>1</v>
      </c>
      <c r="L11" s="10">
        <f t="shared" si="0"/>
        <v>0.80281599999999997</v>
      </c>
      <c r="M11" s="10">
        <f t="shared" si="3"/>
        <v>1.6383999999999999E-2</v>
      </c>
      <c r="N11" s="10">
        <f t="shared" si="1"/>
        <v>0.81919999999999993</v>
      </c>
      <c r="O11" s="10">
        <f t="shared" si="2"/>
        <v>51.380223999999998</v>
      </c>
    </row>
    <row r="12" spans="2:15" ht="20.100000000000001" customHeight="1" x14ac:dyDescent="0.3">
      <c r="B12" s="11" t="s">
        <v>65</v>
      </c>
      <c r="C12" s="10">
        <v>3</v>
      </c>
      <c r="D12" s="10">
        <v>3</v>
      </c>
      <c r="E12" s="10">
        <v>64</v>
      </c>
      <c r="F12" s="10">
        <v>56</v>
      </c>
      <c r="G12" s="10">
        <v>56</v>
      </c>
      <c r="H12" s="10">
        <v>64</v>
      </c>
      <c r="I12" s="10">
        <v>56</v>
      </c>
      <c r="J12" s="10">
        <v>56</v>
      </c>
      <c r="K12" s="10">
        <v>1</v>
      </c>
      <c r="L12" s="10">
        <f t="shared" si="0"/>
        <v>0.20070399999999999</v>
      </c>
      <c r="M12" s="10">
        <f t="shared" si="3"/>
        <v>3.6864000000000001E-2</v>
      </c>
      <c r="N12" s="10">
        <f t="shared" si="1"/>
        <v>0.237568</v>
      </c>
      <c r="O12" s="10">
        <f t="shared" si="2"/>
        <v>115.605504</v>
      </c>
    </row>
    <row r="13" spans="2:15" ht="20.100000000000001" customHeight="1" x14ac:dyDescent="0.3">
      <c r="B13" s="11" t="s">
        <v>63</v>
      </c>
      <c r="C13" s="10">
        <v>1</v>
      </c>
      <c r="D13" s="10">
        <v>1</v>
      </c>
      <c r="E13" s="10">
        <v>64</v>
      </c>
      <c r="F13" s="10">
        <v>56</v>
      </c>
      <c r="G13" s="10">
        <v>56</v>
      </c>
      <c r="H13" s="10">
        <v>256</v>
      </c>
      <c r="I13" s="10">
        <v>56</v>
      </c>
      <c r="J13" s="10">
        <v>56</v>
      </c>
      <c r="K13" s="10">
        <v>1</v>
      </c>
      <c r="L13" s="10">
        <f t="shared" si="0"/>
        <v>0.20070399999999999</v>
      </c>
      <c r="M13" s="10">
        <f t="shared" si="3"/>
        <v>1.6383999999999999E-2</v>
      </c>
      <c r="N13" s="10">
        <f t="shared" si="1"/>
        <v>0.217088</v>
      </c>
      <c r="O13" s="10">
        <f t="shared" si="2"/>
        <v>51.380223999999998</v>
      </c>
    </row>
    <row r="14" spans="2:15" ht="20.100000000000001" customHeight="1" x14ac:dyDescent="0.3">
      <c r="B14" s="11" t="s">
        <v>66</v>
      </c>
      <c r="C14" s="10">
        <v>1</v>
      </c>
      <c r="D14" s="10">
        <v>1</v>
      </c>
      <c r="E14" s="10">
        <v>256</v>
      </c>
      <c r="F14" s="10">
        <v>56</v>
      </c>
      <c r="G14" s="10">
        <v>56</v>
      </c>
      <c r="H14" s="10">
        <v>128</v>
      </c>
      <c r="I14" s="10">
        <v>28</v>
      </c>
      <c r="J14" s="10">
        <v>28</v>
      </c>
      <c r="K14" s="10">
        <v>1</v>
      </c>
      <c r="L14" s="10">
        <f t="shared" si="0"/>
        <v>0.80281599999999997</v>
      </c>
      <c r="M14" s="10">
        <f t="shared" si="3"/>
        <v>3.2767999999999999E-2</v>
      </c>
      <c r="N14" s="10">
        <f t="shared" si="1"/>
        <v>0.83558399999999999</v>
      </c>
      <c r="O14" s="10">
        <f t="shared" si="2"/>
        <v>25.690111999999999</v>
      </c>
    </row>
    <row r="15" spans="2:15" ht="20.100000000000001" customHeight="1" x14ac:dyDescent="0.3">
      <c r="B15" s="11" t="s">
        <v>67</v>
      </c>
      <c r="C15" s="10">
        <v>3</v>
      </c>
      <c r="D15" s="10">
        <v>3</v>
      </c>
      <c r="E15" s="10">
        <v>128</v>
      </c>
      <c r="F15" s="10">
        <v>28</v>
      </c>
      <c r="G15" s="10">
        <v>28</v>
      </c>
      <c r="H15" s="10">
        <v>128</v>
      </c>
      <c r="I15" s="10">
        <v>28</v>
      </c>
      <c r="J15" s="10">
        <v>28</v>
      </c>
      <c r="K15" s="10">
        <v>1</v>
      </c>
      <c r="L15" s="10">
        <f t="shared" si="0"/>
        <v>0.100352</v>
      </c>
      <c r="M15" s="10">
        <f t="shared" si="3"/>
        <v>0.147456</v>
      </c>
      <c r="N15" s="10">
        <f t="shared" si="1"/>
        <v>0.247808</v>
      </c>
      <c r="O15" s="10">
        <f t="shared" si="2"/>
        <v>115.605504</v>
      </c>
    </row>
    <row r="16" spans="2:15" ht="20.100000000000001" customHeight="1" x14ac:dyDescent="0.3">
      <c r="B16" s="11" t="s">
        <v>68</v>
      </c>
      <c r="C16" s="10">
        <v>1</v>
      </c>
      <c r="D16" s="10">
        <v>1</v>
      </c>
      <c r="E16" s="10">
        <v>128</v>
      </c>
      <c r="F16" s="10">
        <v>28</v>
      </c>
      <c r="G16" s="10">
        <v>28</v>
      </c>
      <c r="H16" s="10">
        <v>512</v>
      </c>
      <c r="I16" s="10">
        <v>28</v>
      </c>
      <c r="J16" s="10">
        <v>28</v>
      </c>
      <c r="K16" s="10">
        <v>1</v>
      </c>
      <c r="L16" s="10">
        <f t="shared" si="0"/>
        <v>0.100352</v>
      </c>
      <c r="M16" s="10">
        <f t="shared" si="3"/>
        <v>6.5535999999999997E-2</v>
      </c>
      <c r="N16" s="10">
        <f t="shared" si="1"/>
        <v>0.16588799999999998</v>
      </c>
      <c r="O16" s="10">
        <f t="shared" si="2"/>
        <v>51.380223999999998</v>
      </c>
    </row>
    <row r="17" spans="2:15" ht="20.100000000000001" customHeight="1" x14ac:dyDescent="0.3">
      <c r="B17" s="11" t="s">
        <v>69</v>
      </c>
      <c r="C17" s="10">
        <v>1</v>
      </c>
      <c r="D17" s="10">
        <v>1</v>
      </c>
      <c r="E17" s="10">
        <v>256</v>
      </c>
      <c r="F17" s="10">
        <v>56</v>
      </c>
      <c r="G17" s="10">
        <v>56</v>
      </c>
      <c r="H17" s="10">
        <v>512</v>
      </c>
      <c r="I17" s="10">
        <v>28</v>
      </c>
      <c r="J17" s="10">
        <v>28</v>
      </c>
      <c r="K17" s="10">
        <v>1</v>
      </c>
      <c r="L17" s="10">
        <f t="shared" si="0"/>
        <v>0.80281599999999997</v>
      </c>
      <c r="M17" s="10">
        <f t="shared" si="3"/>
        <v>0.13107199999999999</v>
      </c>
      <c r="N17" s="10">
        <f t="shared" si="1"/>
        <v>0.93388799999999994</v>
      </c>
      <c r="O17" s="10">
        <f t="shared" si="2"/>
        <v>102.760448</v>
      </c>
    </row>
    <row r="18" spans="2:15" ht="20.100000000000001" customHeight="1" x14ac:dyDescent="0.3">
      <c r="B18" s="11" t="s">
        <v>70</v>
      </c>
      <c r="C18" s="10">
        <v>1</v>
      </c>
      <c r="D18" s="10">
        <v>1</v>
      </c>
      <c r="E18" s="10">
        <v>512</v>
      </c>
      <c r="F18" s="10">
        <v>28</v>
      </c>
      <c r="G18" s="10">
        <v>28</v>
      </c>
      <c r="H18" s="10">
        <v>128</v>
      </c>
      <c r="I18" s="10">
        <v>28</v>
      </c>
      <c r="J18" s="10">
        <v>28</v>
      </c>
      <c r="K18" s="10">
        <v>1</v>
      </c>
      <c r="L18" s="10">
        <f t="shared" si="0"/>
        <v>0.40140799999999999</v>
      </c>
      <c r="M18" s="10">
        <f t="shared" si="3"/>
        <v>6.5535999999999997E-2</v>
      </c>
      <c r="N18" s="10">
        <f t="shared" si="1"/>
        <v>0.46694399999999997</v>
      </c>
      <c r="O18" s="10">
        <f t="shared" si="2"/>
        <v>51.380223999999998</v>
      </c>
    </row>
    <row r="19" spans="2:15" ht="20.100000000000001" customHeight="1" x14ac:dyDescent="0.3">
      <c r="B19" s="11" t="s">
        <v>71</v>
      </c>
      <c r="C19" s="10">
        <v>3</v>
      </c>
      <c r="D19" s="10">
        <v>3</v>
      </c>
      <c r="E19" s="10">
        <v>128</v>
      </c>
      <c r="F19" s="10">
        <v>28</v>
      </c>
      <c r="G19" s="10">
        <v>28</v>
      </c>
      <c r="H19" s="10">
        <v>128</v>
      </c>
      <c r="I19" s="10">
        <v>28</v>
      </c>
      <c r="J19" s="10">
        <v>28</v>
      </c>
      <c r="K19" s="10">
        <v>1</v>
      </c>
      <c r="L19" s="10">
        <f t="shared" si="0"/>
        <v>0.100352</v>
      </c>
      <c r="M19" s="10">
        <f t="shared" si="3"/>
        <v>0.147456</v>
      </c>
      <c r="N19" s="10">
        <f t="shared" si="1"/>
        <v>0.247808</v>
      </c>
      <c r="O19" s="10">
        <f t="shared" si="2"/>
        <v>115.605504</v>
      </c>
    </row>
    <row r="20" spans="2:15" ht="20.100000000000001" customHeight="1" x14ac:dyDescent="0.3">
      <c r="B20" s="11" t="s">
        <v>72</v>
      </c>
      <c r="C20" s="10">
        <v>1</v>
      </c>
      <c r="D20" s="10">
        <v>1</v>
      </c>
      <c r="E20" s="10">
        <v>128</v>
      </c>
      <c r="F20" s="10">
        <v>28</v>
      </c>
      <c r="G20" s="10">
        <v>28</v>
      </c>
      <c r="H20" s="10">
        <v>512</v>
      </c>
      <c r="I20" s="10">
        <v>28</v>
      </c>
      <c r="J20" s="10">
        <v>28</v>
      </c>
      <c r="K20" s="10">
        <v>1</v>
      </c>
      <c r="L20" s="10">
        <f t="shared" si="0"/>
        <v>0.100352</v>
      </c>
      <c r="M20" s="10">
        <f t="shared" si="3"/>
        <v>6.5535999999999997E-2</v>
      </c>
      <c r="N20" s="10">
        <f t="shared" si="1"/>
        <v>0.16588799999999998</v>
      </c>
      <c r="O20" s="10">
        <f t="shared" si="2"/>
        <v>51.380223999999998</v>
      </c>
    </row>
    <row r="21" spans="2:15" ht="20.100000000000001" customHeight="1" x14ac:dyDescent="0.3">
      <c r="B21" s="11" t="s">
        <v>73</v>
      </c>
      <c r="C21" s="10">
        <v>1</v>
      </c>
      <c r="D21" s="10">
        <v>1</v>
      </c>
      <c r="E21" s="10">
        <v>512</v>
      </c>
      <c r="F21" s="10">
        <v>28</v>
      </c>
      <c r="G21" s="10">
        <v>28</v>
      </c>
      <c r="H21" s="10">
        <v>128</v>
      </c>
      <c r="I21" s="10">
        <v>28</v>
      </c>
      <c r="J21" s="10">
        <v>28</v>
      </c>
      <c r="K21" s="10">
        <v>1</v>
      </c>
      <c r="L21" s="10">
        <f t="shared" si="0"/>
        <v>0.40140799999999999</v>
      </c>
      <c r="M21" s="10">
        <f t="shared" si="3"/>
        <v>6.5535999999999997E-2</v>
      </c>
      <c r="N21" s="10">
        <f t="shared" si="1"/>
        <v>0.46694399999999997</v>
      </c>
      <c r="O21" s="10">
        <f t="shared" si="2"/>
        <v>51.380223999999998</v>
      </c>
    </row>
    <row r="22" spans="2:15" ht="20.100000000000001" customHeight="1" x14ac:dyDescent="0.3">
      <c r="B22" s="11" t="s">
        <v>74</v>
      </c>
      <c r="C22" s="10">
        <v>3</v>
      </c>
      <c r="D22" s="10">
        <v>3</v>
      </c>
      <c r="E22" s="10">
        <v>128</v>
      </c>
      <c r="F22" s="10">
        <v>28</v>
      </c>
      <c r="G22" s="10">
        <v>28</v>
      </c>
      <c r="H22" s="10">
        <v>128</v>
      </c>
      <c r="I22" s="10">
        <v>28</v>
      </c>
      <c r="J22" s="10">
        <v>28</v>
      </c>
      <c r="K22" s="10">
        <v>1</v>
      </c>
      <c r="L22" s="10">
        <f t="shared" si="0"/>
        <v>0.100352</v>
      </c>
      <c r="M22" s="10">
        <f t="shared" si="3"/>
        <v>0.147456</v>
      </c>
      <c r="N22" s="10">
        <f t="shared" si="1"/>
        <v>0.247808</v>
      </c>
      <c r="O22" s="10">
        <f t="shared" si="2"/>
        <v>115.605504</v>
      </c>
    </row>
    <row r="23" spans="2:15" ht="20.100000000000001" customHeight="1" x14ac:dyDescent="0.3">
      <c r="B23" s="11" t="s">
        <v>75</v>
      </c>
      <c r="C23" s="10">
        <v>1</v>
      </c>
      <c r="D23" s="10">
        <v>1</v>
      </c>
      <c r="E23" s="10">
        <v>128</v>
      </c>
      <c r="F23" s="10">
        <v>28</v>
      </c>
      <c r="G23" s="10">
        <v>28</v>
      </c>
      <c r="H23" s="10">
        <v>512</v>
      </c>
      <c r="I23" s="10">
        <v>28</v>
      </c>
      <c r="J23" s="10">
        <v>28</v>
      </c>
      <c r="K23" s="10">
        <v>1</v>
      </c>
      <c r="L23" s="10">
        <f t="shared" si="0"/>
        <v>0.100352</v>
      </c>
      <c r="M23" s="10">
        <f t="shared" si="3"/>
        <v>6.5535999999999997E-2</v>
      </c>
      <c r="N23" s="10">
        <f t="shared" si="1"/>
        <v>0.16588799999999998</v>
      </c>
      <c r="O23" s="10">
        <f t="shared" si="2"/>
        <v>51.380223999999998</v>
      </c>
    </row>
    <row r="24" spans="2:15" ht="20.100000000000001" customHeight="1" x14ac:dyDescent="0.3">
      <c r="B24" s="11" t="s">
        <v>76</v>
      </c>
      <c r="C24" s="10">
        <v>1</v>
      </c>
      <c r="D24" s="10">
        <v>1</v>
      </c>
      <c r="E24" s="10">
        <v>512</v>
      </c>
      <c r="F24" s="10">
        <v>28</v>
      </c>
      <c r="G24" s="10">
        <v>28</v>
      </c>
      <c r="H24" s="10">
        <v>128</v>
      </c>
      <c r="I24" s="10">
        <v>28</v>
      </c>
      <c r="J24" s="10">
        <v>28</v>
      </c>
      <c r="K24" s="10">
        <v>1</v>
      </c>
      <c r="L24" s="10">
        <f t="shared" si="0"/>
        <v>0.40140799999999999</v>
      </c>
      <c r="M24" s="10">
        <f t="shared" si="3"/>
        <v>6.5535999999999997E-2</v>
      </c>
      <c r="N24" s="10">
        <f t="shared" si="1"/>
        <v>0.46694399999999997</v>
      </c>
      <c r="O24" s="10">
        <f t="shared" si="2"/>
        <v>51.380223999999998</v>
      </c>
    </row>
    <row r="25" spans="2:15" ht="20.100000000000001" customHeight="1" x14ac:dyDescent="0.3">
      <c r="B25" s="11" t="s">
        <v>77</v>
      </c>
      <c r="C25" s="10">
        <v>3</v>
      </c>
      <c r="D25" s="10">
        <v>3</v>
      </c>
      <c r="E25" s="10">
        <v>128</v>
      </c>
      <c r="F25" s="10">
        <v>28</v>
      </c>
      <c r="G25" s="10">
        <v>28</v>
      </c>
      <c r="H25" s="10">
        <v>128</v>
      </c>
      <c r="I25" s="10">
        <v>28</v>
      </c>
      <c r="J25" s="10">
        <v>28</v>
      </c>
      <c r="K25" s="10">
        <v>1</v>
      </c>
      <c r="L25" s="10">
        <f t="shared" si="0"/>
        <v>0.100352</v>
      </c>
      <c r="M25" s="10">
        <f t="shared" si="3"/>
        <v>0.147456</v>
      </c>
      <c r="N25" s="10">
        <f t="shared" si="1"/>
        <v>0.247808</v>
      </c>
      <c r="O25" s="10">
        <f t="shared" si="2"/>
        <v>115.605504</v>
      </c>
    </row>
    <row r="26" spans="2:15" ht="20.100000000000001" customHeight="1" x14ac:dyDescent="0.3">
      <c r="B26" s="11" t="s">
        <v>78</v>
      </c>
      <c r="C26" s="10">
        <v>1</v>
      </c>
      <c r="D26" s="10">
        <v>1</v>
      </c>
      <c r="E26" s="10">
        <v>128</v>
      </c>
      <c r="F26" s="10">
        <v>28</v>
      </c>
      <c r="G26" s="10">
        <v>28</v>
      </c>
      <c r="H26" s="10">
        <v>512</v>
      </c>
      <c r="I26" s="10">
        <v>28</v>
      </c>
      <c r="J26" s="10">
        <v>28</v>
      </c>
      <c r="K26" s="10">
        <v>1</v>
      </c>
      <c r="L26" s="10">
        <f t="shared" si="0"/>
        <v>0.100352</v>
      </c>
      <c r="M26" s="10">
        <f t="shared" si="3"/>
        <v>6.5535999999999997E-2</v>
      </c>
      <c r="N26" s="10">
        <f t="shared" si="1"/>
        <v>0.16588799999999998</v>
      </c>
      <c r="O26" s="10">
        <f t="shared" si="2"/>
        <v>51.380223999999998</v>
      </c>
    </row>
    <row r="27" spans="2:15" ht="20.100000000000001" customHeight="1" x14ac:dyDescent="0.3">
      <c r="B27" s="11" t="s">
        <v>80</v>
      </c>
      <c r="C27" s="10">
        <v>1</v>
      </c>
      <c r="D27" s="10">
        <v>1</v>
      </c>
      <c r="E27" s="10">
        <v>512</v>
      </c>
      <c r="F27" s="10">
        <v>28</v>
      </c>
      <c r="G27" s="10">
        <v>28</v>
      </c>
      <c r="H27" s="10">
        <v>256</v>
      </c>
      <c r="I27" s="10">
        <v>14</v>
      </c>
      <c r="J27" s="10">
        <v>14</v>
      </c>
      <c r="K27" s="10">
        <v>1</v>
      </c>
      <c r="L27" s="10">
        <f t="shared" si="0"/>
        <v>0.40140799999999999</v>
      </c>
      <c r="M27" s="10">
        <f t="shared" si="3"/>
        <v>0.13107199999999999</v>
      </c>
      <c r="N27" s="10">
        <f t="shared" si="1"/>
        <v>0.53247999999999995</v>
      </c>
      <c r="O27" s="10">
        <f t="shared" si="2"/>
        <v>25.690111999999999</v>
      </c>
    </row>
    <row r="28" spans="2:15" ht="20.100000000000001" customHeight="1" x14ac:dyDescent="0.3">
      <c r="B28" s="11" t="s">
        <v>81</v>
      </c>
      <c r="C28" s="10">
        <v>3</v>
      </c>
      <c r="D28" s="10">
        <v>3</v>
      </c>
      <c r="E28" s="10">
        <v>256</v>
      </c>
      <c r="F28" s="10">
        <v>14</v>
      </c>
      <c r="G28" s="10">
        <v>14</v>
      </c>
      <c r="H28" s="10">
        <v>256</v>
      </c>
      <c r="I28" s="10">
        <v>14</v>
      </c>
      <c r="J28" s="10">
        <v>14</v>
      </c>
      <c r="K28" s="10">
        <v>1</v>
      </c>
      <c r="L28" s="10">
        <f t="shared" si="0"/>
        <v>5.0175999999999998E-2</v>
      </c>
      <c r="M28" s="10">
        <f t="shared" si="3"/>
        <v>0.58982400000000001</v>
      </c>
      <c r="N28" s="10">
        <f t="shared" si="1"/>
        <v>0.64</v>
      </c>
      <c r="O28" s="10">
        <f t="shared" si="2"/>
        <v>115.605504</v>
      </c>
    </row>
    <row r="29" spans="2:15" ht="20.100000000000001" customHeight="1" x14ac:dyDescent="0.3">
      <c r="B29" s="11" t="s">
        <v>82</v>
      </c>
      <c r="C29" s="10">
        <v>1</v>
      </c>
      <c r="D29" s="10">
        <v>1</v>
      </c>
      <c r="E29" s="10">
        <v>256</v>
      </c>
      <c r="F29" s="10">
        <v>14</v>
      </c>
      <c r="G29" s="10">
        <v>14</v>
      </c>
      <c r="H29" s="10">
        <v>1024</v>
      </c>
      <c r="I29" s="10">
        <v>14</v>
      </c>
      <c r="J29" s="10">
        <v>14</v>
      </c>
      <c r="K29" s="10">
        <v>1</v>
      </c>
      <c r="L29" s="10">
        <f t="shared" si="0"/>
        <v>5.0175999999999998E-2</v>
      </c>
      <c r="M29" s="10">
        <f t="shared" si="3"/>
        <v>0.26214399999999999</v>
      </c>
      <c r="N29" s="10">
        <f t="shared" si="1"/>
        <v>0.31231999999999999</v>
      </c>
      <c r="O29" s="10">
        <f t="shared" si="2"/>
        <v>51.380223999999998</v>
      </c>
    </row>
    <row r="30" spans="2:15" ht="20.100000000000001" customHeight="1" x14ac:dyDescent="0.3">
      <c r="B30" s="11" t="s">
        <v>83</v>
      </c>
      <c r="C30" s="10">
        <v>1</v>
      </c>
      <c r="D30" s="10">
        <v>1</v>
      </c>
      <c r="E30" s="10">
        <v>512</v>
      </c>
      <c r="F30" s="10">
        <v>28</v>
      </c>
      <c r="G30" s="10">
        <v>28</v>
      </c>
      <c r="H30" s="10">
        <v>1024</v>
      </c>
      <c r="I30" s="10">
        <v>14</v>
      </c>
      <c r="J30" s="10">
        <v>14</v>
      </c>
      <c r="K30" s="10">
        <v>1</v>
      </c>
      <c r="L30" s="10">
        <f t="shared" si="0"/>
        <v>0.40140799999999999</v>
      </c>
      <c r="M30" s="10">
        <f t="shared" si="3"/>
        <v>0.52428799999999998</v>
      </c>
      <c r="N30" s="10">
        <f t="shared" si="1"/>
        <v>0.92569599999999996</v>
      </c>
      <c r="O30" s="10">
        <f t="shared" si="2"/>
        <v>102.760448</v>
      </c>
    </row>
    <row r="31" spans="2:15" ht="20.100000000000001" customHeight="1" x14ac:dyDescent="0.3">
      <c r="B31" s="11" t="s">
        <v>84</v>
      </c>
      <c r="C31" s="10">
        <v>1</v>
      </c>
      <c r="D31" s="10">
        <v>1</v>
      </c>
      <c r="E31" s="10">
        <v>1024</v>
      </c>
      <c r="F31" s="10">
        <v>14</v>
      </c>
      <c r="G31" s="10">
        <v>14</v>
      </c>
      <c r="H31" s="10">
        <v>256</v>
      </c>
      <c r="I31" s="10">
        <v>14</v>
      </c>
      <c r="J31" s="10">
        <v>14</v>
      </c>
      <c r="K31" s="10">
        <v>1</v>
      </c>
      <c r="L31" s="10">
        <f t="shared" si="0"/>
        <v>0.20070399999999999</v>
      </c>
      <c r="M31" s="10">
        <f t="shared" si="3"/>
        <v>0.26214399999999999</v>
      </c>
      <c r="N31" s="10">
        <f t="shared" si="1"/>
        <v>0.46284799999999998</v>
      </c>
      <c r="O31" s="10">
        <f t="shared" si="2"/>
        <v>51.380223999999998</v>
      </c>
    </row>
    <row r="32" spans="2:15" ht="20.100000000000001" customHeight="1" x14ac:dyDescent="0.3">
      <c r="B32" s="11" t="s">
        <v>85</v>
      </c>
      <c r="C32" s="10">
        <v>3</v>
      </c>
      <c r="D32" s="10">
        <v>3</v>
      </c>
      <c r="E32" s="10">
        <v>256</v>
      </c>
      <c r="F32" s="10">
        <v>14</v>
      </c>
      <c r="G32" s="10">
        <v>14</v>
      </c>
      <c r="H32" s="10">
        <v>256</v>
      </c>
      <c r="I32" s="10">
        <v>14</v>
      </c>
      <c r="J32" s="10">
        <v>14</v>
      </c>
      <c r="K32" s="10">
        <v>1</v>
      </c>
      <c r="L32" s="10">
        <f t="shared" si="0"/>
        <v>5.0175999999999998E-2</v>
      </c>
      <c r="M32" s="10">
        <f t="shared" si="3"/>
        <v>0.58982400000000001</v>
      </c>
      <c r="N32" s="10">
        <f t="shared" si="1"/>
        <v>0.64</v>
      </c>
      <c r="O32" s="10">
        <f t="shared" si="2"/>
        <v>115.605504</v>
      </c>
    </row>
    <row r="33" spans="2:15" ht="20.100000000000001" customHeight="1" x14ac:dyDescent="0.3">
      <c r="B33" s="11" t="s">
        <v>86</v>
      </c>
      <c r="C33" s="10">
        <v>1</v>
      </c>
      <c r="D33" s="10">
        <v>1</v>
      </c>
      <c r="E33" s="10">
        <v>256</v>
      </c>
      <c r="F33" s="10">
        <v>14</v>
      </c>
      <c r="G33" s="10">
        <v>14</v>
      </c>
      <c r="H33" s="10">
        <v>1024</v>
      </c>
      <c r="I33" s="10">
        <v>14</v>
      </c>
      <c r="J33" s="10">
        <v>14</v>
      </c>
      <c r="K33" s="10">
        <v>1</v>
      </c>
      <c r="L33" s="10">
        <f t="shared" si="0"/>
        <v>5.0175999999999998E-2</v>
      </c>
      <c r="M33" s="10">
        <f t="shared" si="3"/>
        <v>0.26214399999999999</v>
      </c>
      <c r="N33" s="10">
        <f t="shared" si="1"/>
        <v>0.31231999999999999</v>
      </c>
      <c r="O33" s="10">
        <f t="shared" si="2"/>
        <v>51.380223999999998</v>
      </c>
    </row>
    <row r="34" spans="2:15" ht="20.100000000000001" customHeight="1" x14ac:dyDescent="0.3">
      <c r="B34" s="11" t="s">
        <v>87</v>
      </c>
      <c r="C34" s="10">
        <v>1</v>
      </c>
      <c r="D34" s="10">
        <v>1</v>
      </c>
      <c r="E34" s="10">
        <v>1024</v>
      </c>
      <c r="F34" s="10">
        <v>14</v>
      </c>
      <c r="G34" s="10">
        <v>14</v>
      </c>
      <c r="H34" s="10">
        <v>256</v>
      </c>
      <c r="I34" s="10">
        <v>14</v>
      </c>
      <c r="J34" s="10">
        <v>14</v>
      </c>
      <c r="K34" s="10">
        <v>1</v>
      </c>
      <c r="L34" s="10">
        <f t="shared" si="0"/>
        <v>0.20070399999999999</v>
      </c>
      <c r="M34" s="10">
        <f t="shared" si="3"/>
        <v>0.26214399999999999</v>
      </c>
      <c r="N34" s="10">
        <f t="shared" si="1"/>
        <v>0.46284799999999998</v>
      </c>
      <c r="O34" s="10">
        <f t="shared" si="2"/>
        <v>51.380223999999998</v>
      </c>
    </row>
    <row r="35" spans="2:15" ht="20.100000000000001" customHeight="1" x14ac:dyDescent="0.3">
      <c r="B35" s="11" t="s">
        <v>88</v>
      </c>
      <c r="C35" s="10">
        <v>3</v>
      </c>
      <c r="D35" s="10">
        <v>3</v>
      </c>
      <c r="E35" s="10">
        <v>256</v>
      </c>
      <c r="F35" s="10">
        <v>14</v>
      </c>
      <c r="G35" s="10">
        <v>14</v>
      </c>
      <c r="H35" s="10">
        <v>256</v>
      </c>
      <c r="I35" s="10">
        <v>14</v>
      </c>
      <c r="J35" s="10">
        <v>14</v>
      </c>
      <c r="K35" s="10">
        <v>1</v>
      </c>
      <c r="L35" s="10">
        <f t="shared" si="0"/>
        <v>5.0175999999999998E-2</v>
      </c>
      <c r="M35" s="10">
        <f t="shared" si="3"/>
        <v>0.58982400000000001</v>
      </c>
      <c r="N35" s="10">
        <f t="shared" si="1"/>
        <v>0.64</v>
      </c>
      <c r="O35" s="10">
        <f t="shared" si="2"/>
        <v>115.605504</v>
      </c>
    </row>
    <row r="36" spans="2:15" ht="20.100000000000001" customHeight="1" x14ac:dyDescent="0.3">
      <c r="B36" s="11" t="s">
        <v>89</v>
      </c>
      <c r="C36" s="10">
        <v>1</v>
      </c>
      <c r="D36" s="10">
        <v>1</v>
      </c>
      <c r="E36" s="10">
        <v>256</v>
      </c>
      <c r="F36" s="10">
        <v>14</v>
      </c>
      <c r="G36" s="10">
        <v>14</v>
      </c>
      <c r="H36" s="10">
        <v>1024</v>
      </c>
      <c r="I36" s="10">
        <v>14</v>
      </c>
      <c r="J36" s="10">
        <v>14</v>
      </c>
      <c r="K36" s="10">
        <v>1</v>
      </c>
      <c r="L36" s="10">
        <f t="shared" si="0"/>
        <v>5.0175999999999998E-2</v>
      </c>
      <c r="M36" s="10">
        <f t="shared" si="3"/>
        <v>0.26214399999999999</v>
      </c>
      <c r="N36" s="10">
        <f t="shared" si="1"/>
        <v>0.31231999999999999</v>
      </c>
      <c r="O36" s="10">
        <f t="shared" si="2"/>
        <v>51.380223999999998</v>
      </c>
    </row>
    <row r="37" spans="2:15" ht="20.100000000000001" customHeight="1" x14ac:dyDescent="0.3">
      <c r="B37" s="11" t="s">
        <v>79</v>
      </c>
      <c r="C37" s="10">
        <v>1</v>
      </c>
      <c r="D37" s="10">
        <v>1</v>
      </c>
      <c r="E37" s="10">
        <v>1024</v>
      </c>
      <c r="F37" s="10">
        <v>14</v>
      </c>
      <c r="G37" s="10">
        <v>14</v>
      </c>
      <c r="H37" s="10">
        <v>256</v>
      </c>
      <c r="I37" s="10">
        <v>14</v>
      </c>
      <c r="J37" s="10">
        <v>14</v>
      </c>
      <c r="K37" s="10">
        <v>1</v>
      </c>
      <c r="L37" s="10">
        <f t="shared" si="0"/>
        <v>0.20070399999999999</v>
      </c>
      <c r="M37" s="10">
        <f t="shared" si="3"/>
        <v>0.26214399999999999</v>
      </c>
      <c r="N37" s="10">
        <f t="shared" si="1"/>
        <v>0.46284799999999998</v>
      </c>
      <c r="O37" s="10">
        <f t="shared" si="2"/>
        <v>51.380223999999998</v>
      </c>
    </row>
    <row r="38" spans="2:15" ht="20.100000000000001" customHeight="1" x14ac:dyDescent="0.3">
      <c r="B38" s="11" t="s">
        <v>90</v>
      </c>
      <c r="C38" s="10">
        <v>3</v>
      </c>
      <c r="D38" s="10">
        <v>3</v>
      </c>
      <c r="E38" s="10">
        <v>256</v>
      </c>
      <c r="F38" s="10">
        <v>14</v>
      </c>
      <c r="G38" s="10">
        <v>14</v>
      </c>
      <c r="H38" s="10">
        <v>256</v>
      </c>
      <c r="I38" s="10">
        <v>14</v>
      </c>
      <c r="J38" s="10">
        <v>14</v>
      </c>
      <c r="K38" s="10">
        <v>1</v>
      </c>
      <c r="L38" s="10">
        <f t="shared" si="0"/>
        <v>5.0175999999999998E-2</v>
      </c>
      <c r="M38" s="10">
        <f t="shared" si="3"/>
        <v>0.58982400000000001</v>
      </c>
      <c r="N38" s="10">
        <f t="shared" si="1"/>
        <v>0.64</v>
      </c>
      <c r="O38" s="10">
        <f t="shared" si="2"/>
        <v>115.605504</v>
      </c>
    </row>
    <row r="39" spans="2:15" ht="20.100000000000001" customHeight="1" x14ac:dyDescent="0.3">
      <c r="B39" s="11" t="s">
        <v>91</v>
      </c>
      <c r="C39" s="10">
        <v>1</v>
      </c>
      <c r="D39" s="10">
        <v>1</v>
      </c>
      <c r="E39" s="10">
        <v>256</v>
      </c>
      <c r="F39" s="10">
        <v>14</v>
      </c>
      <c r="G39" s="10">
        <v>14</v>
      </c>
      <c r="H39" s="10">
        <v>1024</v>
      </c>
      <c r="I39" s="10">
        <v>14</v>
      </c>
      <c r="J39" s="10">
        <v>14</v>
      </c>
      <c r="K39" s="10">
        <v>1</v>
      </c>
      <c r="L39" s="10">
        <f t="shared" si="0"/>
        <v>5.0175999999999998E-2</v>
      </c>
      <c r="M39" s="10">
        <f t="shared" si="3"/>
        <v>0.26214399999999999</v>
      </c>
      <c r="N39" s="10">
        <f t="shared" si="1"/>
        <v>0.31231999999999999</v>
      </c>
      <c r="O39" s="10">
        <f t="shared" si="2"/>
        <v>51.380223999999998</v>
      </c>
    </row>
    <row r="40" spans="2:15" ht="20.100000000000001" customHeight="1" x14ac:dyDescent="0.3">
      <c r="B40" s="11" t="s">
        <v>92</v>
      </c>
      <c r="C40" s="10">
        <v>1</v>
      </c>
      <c r="D40" s="10">
        <v>1</v>
      </c>
      <c r="E40" s="10">
        <v>1024</v>
      </c>
      <c r="F40" s="10">
        <v>14</v>
      </c>
      <c r="G40" s="10">
        <v>14</v>
      </c>
      <c r="H40" s="10">
        <v>256</v>
      </c>
      <c r="I40" s="10">
        <v>14</v>
      </c>
      <c r="J40" s="10">
        <v>14</v>
      </c>
      <c r="K40" s="10">
        <v>1</v>
      </c>
      <c r="L40" s="10">
        <f t="shared" si="0"/>
        <v>0.20070399999999999</v>
      </c>
      <c r="M40" s="10">
        <f t="shared" si="3"/>
        <v>0.26214399999999999</v>
      </c>
      <c r="N40" s="10">
        <f t="shared" si="1"/>
        <v>0.46284799999999998</v>
      </c>
      <c r="O40" s="10">
        <f t="shared" si="2"/>
        <v>51.380223999999998</v>
      </c>
    </row>
    <row r="41" spans="2:15" ht="20.100000000000001" customHeight="1" x14ac:dyDescent="0.3">
      <c r="B41" s="11" t="s">
        <v>93</v>
      </c>
      <c r="C41" s="10">
        <v>3</v>
      </c>
      <c r="D41" s="10">
        <v>3</v>
      </c>
      <c r="E41" s="10">
        <v>256</v>
      </c>
      <c r="F41" s="10">
        <v>14</v>
      </c>
      <c r="G41" s="10">
        <v>14</v>
      </c>
      <c r="H41" s="10">
        <v>256</v>
      </c>
      <c r="I41" s="10">
        <v>14</v>
      </c>
      <c r="J41" s="10">
        <v>14</v>
      </c>
      <c r="K41" s="10">
        <v>1</v>
      </c>
      <c r="L41" s="10">
        <f t="shared" si="0"/>
        <v>5.0175999999999998E-2</v>
      </c>
      <c r="M41" s="10">
        <f t="shared" si="3"/>
        <v>0.58982400000000001</v>
      </c>
      <c r="N41" s="10">
        <f t="shared" si="1"/>
        <v>0.64</v>
      </c>
      <c r="O41" s="10">
        <f t="shared" si="2"/>
        <v>115.605504</v>
      </c>
    </row>
    <row r="42" spans="2:15" ht="20.100000000000001" customHeight="1" x14ac:dyDescent="0.3">
      <c r="B42" s="11" t="s">
        <v>94</v>
      </c>
      <c r="C42" s="10">
        <v>1</v>
      </c>
      <c r="D42" s="10">
        <v>1</v>
      </c>
      <c r="E42" s="10">
        <v>256</v>
      </c>
      <c r="F42" s="10">
        <v>14</v>
      </c>
      <c r="G42" s="10">
        <v>14</v>
      </c>
      <c r="H42" s="10">
        <v>1024</v>
      </c>
      <c r="I42" s="10">
        <v>14</v>
      </c>
      <c r="J42" s="10">
        <v>14</v>
      </c>
      <c r="K42" s="10">
        <v>1</v>
      </c>
      <c r="L42" s="10">
        <f t="shared" si="0"/>
        <v>5.0175999999999998E-2</v>
      </c>
      <c r="M42" s="10">
        <f t="shared" si="3"/>
        <v>0.26214399999999999</v>
      </c>
      <c r="N42" s="10">
        <f t="shared" si="1"/>
        <v>0.31231999999999999</v>
      </c>
      <c r="O42" s="10">
        <f t="shared" si="2"/>
        <v>51.380223999999998</v>
      </c>
    </row>
    <row r="43" spans="2:15" ht="20.100000000000001" customHeight="1" x14ac:dyDescent="0.3">
      <c r="B43" s="11" t="s">
        <v>95</v>
      </c>
      <c r="C43" s="10">
        <v>1</v>
      </c>
      <c r="D43" s="10">
        <v>1</v>
      </c>
      <c r="E43" s="10">
        <v>1024</v>
      </c>
      <c r="F43" s="10">
        <v>14</v>
      </c>
      <c r="G43" s="10">
        <v>14</v>
      </c>
      <c r="H43" s="10">
        <v>256</v>
      </c>
      <c r="I43" s="10">
        <v>14</v>
      </c>
      <c r="J43" s="10">
        <v>14</v>
      </c>
      <c r="K43" s="10">
        <v>1</v>
      </c>
      <c r="L43" s="10">
        <f t="shared" si="0"/>
        <v>0.20070399999999999</v>
      </c>
      <c r="M43" s="10">
        <f t="shared" si="3"/>
        <v>0.26214399999999999</v>
      </c>
      <c r="N43" s="10">
        <f t="shared" si="1"/>
        <v>0.46284799999999998</v>
      </c>
      <c r="O43" s="10">
        <f t="shared" si="2"/>
        <v>51.380223999999998</v>
      </c>
    </row>
    <row r="44" spans="2:15" ht="20.100000000000001" customHeight="1" x14ac:dyDescent="0.3">
      <c r="B44" s="11" t="s">
        <v>96</v>
      </c>
      <c r="C44" s="10">
        <v>3</v>
      </c>
      <c r="D44" s="10">
        <v>3</v>
      </c>
      <c r="E44" s="10">
        <v>256</v>
      </c>
      <c r="F44" s="10">
        <v>14</v>
      </c>
      <c r="G44" s="10">
        <v>14</v>
      </c>
      <c r="H44" s="10">
        <v>256</v>
      </c>
      <c r="I44" s="10">
        <v>14</v>
      </c>
      <c r="J44" s="10">
        <v>14</v>
      </c>
      <c r="K44" s="10">
        <v>1</v>
      </c>
      <c r="L44" s="10">
        <f t="shared" si="0"/>
        <v>5.0175999999999998E-2</v>
      </c>
      <c r="M44" s="10">
        <f t="shared" si="3"/>
        <v>0.58982400000000001</v>
      </c>
      <c r="N44" s="10">
        <f t="shared" si="1"/>
        <v>0.64</v>
      </c>
      <c r="O44" s="10">
        <f t="shared" si="2"/>
        <v>115.605504</v>
      </c>
    </row>
    <row r="45" spans="2:15" ht="20.100000000000001" customHeight="1" x14ac:dyDescent="0.3">
      <c r="B45" s="11" t="s">
        <v>97</v>
      </c>
      <c r="C45" s="10">
        <v>1</v>
      </c>
      <c r="D45" s="10">
        <v>1</v>
      </c>
      <c r="E45" s="10">
        <v>256</v>
      </c>
      <c r="F45" s="10">
        <v>14</v>
      </c>
      <c r="G45" s="10">
        <v>14</v>
      </c>
      <c r="H45" s="10">
        <v>1024</v>
      </c>
      <c r="I45" s="10">
        <v>14</v>
      </c>
      <c r="J45" s="10">
        <v>14</v>
      </c>
      <c r="K45" s="10">
        <v>1</v>
      </c>
      <c r="L45" s="10">
        <f t="shared" si="0"/>
        <v>5.0175999999999998E-2</v>
      </c>
      <c r="M45" s="10">
        <f t="shared" si="3"/>
        <v>0.26214399999999999</v>
      </c>
      <c r="N45" s="10">
        <f t="shared" si="1"/>
        <v>0.31231999999999999</v>
      </c>
      <c r="O45" s="10">
        <f t="shared" si="2"/>
        <v>51.380223999999998</v>
      </c>
    </row>
    <row r="46" spans="2:15" ht="20.100000000000001" customHeight="1" x14ac:dyDescent="0.3">
      <c r="B46" s="11" t="s">
        <v>98</v>
      </c>
      <c r="C46" s="10">
        <v>1</v>
      </c>
      <c r="D46" s="10">
        <v>1</v>
      </c>
      <c r="E46" s="10">
        <v>1024</v>
      </c>
      <c r="F46" s="10">
        <v>14</v>
      </c>
      <c r="G46" s="10">
        <v>14</v>
      </c>
      <c r="H46" s="10">
        <v>512</v>
      </c>
      <c r="I46" s="10">
        <v>7</v>
      </c>
      <c r="J46" s="10">
        <v>7</v>
      </c>
      <c r="K46" s="10">
        <v>1</v>
      </c>
      <c r="L46" s="10">
        <f t="shared" si="0"/>
        <v>0.20070399999999999</v>
      </c>
      <c r="M46" s="10">
        <f t="shared" si="3"/>
        <v>0.52428799999999998</v>
      </c>
      <c r="N46" s="10">
        <f t="shared" si="1"/>
        <v>0.72499199999999997</v>
      </c>
      <c r="O46" s="10">
        <f t="shared" si="2"/>
        <v>25.690111999999999</v>
      </c>
    </row>
    <row r="47" spans="2:15" ht="20.100000000000001" customHeight="1" x14ac:dyDescent="0.3">
      <c r="B47" s="11" t="s">
        <v>99</v>
      </c>
      <c r="C47" s="10">
        <v>3</v>
      </c>
      <c r="D47" s="10">
        <v>3</v>
      </c>
      <c r="E47" s="10">
        <v>512</v>
      </c>
      <c r="F47" s="10">
        <v>7</v>
      </c>
      <c r="G47" s="10">
        <v>7</v>
      </c>
      <c r="H47" s="10">
        <v>512</v>
      </c>
      <c r="I47" s="10">
        <v>7</v>
      </c>
      <c r="J47" s="10">
        <v>7</v>
      </c>
      <c r="K47" s="10">
        <v>1</v>
      </c>
      <c r="L47" s="10">
        <f t="shared" si="0"/>
        <v>2.5087999999999999E-2</v>
      </c>
      <c r="M47" s="10">
        <f t="shared" si="3"/>
        <v>2.3592960000000001</v>
      </c>
      <c r="N47" s="10">
        <f t="shared" si="1"/>
        <v>2.3843839999999998</v>
      </c>
      <c r="O47" s="10">
        <f t="shared" si="2"/>
        <v>115.605504</v>
      </c>
    </row>
    <row r="48" spans="2:15" ht="20.100000000000001" customHeight="1" x14ac:dyDescent="0.3">
      <c r="B48" s="11" t="s">
        <v>100</v>
      </c>
      <c r="C48" s="10">
        <v>1</v>
      </c>
      <c r="D48" s="10">
        <v>1</v>
      </c>
      <c r="E48" s="10">
        <v>512</v>
      </c>
      <c r="F48" s="10">
        <v>7</v>
      </c>
      <c r="G48" s="10">
        <v>7</v>
      </c>
      <c r="H48" s="10">
        <v>2048</v>
      </c>
      <c r="I48" s="10">
        <v>7</v>
      </c>
      <c r="J48" s="10">
        <v>7</v>
      </c>
      <c r="K48" s="10">
        <v>1</v>
      </c>
      <c r="L48" s="10">
        <f t="shared" si="0"/>
        <v>2.5087999999999999E-2</v>
      </c>
      <c r="M48" s="10">
        <f t="shared" si="3"/>
        <v>1.048576</v>
      </c>
      <c r="N48" s="10">
        <f t="shared" si="1"/>
        <v>1.073664</v>
      </c>
      <c r="O48" s="10">
        <f t="shared" si="2"/>
        <v>51.380223999999998</v>
      </c>
    </row>
    <row r="49" spans="2:15" ht="20.100000000000001" customHeight="1" x14ac:dyDescent="0.3">
      <c r="B49" s="11" t="s">
        <v>101</v>
      </c>
      <c r="C49" s="10">
        <v>1</v>
      </c>
      <c r="D49" s="10">
        <v>1</v>
      </c>
      <c r="E49" s="10">
        <v>1024</v>
      </c>
      <c r="F49" s="10">
        <v>14</v>
      </c>
      <c r="G49" s="10">
        <v>14</v>
      </c>
      <c r="H49" s="10">
        <v>2048</v>
      </c>
      <c r="I49" s="10">
        <v>7</v>
      </c>
      <c r="J49" s="10">
        <v>7</v>
      </c>
      <c r="K49" s="10">
        <v>1</v>
      </c>
      <c r="L49" s="10">
        <f t="shared" si="0"/>
        <v>0.20070399999999999</v>
      </c>
      <c r="M49" s="10">
        <f t="shared" si="3"/>
        <v>2.0971519999999999</v>
      </c>
      <c r="N49" s="10">
        <f t="shared" si="1"/>
        <v>2.2978559999999999</v>
      </c>
      <c r="O49" s="10">
        <f t="shared" si="2"/>
        <v>102.760448</v>
      </c>
    </row>
    <row r="50" spans="2:15" ht="20.100000000000001" customHeight="1" x14ac:dyDescent="0.3">
      <c r="B50" s="11" t="s">
        <v>102</v>
      </c>
      <c r="C50" s="10">
        <v>1</v>
      </c>
      <c r="D50" s="10">
        <v>1</v>
      </c>
      <c r="E50" s="10">
        <v>2048</v>
      </c>
      <c r="F50" s="10">
        <v>7</v>
      </c>
      <c r="G50" s="10">
        <v>7</v>
      </c>
      <c r="H50" s="10">
        <v>512</v>
      </c>
      <c r="I50" s="10">
        <v>7</v>
      </c>
      <c r="J50" s="10">
        <v>7</v>
      </c>
      <c r="K50" s="10">
        <v>1</v>
      </c>
      <c r="L50" s="10">
        <f t="shared" si="0"/>
        <v>0.100352</v>
      </c>
      <c r="M50" s="10">
        <f t="shared" si="3"/>
        <v>1.048576</v>
      </c>
      <c r="N50" s="10">
        <f t="shared" si="1"/>
        <v>1.1489279999999999</v>
      </c>
      <c r="O50" s="10">
        <f t="shared" si="2"/>
        <v>51.380223999999998</v>
      </c>
    </row>
    <row r="51" spans="2:15" ht="20.100000000000001" customHeight="1" x14ac:dyDescent="0.3">
      <c r="B51" s="11" t="s">
        <v>103</v>
      </c>
      <c r="C51" s="10">
        <v>3</v>
      </c>
      <c r="D51" s="10">
        <v>3</v>
      </c>
      <c r="E51" s="10">
        <v>512</v>
      </c>
      <c r="F51" s="10">
        <v>7</v>
      </c>
      <c r="G51" s="10">
        <v>7</v>
      </c>
      <c r="H51" s="10">
        <v>512</v>
      </c>
      <c r="I51" s="10">
        <v>7</v>
      </c>
      <c r="J51" s="10">
        <v>7</v>
      </c>
      <c r="K51" s="10">
        <v>1</v>
      </c>
      <c r="L51" s="10">
        <f t="shared" si="0"/>
        <v>2.5087999999999999E-2</v>
      </c>
      <c r="M51" s="10">
        <f t="shared" si="3"/>
        <v>2.3592960000000001</v>
      </c>
      <c r="N51" s="10">
        <f t="shared" si="1"/>
        <v>2.3843839999999998</v>
      </c>
      <c r="O51" s="10">
        <f t="shared" si="2"/>
        <v>115.605504</v>
      </c>
    </row>
    <row r="52" spans="2:15" ht="20.100000000000001" customHeight="1" x14ac:dyDescent="0.3">
      <c r="B52" s="11" t="s">
        <v>104</v>
      </c>
      <c r="C52" s="10">
        <v>1</v>
      </c>
      <c r="D52" s="10">
        <v>1</v>
      </c>
      <c r="E52" s="10">
        <v>512</v>
      </c>
      <c r="F52" s="10">
        <v>7</v>
      </c>
      <c r="G52" s="10">
        <v>7</v>
      </c>
      <c r="H52" s="10">
        <v>2048</v>
      </c>
      <c r="I52" s="10">
        <v>7</v>
      </c>
      <c r="J52" s="10">
        <v>7</v>
      </c>
      <c r="K52" s="10">
        <v>1</v>
      </c>
      <c r="L52" s="10">
        <f t="shared" si="0"/>
        <v>2.5087999999999999E-2</v>
      </c>
      <c r="M52" s="10">
        <f t="shared" si="3"/>
        <v>1.048576</v>
      </c>
      <c r="N52" s="10">
        <f t="shared" si="1"/>
        <v>1.073664</v>
      </c>
      <c r="O52" s="10">
        <f t="shared" si="2"/>
        <v>51.380223999999998</v>
      </c>
    </row>
    <row r="53" spans="2:15" ht="20.100000000000001" customHeight="1" x14ac:dyDescent="0.3">
      <c r="B53" s="11" t="s">
        <v>105</v>
      </c>
      <c r="C53" s="10">
        <v>1</v>
      </c>
      <c r="D53" s="10">
        <v>1</v>
      </c>
      <c r="E53" s="10">
        <v>2048</v>
      </c>
      <c r="F53" s="10">
        <v>7</v>
      </c>
      <c r="G53" s="10">
        <v>7</v>
      </c>
      <c r="H53" s="10">
        <v>512</v>
      </c>
      <c r="I53" s="10">
        <v>7</v>
      </c>
      <c r="J53" s="10">
        <v>7</v>
      </c>
      <c r="K53" s="10">
        <v>1</v>
      </c>
      <c r="L53" s="10">
        <f t="shared" si="0"/>
        <v>0.100352</v>
      </c>
      <c r="M53" s="10">
        <f t="shared" si="3"/>
        <v>1.048576</v>
      </c>
      <c r="N53" s="10">
        <f t="shared" si="1"/>
        <v>1.1489279999999999</v>
      </c>
      <c r="O53" s="10">
        <f t="shared" si="2"/>
        <v>51.380223999999998</v>
      </c>
    </row>
    <row r="54" spans="2:15" ht="20.100000000000001" customHeight="1" x14ac:dyDescent="0.3">
      <c r="B54" s="11" t="s">
        <v>106</v>
      </c>
      <c r="C54" s="10">
        <v>3</v>
      </c>
      <c r="D54" s="10">
        <v>3</v>
      </c>
      <c r="E54" s="10">
        <v>512</v>
      </c>
      <c r="F54" s="10">
        <v>7</v>
      </c>
      <c r="G54" s="10">
        <v>7</v>
      </c>
      <c r="H54" s="10">
        <v>512</v>
      </c>
      <c r="I54" s="10">
        <v>7</v>
      </c>
      <c r="J54" s="10">
        <v>7</v>
      </c>
      <c r="K54" s="10">
        <v>1</v>
      </c>
      <c r="L54" s="10">
        <f t="shared" si="0"/>
        <v>2.5087999999999999E-2</v>
      </c>
      <c r="M54" s="10">
        <f t="shared" si="3"/>
        <v>2.3592960000000001</v>
      </c>
      <c r="N54" s="10">
        <f t="shared" si="1"/>
        <v>2.3843839999999998</v>
      </c>
      <c r="O54" s="10">
        <f t="shared" si="2"/>
        <v>115.605504</v>
      </c>
    </row>
    <row r="55" spans="2:15" ht="20.100000000000001" customHeight="1" x14ac:dyDescent="0.3">
      <c r="B55" s="11" t="s">
        <v>107</v>
      </c>
      <c r="C55" s="10">
        <v>1</v>
      </c>
      <c r="D55" s="10">
        <v>1</v>
      </c>
      <c r="E55" s="10">
        <v>512</v>
      </c>
      <c r="F55" s="10">
        <v>7</v>
      </c>
      <c r="G55" s="10">
        <v>7</v>
      </c>
      <c r="H55" s="10">
        <v>2048</v>
      </c>
      <c r="I55" s="10">
        <v>7</v>
      </c>
      <c r="J55" s="10">
        <v>7</v>
      </c>
      <c r="K55" s="10">
        <v>1</v>
      </c>
      <c r="L55" s="10">
        <f t="shared" si="0"/>
        <v>2.5087999999999999E-2</v>
      </c>
      <c r="M55" s="10">
        <f t="shared" si="3"/>
        <v>1.048576</v>
      </c>
      <c r="N55" s="10">
        <f t="shared" si="1"/>
        <v>1.073664</v>
      </c>
      <c r="O55" s="10">
        <f t="shared" si="2"/>
        <v>51.380223999999998</v>
      </c>
    </row>
    <row r="56" spans="2:15" ht="20.100000000000001" customHeight="1" x14ac:dyDescent="0.3">
      <c r="B56" s="6" t="s">
        <v>108</v>
      </c>
      <c r="C56" s="7"/>
      <c r="D56" s="7"/>
      <c r="E56" s="7"/>
      <c r="F56" s="7"/>
      <c r="G56" s="7"/>
      <c r="H56" s="7"/>
      <c r="I56" s="7"/>
      <c r="J56" s="7"/>
      <c r="K56" s="8"/>
      <c r="L56" s="10">
        <f>SUM(L3:L55)</f>
        <v>10.135552000000008</v>
      </c>
      <c r="M56" s="10">
        <f>SUM(M3:M55)</f>
        <v>23.454976000000006</v>
      </c>
      <c r="N56" s="10">
        <f t="shared" si="1"/>
        <v>33.590528000000013</v>
      </c>
      <c r="O56" s="10">
        <f>SUM(O3:O55)</f>
        <v>3855.9252480000009</v>
      </c>
    </row>
  </sheetData>
  <mergeCells count="1">
    <mergeCell ref="B56:K5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Alexnet</vt:lpstr>
      <vt:lpstr>Yolo</vt:lpstr>
      <vt:lpstr>VGG-16</vt:lpstr>
      <vt:lpstr>ResNet-50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2017-12-07T11:10:18Z</dcterms:modified>
</cp:coreProperties>
</file>