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240" yWindow="105" windowWidth="14805" windowHeight="8010" firstSheet="14" activeTab="20" xr2:uid="{00000000-000D-0000-FFFF-FFFF00000000}"/>
  </bookViews>
  <sheets>
    <sheet name="cortexa7core" sheetId="1" r:id="rId1"/>
    <sheet name="a7_harden" sheetId="2" r:id="rId2"/>
    <sheet name="ceva_core" sheetId="3" r:id="rId3"/>
    <sheet name="NOC" sheetId="4" r:id="rId4"/>
    <sheet name="MIPI" sheetId="5" r:id="rId5"/>
    <sheet name="CS" sheetId="6" r:id="rId6"/>
    <sheet name="ddr" sheetId="7" r:id="rId7"/>
    <sheet name="secure" sheetId="8" r:id="rId8"/>
    <sheet name="VIF" sheetId="9" r:id="rId9"/>
    <sheet name="noc_ceva" sheetId="10" r:id="rId10"/>
    <sheet name="noc_vision" sheetId="11" r:id="rId11"/>
    <sheet name="noc_vision_isp2m" sheetId="12" r:id="rId12"/>
    <sheet name="noc_main" sheetId="13" r:id="rId13"/>
    <sheet name="dvm_repeater" sheetId="14" r:id="rId14"/>
    <sheet name="gmac" sheetId="15" r:id="rId15"/>
    <sheet name="tzc" sheetId="16" r:id="rId16"/>
    <sheet name="usb3.0" sheetId="17" r:id="rId17"/>
    <sheet name="EMMC" sheetId="18" r:id="rId18"/>
    <sheet name="ceva_harden" sheetId="19" r:id="rId19"/>
    <sheet name="ceva_sub" sheetId="20" r:id="rId20"/>
    <sheet name="ceva_dmac" sheetId="21" r:id="rId21"/>
    <sheet name="sram" sheetId="22" r:id="rId22"/>
    <sheet name="top_dmac" sheetId="23" r:id="rId23"/>
    <sheet name="aa" sheetId="24" r:id="rId24"/>
  </sheets>
  <calcPr calcId="171027"/>
  <fileRecoveryPr repairLoad="1"/>
</workbook>
</file>

<file path=xl/calcChain.xml><?xml version="1.0" encoding="utf-8"?>
<calcChain xmlns="http://schemas.openxmlformats.org/spreadsheetml/2006/main">
  <c r="F2" i="20" l="1"/>
  <c r="G2" i="19" l="1"/>
  <c r="H4" i="2" l="1"/>
  <c r="H5" i="2"/>
  <c r="H6" i="2"/>
  <c r="H7" i="2"/>
  <c r="H8" i="2"/>
  <c r="H9" i="2"/>
  <c r="E4" i="2"/>
  <c r="E5" i="2"/>
  <c r="E6" i="2"/>
  <c r="E7" i="2"/>
  <c r="E8" i="2"/>
  <c r="E9" i="2"/>
  <c r="H3" i="2"/>
  <c r="E3" i="2"/>
  <c r="E2" i="2"/>
  <c r="H2" i="2"/>
</calcChain>
</file>

<file path=xl/sharedStrings.xml><?xml version="1.0" encoding="utf-8"?>
<sst xmlns="http://schemas.openxmlformats.org/spreadsheetml/2006/main" count="462" uniqueCount="131">
  <si>
    <t>IP name</t>
    <phoneticPr fontId="1" type="noConversion"/>
  </si>
  <si>
    <t>lib</t>
    <phoneticPr fontId="1" type="noConversion"/>
  </si>
  <si>
    <t>lvt</t>
    <phoneticPr fontId="1" type="noConversion"/>
  </si>
  <si>
    <t>cortexa7core</t>
    <phoneticPr fontId="1" type="noConversion"/>
  </si>
  <si>
    <t>9T</t>
    <phoneticPr fontId="1" type="noConversion"/>
  </si>
  <si>
    <t>Total area</t>
    <phoneticPr fontId="1" type="noConversion"/>
  </si>
  <si>
    <t>Macro area</t>
    <phoneticPr fontId="1" type="noConversion"/>
  </si>
  <si>
    <t>WNS</t>
    <phoneticPr fontId="1" type="noConversion"/>
  </si>
  <si>
    <t>frequency</t>
    <phoneticPr fontId="1" type="noConversion"/>
  </si>
  <si>
    <t>600MHZ</t>
    <phoneticPr fontId="1" type="noConversion"/>
  </si>
  <si>
    <t>uncertainty</t>
    <phoneticPr fontId="1" type="noConversion"/>
  </si>
  <si>
    <t>600MHZ</t>
    <phoneticPr fontId="1" type="noConversion"/>
  </si>
  <si>
    <t>cell_type</t>
    <phoneticPr fontId="1" type="noConversion"/>
  </si>
  <si>
    <t>SVT+LVT</t>
    <phoneticPr fontId="1" type="noConversion"/>
  </si>
  <si>
    <t>SVT</t>
    <phoneticPr fontId="1" type="noConversion"/>
  </si>
  <si>
    <t>500MHZ</t>
    <phoneticPr fontId="1" type="noConversion"/>
  </si>
  <si>
    <t>SVT</t>
    <phoneticPr fontId="1" type="noConversion"/>
  </si>
  <si>
    <t>500MHZ</t>
    <phoneticPr fontId="1" type="noConversion"/>
  </si>
  <si>
    <t>SVT+LVT</t>
    <phoneticPr fontId="1" type="noConversion"/>
  </si>
  <si>
    <t>700MHZ</t>
    <phoneticPr fontId="1" type="noConversion"/>
  </si>
  <si>
    <t>700MHZ</t>
    <phoneticPr fontId="1" type="noConversion"/>
  </si>
  <si>
    <t>12T</t>
    <phoneticPr fontId="1" type="noConversion"/>
  </si>
  <si>
    <t>1GHZ</t>
    <phoneticPr fontId="1" type="noConversion"/>
  </si>
  <si>
    <t>1GHZ</t>
    <phoneticPr fontId="1" type="noConversion"/>
  </si>
  <si>
    <t>800MHZ</t>
    <phoneticPr fontId="1" type="noConversion"/>
  </si>
  <si>
    <t>800MHZ</t>
    <phoneticPr fontId="1" type="noConversion"/>
  </si>
  <si>
    <t>900MHZ</t>
    <phoneticPr fontId="1" type="noConversion"/>
  </si>
  <si>
    <t>900MHZ</t>
    <phoneticPr fontId="1" type="noConversion"/>
  </si>
  <si>
    <t>1GHZ</t>
    <phoneticPr fontId="1" type="noConversion"/>
  </si>
  <si>
    <t>SVT+LVT</t>
    <phoneticPr fontId="1" type="noConversion"/>
  </si>
  <si>
    <t>a7_harden_subsystem</t>
    <phoneticPr fontId="1" type="noConversion"/>
  </si>
  <si>
    <t>9T</t>
    <phoneticPr fontId="1" type="noConversion"/>
  </si>
  <si>
    <t>1Ghz</t>
    <phoneticPr fontId="1" type="noConversion"/>
  </si>
  <si>
    <t>SVT</t>
    <phoneticPr fontId="1" type="noConversion"/>
  </si>
  <si>
    <t>core area</t>
    <phoneticPr fontId="1" type="noConversion"/>
  </si>
  <si>
    <t>core_num</t>
    <phoneticPr fontId="1" type="noConversion"/>
  </si>
  <si>
    <t>harden-only area</t>
    <phoneticPr fontId="1" type="noConversion"/>
  </si>
  <si>
    <t>Harden-only Macro area</t>
    <phoneticPr fontId="1" type="noConversion"/>
  </si>
  <si>
    <t>1Ghz</t>
    <phoneticPr fontId="1" type="noConversion"/>
  </si>
  <si>
    <t>SVT+LVT</t>
    <phoneticPr fontId="1" type="noConversion"/>
  </si>
  <si>
    <t>900Mhz</t>
    <phoneticPr fontId="1" type="noConversion"/>
  </si>
  <si>
    <t>SVT+LVT</t>
    <phoneticPr fontId="1" type="noConversion"/>
  </si>
  <si>
    <t>1.1Ghz</t>
    <phoneticPr fontId="1" type="noConversion"/>
  </si>
  <si>
    <t>12T</t>
    <phoneticPr fontId="1" type="noConversion"/>
  </si>
  <si>
    <t>ceva_core</t>
    <phoneticPr fontId="1" type="noConversion"/>
  </si>
  <si>
    <t>9T</t>
    <phoneticPr fontId="1" type="noConversion"/>
  </si>
  <si>
    <t>600MHZ</t>
    <phoneticPr fontId="1" type="noConversion"/>
  </si>
  <si>
    <t>500MHZ</t>
    <phoneticPr fontId="1" type="noConversion"/>
  </si>
  <si>
    <t>SVT+LVT</t>
    <phoneticPr fontId="1" type="noConversion"/>
  </si>
  <si>
    <t>SVT+LVT</t>
    <phoneticPr fontId="1" type="noConversion"/>
  </si>
  <si>
    <t>500MHZ</t>
    <phoneticPr fontId="1" type="noConversion"/>
  </si>
  <si>
    <t>SVT</t>
    <phoneticPr fontId="1" type="noConversion"/>
  </si>
  <si>
    <t>900MHZ</t>
    <phoneticPr fontId="1" type="noConversion"/>
  </si>
  <si>
    <t>SVT</t>
    <phoneticPr fontId="1" type="noConversion"/>
  </si>
  <si>
    <t>700MHZ</t>
    <phoneticPr fontId="1" type="noConversion"/>
  </si>
  <si>
    <t>SVT+LVT</t>
    <phoneticPr fontId="1" type="noConversion"/>
  </si>
  <si>
    <t>700MHZ</t>
    <phoneticPr fontId="1" type="noConversion"/>
  </si>
  <si>
    <t>SVT</t>
    <phoneticPr fontId="1" type="noConversion"/>
  </si>
  <si>
    <t>IP_name</t>
    <phoneticPr fontId="1" type="noConversion"/>
  </si>
  <si>
    <t>lib</t>
    <phoneticPr fontId="1" type="noConversion"/>
  </si>
  <si>
    <t>lvt</t>
    <phoneticPr fontId="1" type="noConversion"/>
  </si>
  <si>
    <t>Macro_area</t>
    <phoneticPr fontId="1" type="noConversion"/>
  </si>
  <si>
    <t>Total area</t>
    <phoneticPr fontId="1" type="noConversion"/>
  </si>
  <si>
    <t>WNS</t>
    <phoneticPr fontId="1" type="noConversion"/>
  </si>
  <si>
    <t>frequency</t>
    <phoneticPr fontId="1" type="noConversion"/>
  </si>
  <si>
    <t>uncertainty</t>
    <phoneticPr fontId="1" type="noConversion"/>
  </si>
  <si>
    <t>cell_type</t>
    <phoneticPr fontId="1" type="noConversion"/>
  </si>
  <si>
    <t>noc_main</t>
    <phoneticPr fontId="1" type="noConversion"/>
  </si>
  <si>
    <t>7T</t>
    <phoneticPr fontId="1" type="noConversion"/>
  </si>
  <si>
    <t>600MHZ</t>
    <phoneticPr fontId="1" type="noConversion"/>
  </si>
  <si>
    <t>SVT</t>
    <phoneticPr fontId="1" type="noConversion"/>
  </si>
  <si>
    <t>600MHZ</t>
    <phoneticPr fontId="1" type="noConversion"/>
  </si>
  <si>
    <t>SVT</t>
    <phoneticPr fontId="1" type="noConversion"/>
  </si>
  <si>
    <t>800MHZ</t>
    <phoneticPr fontId="1" type="noConversion"/>
  </si>
  <si>
    <t>800MHZ</t>
    <phoneticPr fontId="1" type="noConversion"/>
  </si>
  <si>
    <t>SVT+LVT</t>
    <phoneticPr fontId="1" type="noConversion"/>
  </si>
  <si>
    <t>900MHZ</t>
    <phoneticPr fontId="1" type="noConversion"/>
  </si>
  <si>
    <t>SVT+LVT</t>
    <phoneticPr fontId="1" type="noConversion"/>
  </si>
  <si>
    <t>mipi</t>
    <phoneticPr fontId="1" type="noConversion"/>
  </si>
  <si>
    <t>7t</t>
    <phoneticPr fontId="1" type="noConversion"/>
  </si>
  <si>
    <t>500MHZ</t>
    <phoneticPr fontId="1" type="noConversion"/>
  </si>
  <si>
    <t>SVT</t>
    <phoneticPr fontId="1" type="noConversion"/>
  </si>
  <si>
    <t>CS</t>
    <phoneticPr fontId="1" type="noConversion"/>
  </si>
  <si>
    <t>7T</t>
    <phoneticPr fontId="1" type="noConversion"/>
  </si>
  <si>
    <t>300MHZ</t>
    <phoneticPr fontId="1" type="noConversion"/>
  </si>
  <si>
    <t>ddr</t>
    <phoneticPr fontId="1" type="noConversion"/>
  </si>
  <si>
    <t>9T</t>
    <phoneticPr fontId="1" type="noConversion"/>
  </si>
  <si>
    <t>secure</t>
    <phoneticPr fontId="1" type="noConversion"/>
  </si>
  <si>
    <t>7T</t>
    <phoneticPr fontId="1" type="noConversion"/>
  </si>
  <si>
    <t>222MHZ</t>
    <phoneticPr fontId="1" type="noConversion"/>
  </si>
  <si>
    <t>SVT</t>
    <phoneticPr fontId="1" type="noConversion"/>
  </si>
  <si>
    <t>VIF</t>
    <phoneticPr fontId="1" type="noConversion"/>
  </si>
  <si>
    <t>0(ex reg2out)</t>
    <phoneticPr fontId="1" type="noConversion"/>
  </si>
  <si>
    <t>noc_ceva</t>
    <phoneticPr fontId="1" type="noConversion"/>
  </si>
  <si>
    <t>0(ex in2out)</t>
    <phoneticPr fontId="1" type="noConversion"/>
  </si>
  <si>
    <t>600Mhz</t>
    <phoneticPr fontId="1" type="noConversion"/>
  </si>
  <si>
    <t>noc_vision</t>
    <phoneticPr fontId="1" type="noConversion"/>
  </si>
  <si>
    <t>noc_vision_isp2m</t>
    <phoneticPr fontId="1" type="noConversion"/>
  </si>
  <si>
    <t>0(ex interface)</t>
    <phoneticPr fontId="1" type="noConversion"/>
  </si>
  <si>
    <t>dvm_repeater</t>
    <phoneticPr fontId="1" type="noConversion"/>
  </si>
  <si>
    <t>gmac</t>
    <phoneticPr fontId="1" type="noConversion"/>
  </si>
  <si>
    <t>250Mhz</t>
    <phoneticPr fontId="1" type="noConversion"/>
  </si>
  <si>
    <t>tzc</t>
    <phoneticPr fontId="1" type="noConversion"/>
  </si>
  <si>
    <t>700Mhz</t>
    <phoneticPr fontId="1" type="noConversion"/>
  </si>
  <si>
    <t>USB30</t>
    <phoneticPr fontId="1" type="noConversion"/>
  </si>
  <si>
    <t>150Mhz</t>
    <phoneticPr fontId="1" type="noConversion"/>
  </si>
  <si>
    <t>cell_type</t>
  </si>
  <si>
    <t>EMMC</t>
    <phoneticPr fontId="1" type="noConversion"/>
  </si>
  <si>
    <t>IP_name</t>
  </si>
  <si>
    <t>lib</t>
  </si>
  <si>
    <t>lvt</t>
  </si>
  <si>
    <t>Macro_area</t>
  </si>
  <si>
    <t>Total area</t>
  </si>
  <si>
    <t>WNS</t>
  </si>
  <si>
    <t>frequency</t>
  </si>
  <si>
    <t>uncertainty</t>
  </si>
  <si>
    <t>ceva_harden</t>
    <phoneticPr fontId="1" type="noConversion"/>
  </si>
  <si>
    <t>ceva_core_area</t>
    <phoneticPr fontId="1" type="noConversion"/>
  </si>
  <si>
    <t>core number</t>
    <phoneticPr fontId="1" type="noConversion"/>
  </si>
  <si>
    <t>harden_only macro</t>
    <phoneticPr fontId="1" type="noConversion"/>
  </si>
  <si>
    <t>ceva_sub</t>
    <phoneticPr fontId="1" type="noConversion"/>
  </si>
  <si>
    <t>3.25%%</t>
    <phoneticPr fontId="1" type="noConversion"/>
  </si>
  <si>
    <t>ceva_harden_area</t>
    <phoneticPr fontId="1" type="noConversion"/>
  </si>
  <si>
    <t>sub_only macro</t>
    <phoneticPr fontId="1" type="noConversion"/>
  </si>
  <si>
    <t>800Mhz</t>
    <phoneticPr fontId="1" type="noConversion"/>
  </si>
  <si>
    <t>SVT</t>
    <phoneticPr fontId="1" type="noConversion"/>
  </si>
  <si>
    <t>ceva_dmac</t>
    <phoneticPr fontId="1" type="noConversion"/>
  </si>
  <si>
    <t>SRAM</t>
    <phoneticPr fontId="1" type="noConversion"/>
  </si>
  <si>
    <t>500Mhz</t>
    <phoneticPr fontId="1" type="noConversion"/>
  </si>
  <si>
    <t>top_dmac</t>
    <phoneticPr fontId="1" type="noConversion"/>
  </si>
  <si>
    <t>0 (ex interface)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</si>
</sst>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1" xfId="0" applyFill="1" applyBorder="1"/>
    <xf numFmtId="10" fontId="0" fillId="0" borderId="0" xfId="0" applyNumberFormat="1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G17" sqref="G17"/>
    </sheetView>
  </sheetViews>
  <sheetFormatPr defaultRowHeight="13.5" x14ac:dyDescent="0.15"/>
  <cols>
    <col min="1" max="1" width="14.875" style="1" customWidth="1"/>
    <col min="2" max="2" width="12.25" style="1" customWidth="1"/>
    <col min="3" max="3" width="9" style="1"/>
    <col min="4" max="5" width="11.625" style="1" bestFit="1" customWidth="1"/>
    <col min="6" max="6" width="10.375" style="1" customWidth="1"/>
    <col min="7" max="8" width="14.875" style="1" customWidth="1"/>
    <col min="9" max="9" width="10.5" style="1" bestFit="1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7</v>
      </c>
      <c r="G1" s="3" t="s">
        <v>8</v>
      </c>
      <c r="H1" s="3" t="s">
        <v>10</v>
      </c>
      <c r="I1" s="3" t="s">
        <v>12</v>
      </c>
    </row>
    <row r="2" spans="1:9" x14ac:dyDescent="0.15">
      <c r="A2" s="1" t="s">
        <v>3</v>
      </c>
      <c r="B2" s="1" t="s">
        <v>4</v>
      </c>
      <c r="C2" s="2">
        <v>2.24E-2</v>
      </c>
      <c r="D2" s="1">
        <v>245650</v>
      </c>
      <c r="E2" s="1">
        <v>385593</v>
      </c>
      <c r="F2" s="1">
        <v>0</v>
      </c>
      <c r="G2" s="1" t="s">
        <v>9</v>
      </c>
      <c r="H2" s="3">
        <v>0.13</v>
      </c>
      <c r="I2" s="1" t="s">
        <v>13</v>
      </c>
    </row>
    <row r="3" spans="1:9" x14ac:dyDescent="0.15">
      <c r="A3" s="1" t="s">
        <v>3</v>
      </c>
      <c r="B3" s="1" t="s">
        <v>4</v>
      </c>
      <c r="C3" s="2">
        <v>8.6999999999999994E-3</v>
      </c>
      <c r="D3" s="1">
        <v>245650</v>
      </c>
      <c r="E3" s="1">
        <v>385834</v>
      </c>
      <c r="F3" s="1">
        <v>0</v>
      </c>
      <c r="G3" s="1" t="s">
        <v>11</v>
      </c>
      <c r="H3" s="1">
        <v>0.13</v>
      </c>
      <c r="I3" s="1" t="s">
        <v>14</v>
      </c>
    </row>
    <row r="4" spans="1:9" x14ac:dyDescent="0.15">
      <c r="A4" s="1" t="s">
        <v>3</v>
      </c>
      <c r="B4" s="1" t="s">
        <v>4</v>
      </c>
      <c r="C4" s="2">
        <v>8.8000000000000005E-3</v>
      </c>
      <c r="D4" s="1">
        <v>245650</v>
      </c>
      <c r="E4" s="1">
        <v>384948</v>
      </c>
      <c r="F4" s="1">
        <v>0</v>
      </c>
      <c r="G4" s="1" t="s">
        <v>15</v>
      </c>
      <c r="H4" s="1">
        <v>0.13</v>
      </c>
      <c r="I4" s="1" t="s">
        <v>16</v>
      </c>
    </row>
    <row r="5" spans="1:9" x14ac:dyDescent="0.15">
      <c r="A5" s="1" t="s">
        <v>3</v>
      </c>
      <c r="B5" s="1" t="s">
        <v>4</v>
      </c>
      <c r="C5" s="2">
        <v>1.7100000000000001E-2</v>
      </c>
      <c r="D5" s="1">
        <v>245650</v>
      </c>
      <c r="E5" s="1">
        <v>385256</v>
      </c>
      <c r="F5" s="1">
        <v>0</v>
      </c>
      <c r="G5" s="1" t="s">
        <v>17</v>
      </c>
      <c r="H5" s="1">
        <v>0.13</v>
      </c>
      <c r="I5" s="1" t="s">
        <v>18</v>
      </c>
    </row>
    <row r="6" spans="1:9" x14ac:dyDescent="0.15">
      <c r="A6" s="1" t="s">
        <v>3</v>
      </c>
      <c r="B6" s="1" t="s">
        <v>4</v>
      </c>
      <c r="C6" s="2">
        <v>8.5000000000000006E-3</v>
      </c>
      <c r="D6" s="1">
        <v>245650</v>
      </c>
      <c r="E6" s="1">
        <v>388358</v>
      </c>
      <c r="F6" s="1">
        <v>0</v>
      </c>
      <c r="G6" s="1" t="s">
        <v>19</v>
      </c>
      <c r="H6" s="1">
        <v>0.13</v>
      </c>
      <c r="I6" s="1" t="s">
        <v>16</v>
      </c>
    </row>
    <row r="7" spans="1:9" x14ac:dyDescent="0.15">
      <c r="A7" s="1" t="s">
        <v>3</v>
      </c>
      <c r="B7" s="1" t="s">
        <v>4</v>
      </c>
      <c r="C7" s="2">
        <v>3.0800000000000001E-2</v>
      </c>
      <c r="D7" s="1">
        <v>245650</v>
      </c>
      <c r="E7" s="1">
        <v>387562</v>
      </c>
      <c r="F7" s="1">
        <v>0</v>
      </c>
      <c r="G7" s="1" t="s">
        <v>20</v>
      </c>
      <c r="H7" s="1">
        <v>0.13</v>
      </c>
      <c r="I7" s="1" t="s">
        <v>18</v>
      </c>
    </row>
    <row r="8" spans="1:9" x14ac:dyDescent="0.15">
      <c r="A8" s="1" t="s">
        <v>3</v>
      </c>
      <c r="B8" s="1" t="s">
        <v>4</v>
      </c>
      <c r="C8" s="2">
        <v>8.3000000000000001E-3</v>
      </c>
      <c r="D8" s="1">
        <v>245650</v>
      </c>
      <c r="E8" s="1">
        <v>391678</v>
      </c>
      <c r="F8" s="1">
        <v>0</v>
      </c>
      <c r="G8" s="1" t="s">
        <v>24</v>
      </c>
      <c r="H8" s="1">
        <v>0.13</v>
      </c>
      <c r="I8" s="1" t="s">
        <v>16</v>
      </c>
    </row>
    <row r="9" spans="1:9" x14ac:dyDescent="0.15">
      <c r="A9" s="1" t="s">
        <v>3</v>
      </c>
      <c r="B9" s="1" t="s">
        <v>4</v>
      </c>
      <c r="C9" s="2">
        <v>4.3900000000000002E-2</v>
      </c>
      <c r="D9" s="1">
        <v>245650</v>
      </c>
      <c r="E9" s="1">
        <v>390178</v>
      </c>
      <c r="F9" s="1">
        <v>0</v>
      </c>
      <c r="G9" s="1" t="s">
        <v>25</v>
      </c>
      <c r="H9" s="1">
        <v>0.13</v>
      </c>
      <c r="I9" s="1" t="s">
        <v>18</v>
      </c>
    </row>
    <row r="10" spans="1:9" x14ac:dyDescent="0.15">
      <c r="A10" s="1" t="s">
        <v>3</v>
      </c>
      <c r="B10" s="1" t="s">
        <v>4</v>
      </c>
      <c r="C10" s="2">
        <v>7.4800000000000005E-2</v>
      </c>
      <c r="D10" s="1">
        <v>245650</v>
      </c>
      <c r="E10" s="1">
        <v>391354</v>
      </c>
      <c r="F10" s="1">
        <v>0.01</v>
      </c>
      <c r="G10" s="1" t="s">
        <v>26</v>
      </c>
      <c r="H10" s="1">
        <v>0.13</v>
      </c>
      <c r="I10" s="1" t="s">
        <v>18</v>
      </c>
    </row>
    <row r="11" spans="1:9" x14ac:dyDescent="0.15">
      <c r="A11" s="1" t="s">
        <v>3</v>
      </c>
      <c r="B11" s="1" t="s">
        <v>4</v>
      </c>
      <c r="C11" s="2">
        <v>7.9000000000000008E-3</v>
      </c>
      <c r="D11" s="1">
        <v>245650</v>
      </c>
      <c r="E11" s="1">
        <v>396675</v>
      </c>
      <c r="F11" s="1">
        <v>0.16</v>
      </c>
      <c r="G11" s="1" t="s">
        <v>27</v>
      </c>
      <c r="H11" s="1">
        <v>0.13</v>
      </c>
      <c r="I11" s="1" t="s">
        <v>16</v>
      </c>
    </row>
    <row r="12" spans="1:9" x14ac:dyDescent="0.15">
      <c r="A12" s="1" t="s">
        <v>3</v>
      </c>
      <c r="B12" s="1" t="s">
        <v>4</v>
      </c>
      <c r="C12" s="2">
        <v>7.3000000000000001E-3</v>
      </c>
      <c r="D12" s="1">
        <v>245650</v>
      </c>
      <c r="E12" s="1">
        <v>403525</v>
      </c>
      <c r="F12" s="1">
        <v>0</v>
      </c>
      <c r="G12" s="1" t="s">
        <v>28</v>
      </c>
      <c r="H12" s="1">
        <v>0.13</v>
      </c>
      <c r="I12" s="1" t="s">
        <v>14</v>
      </c>
    </row>
    <row r="13" spans="1:9" x14ac:dyDescent="0.15">
      <c r="A13" s="1" t="s">
        <v>3</v>
      </c>
      <c r="B13" s="1" t="s">
        <v>4</v>
      </c>
      <c r="C13" s="2">
        <v>7.5999999999999998E-2</v>
      </c>
      <c r="D13" s="1">
        <v>245650</v>
      </c>
      <c r="E13" s="1">
        <v>397254</v>
      </c>
      <c r="F13" s="1">
        <v>0.03</v>
      </c>
      <c r="G13" s="1" t="s">
        <v>28</v>
      </c>
      <c r="H13" s="1">
        <v>0.13</v>
      </c>
      <c r="I13" s="1" t="s">
        <v>29</v>
      </c>
    </row>
    <row r="14" spans="1:9" x14ac:dyDescent="0.15">
      <c r="A14" s="1" t="s">
        <v>3</v>
      </c>
      <c r="B14" s="1" t="s">
        <v>21</v>
      </c>
      <c r="C14" s="2">
        <v>7.4999999999999997E-3</v>
      </c>
      <c r="D14" s="1">
        <v>245650</v>
      </c>
      <c r="E14" s="1">
        <v>448128</v>
      </c>
      <c r="F14" s="1">
        <v>0</v>
      </c>
      <c r="G14" s="1" t="s">
        <v>22</v>
      </c>
      <c r="H14" s="1">
        <v>0.13</v>
      </c>
      <c r="I14" s="1" t="s">
        <v>16</v>
      </c>
    </row>
    <row r="15" spans="1:9" x14ac:dyDescent="0.15">
      <c r="A15" s="1" t="s">
        <v>3</v>
      </c>
      <c r="B15" s="1" t="s">
        <v>21</v>
      </c>
      <c r="C15" s="2">
        <v>7.7399999999999997E-2</v>
      </c>
      <c r="D15" s="1">
        <v>245650</v>
      </c>
      <c r="E15" s="1">
        <v>441453</v>
      </c>
      <c r="F15" s="1">
        <v>0.04</v>
      </c>
      <c r="G15" s="1" t="s">
        <v>23</v>
      </c>
      <c r="H15" s="1">
        <v>0.13</v>
      </c>
      <c r="I15" s="1" t="s">
        <v>18</v>
      </c>
    </row>
  </sheetData>
  <sortState ref="A2:I15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2009-8E0E-4F4A-8662-900B22475D69}">
  <dimension ref="A1:I2"/>
  <sheetViews>
    <sheetView workbookViewId="0">
      <selection sqref="A1:I1"/>
    </sheetView>
  </sheetViews>
  <sheetFormatPr defaultRowHeight="13.5" x14ac:dyDescent="0.15"/>
  <cols>
    <col min="4" max="5" width="11.625" bestFit="1" customWidth="1"/>
    <col min="6" max="6" width="13.875" bestFit="1" customWidth="1"/>
    <col min="7" max="7" width="10.5" bestFit="1" customWidth="1"/>
    <col min="8" max="8" width="12.75" bestFit="1" customWidth="1"/>
    <col min="9" max="9" width="10.5" bestFit="1" customWidth="1"/>
  </cols>
  <sheetData>
    <row r="1" spans="1:9" x14ac:dyDescent="0.15">
      <c r="A1" t="s">
        <v>58</v>
      </c>
      <c r="B1" t="s">
        <v>1</v>
      </c>
      <c r="C1" t="s">
        <v>2</v>
      </c>
      <c r="D1" t="s">
        <v>61</v>
      </c>
      <c r="E1" t="s">
        <v>5</v>
      </c>
      <c r="F1" t="s">
        <v>7</v>
      </c>
      <c r="G1" t="s">
        <v>8</v>
      </c>
      <c r="H1" t="s">
        <v>10</v>
      </c>
      <c r="I1" t="s">
        <v>12</v>
      </c>
    </row>
    <row r="2" spans="1:9" x14ac:dyDescent="0.15">
      <c r="A2" t="s">
        <v>93</v>
      </c>
      <c r="B2" t="s">
        <v>68</v>
      </c>
      <c r="C2" s="4">
        <v>1.2999999999999999E-3</v>
      </c>
      <c r="D2">
        <v>0</v>
      </c>
      <c r="E2">
        <v>127991</v>
      </c>
      <c r="F2" t="s">
        <v>94</v>
      </c>
      <c r="G2" t="s">
        <v>95</v>
      </c>
      <c r="H2">
        <v>0</v>
      </c>
      <c r="I2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E76C-9043-4E42-B182-3DB0E59EF90F}">
  <dimension ref="A1:I2"/>
  <sheetViews>
    <sheetView workbookViewId="0">
      <selection sqref="A1:I1"/>
    </sheetView>
  </sheetViews>
  <sheetFormatPr defaultRowHeight="13.5" x14ac:dyDescent="0.15"/>
  <cols>
    <col min="1" max="1" width="11.625" bestFit="1" customWidth="1"/>
    <col min="4" max="5" width="11.625" bestFit="1" customWidth="1"/>
    <col min="7" max="7" width="10.5" bestFit="1" customWidth="1"/>
    <col min="8" max="8" width="12.75" bestFit="1" customWidth="1"/>
    <col min="9" max="9" width="10.5" bestFit="1" customWidth="1"/>
  </cols>
  <sheetData>
    <row r="1" spans="1:9" x14ac:dyDescent="0.15">
      <c r="A1" t="s">
        <v>58</v>
      </c>
      <c r="B1" t="s">
        <v>1</v>
      </c>
      <c r="C1" t="s">
        <v>2</v>
      </c>
      <c r="D1" t="s">
        <v>61</v>
      </c>
      <c r="E1" t="s">
        <v>5</v>
      </c>
      <c r="F1" t="s">
        <v>7</v>
      </c>
      <c r="G1" t="s">
        <v>8</v>
      </c>
      <c r="H1" t="s">
        <v>10</v>
      </c>
      <c r="I1" t="s">
        <v>12</v>
      </c>
    </row>
    <row r="2" spans="1:9" x14ac:dyDescent="0.15">
      <c r="A2" t="s">
        <v>96</v>
      </c>
      <c r="B2" t="s">
        <v>68</v>
      </c>
      <c r="C2" s="4">
        <v>1.25E-3</v>
      </c>
      <c r="D2">
        <v>0</v>
      </c>
      <c r="E2">
        <v>126304</v>
      </c>
      <c r="F2">
        <v>0</v>
      </c>
      <c r="G2" t="s">
        <v>95</v>
      </c>
      <c r="H2">
        <v>0</v>
      </c>
      <c r="I2" t="s">
        <v>14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D500-8156-45D7-B1DF-7299F1F8503B}">
  <dimension ref="A1:I2"/>
  <sheetViews>
    <sheetView workbookViewId="0">
      <selection activeCell="I21" sqref="I21"/>
    </sheetView>
  </sheetViews>
  <sheetFormatPr defaultRowHeight="13.5" x14ac:dyDescent="0.15"/>
  <cols>
    <col min="1" max="1" width="18.375" bestFit="1" customWidth="1"/>
    <col min="4" max="5" width="11.625" bestFit="1" customWidth="1"/>
    <col min="7" max="7" width="10.5" bestFit="1" customWidth="1"/>
    <col min="8" max="8" width="12.75" bestFit="1" customWidth="1"/>
    <col min="9" max="9" width="10.5" bestFit="1" customWidth="1"/>
  </cols>
  <sheetData>
    <row r="1" spans="1:9" x14ac:dyDescent="0.15">
      <c r="A1" t="s">
        <v>58</v>
      </c>
      <c r="B1" t="s">
        <v>1</v>
      </c>
      <c r="C1" t="s">
        <v>2</v>
      </c>
      <c r="D1" t="s">
        <v>61</v>
      </c>
      <c r="E1" t="s">
        <v>5</v>
      </c>
      <c r="F1" t="s">
        <v>7</v>
      </c>
      <c r="G1" t="s">
        <v>8</v>
      </c>
      <c r="H1" t="s">
        <v>10</v>
      </c>
      <c r="I1" t="s">
        <v>12</v>
      </c>
    </row>
    <row r="2" spans="1:9" x14ac:dyDescent="0.15">
      <c r="A2" t="s">
        <v>97</v>
      </c>
      <c r="B2" t="s">
        <v>68</v>
      </c>
      <c r="C2" s="4">
        <v>1E-3</v>
      </c>
      <c r="D2">
        <v>0</v>
      </c>
      <c r="E2">
        <v>158220</v>
      </c>
      <c r="F2">
        <v>0</v>
      </c>
      <c r="G2" t="s">
        <v>95</v>
      </c>
      <c r="H2">
        <v>0</v>
      </c>
      <c r="I2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7143-8A0E-4468-B993-07F89E335BD9}">
  <dimension ref="A1:I2"/>
  <sheetViews>
    <sheetView workbookViewId="0">
      <selection sqref="A1:I1"/>
    </sheetView>
  </sheetViews>
  <sheetFormatPr defaultRowHeight="13.5" x14ac:dyDescent="0.15"/>
  <cols>
    <col min="4" max="5" width="11.625" bestFit="1" customWidth="1"/>
    <col min="6" max="6" width="17.25" bestFit="1" customWidth="1"/>
    <col min="7" max="7" width="10.5" bestFit="1" customWidth="1"/>
    <col min="8" max="8" width="12.75" bestFit="1" customWidth="1"/>
    <col min="9" max="9" width="10.5" bestFit="1" customWidth="1"/>
  </cols>
  <sheetData>
    <row r="1" spans="1:9" x14ac:dyDescent="0.15">
      <c r="A1" t="s">
        <v>58</v>
      </c>
      <c r="B1" t="s">
        <v>1</v>
      </c>
      <c r="C1" t="s">
        <v>2</v>
      </c>
      <c r="D1" t="s">
        <v>61</v>
      </c>
      <c r="E1" t="s">
        <v>5</v>
      </c>
      <c r="F1" t="s">
        <v>7</v>
      </c>
      <c r="G1" t="s">
        <v>8</v>
      </c>
      <c r="H1" t="s">
        <v>10</v>
      </c>
      <c r="I1" t="s">
        <v>12</v>
      </c>
    </row>
    <row r="2" spans="1:9" x14ac:dyDescent="0.15">
      <c r="A2" t="s">
        <v>67</v>
      </c>
      <c r="B2" t="s">
        <v>68</v>
      </c>
      <c r="C2" s="4">
        <v>1.1000000000000001E-3</v>
      </c>
      <c r="D2">
        <v>0</v>
      </c>
      <c r="E2">
        <v>454137</v>
      </c>
      <c r="F2" t="s">
        <v>98</v>
      </c>
      <c r="G2" t="s">
        <v>95</v>
      </c>
      <c r="H2">
        <v>0</v>
      </c>
      <c r="I2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3327-329B-44A2-916A-CE9C3BA05BE4}">
  <dimension ref="A1:I2"/>
  <sheetViews>
    <sheetView workbookViewId="0">
      <selection sqref="A1:I1"/>
    </sheetView>
  </sheetViews>
  <sheetFormatPr defaultRowHeight="13.5" x14ac:dyDescent="0.15"/>
  <cols>
    <col min="1" max="1" width="13.625" customWidth="1"/>
    <col min="4" max="5" width="11.625" bestFit="1" customWidth="1"/>
    <col min="7" max="7" width="10.5" bestFit="1" customWidth="1"/>
    <col min="8" max="8" width="12.75" bestFit="1" customWidth="1"/>
  </cols>
  <sheetData>
    <row r="1" spans="1:9" x14ac:dyDescent="0.15">
      <c r="A1" t="s">
        <v>58</v>
      </c>
      <c r="B1" t="s">
        <v>1</v>
      </c>
      <c r="C1" t="s">
        <v>2</v>
      </c>
      <c r="D1" t="s">
        <v>61</v>
      </c>
      <c r="E1" t="s">
        <v>5</v>
      </c>
      <c r="F1" t="s">
        <v>7</v>
      </c>
      <c r="G1" t="s">
        <v>8</v>
      </c>
      <c r="H1" t="s">
        <v>10</v>
      </c>
      <c r="I1" t="s">
        <v>12</v>
      </c>
    </row>
    <row r="2" spans="1:9" x14ac:dyDescent="0.15">
      <c r="A2" t="s">
        <v>99</v>
      </c>
      <c r="B2" t="s">
        <v>68</v>
      </c>
      <c r="C2" s="4">
        <v>1.9699999999999999E-2</v>
      </c>
      <c r="D2">
        <v>0</v>
      </c>
      <c r="E2">
        <v>1508</v>
      </c>
      <c r="F2">
        <v>0</v>
      </c>
      <c r="G2" t="s">
        <v>9</v>
      </c>
      <c r="H2">
        <v>0.32</v>
      </c>
      <c r="I2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1F25-6ADF-4B9B-8153-991940726E7D}">
  <dimension ref="A1:I2"/>
  <sheetViews>
    <sheetView workbookViewId="0">
      <selection sqref="A1:I1"/>
    </sheetView>
  </sheetViews>
  <sheetFormatPr defaultRowHeight="13.5" x14ac:dyDescent="0.15"/>
  <cols>
    <col min="4" max="5" width="11.625" bestFit="1" customWidth="1"/>
    <col min="6" max="6" width="17.25" bestFit="1" customWidth="1"/>
    <col min="7" max="7" width="10.5" bestFit="1" customWidth="1"/>
    <col min="8" max="8" width="12.75" bestFit="1" customWidth="1"/>
    <col min="9" max="9" width="10.5" bestFit="1" customWidth="1"/>
  </cols>
  <sheetData>
    <row r="1" spans="1:9" x14ac:dyDescent="0.15">
      <c r="A1" t="s">
        <v>58</v>
      </c>
      <c r="B1" t="s">
        <v>1</v>
      </c>
      <c r="C1" t="s">
        <v>2</v>
      </c>
      <c r="D1" t="s">
        <v>61</v>
      </c>
      <c r="E1" t="s">
        <v>5</v>
      </c>
      <c r="F1" t="s">
        <v>7</v>
      </c>
      <c r="G1" t="s">
        <v>8</v>
      </c>
      <c r="H1" t="s">
        <v>10</v>
      </c>
      <c r="I1" t="s">
        <v>12</v>
      </c>
    </row>
    <row r="2" spans="1:9" x14ac:dyDescent="0.15">
      <c r="A2" t="s">
        <v>100</v>
      </c>
      <c r="B2" t="s">
        <v>68</v>
      </c>
      <c r="C2" s="4">
        <v>1.6299999999999999E-2</v>
      </c>
      <c r="D2">
        <v>35138</v>
      </c>
      <c r="E2">
        <v>49768</v>
      </c>
      <c r="F2" t="s">
        <v>98</v>
      </c>
      <c r="G2" t="s">
        <v>101</v>
      </c>
      <c r="H2">
        <v>1.2</v>
      </c>
      <c r="I2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1E28-F60D-422F-A7FB-BA6B18D82C13}">
  <dimension ref="A1:I2"/>
  <sheetViews>
    <sheetView workbookViewId="0">
      <selection sqref="A1:I1"/>
    </sheetView>
  </sheetViews>
  <sheetFormatPr defaultRowHeight="13.5" x14ac:dyDescent="0.15"/>
  <cols>
    <col min="4" max="5" width="11.625" bestFit="1" customWidth="1"/>
    <col min="7" max="7" width="10.5" bestFit="1" customWidth="1"/>
    <col min="8" max="8" width="12.75" bestFit="1" customWidth="1"/>
    <col min="9" max="9" width="10.5" bestFit="1" customWidth="1"/>
  </cols>
  <sheetData>
    <row r="1" spans="1:9" x14ac:dyDescent="0.15">
      <c r="A1" t="s">
        <v>58</v>
      </c>
      <c r="B1" t="s">
        <v>1</v>
      </c>
      <c r="C1" t="s">
        <v>2</v>
      </c>
      <c r="D1" t="s">
        <v>61</v>
      </c>
      <c r="E1" t="s">
        <v>5</v>
      </c>
      <c r="F1" t="s">
        <v>7</v>
      </c>
      <c r="G1" t="s">
        <v>8</v>
      </c>
      <c r="H1" t="s">
        <v>10</v>
      </c>
      <c r="I1" t="s">
        <v>12</v>
      </c>
    </row>
    <row r="2" spans="1:9" x14ac:dyDescent="0.15">
      <c r="A2" t="s">
        <v>102</v>
      </c>
      <c r="B2" t="s">
        <v>79</v>
      </c>
      <c r="C2" s="4">
        <v>1.7100000000000001E-2</v>
      </c>
      <c r="D2">
        <v>0</v>
      </c>
      <c r="E2">
        <v>41467</v>
      </c>
      <c r="F2">
        <v>0</v>
      </c>
      <c r="G2" t="s">
        <v>103</v>
      </c>
      <c r="H2">
        <v>0.43</v>
      </c>
      <c r="I2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6D70-8B4E-468D-B1C4-118C2920D108}">
  <dimension ref="A1:I2"/>
  <sheetViews>
    <sheetView workbookViewId="0">
      <selection sqref="A1:I1"/>
    </sheetView>
  </sheetViews>
  <sheetFormatPr defaultRowHeight="13.5" x14ac:dyDescent="0.15"/>
  <cols>
    <col min="4" max="5" width="11.625" bestFit="1" customWidth="1"/>
    <col min="7" max="7" width="10.5" bestFit="1" customWidth="1"/>
    <col min="8" max="8" width="12.75" bestFit="1" customWidth="1"/>
    <col min="9" max="9" width="10.5" bestFit="1" customWidth="1"/>
  </cols>
  <sheetData>
    <row r="1" spans="1:9" x14ac:dyDescent="0.15">
      <c r="A1" t="s">
        <v>58</v>
      </c>
      <c r="B1" t="s">
        <v>1</v>
      </c>
      <c r="C1" t="s">
        <v>2</v>
      </c>
      <c r="D1" t="s">
        <v>61</v>
      </c>
      <c r="E1" t="s">
        <v>5</v>
      </c>
      <c r="F1" t="s">
        <v>7</v>
      </c>
      <c r="G1" t="s">
        <v>8</v>
      </c>
      <c r="H1" t="s">
        <v>10</v>
      </c>
      <c r="I1" t="s">
        <v>12</v>
      </c>
    </row>
    <row r="2" spans="1:9" x14ac:dyDescent="0.15">
      <c r="A2" t="s">
        <v>104</v>
      </c>
      <c r="B2" t="s">
        <v>68</v>
      </c>
      <c r="C2" s="4">
        <v>8.5000000000000006E-3</v>
      </c>
      <c r="D2">
        <v>667432</v>
      </c>
      <c r="E2">
        <v>864817</v>
      </c>
      <c r="F2">
        <v>0</v>
      </c>
      <c r="G2" t="s">
        <v>105</v>
      </c>
      <c r="H2">
        <v>2</v>
      </c>
      <c r="I2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96F4-07BD-4755-831F-740390C4F095}">
  <dimension ref="A1:I2"/>
  <sheetViews>
    <sheetView workbookViewId="0">
      <selection activeCell="I24" sqref="I24"/>
    </sheetView>
  </sheetViews>
  <sheetFormatPr defaultRowHeight="13.5" x14ac:dyDescent="0.15"/>
  <cols>
    <col min="4" max="5" width="11.625" bestFit="1" customWidth="1"/>
    <col min="7" max="7" width="10.5" bestFit="1" customWidth="1"/>
    <col min="8" max="8" width="12.75" bestFit="1" customWidth="1"/>
    <col min="9" max="9" width="10.5" bestFit="1" customWidth="1"/>
  </cols>
  <sheetData>
    <row r="1" spans="1:9" x14ac:dyDescent="0.15">
      <c r="A1" t="s">
        <v>58</v>
      </c>
      <c r="B1" t="s">
        <v>1</v>
      </c>
      <c r="C1" t="s">
        <v>2</v>
      </c>
      <c r="D1" t="s">
        <v>61</v>
      </c>
      <c r="E1" t="s">
        <v>5</v>
      </c>
      <c r="F1" t="s">
        <v>7</v>
      </c>
      <c r="G1" t="s">
        <v>8</v>
      </c>
      <c r="H1" t="s">
        <v>10</v>
      </c>
      <c r="I1" t="s">
        <v>12</v>
      </c>
    </row>
    <row r="2" spans="1:9" x14ac:dyDescent="0.15">
      <c r="A2" t="s">
        <v>107</v>
      </c>
      <c r="B2" t="s">
        <v>68</v>
      </c>
      <c r="C2" s="4">
        <v>1.44E-2</v>
      </c>
      <c r="D2">
        <v>4901</v>
      </c>
      <c r="E2">
        <v>29434</v>
      </c>
      <c r="F2">
        <v>0</v>
      </c>
      <c r="G2" t="s">
        <v>105</v>
      </c>
      <c r="H2">
        <v>1.6</v>
      </c>
      <c r="I2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6154-86F1-43E4-AE6B-D08CC6B34F70}">
  <dimension ref="A1:L2"/>
  <sheetViews>
    <sheetView workbookViewId="0">
      <selection activeCell="K10" sqref="K10"/>
    </sheetView>
  </sheetViews>
  <sheetFormatPr defaultRowHeight="13.5" x14ac:dyDescent="0.15"/>
  <cols>
    <col min="1" max="1" width="12.75" bestFit="1" customWidth="1"/>
    <col min="4" max="4" width="11.625" bestFit="1" customWidth="1"/>
    <col min="5" max="5" width="16.125" style="5" bestFit="1" customWidth="1"/>
    <col min="6" max="6" width="16.125" style="5" customWidth="1"/>
    <col min="7" max="7" width="19.375" style="5" bestFit="1" customWidth="1"/>
    <col min="8" max="8" width="11.625" bestFit="1" customWidth="1"/>
    <col min="10" max="10" width="10.5" bestFit="1" customWidth="1"/>
    <col min="11" max="11" width="12.75" bestFit="1" customWidth="1"/>
    <col min="12" max="12" width="10.5" bestFit="1" customWidth="1"/>
  </cols>
  <sheetData>
    <row r="1" spans="1:12" x14ac:dyDescent="0.15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117</v>
      </c>
      <c r="F1" s="5" t="s">
        <v>118</v>
      </c>
      <c r="G1" s="5" t="s">
        <v>119</v>
      </c>
      <c r="H1" s="5" t="s">
        <v>112</v>
      </c>
      <c r="I1" s="5" t="s">
        <v>113</v>
      </c>
      <c r="J1" s="5" t="s">
        <v>114</v>
      </c>
      <c r="K1" s="5" t="s">
        <v>115</v>
      </c>
      <c r="L1" s="5" t="s">
        <v>106</v>
      </c>
    </row>
    <row r="2" spans="1:12" x14ac:dyDescent="0.15">
      <c r="A2" t="s">
        <v>116</v>
      </c>
      <c r="B2" t="s">
        <v>4</v>
      </c>
      <c r="C2" s="4">
        <v>2.2200000000000001E-2</v>
      </c>
      <c r="D2">
        <v>6239277</v>
      </c>
      <c r="E2" s="5">
        <v>3070739</v>
      </c>
      <c r="F2" s="5">
        <v>2</v>
      </c>
      <c r="G2" s="5">
        <f>D2-E2*F2</f>
        <v>97799</v>
      </c>
      <c r="H2">
        <v>6275754</v>
      </c>
      <c r="I2">
        <v>0</v>
      </c>
      <c r="J2" t="s">
        <v>24</v>
      </c>
      <c r="K2">
        <v>0.25</v>
      </c>
      <c r="L2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B11" sqref="B11"/>
    </sheetView>
  </sheetViews>
  <sheetFormatPr defaultRowHeight="13.5" x14ac:dyDescent="0.15"/>
  <cols>
    <col min="1" max="1" width="21.625" style="1" bestFit="1" customWidth="1"/>
    <col min="2" max="3" width="9" style="1"/>
    <col min="4" max="4" width="11.625" style="1" bestFit="1" customWidth="1"/>
    <col min="5" max="5" width="25" style="1" bestFit="1" customWidth="1"/>
    <col min="6" max="7" width="11.625" style="1" customWidth="1"/>
    <col min="8" max="8" width="18.375" style="1" bestFit="1" customWidth="1"/>
    <col min="9" max="9" width="11.625" style="1" bestFit="1" customWidth="1"/>
    <col min="10" max="10" width="9" style="1"/>
    <col min="11" max="11" width="10.5" style="1" bestFit="1" customWidth="1"/>
    <col min="12" max="12" width="12.75" style="1" bestFit="1" customWidth="1"/>
    <col min="13" max="13" width="10.5" style="1" bestFit="1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37</v>
      </c>
      <c r="F1" s="1" t="s">
        <v>34</v>
      </c>
      <c r="G1" s="1" t="s">
        <v>35</v>
      </c>
      <c r="H1" s="1" t="s">
        <v>36</v>
      </c>
      <c r="I1" s="1" t="s">
        <v>5</v>
      </c>
      <c r="J1" s="1" t="s">
        <v>7</v>
      </c>
      <c r="K1" s="3" t="s">
        <v>8</v>
      </c>
      <c r="L1" s="3" t="s">
        <v>10</v>
      </c>
      <c r="M1" s="3" t="s">
        <v>12</v>
      </c>
    </row>
    <row r="2" spans="1:13" x14ac:dyDescent="0.15">
      <c r="A2" s="1" t="s">
        <v>30</v>
      </c>
      <c r="B2" s="1" t="s">
        <v>31</v>
      </c>
      <c r="C2" s="2">
        <v>1.26E-2</v>
      </c>
      <c r="D2" s="1">
        <v>1881949</v>
      </c>
      <c r="E2" s="1">
        <f>D2-F2*G2</f>
        <v>1074907</v>
      </c>
      <c r="F2" s="1">
        <v>403521</v>
      </c>
      <c r="G2" s="1">
        <v>2</v>
      </c>
      <c r="H2" s="1">
        <f>I2-F2*G2</f>
        <v>1216665</v>
      </c>
      <c r="I2" s="1">
        <v>2023707</v>
      </c>
      <c r="J2" s="1">
        <v>0</v>
      </c>
      <c r="K2" s="1" t="s">
        <v>32</v>
      </c>
      <c r="L2" s="1">
        <v>0.13</v>
      </c>
      <c r="M2" s="1" t="s">
        <v>33</v>
      </c>
    </row>
    <row r="3" spans="1:13" x14ac:dyDescent="0.15">
      <c r="A3" s="1" t="s">
        <v>30</v>
      </c>
      <c r="B3" s="1" t="s">
        <v>31</v>
      </c>
      <c r="C3" s="2">
        <v>5.79E-2</v>
      </c>
      <c r="D3" s="1">
        <v>1881949</v>
      </c>
      <c r="E3" s="1">
        <f>D3-F3*G3</f>
        <v>1074907</v>
      </c>
      <c r="F3" s="1">
        <v>403521</v>
      </c>
      <c r="G3" s="1">
        <v>2</v>
      </c>
      <c r="H3" s="1">
        <f>I3-F3*G3</f>
        <v>1214475</v>
      </c>
      <c r="I3" s="1">
        <v>2021517</v>
      </c>
      <c r="J3" s="1">
        <v>0.01</v>
      </c>
      <c r="K3" s="1" t="s">
        <v>38</v>
      </c>
      <c r="L3" s="1">
        <v>0.13</v>
      </c>
      <c r="M3" s="1" t="s">
        <v>39</v>
      </c>
    </row>
    <row r="4" spans="1:13" x14ac:dyDescent="0.15">
      <c r="A4" s="1" t="s">
        <v>30</v>
      </c>
      <c r="B4" s="1" t="s">
        <v>31</v>
      </c>
      <c r="C4" s="2">
        <v>3.9399999999999998E-2</v>
      </c>
      <c r="D4" s="1">
        <v>1881949</v>
      </c>
      <c r="E4" s="1">
        <f t="shared" ref="E4:E9" si="0">D4-F4*G4</f>
        <v>1074907</v>
      </c>
      <c r="F4" s="1">
        <v>403521</v>
      </c>
      <c r="G4" s="1">
        <v>2</v>
      </c>
      <c r="H4" s="1">
        <f t="shared" ref="H4:H9" si="1">I4-F4*G4</f>
        <v>1214397</v>
      </c>
      <c r="I4" s="1">
        <v>2021439</v>
      </c>
      <c r="J4" s="1">
        <v>0</v>
      </c>
      <c r="K4" s="1" t="s">
        <v>40</v>
      </c>
      <c r="L4" s="1">
        <v>0.13</v>
      </c>
      <c r="M4" s="1" t="s">
        <v>41</v>
      </c>
    </row>
    <row r="5" spans="1:13" x14ac:dyDescent="0.15">
      <c r="A5" s="1" t="s">
        <v>30</v>
      </c>
      <c r="B5" s="1" t="s">
        <v>31</v>
      </c>
      <c r="C5" s="2">
        <v>1.2800000000000001E-2</v>
      </c>
      <c r="D5" s="1">
        <v>1881949</v>
      </c>
      <c r="E5" s="1">
        <f t="shared" si="0"/>
        <v>1074907</v>
      </c>
      <c r="F5" s="1">
        <v>403521</v>
      </c>
      <c r="G5" s="1">
        <v>2</v>
      </c>
      <c r="H5" s="1">
        <f t="shared" si="1"/>
        <v>1214357</v>
      </c>
      <c r="I5" s="1">
        <v>2021399</v>
      </c>
      <c r="J5" s="1">
        <v>0</v>
      </c>
      <c r="K5" s="1" t="s">
        <v>40</v>
      </c>
      <c r="L5" s="1">
        <v>0.13</v>
      </c>
      <c r="M5" s="1" t="s">
        <v>33</v>
      </c>
    </row>
    <row r="6" spans="1:13" x14ac:dyDescent="0.15">
      <c r="A6" s="1" t="s">
        <v>30</v>
      </c>
      <c r="B6" s="1" t="s">
        <v>31</v>
      </c>
      <c r="C6" s="2">
        <v>8.72E-2</v>
      </c>
      <c r="D6" s="1">
        <v>1881949</v>
      </c>
      <c r="E6" s="1">
        <f t="shared" si="0"/>
        <v>1074907</v>
      </c>
      <c r="F6" s="1">
        <v>403521</v>
      </c>
      <c r="G6" s="1">
        <v>2</v>
      </c>
      <c r="H6" s="1">
        <f t="shared" si="1"/>
        <v>1216812</v>
      </c>
      <c r="I6" s="1">
        <v>2023854</v>
      </c>
      <c r="J6" s="1">
        <v>0.02</v>
      </c>
      <c r="K6" s="1" t="s">
        <v>42</v>
      </c>
      <c r="L6" s="1">
        <v>0.13</v>
      </c>
      <c r="M6" s="1" t="s">
        <v>41</v>
      </c>
    </row>
    <row r="7" spans="1:13" x14ac:dyDescent="0.15">
      <c r="A7" s="1" t="s">
        <v>30</v>
      </c>
      <c r="B7" s="1" t="s">
        <v>31</v>
      </c>
      <c r="C7" s="2">
        <v>1.23E-2</v>
      </c>
      <c r="D7" s="1">
        <v>1881949</v>
      </c>
      <c r="E7" s="1">
        <f t="shared" si="0"/>
        <v>1074907</v>
      </c>
      <c r="F7" s="1">
        <v>403521</v>
      </c>
      <c r="G7" s="1">
        <v>2</v>
      </c>
      <c r="H7" s="1">
        <f t="shared" si="1"/>
        <v>1219158</v>
      </c>
      <c r="I7" s="1">
        <v>2026200</v>
      </c>
      <c r="J7" s="1">
        <v>0.05</v>
      </c>
      <c r="K7" s="1" t="s">
        <v>42</v>
      </c>
      <c r="L7" s="1">
        <v>0.13</v>
      </c>
      <c r="M7" s="1" t="s">
        <v>33</v>
      </c>
    </row>
    <row r="8" spans="1:13" x14ac:dyDescent="0.15">
      <c r="A8" s="1" t="s">
        <v>30</v>
      </c>
      <c r="B8" s="1" t="s">
        <v>43</v>
      </c>
      <c r="C8" s="2">
        <v>3.2099999999999997E-2</v>
      </c>
      <c r="D8" s="1">
        <v>2966675</v>
      </c>
      <c r="E8" s="1">
        <f t="shared" si="0"/>
        <v>1106659</v>
      </c>
      <c r="F8" s="1">
        <v>465004</v>
      </c>
      <c r="G8" s="1">
        <v>4</v>
      </c>
      <c r="H8" s="1">
        <f t="shared" si="1"/>
        <v>1407997</v>
      </c>
      <c r="I8" s="1">
        <v>3268013</v>
      </c>
      <c r="J8" s="1">
        <v>0</v>
      </c>
      <c r="K8" s="1" t="s">
        <v>38</v>
      </c>
      <c r="L8" s="1">
        <v>0.13</v>
      </c>
      <c r="M8" s="1" t="s">
        <v>41</v>
      </c>
    </row>
    <row r="9" spans="1:13" x14ac:dyDescent="0.15">
      <c r="A9" s="1" t="s">
        <v>30</v>
      </c>
      <c r="B9" s="1" t="s">
        <v>31</v>
      </c>
      <c r="C9" s="2">
        <v>1.2500000000000001E-2</v>
      </c>
      <c r="D9" s="1">
        <v>2966675</v>
      </c>
      <c r="E9" s="1">
        <f t="shared" si="0"/>
        <v>1106659</v>
      </c>
      <c r="F9" s="1">
        <v>465004</v>
      </c>
      <c r="G9" s="1">
        <v>4</v>
      </c>
      <c r="H9" s="1">
        <f t="shared" si="1"/>
        <v>1409658</v>
      </c>
      <c r="I9" s="1">
        <v>3269674</v>
      </c>
      <c r="J9" s="1">
        <v>0</v>
      </c>
      <c r="K9" s="1" t="s">
        <v>38</v>
      </c>
      <c r="L9" s="1">
        <v>0.13</v>
      </c>
      <c r="M9" s="1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1A02-FED6-41D0-88E3-081FBE04E76E}">
  <dimension ref="A1:K2"/>
  <sheetViews>
    <sheetView workbookViewId="0">
      <selection activeCell="I25" sqref="I25"/>
    </sheetView>
  </sheetViews>
  <sheetFormatPr defaultRowHeight="13.5" x14ac:dyDescent="0.15"/>
  <cols>
    <col min="1" max="1" width="8.5" bestFit="1" customWidth="1"/>
    <col min="4" max="4" width="11.625" bestFit="1" customWidth="1"/>
    <col min="5" max="5" width="18.375" bestFit="1" customWidth="1"/>
    <col min="6" max="6" width="19.375" bestFit="1" customWidth="1"/>
    <col min="7" max="7" width="11.625" bestFit="1" customWidth="1"/>
    <col min="9" max="9" width="10.5" bestFit="1" customWidth="1"/>
    <col min="10" max="10" width="12.75" bestFit="1" customWidth="1"/>
  </cols>
  <sheetData>
    <row r="1" spans="1:11" x14ac:dyDescent="0.15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122</v>
      </c>
      <c r="F1" s="5" t="s">
        <v>123</v>
      </c>
      <c r="G1" s="5" t="s">
        <v>112</v>
      </c>
      <c r="H1" s="5" t="s">
        <v>113</v>
      </c>
      <c r="I1" s="5" t="s">
        <v>114</v>
      </c>
      <c r="J1" s="5" t="s">
        <v>115</v>
      </c>
      <c r="K1" s="5" t="s">
        <v>106</v>
      </c>
    </row>
    <row r="2" spans="1:11" x14ac:dyDescent="0.15">
      <c r="A2" t="s">
        <v>120</v>
      </c>
      <c r="B2" t="s">
        <v>79</v>
      </c>
      <c r="C2" s="4" t="s">
        <v>121</v>
      </c>
      <c r="D2">
        <v>6275760</v>
      </c>
      <c r="E2">
        <v>6275760</v>
      </c>
      <c r="F2">
        <f>D2-E2</f>
        <v>0</v>
      </c>
      <c r="G2">
        <v>6276027</v>
      </c>
      <c r="H2">
        <v>0</v>
      </c>
      <c r="I2" t="s">
        <v>124</v>
      </c>
      <c r="J2">
        <v>0</v>
      </c>
      <c r="K2" t="s">
        <v>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BAAB-AADD-4C64-AB93-E558F3718880}">
  <dimension ref="A1:I2"/>
  <sheetViews>
    <sheetView tabSelected="1" workbookViewId="0">
      <selection activeCell="D15" sqref="D15"/>
    </sheetView>
  </sheetViews>
  <sheetFormatPr defaultRowHeight="13.5" x14ac:dyDescent="0.15"/>
  <cols>
    <col min="1" max="1" width="10.5" bestFit="1" customWidth="1"/>
    <col min="4" max="5" width="11.625" bestFit="1" customWidth="1"/>
    <col min="7" max="7" width="10.5" bestFit="1" customWidth="1"/>
    <col min="8" max="8" width="12.75" bestFit="1" customWidth="1"/>
    <col min="9" max="9" width="10.5" bestFit="1" customWidth="1"/>
  </cols>
  <sheetData>
    <row r="1" spans="1:9" x14ac:dyDescent="0.15">
      <c r="A1" s="5" t="s">
        <v>58</v>
      </c>
      <c r="B1" s="5" t="s">
        <v>1</v>
      </c>
      <c r="C1" s="5" t="s">
        <v>2</v>
      </c>
      <c r="D1" s="5" t="s">
        <v>61</v>
      </c>
      <c r="E1" s="5" t="s">
        <v>5</v>
      </c>
      <c r="F1" s="5" t="s">
        <v>7</v>
      </c>
      <c r="G1" s="5" t="s">
        <v>8</v>
      </c>
      <c r="H1" s="5" t="s">
        <v>10</v>
      </c>
      <c r="I1" s="5" t="s">
        <v>12</v>
      </c>
    </row>
    <row r="2" spans="1:9" x14ac:dyDescent="0.15">
      <c r="A2" s="5" t="s">
        <v>126</v>
      </c>
      <c r="B2" s="5" t="s">
        <v>68</v>
      </c>
      <c r="C2" s="4">
        <v>1.5599999999999999E-2</v>
      </c>
      <c r="D2" s="5">
        <v>0</v>
      </c>
      <c r="E2" s="5">
        <v>101681</v>
      </c>
      <c r="F2" s="5">
        <v>0</v>
      </c>
      <c r="G2" s="5" t="s">
        <v>128</v>
      </c>
      <c r="H2" s="5">
        <v>0.4</v>
      </c>
      <c r="I2" s="5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3A8A-E56B-4399-BDC8-A63A2275823E}">
  <dimension ref="A1:I2"/>
  <sheetViews>
    <sheetView workbookViewId="0">
      <selection sqref="A1:I1"/>
    </sheetView>
  </sheetViews>
  <sheetFormatPr defaultRowHeight="13.5" x14ac:dyDescent="0.15"/>
  <cols>
    <col min="4" max="5" width="11.625" bestFit="1" customWidth="1"/>
    <col min="7" max="7" width="10.5" bestFit="1" customWidth="1"/>
    <col min="8" max="8" width="12.75" bestFit="1" customWidth="1"/>
    <col min="9" max="9" width="10.5" bestFit="1" customWidth="1"/>
  </cols>
  <sheetData>
    <row r="1" spans="1:9" x14ac:dyDescent="0.15">
      <c r="A1" s="5" t="s">
        <v>58</v>
      </c>
      <c r="B1" s="5" t="s">
        <v>1</v>
      </c>
      <c r="C1" s="5" t="s">
        <v>2</v>
      </c>
      <c r="D1" s="5" t="s">
        <v>61</v>
      </c>
      <c r="E1" s="5" t="s">
        <v>5</v>
      </c>
      <c r="F1" s="5" t="s">
        <v>7</v>
      </c>
      <c r="G1" s="5" t="s">
        <v>8</v>
      </c>
      <c r="H1" s="5" t="s">
        <v>10</v>
      </c>
      <c r="I1" s="5" t="s">
        <v>12</v>
      </c>
    </row>
    <row r="2" spans="1:9" x14ac:dyDescent="0.15">
      <c r="A2" t="s">
        <v>127</v>
      </c>
      <c r="B2" t="s">
        <v>79</v>
      </c>
      <c r="C2" s="4">
        <v>1.7899999999999999E-2</v>
      </c>
      <c r="D2">
        <v>1722847</v>
      </c>
      <c r="E2">
        <v>1781339</v>
      </c>
      <c r="F2">
        <v>0</v>
      </c>
      <c r="G2" t="s">
        <v>128</v>
      </c>
      <c r="H2">
        <v>0.47</v>
      </c>
      <c r="I2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696A-C146-4D28-8E73-25CA50CB7CFD}">
  <dimension ref="A1:I2"/>
  <sheetViews>
    <sheetView workbookViewId="0">
      <selection sqref="A1:I1"/>
    </sheetView>
  </sheetViews>
  <sheetFormatPr defaultRowHeight="13.5" x14ac:dyDescent="0.15"/>
  <cols>
    <col min="4" max="5" width="11.625" bestFit="1" customWidth="1"/>
    <col min="6" max="6" width="18.375" bestFit="1" customWidth="1"/>
    <col min="7" max="7" width="10.5" bestFit="1" customWidth="1"/>
    <col min="8" max="8" width="12.75" bestFit="1" customWidth="1"/>
    <col min="9" max="9" width="10.5" bestFit="1" customWidth="1"/>
  </cols>
  <sheetData>
    <row r="1" spans="1:9" x14ac:dyDescent="0.15">
      <c r="A1" s="5" t="s">
        <v>58</v>
      </c>
      <c r="B1" s="5" t="s">
        <v>1</v>
      </c>
      <c r="C1" s="5" t="s">
        <v>2</v>
      </c>
      <c r="D1" s="5" t="s">
        <v>61</v>
      </c>
      <c r="E1" s="5" t="s">
        <v>5</v>
      </c>
      <c r="F1" s="5" t="s">
        <v>7</v>
      </c>
      <c r="G1" s="5" t="s">
        <v>8</v>
      </c>
      <c r="H1" s="5" t="s">
        <v>10</v>
      </c>
      <c r="I1" s="5" t="s">
        <v>12</v>
      </c>
    </row>
    <row r="2" spans="1:9" x14ac:dyDescent="0.15">
      <c r="A2" t="s">
        <v>129</v>
      </c>
      <c r="B2" t="s">
        <v>79</v>
      </c>
      <c r="C2" s="4">
        <v>1.66E-2</v>
      </c>
      <c r="D2">
        <v>0</v>
      </c>
      <c r="E2">
        <v>95811</v>
      </c>
      <c r="F2" t="s">
        <v>130</v>
      </c>
      <c r="G2" t="s">
        <v>15</v>
      </c>
      <c r="H2">
        <v>0.5</v>
      </c>
      <c r="I2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690C-0EBE-435E-ABC2-704B6DC7C21D}">
  <dimension ref="A1:I2"/>
  <sheetViews>
    <sheetView workbookViewId="0">
      <selection activeCell="A2" sqref="A2:I2"/>
    </sheetView>
  </sheetViews>
  <sheetFormatPr defaultRowHeight="13.5" x14ac:dyDescent="0.15"/>
  <cols>
    <col min="1" max="1" width="10.5" bestFit="1" customWidth="1"/>
    <col min="3" max="3" width="6.5" bestFit="1" customWidth="1"/>
    <col min="4" max="5" width="11.625" bestFit="1" customWidth="1"/>
    <col min="7" max="7" width="10.5" bestFit="1" customWidth="1"/>
    <col min="8" max="8" width="12.75" bestFit="1" customWidth="1"/>
  </cols>
  <sheetData>
    <row r="1" spans="1:9" x14ac:dyDescent="0.15">
      <c r="A1" s="5" t="s">
        <v>58</v>
      </c>
      <c r="B1" s="5" t="s">
        <v>1</v>
      </c>
      <c r="C1" s="5" t="s">
        <v>2</v>
      </c>
      <c r="D1" s="5" t="s">
        <v>61</v>
      </c>
      <c r="E1" s="5" t="s">
        <v>5</v>
      </c>
      <c r="F1" s="5" t="s">
        <v>7</v>
      </c>
      <c r="G1" s="5" t="s">
        <v>8</v>
      </c>
      <c r="H1" s="5" t="s">
        <v>10</v>
      </c>
      <c r="I1" s="5" t="s">
        <v>12</v>
      </c>
    </row>
    <row r="2" spans="1:9" x14ac:dyDescent="0.15">
      <c r="A2" t="s">
        <v>126</v>
      </c>
      <c r="B2" t="s">
        <v>68</v>
      </c>
      <c r="C2" s="4">
        <v>1.5599999999999999E-2</v>
      </c>
      <c r="D2">
        <v>0</v>
      </c>
      <c r="E2">
        <v>101681</v>
      </c>
      <c r="F2">
        <v>0</v>
      </c>
      <c r="G2" t="s">
        <v>128</v>
      </c>
      <c r="H2">
        <v>0.4</v>
      </c>
      <c r="I2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H24" sqref="H24"/>
    </sheetView>
  </sheetViews>
  <sheetFormatPr defaultRowHeight="13.5" x14ac:dyDescent="0.15"/>
  <cols>
    <col min="1" max="1" width="10.5" style="1" bestFit="1" customWidth="1"/>
    <col min="2" max="3" width="9" style="1"/>
    <col min="4" max="5" width="11.625" style="1" bestFit="1" customWidth="1"/>
    <col min="6" max="6" width="9" style="1"/>
    <col min="7" max="7" width="10.5" style="1" bestFit="1" customWidth="1"/>
    <col min="8" max="8" width="12.75" style="1" bestFit="1" customWidth="1"/>
    <col min="9" max="9" width="10.5" style="1" bestFit="1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7</v>
      </c>
      <c r="G1" s="3" t="s">
        <v>8</v>
      </c>
      <c r="H1" s="3" t="s">
        <v>10</v>
      </c>
      <c r="I1" s="3" t="s">
        <v>12</v>
      </c>
    </row>
    <row r="2" spans="1:9" x14ac:dyDescent="0.15">
      <c r="A2" s="1" t="s">
        <v>44</v>
      </c>
      <c r="B2" s="1" t="s">
        <v>45</v>
      </c>
      <c r="C2" s="2">
        <v>3.8699999999999998E-2</v>
      </c>
      <c r="D2" s="1">
        <v>1563652</v>
      </c>
      <c r="E2" s="1">
        <v>2942958</v>
      </c>
      <c r="F2" s="1">
        <v>0</v>
      </c>
      <c r="G2" s="1" t="s">
        <v>47</v>
      </c>
      <c r="H2" s="1">
        <v>0.4</v>
      </c>
      <c r="I2" s="1" t="s">
        <v>48</v>
      </c>
    </row>
    <row r="3" spans="1:9" x14ac:dyDescent="0.15">
      <c r="A3" s="1" t="s">
        <v>44</v>
      </c>
      <c r="B3" s="1" t="s">
        <v>45</v>
      </c>
      <c r="C3" s="2">
        <v>3.5000000000000001E-3</v>
      </c>
      <c r="D3" s="1">
        <v>1563652</v>
      </c>
      <c r="E3" s="1">
        <v>2954845</v>
      </c>
      <c r="F3" s="1">
        <v>0</v>
      </c>
      <c r="G3" s="1" t="s">
        <v>50</v>
      </c>
      <c r="H3" s="1">
        <v>0.4</v>
      </c>
      <c r="I3" s="1" t="s">
        <v>51</v>
      </c>
    </row>
    <row r="4" spans="1:9" x14ac:dyDescent="0.15">
      <c r="A4" s="1" t="s">
        <v>44</v>
      </c>
      <c r="B4" s="1" t="s">
        <v>45</v>
      </c>
      <c r="C4" s="2">
        <v>4.1500000000000002E-2</v>
      </c>
      <c r="D4" s="1">
        <v>1563652</v>
      </c>
      <c r="E4" s="1">
        <v>2957850</v>
      </c>
      <c r="F4" s="1">
        <v>0</v>
      </c>
      <c r="G4" s="1" t="s">
        <v>46</v>
      </c>
      <c r="H4" s="1">
        <v>0.33</v>
      </c>
      <c r="I4" s="1" t="s">
        <v>49</v>
      </c>
    </row>
    <row r="5" spans="1:9" x14ac:dyDescent="0.15">
      <c r="A5" s="1" t="s">
        <v>44</v>
      </c>
      <c r="B5" s="1" t="s">
        <v>45</v>
      </c>
      <c r="C5" s="2">
        <v>3.3999999999999998E-3</v>
      </c>
      <c r="D5" s="1">
        <v>1563652</v>
      </c>
      <c r="E5" s="1">
        <v>2977593</v>
      </c>
      <c r="F5" s="1">
        <v>0</v>
      </c>
      <c r="G5" s="1" t="s">
        <v>71</v>
      </c>
      <c r="H5" s="1">
        <v>0.33</v>
      </c>
      <c r="I5" s="1" t="s">
        <v>72</v>
      </c>
    </row>
    <row r="6" spans="1:9" x14ac:dyDescent="0.15">
      <c r="A6" s="1" t="s">
        <v>44</v>
      </c>
      <c r="B6" s="1" t="s">
        <v>45</v>
      </c>
      <c r="C6" s="2">
        <v>6.6199999999999995E-2</v>
      </c>
      <c r="D6" s="1">
        <v>1563652</v>
      </c>
      <c r="E6" s="1">
        <v>2979444</v>
      </c>
      <c r="F6" s="1">
        <v>0</v>
      </c>
      <c r="G6" s="1" t="s">
        <v>54</v>
      </c>
      <c r="H6" s="1">
        <v>0.28999999999999998</v>
      </c>
      <c r="I6" s="1" t="s">
        <v>55</v>
      </c>
    </row>
    <row r="7" spans="1:9" x14ac:dyDescent="0.15">
      <c r="A7" s="1" t="s">
        <v>44</v>
      </c>
      <c r="B7" s="1" t="s">
        <v>45</v>
      </c>
      <c r="C7" s="2">
        <v>3.3E-3</v>
      </c>
      <c r="D7" s="1">
        <v>1563652</v>
      </c>
      <c r="E7" s="1">
        <v>3016196</v>
      </c>
      <c r="F7" s="1">
        <v>0</v>
      </c>
      <c r="G7" s="1" t="s">
        <v>56</v>
      </c>
      <c r="H7" s="1">
        <v>0.28999999999999998</v>
      </c>
      <c r="I7" s="1" t="s">
        <v>57</v>
      </c>
    </row>
    <row r="8" spans="1:9" x14ac:dyDescent="0.15">
      <c r="A8" s="1" t="s">
        <v>44</v>
      </c>
      <c r="B8" s="1" t="s">
        <v>45</v>
      </c>
      <c r="C8" s="2">
        <v>3.2000000000000002E-3</v>
      </c>
      <c r="D8" s="1">
        <v>1563652</v>
      </c>
      <c r="E8" s="1">
        <v>3070775</v>
      </c>
      <c r="F8" s="1">
        <v>0</v>
      </c>
      <c r="G8" s="1" t="s">
        <v>73</v>
      </c>
      <c r="H8" s="1">
        <v>0.25</v>
      </c>
      <c r="I8" s="1" t="s">
        <v>72</v>
      </c>
    </row>
    <row r="9" spans="1:9" x14ac:dyDescent="0.15">
      <c r="A9" s="1" t="s">
        <v>44</v>
      </c>
      <c r="B9" s="1" t="s">
        <v>45</v>
      </c>
      <c r="C9" s="2">
        <v>0.12470000000000001</v>
      </c>
      <c r="D9" s="1">
        <v>1563652</v>
      </c>
      <c r="E9" s="1">
        <v>2991253</v>
      </c>
      <c r="F9" s="1">
        <v>0</v>
      </c>
      <c r="G9" s="1" t="s">
        <v>74</v>
      </c>
      <c r="H9" s="1">
        <v>0.25</v>
      </c>
      <c r="I9" s="1" t="s">
        <v>75</v>
      </c>
    </row>
    <row r="10" spans="1:9" x14ac:dyDescent="0.15">
      <c r="A10" s="1" t="s">
        <v>44</v>
      </c>
      <c r="B10" s="1" t="s">
        <v>45</v>
      </c>
      <c r="C10" s="2">
        <v>3.0000000000000001E-3</v>
      </c>
      <c r="D10" s="1">
        <v>1563652</v>
      </c>
      <c r="E10" s="1">
        <v>3145236</v>
      </c>
      <c r="F10" s="1">
        <v>0.12</v>
      </c>
      <c r="G10" s="1" t="s">
        <v>52</v>
      </c>
      <c r="H10" s="1">
        <v>0.22</v>
      </c>
      <c r="I10" s="1" t="s">
        <v>53</v>
      </c>
    </row>
    <row r="11" spans="1:9" x14ac:dyDescent="0.15">
      <c r="A11" s="1" t="s">
        <v>44</v>
      </c>
      <c r="B11" s="1" t="s">
        <v>45</v>
      </c>
      <c r="C11" s="2">
        <v>0.16320000000000001</v>
      </c>
      <c r="D11" s="1">
        <v>1563652</v>
      </c>
      <c r="E11" s="1">
        <v>3032816</v>
      </c>
      <c r="F11" s="1">
        <v>0</v>
      </c>
      <c r="G11" s="1" t="s">
        <v>76</v>
      </c>
      <c r="H11" s="1">
        <v>0.22</v>
      </c>
      <c r="I11" s="1" t="s">
        <v>77</v>
      </c>
    </row>
    <row r="12" spans="1:9" x14ac:dyDescent="0.15">
      <c r="A12" s="1" t="s">
        <v>44</v>
      </c>
      <c r="B12" s="1" t="s">
        <v>45</v>
      </c>
    </row>
    <row r="13" spans="1:9" x14ac:dyDescent="0.15">
      <c r="A13" s="1" t="s">
        <v>44</v>
      </c>
      <c r="B13" s="1" t="s">
        <v>45</v>
      </c>
    </row>
    <row r="14" spans="1:9" x14ac:dyDescent="0.15">
      <c r="A14" s="1" t="s">
        <v>44</v>
      </c>
      <c r="B14" s="1" t="s">
        <v>45</v>
      </c>
    </row>
    <row r="15" spans="1:9" x14ac:dyDescent="0.15">
      <c r="A15" s="1" t="s">
        <v>44</v>
      </c>
      <c r="B15" s="1" t="s">
        <v>45</v>
      </c>
    </row>
    <row r="16" spans="1:9" x14ac:dyDescent="0.15">
      <c r="A16" s="1" t="s">
        <v>44</v>
      </c>
      <c r="B16" s="1" t="s">
        <v>45</v>
      </c>
    </row>
    <row r="17" spans="1:2" x14ac:dyDescent="0.15">
      <c r="A17" s="1" t="s">
        <v>44</v>
      </c>
      <c r="B17" s="1" t="s">
        <v>45</v>
      </c>
    </row>
    <row r="18" spans="1:2" x14ac:dyDescent="0.15">
      <c r="A18" s="1" t="s">
        <v>44</v>
      </c>
      <c r="B18" s="1" t="s">
        <v>45</v>
      </c>
    </row>
    <row r="19" spans="1:2" x14ac:dyDescent="0.15">
      <c r="A19" s="1" t="s">
        <v>44</v>
      </c>
      <c r="B19" s="1" t="s">
        <v>45</v>
      </c>
    </row>
    <row r="20" spans="1:2" x14ac:dyDescent="0.15">
      <c r="A20" s="1" t="s">
        <v>44</v>
      </c>
      <c r="B20" s="1" t="s">
        <v>45</v>
      </c>
    </row>
    <row r="21" spans="1:2" x14ac:dyDescent="0.15">
      <c r="A21" s="1" t="s">
        <v>44</v>
      </c>
      <c r="B21" s="1" t="s">
        <v>45</v>
      </c>
    </row>
  </sheetData>
  <sortState ref="A2:I21">
    <sortCondition ref="G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workbookViewId="0">
      <selection sqref="A1:I1"/>
    </sheetView>
  </sheetViews>
  <sheetFormatPr defaultRowHeight="13.5" x14ac:dyDescent="0.15"/>
  <cols>
    <col min="4" max="4" width="12.5" customWidth="1"/>
    <col min="5" max="5" width="12.375" customWidth="1"/>
    <col min="7" max="7" width="11.75" customWidth="1"/>
    <col min="8" max="8" width="13.875" customWidth="1"/>
    <col min="9" max="9" width="10.875" customWidth="1"/>
  </cols>
  <sheetData>
    <row r="1" spans="1:9" x14ac:dyDescent="0.1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</row>
    <row r="2" spans="1:9" x14ac:dyDescent="0.15">
      <c r="A2" t="s">
        <v>67</v>
      </c>
      <c r="B2" t="s">
        <v>68</v>
      </c>
      <c r="C2" s="4">
        <v>1.1000000000000001E-3</v>
      </c>
      <c r="D2">
        <v>0</v>
      </c>
      <c r="E2">
        <v>455192</v>
      </c>
      <c r="F2">
        <v>0.14000000000000001</v>
      </c>
      <c r="G2" t="s">
        <v>69</v>
      </c>
      <c r="H2">
        <v>0</v>
      </c>
      <c r="I2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>
      <selection sqref="A1:I1"/>
    </sheetView>
  </sheetViews>
  <sheetFormatPr defaultRowHeight="13.5" x14ac:dyDescent="0.15"/>
  <cols>
    <col min="4" max="5" width="11.625" bestFit="1" customWidth="1"/>
    <col min="7" max="7" width="10.5" bestFit="1" customWidth="1"/>
    <col min="8" max="8" width="12.75" bestFit="1" customWidth="1"/>
  </cols>
  <sheetData>
    <row r="1" spans="1:9" x14ac:dyDescent="0.15">
      <c r="A1" t="s">
        <v>58</v>
      </c>
      <c r="B1" t="s">
        <v>1</v>
      </c>
      <c r="C1" t="s">
        <v>60</v>
      </c>
      <c r="D1" t="s">
        <v>61</v>
      </c>
      <c r="E1" t="s">
        <v>62</v>
      </c>
      <c r="F1" t="s">
        <v>7</v>
      </c>
      <c r="G1" t="s">
        <v>8</v>
      </c>
      <c r="H1" t="s">
        <v>10</v>
      </c>
      <c r="I1" t="s">
        <v>66</v>
      </c>
    </row>
    <row r="2" spans="1:9" x14ac:dyDescent="0.15">
      <c r="A2" t="s">
        <v>78</v>
      </c>
      <c r="B2" t="s">
        <v>79</v>
      </c>
      <c r="C2" s="4">
        <v>1.2500000000000001E-2</v>
      </c>
      <c r="D2">
        <v>1814281</v>
      </c>
      <c r="E2">
        <v>1892744</v>
      </c>
      <c r="F2">
        <v>0</v>
      </c>
      <c r="G2" t="s">
        <v>80</v>
      </c>
      <c r="H2">
        <v>0.6</v>
      </c>
      <c r="I2" t="s"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workbookViewId="0">
      <selection sqref="A1:I1"/>
    </sheetView>
  </sheetViews>
  <sheetFormatPr defaultRowHeight="13.5" x14ac:dyDescent="0.15"/>
  <cols>
    <col min="4" max="5" width="11.625" bestFit="1" customWidth="1"/>
    <col min="7" max="7" width="10.5" bestFit="1" customWidth="1"/>
    <col min="8" max="8" width="12.75" bestFit="1" customWidth="1"/>
    <col min="9" max="9" width="10.5" bestFit="1" customWidth="1"/>
  </cols>
  <sheetData>
    <row r="1" spans="1:9" x14ac:dyDescent="0.15">
      <c r="A1" t="s">
        <v>58</v>
      </c>
      <c r="B1" t="s">
        <v>1</v>
      </c>
      <c r="C1" t="s">
        <v>60</v>
      </c>
      <c r="D1" t="s">
        <v>61</v>
      </c>
      <c r="E1" t="s">
        <v>62</v>
      </c>
      <c r="F1" t="s">
        <v>7</v>
      </c>
      <c r="G1" t="s">
        <v>8</v>
      </c>
      <c r="H1" t="s">
        <v>10</v>
      </c>
      <c r="I1" t="s">
        <v>66</v>
      </c>
    </row>
    <row r="2" spans="1:9" x14ac:dyDescent="0.15">
      <c r="A2" t="s">
        <v>82</v>
      </c>
      <c r="B2" t="s">
        <v>83</v>
      </c>
      <c r="C2" s="4">
        <v>1.26E-2</v>
      </c>
      <c r="D2">
        <v>28679</v>
      </c>
      <c r="E2">
        <v>40531</v>
      </c>
      <c r="F2">
        <v>0</v>
      </c>
      <c r="G2" t="s">
        <v>84</v>
      </c>
      <c r="H2">
        <v>1</v>
      </c>
      <c r="I2" t="s"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selection sqref="A1:I1"/>
    </sheetView>
  </sheetViews>
  <sheetFormatPr defaultRowHeight="13.5" x14ac:dyDescent="0.15"/>
  <cols>
    <col min="1" max="1" width="8.5" bestFit="1" customWidth="1"/>
    <col min="4" max="5" width="11.625" bestFit="1" customWidth="1"/>
    <col min="7" max="7" width="10.5" bestFit="1" customWidth="1"/>
    <col min="8" max="8" width="12.75" bestFit="1" customWidth="1"/>
    <col min="9" max="9" width="10.5" bestFit="1" customWidth="1"/>
  </cols>
  <sheetData>
    <row r="1" spans="1:9" x14ac:dyDescent="0.15">
      <c r="A1" t="s">
        <v>58</v>
      </c>
      <c r="B1" t="s">
        <v>1</v>
      </c>
      <c r="C1" t="s">
        <v>60</v>
      </c>
      <c r="D1" t="s">
        <v>61</v>
      </c>
      <c r="E1" t="s">
        <v>62</v>
      </c>
      <c r="F1" t="s">
        <v>7</v>
      </c>
      <c r="G1" t="s">
        <v>8</v>
      </c>
      <c r="H1" t="s">
        <v>10</v>
      </c>
      <c r="I1" t="s">
        <v>66</v>
      </c>
    </row>
    <row r="2" spans="1:9" x14ac:dyDescent="0.15">
      <c r="A2" t="s">
        <v>85</v>
      </c>
      <c r="B2" t="s">
        <v>86</v>
      </c>
      <c r="C2" s="4">
        <v>1.6500000000000001E-2</v>
      </c>
      <c r="D2">
        <v>6340236</v>
      </c>
      <c r="E2">
        <v>7761285</v>
      </c>
      <c r="F2">
        <v>0</v>
      </c>
      <c r="G2">
        <v>533</v>
      </c>
      <c r="H2">
        <v>0.1</v>
      </c>
      <c r="I2" t="s">
        <v>81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"/>
  <sheetViews>
    <sheetView workbookViewId="0">
      <selection sqref="A1:I1"/>
    </sheetView>
  </sheetViews>
  <sheetFormatPr defaultRowHeight="13.5" x14ac:dyDescent="0.15"/>
  <cols>
    <col min="4" max="5" width="11.625" bestFit="1" customWidth="1"/>
    <col min="7" max="7" width="10.5" bestFit="1" customWidth="1"/>
    <col min="8" max="8" width="12.75" bestFit="1" customWidth="1"/>
    <col min="9" max="9" width="10.5" bestFit="1" customWidth="1"/>
  </cols>
  <sheetData>
    <row r="1" spans="1:9" x14ac:dyDescent="0.15">
      <c r="A1" t="s">
        <v>58</v>
      </c>
      <c r="B1" t="s">
        <v>1</v>
      </c>
      <c r="C1" t="s">
        <v>2</v>
      </c>
      <c r="D1" t="s">
        <v>61</v>
      </c>
      <c r="E1" t="s">
        <v>62</v>
      </c>
      <c r="F1" t="s">
        <v>7</v>
      </c>
      <c r="G1" t="s">
        <v>8</v>
      </c>
      <c r="H1" t="s">
        <v>10</v>
      </c>
      <c r="I1" t="s">
        <v>66</v>
      </c>
    </row>
    <row r="2" spans="1:9" x14ac:dyDescent="0.15">
      <c r="A2" t="s">
        <v>87</v>
      </c>
      <c r="B2" t="s">
        <v>88</v>
      </c>
      <c r="C2" s="4">
        <v>1.21E-2</v>
      </c>
      <c r="D2">
        <v>350896</v>
      </c>
      <c r="E2">
        <v>534251</v>
      </c>
      <c r="F2">
        <v>0</v>
      </c>
      <c r="G2" t="s">
        <v>89</v>
      </c>
      <c r="H2">
        <v>0.45</v>
      </c>
      <c r="I2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1CFC-6820-41F1-A85C-7909518F4141}">
  <dimension ref="A1:I2"/>
  <sheetViews>
    <sheetView workbookViewId="0">
      <selection sqref="A1:I1"/>
    </sheetView>
  </sheetViews>
  <sheetFormatPr defaultRowHeight="13.5" x14ac:dyDescent="0.15"/>
  <cols>
    <col min="4" max="5" width="11.625" bestFit="1" customWidth="1"/>
    <col min="6" max="6" width="15" bestFit="1" customWidth="1"/>
    <col min="7" max="7" width="10.5" bestFit="1" customWidth="1"/>
    <col min="8" max="8" width="12.75" bestFit="1" customWidth="1"/>
    <col min="9" max="9" width="10.5" bestFit="1" customWidth="1"/>
  </cols>
  <sheetData>
    <row r="1" spans="1:9" x14ac:dyDescent="0.15">
      <c r="A1" t="s">
        <v>58</v>
      </c>
      <c r="B1" t="s">
        <v>1</v>
      </c>
      <c r="C1" t="s">
        <v>2</v>
      </c>
      <c r="D1" t="s">
        <v>61</v>
      </c>
      <c r="E1" t="s">
        <v>5</v>
      </c>
      <c r="F1" t="s">
        <v>7</v>
      </c>
      <c r="G1" t="s">
        <v>8</v>
      </c>
      <c r="H1" t="s">
        <v>10</v>
      </c>
      <c r="I1" t="s">
        <v>12</v>
      </c>
    </row>
    <row r="2" spans="1:9" x14ac:dyDescent="0.15">
      <c r="A2" t="s">
        <v>91</v>
      </c>
      <c r="B2" t="s">
        <v>68</v>
      </c>
      <c r="C2" s="4">
        <v>1.0200000000000001E-2</v>
      </c>
      <c r="D2">
        <v>155467</v>
      </c>
      <c r="E2">
        <v>251579</v>
      </c>
      <c r="F2" t="s">
        <v>92</v>
      </c>
      <c r="G2" t="s">
        <v>15</v>
      </c>
      <c r="H2">
        <v>0.6</v>
      </c>
      <c r="I2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cortexa7core</vt:lpstr>
      <vt:lpstr>a7_harden</vt:lpstr>
      <vt:lpstr>ceva_core</vt:lpstr>
      <vt:lpstr>NOC</vt:lpstr>
      <vt:lpstr>MIPI</vt:lpstr>
      <vt:lpstr>CS</vt:lpstr>
      <vt:lpstr>ddr</vt:lpstr>
      <vt:lpstr>secure</vt:lpstr>
      <vt:lpstr>VIF</vt:lpstr>
      <vt:lpstr>noc_ceva</vt:lpstr>
      <vt:lpstr>noc_vision</vt:lpstr>
      <vt:lpstr>noc_vision_isp2m</vt:lpstr>
      <vt:lpstr>noc_main</vt:lpstr>
      <vt:lpstr>dvm_repeater</vt:lpstr>
      <vt:lpstr>gmac</vt:lpstr>
      <vt:lpstr>tzc</vt:lpstr>
      <vt:lpstr>usb3.0</vt:lpstr>
      <vt:lpstr>EMMC</vt:lpstr>
      <vt:lpstr>ceva_harden</vt:lpstr>
      <vt:lpstr>ceva_sub</vt:lpstr>
      <vt:lpstr>ceva_dmac</vt:lpstr>
      <vt:lpstr>sram</vt:lpstr>
      <vt:lpstr>top_dmac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2018-01-08T11:35:50Z</dcterms:modified>
</cp:coreProperties>
</file>