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725" yWindow="6150" windowWidth="20205" windowHeight="6015"/>
  </bookViews>
  <sheets>
    <sheet name="Sheet1" sheetId="1" r:id="rId1"/>
    <sheet name="工作表1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P10" i="1" l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9" i="1"/>
  <c r="P2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M9" i="1"/>
  <c r="O9" i="1" s="1"/>
  <c r="M2" i="1"/>
  <c r="O2" i="1"/>
  <c r="N9" i="1"/>
  <c r="N2" i="1" l="1"/>
  <c r="M16" i="1" l="1"/>
  <c r="N57" i="1" l="1"/>
  <c r="M57" i="1"/>
  <c r="N63" i="1"/>
  <c r="M63" i="1"/>
  <c r="N61" i="1"/>
  <c r="M61" i="1"/>
  <c r="N48" i="1"/>
  <c r="M48" i="1"/>
  <c r="M36" i="1"/>
  <c r="N36" i="1" s="1"/>
  <c r="N32" i="1"/>
  <c r="M32" i="1"/>
  <c r="N30" i="1"/>
  <c r="M30" i="1"/>
  <c r="N27" i="1"/>
  <c r="M27" i="1"/>
  <c r="N29" i="1"/>
  <c r="M29" i="1"/>
  <c r="N60" i="1"/>
  <c r="M60" i="1"/>
  <c r="N59" i="1"/>
  <c r="M59" i="1"/>
  <c r="N56" i="1"/>
  <c r="M56" i="1"/>
  <c r="N34" i="1"/>
  <c r="M34" i="1"/>
  <c r="N26" i="1"/>
  <c r="M26" i="1"/>
  <c r="N25" i="1"/>
  <c r="M25" i="1"/>
  <c r="N24" i="1"/>
  <c r="M24" i="1"/>
  <c r="N22" i="1"/>
  <c r="M22" i="1"/>
  <c r="N20" i="1"/>
  <c r="M20" i="1"/>
  <c r="N19" i="1"/>
  <c r="M19" i="1"/>
  <c r="N18" i="1"/>
  <c r="M18" i="1"/>
  <c r="N15" i="1"/>
  <c r="N16" i="1"/>
  <c r="N17" i="1"/>
  <c r="M15" i="1"/>
  <c r="M17" i="1"/>
  <c r="N10" i="1"/>
  <c r="N11" i="1"/>
  <c r="N12" i="1"/>
  <c r="N13" i="1"/>
  <c r="N14" i="1"/>
  <c r="M10" i="1"/>
  <c r="M11" i="1"/>
  <c r="M12" i="1"/>
  <c r="M13" i="1"/>
  <c r="M14" i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For Package Routing
Use NC if no need routing in PKG
Use same name if need short in PKG</t>
        </r>
      </text>
    </comment>
  </commentList>
</comments>
</file>

<file path=xl/sharedStrings.xml><?xml version="1.0" encoding="utf-8"?>
<sst xmlns="http://schemas.openxmlformats.org/spreadsheetml/2006/main" count="436" uniqueCount="212">
  <si>
    <t>Bump Name</t>
    <phoneticPr fontId="3" type="noConversion"/>
  </si>
  <si>
    <t>Net Name</t>
    <phoneticPr fontId="4" type="noConversion"/>
  </si>
  <si>
    <t>voltage value</t>
  </si>
  <si>
    <t>voltage range</t>
    <phoneticPr fontId="7" type="noConversion"/>
  </si>
  <si>
    <t>IP name</t>
  </si>
  <si>
    <t>Current(mA)</t>
  </si>
  <si>
    <t>ATE resource</t>
    <phoneticPr fontId="4" type="noConversion"/>
  </si>
  <si>
    <t>VDD18_L</t>
  </si>
  <si>
    <r>
      <t>V</t>
    </r>
    <r>
      <rPr>
        <sz val="12"/>
        <rFont val="宋体"/>
        <family val="3"/>
        <charset val="134"/>
      </rPr>
      <t>DD18</t>
    </r>
    <phoneticPr fontId="4" type="noConversion"/>
  </si>
  <si>
    <t>1.8v</t>
  </si>
  <si>
    <t xml:space="preserve">TSMC general IO </t>
    <phoneticPr fontId="7" type="noConversion"/>
  </si>
  <si>
    <t>DPS1</t>
    <phoneticPr fontId="4" type="noConversion"/>
  </si>
  <si>
    <t>VDD18_R</t>
  </si>
  <si>
    <t>VDD18_R</t>
    <phoneticPr fontId="4" type="noConversion"/>
  </si>
  <si>
    <t>VDD18_SD_0</t>
  </si>
  <si>
    <t>1.8v</t>
    <phoneticPr fontId="4" type="noConversion"/>
  </si>
  <si>
    <t>±5%</t>
  </si>
  <si>
    <t>TSMC SD/SIM IO</t>
  </si>
  <si>
    <t>VDD18_SD_1</t>
  </si>
  <si>
    <t>VDD18_RGM</t>
  </si>
  <si>
    <t>VDD18</t>
    <phoneticPr fontId="4" type="noConversion"/>
  </si>
  <si>
    <t>TSMC RGMII IO</t>
  </si>
  <si>
    <t>VDD18_EMMC_0</t>
  </si>
  <si>
    <t>VDD18_EMMC_1</t>
  </si>
  <si>
    <t>DDR_AVDD18</t>
  </si>
  <si>
    <t>AVDD</t>
  </si>
  <si>
    <t>AVDD1V8_A</t>
  </si>
  <si>
    <t>±10%</t>
  </si>
  <si>
    <t xml:space="preserve">ABB Analog </t>
  </si>
  <si>
    <t>DPS2</t>
    <phoneticPr fontId="4" type="noConversion"/>
  </si>
  <si>
    <t>AVDD_OSC</t>
  </si>
  <si>
    <t>AVDD1V8_OSC</t>
  </si>
  <si>
    <t>AVDD_PLL</t>
  </si>
  <si>
    <t>AVDD1V8_PLL</t>
  </si>
  <si>
    <t>A7_AVDD</t>
  </si>
  <si>
    <t>CA7_AVDD1V8</t>
    <phoneticPr fontId="3" type="noConversion"/>
  </si>
  <si>
    <t>A7 PLL analog</t>
    <phoneticPr fontId="4" type="noConversion"/>
  </si>
  <si>
    <t>CEVA_AVDD</t>
  </si>
  <si>
    <t>CEVA_AVDD1V8</t>
    <phoneticPr fontId="4" type="noConversion"/>
  </si>
  <si>
    <t>CEVA PLL analog</t>
    <phoneticPr fontId="4" type="noConversion"/>
  </si>
  <si>
    <t>VDD_CA7</t>
  </si>
  <si>
    <t>CA7_VDD</t>
  </si>
  <si>
    <t>1.0v</t>
  </si>
  <si>
    <t>±5%</t>
    <phoneticPr fontId="7" type="noConversion"/>
  </si>
  <si>
    <t xml:space="preserve">A7 </t>
  </si>
  <si>
    <t>DPS3</t>
    <phoneticPr fontId="4" type="noConversion"/>
  </si>
  <si>
    <t>VDD_CEVA</t>
  </si>
  <si>
    <t>CEVA_VDD</t>
  </si>
  <si>
    <t>CEVA</t>
  </si>
  <si>
    <t>VDD</t>
  </si>
  <si>
    <t>0.9v</t>
  </si>
  <si>
    <t>core VDD</t>
    <phoneticPr fontId="7" type="noConversion"/>
  </si>
  <si>
    <t>VP_HDMI</t>
    <phoneticPr fontId="3" type="noConversion"/>
  </si>
  <si>
    <t>VP_HDMI</t>
  </si>
  <si>
    <t>0.9v</t>
    <phoneticPr fontId="7" type="noConversion"/>
  </si>
  <si>
    <t>±10%</t>
    <phoneticPr fontId="7" type="noConversion"/>
  </si>
  <si>
    <t>HDMI</t>
  </si>
  <si>
    <t>vp</t>
  </si>
  <si>
    <t>PCIE_VP</t>
  </si>
  <si>
    <t>+10%, -7%</t>
    <phoneticPr fontId="7" type="noConversion"/>
  </si>
  <si>
    <t>PCIEx2</t>
    <phoneticPr fontId="7" type="noConversion"/>
  </si>
  <si>
    <t>vptx0</t>
  </si>
  <si>
    <t>PCIE_VPTX</t>
  </si>
  <si>
    <t>vptx1</t>
  </si>
  <si>
    <t>VP</t>
  </si>
  <si>
    <t>USB_VP0V9</t>
  </si>
  <si>
    <t>USB</t>
  </si>
  <si>
    <t>VPTX0</t>
  </si>
  <si>
    <t>DVDD</t>
  </si>
  <si>
    <t>USB_DVDD0V9</t>
  </si>
  <si>
    <t>VDD33_RGM</t>
    <phoneticPr fontId="3" type="noConversion"/>
  </si>
  <si>
    <t>3.3v</t>
  </si>
  <si>
    <t>VP3V3_TERM_HDMI</t>
  </si>
  <si>
    <t>3.3v</t>
    <phoneticPr fontId="7" type="noConversion"/>
  </si>
  <si>
    <t>VDD330</t>
  </si>
  <si>
    <t>USB_VDD3V3</t>
  </si>
  <si>
    <t>VDDH0</t>
  </si>
  <si>
    <t>USB_VDDH3V3</t>
  </si>
  <si>
    <t>VPH</t>
  </si>
  <si>
    <t>VDD3_EMMC_0</t>
  </si>
  <si>
    <t>VDD3_EMMC</t>
    <phoneticPr fontId="4" type="noConversion"/>
  </si>
  <si>
    <t>3.0v/1.8v</t>
  </si>
  <si>
    <t>VDD3_EMMC_1</t>
  </si>
  <si>
    <t>VDD3_SD_0</t>
  </si>
  <si>
    <t>VDD3_SD</t>
    <phoneticPr fontId="4" type="noConversion"/>
  </si>
  <si>
    <t>±5%</t>
    <phoneticPr fontId="4" type="noConversion"/>
  </si>
  <si>
    <t>VDD3_SD_1</t>
  </si>
  <si>
    <t>vph</t>
  </si>
  <si>
    <t>PCIE_VPH</t>
  </si>
  <si>
    <t>3.3v/1.8v</t>
  </si>
  <si>
    <t>DDR_VDDQ</t>
  </si>
  <si>
    <t>1.5v (DDR3)
1.35v (DDR3L)
1.2v (DDR4)</t>
  </si>
  <si>
    <t>DDR</t>
  </si>
  <si>
    <t>DDR_VREFI_0</t>
  </si>
  <si>
    <r>
      <t>D</t>
    </r>
    <r>
      <rPr>
        <sz val="12"/>
        <rFont val="宋体"/>
        <family val="3"/>
        <charset val="134"/>
      </rPr>
      <t>DR_VREFI</t>
    </r>
    <phoneticPr fontId="4" type="noConversion"/>
  </si>
  <si>
    <t>0.5*DDR_VDDQ</t>
    <phoneticPr fontId="4" type="noConversion"/>
  </si>
  <si>
    <t>DDR_VREFI_1</t>
  </si>
  <si>
    <t>DDR_VREFI_2</t>
  </si>
  <si>
    <t>DDR_VREFI_3</t>
  </si>
  <si>
    <t>DDR_VREFI_4</t>
  </si>
  <si>
    <t>DDR_VREFI_5</t>
  </si>
  <si>
    <t>DDR_VREFI_6</t>
  </si>
  <si>
    <t>DDR_VREFI_7</t>
  </si>
  <si>
    <t>DDR_VREFI_8</t>
  </si>
  <si>
    <t>DDR_VREFI_ZQ</t>
  </si>
  <si>
    <t>DDR_VREFO_0</t>
  </si>
  <si>
    <t>output, can be assigned to channel</t>
    <phoneticPr fontId="4" type="noConversion"/>
  </si>
  <si>
    <t>DDR_VREFO_1</t>
  </si>
  <si>
    <t>DDR_PLL_VDD</t>
  </si>
  <si>
    <t>±10%</t>
    <phoneticPr fontId="4" type="noConversion"/>
  </si>
  <si>
    <t>MIPI0_AVDD1V8</t>
  </si>
  <si>
    <t>MIPI_AVDD1V8</t>
    <phoneticPr fontId="4" type="noConversion"/>
  </si>
  <si>
    <t>MIPIx8</t>
  </si>
  <si>
    <t>MIPI1_AVDD1V8</t>
  </si>
  <si>
    <t>MIPI2_AVDD1V8</t>
  </si>
  <si>
    <t>MIPI3_AVDD1V8</t>
  </si>
  <si>
    <t>MIPI4_AVDD1V8</t>
  </si>
  <si>
    <t>MIPI5_AVDD1V8</t>
  </si>
  <si>
    <t>MIPI6_AVDD1V8</t>
  </si>
  <si>
    <t>MIPI7_AVDD1V8</t>
  </si>
  <si>
    <t>OTP_VDDIO1V8</t>
    <phoneticPr fontId="3" type="noConversion"/>
  </si>
  <si>
    <t>OTP</t>
  </si>
  <si>
    <t>avdd_h</t>
  </si>
  <si>
    <t>TYPEC_AVDD_H_1V8</t>
  </si>
  <si>
    <t>1.8v</t>
    <phoneticPr fontId="7" type="noConversion"/>
  </si>
  <si>
    <t>TYPEC</t>
    <phoneticPr fontId="7" type="noConversion"/>
  </si>
  <si>
    <t>avdd_cc_h</t>
  </si>
  <si>
    <t>VPH_HDMI</t>
  </si>
  <si>
    <t>avdd_cc_vh</t>
  </si>
  <si>
    <t>TYPEC_AVDD_VH_3V3</t>
  </si>
  <si>
    <t>avdd_aux_vh</t>
  </si>
  <si>
    <t>avdd_cmn_clk_0</t>
  </si>
  <si>
    <t>TYPEC_AVDD_CLK</t>
  </si>
  <si>
    <t>avdd_cmn_clk_1</t>
  </si>
  <si>
    <t>avdd_xcvr_clk_0</t>
  </si>
  <si>
    <t>avdd_xcvr_clk_1</t>
  </si>
  <si>
    <t>avdd_xcvr_dig</t>
  </si>
  <si>
    <t>TYPEC_AVDD</t>
  </si>
  <si>
    <t>avdd_xcvr_ln_0</t>
  </si>
  <si>
    <t>avdd_xcvr_ln_1</t>
  </si>
  <si>
    <t>avdd_xcvr_ln_2</t>
  </si>
  <si>
    <t>avdd_xcvr_ln_3</t>
  </si>
  <si>
    <t>±10%</t>
    <phoneticPr fontId="1" type="noConversion"/>
  </si>
  <si>
    <t>±10%</t>
    <phoneticPr fontId="1" type="noConversion"/>
  </si>
  <si>
    <t>+11%, -9%</t>
  </si>
  <si>
    <t>+11%, -9%</t>
    <phoneticPr fontId="1" type="noConversion"/>
  </si>
  <si>
    <t>+10%, -11%</t>
    <phoneticPr fontId="1" type="noConversion"/>
  </si>
  <si>
    <t>±5%</t>
    <phoneticPr fontId="7" type="noConversion"/>
  </si>
  <si>
    <t>±5%</t>
    <phoneticPr fontId="1" type="noConversion"/>
  </si>
  <si>
    <t>+10%, -12%</t>
    <phoneticPr fontId="1" type="noConversion"/>
  </si>
  <si>
    <t>+10%, -12%</t>
    <phoneticPr fontId="1" type="noConversion"/>
  </si>
  <si>
    <t>DPS4</t>
    <phoneticPr fontId="1" type="noConversion"/>
  </si>
  <si>
    <t>DPS5</t>
    <phoneticPr fontId="1" type="noConversion"/>
  </si>
  <si>
    <t>DPS6</t>
    <phoneticPr fontId="1" type="noConversion"/>
  </si>
  <si>
    <t>DPS13</t>
    <phoneticPr fontId="4" type="noConversion"/>
  </si>
  <si>
    <t>ATE DPS32 gang</t>
    <phoneticPr fontId="1" type="noConversion"/>
  </si>
  <si>
    <t>ATE current capability</t>
    <phoneticPr fontId="1" type="noConversion"/>
  </si>
  <si>
    <t>1.5A</t>
    <phoneticPr fontId="1" type="noConversion"/>
  </si>
  <si>
    <t>3A</t>
    <phoneticPr fontId="1" type="noConversion"/>
  </si>
  <si>
    <t>7.5A</t>
    <phoneticPr fontId="1" type="noConversion"/>
  </si>
  <si>
    <t>DPS16</t>
    <phoneticPr fontId="1" type="noConversion"/>
  </si>
  <si>
    <t>DPS14</t>
    <phoneticPr fontId="4" type="noConversion"/>
  </si>
  <si>
    <t>DPS15</t>
    <phoneticPr fontId="4" type="noConversion"/>
  </si>
  <si>
    <t>DPS20</t>
    <phoneticPr fontId="4" type="noConversion"/>
  </si>
  <si>
    <t>1.5A</t>
    <phoneticPr fontId="1" type="noConversion"/>
  </si>
  <si>
    <t>power type</t>
    <phoneticPr fontId="1" type="noConversion"/>
  </si>
  <si>
    <t>Digital</t>
    <phoneticPr fontId="1" type="noConversion"/>
  </si>
  <si>
    <t>Analog</t>
    <phoneticPr fontId="1" type="noConversion"/>
  </si>
  <si>
    <t>Digital</t>
    <phoneticPr fontId="1" type="noConversion"/>
  </si>
  <si>
    <t>Analog</t>
    <phoneticPr fontId="1" type="noConversion"/>
  </si>
  <si>
    <t>Analog</t>
    <phoneticPr fontId="1" type="noConversion"/>
  </si>
  <si>
    <t>Digital</t>
    <phoneticPr fontId="1" type="noConversion"/>
  </si>
  <si>
    <t>Digital</t>
    <phoneticPr fontId="1" type="noConversion"/>
  </si>
  <si>
    <r>
      <t>Digital</t>
    </r>
    <r>
      <rPr>
        <b/>
        <i/>
        <sz val="10"/>
        <color rgb="FFFF0000"/>
        <rFont val="Arial Unicode MS"/>
        <family val="2"/>
        <charset val="134"/>
      </rPr>
      <t xml:space="preserve"> Analog</t>
    </r>
    <phoneticPr fontId="1" type="noConversion"/>
  </si>
  <si>
    <r>
      <rPr>
        <b/>
        <i/>
        <strike/>
        <sz val="10"/>
        <color rgb="FFFF0000"/>
        <rFont val="Arial Unicode MS"/>
        <family val="2"/>
        <charset val="134"/>
      </rPr>
      <t>Digital</t>
    </r>
    <r>
      <rPr>
        <b/>
        <i/>
        <sz val="10"/>
        <color rgb="FFFF0000"/>
        <rFont val="Arial Unicode MS"/>
        <family val="2"/>
        <charset val="134"/>
      </rPr>
      <t xml:space="preserve"> Analog</t>
    </r>
    <phoneticPr fontId="1" type="noConversion"/>
  </si>
  <si>
    <r>
      <rPr>
        <b/>
        <i/>
        <strike/>
        <sz val="10"/>
        <color rgb="FFFF0000"/>
        <rFont val="Arial Unicode MS"/>
        <family val="2"/>
        <charset val="134"/>
      </rPr>
      <t>Digital</t>
    </r>
    <r>
      <rPr>
        <b/>
        <i/>
        <sz val="10"/>
        <color rgb="FFFF0000"/>
        <rFont val="Arial Unicode MS"/>
        <family val="2"/>
        <charset val="134"/>
      </rPr>
      <t xml:space="preserve"> Analog</t>
    </r>
    <phoneticPr fontId="1" type="noConversion"/>
  </si>
  <si>
    <t>PCIE</t>
    <phoneticPr fontId="1" type="noConversion"/>
  </si>
  <si>
    <t>Connect the vp and vptxN supplies together through a ferrite bead on-board. These core supplies can also be connected to the ASIC's core supply through a ferrite bead on-board</t>
    <phoneticPr fontId="1" type="noConversion"/>
  </si>
  <si>
    <t>USB</t>
    <phoneticPr fontId="1" type="noConversion"/>
  </si>
  <si>
    <t>Connect the vp, vptx&lt;#&gt;, and DVDD supplies together through a ferrite bead on-board. These core supplies can also be connected to the ASIC's core supply through a ferrite bead on-board.
vph, VDDH&lt;#&gt;, and VDD33&lt;#&gt; can be tied together in the package or
through a ferrite bead on-board.</t>
    <phoneticPr fontId="1" type="noConversion"/>
  </si>
  <si>
    <t>HDMI</t>
    <phoneticPr fontId="1" type="noConversion"/>
  </si>
  <si>
    <t>TYPEC</t>
    <phoneticPr fontId="1" type="noConversion"/>
  </si>
  <si>
    <t>MIPI</t>
    <phoneticPr fontId="1" type="noConversion"/>
  </si>
  <si>
    <t>1.5A</t>
    <phoneticPr fontId="1" type="noConversion"/>
  </si>
  <si>
    <t>DPS11</t>
    <phoneticPr fontId="4" type="noConversion"/>
  </si>
  <si>
    <t>DPS8</t>
    <phoneticPr fontId="4" type="noConversion"/>
  </si>
  <si>
    <t>DPS9</t>
    <phoneticPr fontId="1" type="noConversion"/>
  </si>
  <si>
    <t>DPS10</t>
    <phoneticPr fontId="4" type="noConversion"/>
  </si>
  <si>
    <t>DPS12</t>
    <phoneticPr fontId="4" type="noConversion"/>
  </si>
  <si>
    <t>DPS7</t>
    <phoneticPr fontId="1" type="noConversion"/>
  </si>
  <si>
    <t>1.5A</t>
    <phoneticPr fontId="1" type="noConversion"/>
  </si>
  <si>
    <t>9A</t>
    <phoneticPr fontId="1" type="noConversion"/>
  </si>
  <si>
    <t>DPS17</t>
    <phoneticPr fontId="1" type="noConversion"/>
  </si>
  <si>
    <t>DPS18</t>
    <phoneticPr fontId="1" type="noConversion"/>
  </si>
  <si>
    <t>DPS19</t>
    <phoneticPr fontId="1" type="noConversion"/>
  </si>
  <si>
    <t>DPS21</t>
    <phoneticPr fontId="4" type="noConversion"/>
  </si>
  <si>
    <t>1.5A</t>
    <phoneticPr fontId="1" type="noConversion"/>
  </si>
  <si>
    <t>LDO output</t>
    <phoneticPr fontId="1" type="noConversion"/>
  </si>
  <si>
    <t>assign to digital channel and connect one 1uf cap to GND</t>
    <phoneticPr fontId="1" type="noConversion"/>
  </si>
  <si>
    <t>1.5v --&gt; 1000mA</t>
    <phoneticPr fontId="4" type="noConversion"/>
  </si>
  <si>
    <t>DDR_AVDD18</t>
    <phoneticPr fontId="1" type="noConversion"/>
  </si>
  <si>
    <t>OTP_VDDIO1V8</t>
    <phoneticPr fontId="3" type="noConversion"/>
  </si>
  <si>
    <t>DCR(mohm)
(S1)</t>
    <phoneticPr fontId="1" type="noConversion"/>
  </si>
  <si>
    <t>DCR(mohm)
(S2)</t>
    <phoneticPr fontId="1" type="noConversion"/>
  </si>
  <si>
    <t>None</t>
    <phoneticPr fontId="1" type="noConversion"/>
  </si>
  <si>
    <t>IR Drop(mV)
(S1)</t>
    <phoneticPr fontId="1" type="noConversion"/>
  </si>
  <si>
    <t>IR Drop(mV)
(S2)</t>
    <phoneticPr fontId="1" type="noConversion"/>
  </si>
  <si>
    <t>L28</t>
    <phoneticPr fontId="1" type="noConversion"/>
  </si>
  <si>
    <t>L16</t>
    <phoneticPr fontId="1" type="noConversion"/>
  </si>
  <si>
    <t>L27</t>
    <phoneticPr fontId="1" type="noConversion"/>
  </si>
  <si>
    <t>S1 IR drop &lt; 2%
Pass or Fail</t>
    <phoneticPr fontId="1" type="noConversion"/>
  </si>
  <si>
    <t>S2 IR drop &lt; 2%
Pass or Fail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</si>
</sst>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7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0"/>
      <name val="Arial"/>
      <family val="2"/>
    </font>
    <font>
      <sz val="9"/>
      <name val="新細明體"/>
      <family val="1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color indexed="9"/>
      <name val="Arial Unicode MS"/>
      <family val="2"/>
      <charset val="134"/>
    </font>
    <font>
      <sz val="9"/>
      <name val="新細明體"/>
      <family val="3"/>
      <charset val="134"/>
      <scheme val="minor"/>
    </font>
    <font>
      <b/>
      <sz val="10"/>
      <color theme="1" tint="0.14999847407452621"/>
      <name val="Arial Unicode MS"/>
      <family val="2"/>
      <charset val="134"/>
    </font>
    <font>
      <b/>
      <sz val="12"/>
      <name val="宋体"/>
      <family val="3"/>
      <charset val="134"/>
    </font>
    <font>
      <sz val="12"/>
      <color rgb="FFFF0000"/>
      <name val="新細明體"/>
      <family val="3"/>
      <charset val="134"/>
      <scheme val="minor"/>
    </font>
    <font>
      <sz val="12"/>
      <name val="新細明體"/>
      <family val="3"/>
      <charset val="134"/>
      <scheme val="minor"/>
    </font>
    <font>
      <b/>
      <sz val="10"/>
      <color rgb="FFFF0000"/>
      <name val="Arial Unicode MS"/>
      <family val="2"/>
      <charset val="134"/>
    </font>
    <font>
      <sz val="12"/>
      <color rgb="FFFF0000"/>
      <name val="宋体"/>
      <family val="3"/>
      <charset val="134"/>
    </font>
    <font>
      <sz val="11"/>
      <color rgb="FFFF0000"/>
      <name val="新細明體"/>
      <family val="3"/>
      <charset val="134"/>
      <scheme val="minor"/>
    </font>
    <font>
      <sz val="9"/>
      <color indexed="81"/>
      <name val="Tahoma"/>
      <family val="2"/>
    </font>
    <font>
      <b/>
      <sz val="10"/>
      <color theme="1" tint="0.14993743705557422"/>
      <name val="Arial Unicode MS"/>
      <family val="2"/>
      <charset val="134"/>
    </font>
    <font>
      <b/>
      <i/>
      <strike/>
      <sz val="10"/>
      <color rgb="FFFF0000"/>
      <name val="Arial Unicode MS"/>
      <family val="2"/>
      <charset val="134"/>
    </font>
    <font>
      <b/>
      <i/>
      <sz val="10"/>
      <color rgb="FFFF0000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新細明體"/>
      <family val="3"/>
      <charset val="134"/>
      <scheme val="minor"/>
    </font>
    <font>
      <b/>
      <i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FF0000"/>
      <name val="新細明體"/>
      <family val="3"/>
      <charset val="134"/>
      <scheme val="minor"/>
    </font>
    <font>
      <b/>
      <sz val="10"/>
      <name val="Arial Unicode MS"/>
      <family val="2"/>
      <charset val="134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43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49" fontId="6" fillId="2" borderId="3" xfId="1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8" fillId="4" borderId="1" xfId="0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49" fontId="8" fillId="8" borderId="1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49" fontId="8" fillId="9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/>
    <xf numFmtId="49" fontId="8" fillId="10" borderId="1" xfId="0" applyNumberFormat="1" applyFont="1" applyFill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49" fontId="0" fillId="12" borderId="1" xfId="0" applyNumberForma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top" wrapText="1"/>
    </xf>
    <xf numFmtId="0" fontId="0" fillId="12" borderId="1" xfId="0" applyFill="1" applyBorder="1" applyAlignment="1"/>
    <xf numFmtId="0" fontId="0" fillId="12" borderId="1" xfId="0" applyFill="1" applyBorder="1" applyAlignment="1">
      <alignment horizontal="center"/>
    </xf>
    <xf numFmtId="49" fontId="8" fillId="12" borderId="6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 wrapText="1"/>
    </xf>
    <xf numFmtId="49" fontId="12" fillId="11" borderId="1" xfId="0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8" fillId="7" borderId="6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8" fillId="9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9" fillId="10" borderId="6" xfId="0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0" fontId="0" fillId="0" borderId="0" xfId="0" applyAlignment="1">
      <alignment vertical="center" wrapText="1"/>
    </xf>
    <xf numFmtId="0" fontId="20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 wrapText="1"/>
    </xf>
    <xf numFmtId="176" fontId="24" fillId="14" borderId="1" xfId="1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24" fillId="13" borderId="1" xfId="1" applyNumberFormat="1" applyFont="1" applyFill="1" applyBorder="1" applyAlignment="1">
      <alignment horizontal="center" vertical="center" wrapText="1"/>
    </xf>
    <xf numFmtId="176" fontId="24" fillId="13" borderId="0" xfId="1" applyNumberFormat="1" applyFont="1" applyFill="1" applyBorder="1" applyAlignment="1">
      <alignment horizontal="center" vertical="center" wrapText="1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26" fillId="0" borderId="0" xfId="0" applyFont="1">
      <alignment vertical="center"/>
    </xf>
    <xf numFmtId="176" fontId="0" fillId="0" borderId="1" xfId="0" applyNumberFormat="1" applyFill="1" applyBorder="1" applyAlignment="1">
      <alignment horizontal="center" vertical="center"/>
    </xf>
    <xf numFmtId="176" fontId="0" fillId="15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15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15" borderId="5" xfId="0" applyNumberFormat="1" applyFill="1" applyBorder="1" applyAlignment="1">
      <alignment horizontal="center" vertical="center"/>
    </xf>
    <xf numFmtId="176" fontId="0" fillId="15" borderId="7" xfId="0" applyNumberFormat="1" applyFill="1" applyBorder="1" applyAlignment="1">
      <alignment horizontal="center" vertical="center"/>
    </xf>
    <xf numFmtId="176" fontId="0" fillId="15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18" fillId="7" borderId="6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7" fillId="9" borderId="5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2">
    <cellStyle name="Normal_Pro_SX_Left_HiDTVPro_SX_BGA27X27_IO_netlist_V0_1_2K80725_MY_to_SPIL_HiDTVPro_SAX2_BGAXXX_IO_netlist_V0_1_2K81111_ren_try_HiDTVPro_SAX2_BGA867_IO_netlist_V1_0_2K90330_CL" xfId="1"/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5904762</xdr:colOff>
      <xdr:row>21</xdr:row>
      <xdr:rowOff>37688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543050"/>
          <a:ext cx="5904762" cy="3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6000750</xdr:colOff>
      <xdr:row>2</xdr:row>
      <xdr:rowOff>0</xdr:rowOff>
    </xdr:from>
    <xdr:to>
      <xdr:col>10</xdr:col>
      <xdr:colOff>389787</xdr:colOff>
      <xdr:row>6</xdr:row>
      <xdr:rowOff>9438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6550" y="1371600"/>
          <a:ext cx="5904762" cy="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5991225</xdr:colOff>
      <xdr:row>6</xdr:row>
      <xdr:rowOff>161925</xdr:rowOff>
    </xdr:from>
    <xdr:to>
      <xdr:col>10</xdr:col>
      <xdr:colOff>380262</xdr:colOff>
      <xdr:row>18</xdr:row>
      <xdr:rowOff>66430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77025" y="2219325"/>
          <a:ext cx="5904762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4751705</xdr:colOff>
      <xdr:row>41</xdr:row>
      <xdr:rowOff>26035</xdr:rowOff>
    </xdr:to>
    <xdr:pic>
      <xdr:nvPicPr>
        <xdr:cNvPr id="5" name="图片 4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5143500"/>
          <a:ext cx="4751705" cy="2940685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43</xdr:row>
      <xdr:rowOff>161925</xdr:rowOff>
    </xdr:from>
    <xdr:to>
      <xdr:col>10</xdr:col>
      <xdr:colOff>580287</xdr:colOff>
      <xdr:row>63</xdr:row>
      <xdr:rowOff>94830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77050" y="8562975"/>
          <a:ext cx="5904762" cy="33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65</xdr:row>
      <xdr:rowOff>38100</xdr:rowOff>
    </xdr:from>
    <xdr:to>
      <xdr:col>10</xdr:col>
      <xdr:colOff>627912</xdr:colOff>
      <xdr:row>71</xdr:row>
      <xdr:rowOff>114162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24675" y="12211050"/>
          <a:ext cx="5904762" cy="1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44</xdr:row>
      <xdr:rowOff>19050</xdr:rowOff>
    </xdr:from>
    <xdr:to>
      <xdr:col>1</xdr:col>
      <xdr:colOff>5942862</xdr:colOff>
      <xdr:row>61</xdr:row>
      <xdr:rowOff>28210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3900" y="8591550"/>
          <a:ext cx="5904762" cy="29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61</xdr:row>
      <xdr:rowOff>152400</xdr:rowOff>
    </xdr:from>
    <xdr:to>
      <xdr:col>1</xdr:col>
      <xdr:colOff>5952387</xdr:colOff>
      <xdr:row>68</xdr:row>
      <xdr:rowOff>104631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3425" y="11639550"/>
          <a:ext cx="5904762" cy="11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73</xdr:row>
      <xdr:rowOff>28575</xdr:rowOff>
    </xdr:from>
    <xdr:to>
      <xdr:col>10</xdr:col>
      <xdr:colOff>627912</xdr:colOff>
      <xdr:row>79</xdr:row>
      <xdr:rowOff>47494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24675" y="13573125"/>
          <a:ext cx="5904762" cy="104761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4838700</xdr:colOff>
          <xdr:row>24</xdr:row>
          <xdr:rowOff>0</xdr:rowOff>
        </xdr:from>
        <xdr:to>
          <xdr:col>8</xdr:col>
          <xdr:colOff>57150</xdr:colOff>
          <xdr:row>33</xdr:row>
          <xdr:rowOff>28575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tabSelected="1" zoomScale="85" zoomScaleNormal="85" workbookViewId="0">
      <selection activeCell="P23" sqref="P23"/>
    </sheetView>
  </sheetViews>
  <sheetFormatPr defaultRowHeight="15.75"/>
  <cols>
    <col min="1" max="1" width="22.140625" bestFit="1" customWidth="1"/>
    <col min="2" max="2" width="19.42578125" bestFit="1" customWidth="1"/>
    <col min="3" max="3" width="15.140625" hidden="1" customWidth="1"/>
    <col min="4" max="4" width="12.42578125" hidden="1" customWidth="1"/>
    <col min="5" max="5" width="18.7109375" hidden="1" customWidth="1"/>
    <col min="6" max="6" width="12" customWidth="1"/>
    <col min="7" max="7" width="12" hidden="1" customWidth="1"/>
    <col min="8" max="8" width="68.140625" hidden="1" customWidth="1"/>
    <col min="9" max="9" width="11.85546875" hidden="1" customWidth="1"/>
    <col min="10" max="10" width="9.7109375" bestFit="1" customWidth="1"/>
    <col min="11" max="12" width="14.140625" style="78" bestFit="1" customWidth="1"/>
    <col min="13" max="14" width="14.5703125" style="79" bestFit="1" customWidth="1"/>
    <col min="15" max="15" width="17.85546875" style="79" customWidth="1"/>
    <col min="16" max="16" width="18.28515625" style="79" customWidth="1"/>
  </cols>
  <sheetData>
    <row r="1" spans="1:18" ht="60.75" thickBo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75" t="s">
        <v>5</v>
      </c>
      <c r="G1" s="5" t="s">
        <v>165</v>
      </c>
      <c r="H1" s="5" t="s">
        <v>6</v>
      </c>
      <c r="I1" s="5" t="s">
        <v>155</v>
      </c>
      <c r="J1" s="5" t="s">
        <v>156</v>
      </c>
      <c r="K1" s="76" t="s">
        <v>202</v>
      </c>
      <c r="L1" s="76" t="s">
        <v>203</v>
      </c>
      <c r="M1" s="80" t="s">
        <v>205</v>
      </c>
      <c r="N1" s="80" t="s">
        <v>206</v>
      </c>
      <c r="O1" s="81" t="s">
        <v>210</v>
      </c>
      <c r="P1" s="81" t="s">
        <v>211</v>
      </c>
    </row>
    <row r="2" spans="1:18">
      <c r="A2" s="6" t="s">
        <v>7</v>
      </c>
      <c r="B2" s="7" t="s">
        <v>8</v>
      </c>
      <c r="C2" s="8" t="s">
        <v>9</v>
      </c>
      <c r="D2" s="44" t="s">
        <v>148</v>
      </c>
      <c r="E2" s="8" t="s">
        <v>10</v>
      </c>
      <c r="F2" s="132">
        <v>500</v>
      </c>
      <c r="G2" s="141" t="s">
        <v>166</v>
      </c>
      <c r="H2" s="99" t="s">
        <v>11</v>
      </c>
      <c r="I2" s="95">
        <v>1</v>
      </c>
      <c r="J2" s="95" t="s">
        <v>157</v>
      </c>
      <c r="K2" s="87">
        <v>18.355730000000001</v>
      </c>
      <c r="L2" s="87">
        <v>14.389890000000001</v>
      </c>
      <c r="M2" s="91">
        <f>(F2/1000)*K2</f>
        <v>9.1778650000000006</v>
      </c>
      <c r="N2" s="91">
        <f>(F2/1000)*L2</f>
        <v>7.1949450000000006</v>
      </c>
      <c r="O2" s="82" t="str">
        <f>IF(M2&lt;=Q2,"PASS","FAIL")</f>
        <v>PASS</v>
      </c>
      <c r="P2" s="82" t="str">
        <f>IF(N2&lt;=Q2,"PASS","FAIL")</f>
        <v>PASS</v>
      </c>
      <c r="Q2">
        <v>36.000000000000007</v>
      </c>
      <c r="R2" s="84" t="s">
        <v>207</v>
      </c>
    </row>
    <row r="3" spans="1:18">
      <c r="A3" s="6" t="s">
        <v>12</v>
      </c>
      <c r="B3" s="10" t="s">
        <v>13</v>
      </c>
      <c r="C3" s="8" t="s">
        <v>9</v>
      </c>
      <c r="D3" s="44" t="s">
        <v>148</v>
      </c>
      <c r="E3" s="8" t="s">
        <v>10</v>
      </c>
      <c r="F3" s="132"/>
      <c r="G3" s="141"/>
      <c r="H3" s="102"/>
      <c r="I3" s="96"/>
      <c r="J3" s="96"/>
      <c r="K3" s="87"/>
      <c r="L3" s="87"/>
      <c r="M3" s="91"/>
      <c r="N3" s="91"/>
      <c r="O3" s="82"/>
      <c r="P3" s="82"/>
      <c r="Q3">
        <v>36.000000000000007</v>
      </c>
    </row>
    <row r="4" spans="1:18" ht="16.5">
      <c r="A4" s="6" t="s">
        <v>19</v>
      </c>
      <c r="B4" s="11" t="s">
        <v>20</v>
      </c>
      <c r="C4" s="8" t="s">
        <v>15</v>
      </c>
      <c r="D4" s="44" t="s">
        <v>148</v>
      </c>
      <c r="E4" s="8" t="s">
        <v>21</v>
      </c>
      <c r="F4" s="132"/>
      <c r="G4" s="141"/>
      <c r="H4" s="102"/>
      <c r="I4" s="97"/>
      <c r="J4" s="97"/>
      <c r="K4" s="87"/>
      <c r="L4" s="87"/>
      <c r="M4" s="91"/>
      <c r="N4" s="91"/>
      <c r="O4" s="82"/>
      <c r="P4" s="82"/>
      <c r="Q4">
        <v>36.000000000000007</v>
      </c>
    </row>
    <row r="5" spans="1:18">
      <c r="A5" s="6" t="s">
        <v>14</v>
      </c>
      <c r="B5" s="6" t="s">
        <v>14</v>
      </c>
      <c r="C5" s="8" t="s">
        <v>15</v>
      </c>
      <c r="D5" s="9" t="s">
        <v>16</v>
      </c>
      <c r="E5" s="8" t="s">
        <v>17</v>
      </c>
      <c r="F5" s="71"/>
      <c r="G5" s="8" t="s">
        <v>197</v>
      </c>
      <c r="H5" s="52" t="s">
        <v>198</v>
      </c>
      <c r="I5" s="69"/>
      <c r="J5" s="69"/>
      <c r="K5" s="77" t="s">
        <v>204</v>
      </c>
      <c r="L5" s="77" t="s">
        <v>204</v>
      </c>
      <c r="M5" s="77" t="s">
        <v>204</v>
      </c>
      <c r="N5" s="77" t="s">
        <v>204</v>
      </c>
      <c r="O5" s="83"/>
      <c r="P5" s="83"/>
      <c r="Q5">
        <v>36.000000000000007</v>
      </c>
    </row>
    <row r="6" spans="1:18">
      <c r="A6" s="6" t="s">
        <v>18</v>
      </c>
      <c r="B6" s="6" t="s">
        <v>18</v>
      </c>
      <c r="C6" s="8" t="s">
        <v>15</v>
      </c>
      <c r="D6" s="9" t="s">
        <v>16</v>
      </c>
      <c r="E6" s="8" t="s">
        <v>17</v>
      </c>
      <c r="F6" s="71"/>
      <c r="G6" s="8" t="s">
        <v>197</v>
      </c>
      <c r="H6" s="52" t="s">
        <v>198</v>
      </c>
      <c r="I6" s="69"/>
      <c r="J6" s="69"/>
      <c r="K6" s="77" t="s">
        <v>204</v>
      </c>
      <c r="L6" s="77" t="s">
        <v>204</v>
      </c>
      <c r="M6" s="77" t="s">
        <v>204</v>
      </c>
      <c r="N6" s="77" t="s">
        <v>204</v>
      </c>
      <c r="O6" s="83"/>
      <c r="P6" s="83"/>
      <c r="Q6">
        <v>36.000000000000007</v>
      </c>
    </row>
    <row r="7" spans="1:18" ht="16.5">
      <c r="A7" s="6" t="s">
        <v>22</v>
      </c>
      <c r="B7" s="12" t="s">
        <v>22</v>
      </c>
      <c r="C7" s="8" t="s">
        <v>15</v>
      </c>
      <c r="D7" s="9" t="s">
        <v>16</v>
      </c>
      <c r="E7" s="8" t="s">
        <v>17</v>
      </c>
      <c r="F7" s="71"/>
      <c r="G7" s="8" t="s">
        <v>197</v>
      </c>
      <c r="H7" s="52" t="s">
        <v>198</v>
      </c>
      <c r="I7" s="69"/>
      <c r="J7" s="69"/>
      <c r="K7" s="77" t="s">
        <v>204</v>
      </c>
      <c r="L7" s="77" t="s">
        <v>204</v>
      </c>
      <c r="M7" s="77" t="s">
        <v>204</v>
      </c>
      <c r="N7" s="77" t="s">
        <v>204</v>
      </c>
      <c r="O7" s="83"/>
      <c r="P7" s="83"/>
      <c r="Q7">
        <v>36.000000000000007</v>
      </c>
    </row>
    <row r="8" spans="1:18" ht="16.5">
      <c r="A8" s="6" t="s">
        <v>23</v>
      </c>
      <c r="B8" s="12" t="s">
        <v>23</v>
      </c>
      <c r="C8" s="8" t="s">
        <v>15</v>
      </c>
      <c r="D8" s="9" t="s">
        <v>16</v>
      </c>
      <c r="E8" s="8" t="s">
        <v>17</v>
      </c>
      <c r="F8" s="71"/>
      <c r="G8" s="8" t="s">
        <v>197</v>
      </c>
      <c r="H8" s="52" t="s">
        <v>198</v>
      </c>
      <c r="I8" s="69"/>
      <c r="J8" s="69"/>
      <c r="K8" s="77" t="s">
        <v>204</v>
      </c>
      <c r="L8" s="77" t="s">
        <v>204</v>
      </c>
      <c r="M8" s="77" t="s">
        <v>204</v>
      </c>
      <c r="N8" s="77" t="s">
        <v>204</v>
      </c>
      <c r="O8" s="83"/>
      <c r="P8" s="83"/>
      <c r="Q8">
        <v>36.000000000000007</v>
      </c>
    </row>
    <row r="9" spans="1:18">
      <c r="A9" s="14" t="s">
        <v>25</v>
      </c>
      <c r="B9" s="15" t="s">
        <v>26</v>
      </c>
      <c r="C9" s="16" t="s">
        <v>9</v>
      </c>
      <c r="D9" s="17" t="s">
        <v>27</v>
      </c>
      <c r="E9" s="16" t="s">
        <v>28</v>
      </c>
      <c r="F9" s="16">
        <v>140</v>
      </c>
      <c r="G9" s="133" t="s">
        <v>167</v>
      </c>
      <c r="H9" s="99" t="s">
        <v>29</v>
      </c>
      <c r="I9" s="98">
        <v>1</v>
      </c>
      <c r="J9" s="98" t="s">
        <v>157</v>
      </c>
      <c r="K9" s="77">
        <v>248.77590000000001</v>
      </c>
      <c r="L9" s="77">
        <v>254.73940000000002</v>
      </c>
      <c r="M9" s="85">
        <f t="shared" ref="M9:M20" si="0">(F9/1000)*K9</f>
        <v>34.828626000000007</v>
      </c>
      <c r="N9" s="85">
        <f t="shared" ref="N9:N20" si="1">(F9/1000)*L9</f>
        <v>35.663516000000008</v>
      </c>
      <c r="O9" s="82" t="str">
        <f>IF(M9&lt;=Q9,"PASS","FAIL")</f>
        <v>PASS</v>
      </c>
      <c r="P9" s="82" t="str">
        <f>IF(N9&lt;=Q9,"PASS","FAIL")</f>
        <v>PASS</v>
      </c>
      <c r="Q9">
        <v>36.000000000000007</v>
      </c>
      <c r="R9" s="84" t="s">
        <v>208</v>
      </c>
    </row>
    <row r="10" spans="1:18">
      <c r="A10" s="14" t="s">
        <v>30</v>
      </c>
      <c r="B10" s="15" t="s">
        <v>31</v>
      </c>
      <c r="C10" s="16" t="s">
        <v>9</v>
      </c>
      <c r="D10" s="17" t="s">
        <v>27</v>
      </c>
      <c r="E10" s="16" t="s">
        <v>28</v>
      </c>
      <c r="F10" s="16">
        <v>7</v>
      </c>
      <c r="G10" s="134"/>
      <c r="H10" s="102"/>
      <c r="I10" s="98"/>
      <c r="J10" s="98"/>
      <c r="K10" s="77">
        <v>228.47300000000001</v>
      </c>
      <c r="L10" s="77">
        <v>234.28059999999999</v>
      </c>
      <c r="M10" s="77">
        <f t="shared" si="0"/>
        <v>1.5993110000000001</v>
      </c>
      <c r="N10" s="77">
        <f t="shared" si="1"/>
        <v>1.6399641999999999</v>
      </c>
      <c r="O10" s="82" t="str">
        <f t="shared" ref="O10:O71" si="2">IF(M10&lt;=Q10,"PASS","FAIL")</f>
        <v>PASS</v>
      </c>
      <c r="P10" s="82" t="str">
        <f t="shared" ref="P10:P71" si="3">IF(N10&lt;=Q10,"PASS","FAIL")</f>
        <v>PASS</v>
      </c>
      <c r="Q10">
        <v>36.000000000000007</v>
      </c>
    </row>
    <row r="11" spans="1:18">
      <c r="A11" s="14" t="s">
        <v>32</v>
      </c>
      <c r="B11" s="15" t="s">
        <v>33</v>
      </c>
      <c r="C11" s="16" t="s">
        <v>9</v>
      </c>
      <c r="D11" s="17" t="s">
        <v>27</v>
      </c>
      <c r="E11" s="16" t="s">
        <v>28</v>
      </c>
      <c r="F11" s="16">
        <v>11</v>
      </c>
      <c r="G11" s="134"/>
      <c r="H11" s="102"/>
      <c r="I11" s="98"/>
      <c r="J11" s="98"/>
      <c r="K11" s="77">
        <v>248.77590000000001</v>
      </c>
      <c r="L11" s="77">
        <v>254.73940000000002</v>
      </c>
      <c r="M11" s="77">
        <f t="shared" si="0"/>
        <v>2.7365349000000001</v>
      </c>
      <c r="N11" s="77">
        <f t="shared" si="1"/>
        <v>2.8021334000000002</v>
      </c>
      <c r="O11" s="82" t="str">
        <f t="shared" si="2"/>
        <v>PASS</v>
      </c>
      <c r="P11" s="82" t="str">
        <f t="shared" si="3"/>
        <v>PASS</v>
      </c>
      <c r="Q11">
        <v>36.000000000000007</v>
      </c>
    </row>
    <row r="12" spans="1:18" ht="16.5">
      <c r="A12" s="6" t="s">
        <v>34</v>
      </c>
      <c r="B12" s="11" t="s">
        <v>35</v>
      </c>
      <c r="C12" s="18" t="s">
        <v>15</v>
      </c>
      <c r="D12" s="19" t="s">
        <v>27</v>
      </c>
      <c r="E12" s="18" t="s">
        <v>36</v>
      </c>
      <c r="F12" s="18">
        <v>2</v>
      </c>
      <c r="G12" s="134"/>
      <c r="H12" s="102"/>
      <c r="I12" s="98"/>
      <c r="J12" s="98"/>
      <c r="K12" s="77">
        <v>259.27879999999999</v>
      </c>
      <c r="L12" s="77">
        <v>264.90170000000001</v>
      </c>
      <c r="M12" s="77">
        <f t="shared" si="0"/>
        <v>0.51855759999999995</v>
      </c>
      <c r="N12" s="77">
        <f t="shared" si="1"/>
        <v>0.52980340000000004</v>
      </c>
      <c r="O12" s="82" t="str">
        <f t="shared" si="2"/>
        <v>PASS</v>
      </c>
      <c r="P12" s="82" t="str">
        <f t="shared" si="3"/>
        <v>PASS</v>
      </c>
      <c r="Q12">
        <v>36.000000000000007</v>
      </c>
    </row>
    <row r="13" spans="1:18" ht="16.5">
      <c r="A13" s="6" t="s">
        <v>37</v>
      </c>
      <c r="B13" s="11" t="s">
        <v>38</v>
      </c>
      <c r="C13" s="20" t="s">
        <v>15</v>
      </c>
      <c r="D13" s="21" t="s">
        <v>142</v>
      </c>
      <c r="E13" s="20" t="s">
        <v>39</v>
      </c>
      <c r="F13" s="20">
        <v>2</v>
      </c>
      <c r="G13" s="134"/>
      <c r="H13" s="102"/>
      <c r="I13" s="98"/>
      <c r="J13" s="98"/>
      <c r="K13" s="77">
        <v>307.1934</v>
      </c>
      <c r="L13" s="77">
        <v>313.35520000000002</v>
      </c>
      <c r="M13" s="77">
        <f t="shared" si="0"/>
        <v>0.61438680000000001</v>
      </c>
      <c r="N13" s="77">
        <f t="shared" si="1"/>
        <v>0.62671040000000011</v>
      </c>
      <c r="O13" s="82" t="str">
        <f t="shared" si="2"/>
        <v>PASS</v>
      </c>
      <c r="P13" s="82" t="str">
        <f t="shared" si="3"/>
        <v>PASS</v>
      </c>
      <c r="Q13">
        <v>36.000000000000007</v>
      </c>
    </row>
    <row r="14" spans="1:18" ht="16.5">
      <c r="A14" s="40" t="s">
        <v>200</v>
      </c>
      <c r="B14" s="40" t="s">
        <v>24</v>
      </c>
      <c r="C14" s="41" t="s">
        <v>15</v>
      </c>
      <c r="D14" s="43" t="s">
        <v>143</v>
      </c>
      <c r="E14" s="42"/>
      <c r="F14" s="72">
        <v>2</v>
      </c>
      <c r="G14" s="135"/>
      <c r="H14" s="100"/>
      <c r="I14" s="98"/>
      <c r="J14" s="98"/>
      <c r="K14" s="77">
        <v>259.27879999999999</v>
      </c>
      <c r="L14" s="77">
        <v>264.90170000000001</v>
      </c>
      <c r="M14" s="77">
        <f t="shared" si="0"/>
        <v>0.51855759999999995</v>
      </c>
      <c r="N14" s="77">
        <f t="shared" si="1"/>
        <v>0.52980340000000004</v>
      </c>
      <c r="O14" s="82" t="str">
        <f t="shared" si="2"/>
        <v>PASS</v>
      </c>
      <c r="P14" s="82" t="str">
        <f t="shared" si="3"/>
        <v>PASS</v>
      </c>
      <c r="Q14">
        <v>36.000000000000007</v>
      </c>
    </row>
    <row r="15" spans="1:18" ht="16.5">
      <c r="A15" s="6" t="s">
        <v>40</v>
      </c>
      <c r="B15" s="11" t="s">
        <v>41</v>
      </c>
      <c r="C15" s="18" t="s">
        <v>42</v>
      </c>
      <c r="D15" s="19" t="s">
        <v>43</v>
      </c>
      <c r="E15" s="18" t="s">
        <v>44</v>
      </c>
      <c r="F15" s="18">
        <v>2200</v>
      </c>
      <c r="G15" s="18" t="s">
        <v>166</v>
      </c>
      <c r="H15" s="45" t="s">
        <v>45</v>
      </c>
      <c r="I15" s="49">
        <v>2</v>
      </c>
      <c r="J15" s="49" t="s">
        <v>158</v>
      </c>
      <c r="K15" s="86">
        <v>6.9774040000000008</v>
      </c>
      <c r="L15" s="86">
        <v>6.646109</v>
      </c>
      <c r="M15" s="86">
        <f t="shared" si="0"/>
        <v>15.350288800000003</v>
      </c>
      <c r="N15" s="86">
        <f t="shared" si="1"/>
        <v>14.621439800000001</v>
      </c>
      <c r="O15" s="82" t="str">
        <f t="shared" si="2"/>
        <v>PASS</v>
      </c>
      <c r="P15" s="82" t="str">
        <f t="shared" si="3"/>
        <v>PASS</v>
      </c>
      <c r="Q15">
        <v>20</v>
      </c>
    </row>
    <row r="16" spans="1:18" ht="16.5">
      <c r="A16" s="6" t="s">
        <v>46</v>
      </c>
      <c r="B16" s="11" t="s">
        <v>47</v>
      </c>
      <c r="C16" s="20" t="s">
        <v>42</v>
      </c>
      <c r="D16" s="21" t="s">
        <v>147</v>
      </c>
      <c r="E16" s="20" t="s">
        <v>48</v>
      </c>
      <c r="F16" s="20">
        <v>6600</v>
      </c>
      <c r="G16" s="20" t="s">
        <v>166</v>
      </c>
      <c r="H16" s="45" t="s">
        <v>151</v>
      </c>
      <c r="I16" s="49">
        <v>5</v>
      </c>
      <c r="J16" s="49" t="s">
        <v>159</v>
      </c>
      <c r="K16" s="86">
        <v>2.0480680000000002</v>
      </c>
      <c r="L16" s="86">
        <v>2.3060759999999996</v>
      </c>
      <c r="M16" s="86">
        <f t="shared" si="0"/>
        <v>13.517248800000001</v>
      </c>
      <c r="N16" s="86">
        <f t="shared" si="1"/>
        <v>15.220101599999996</v>
      </c>
      <c r="O16" s="82" t="str">
        <f t="shared" si="2"/>
        <v>PASS</v>
      </c>
      <c r="P16" s="82" t="str">
        <f t="shared" si="3"/>
        <v>PASS</v>
      </c>
      <c r="Q16">
        <v>20</v>
      </c>
    </row>
    <row r="17" spans="1:18">
      <c r="A17" s="6" t="s">
        <v>49</v>
      </c>
      <c r="B17" s="6" t="s">
        <v>49</v>
      </c>
      <c r="C17" s="22" t="s">
        <v>50</v>
      </c>
      <c r="D17" s="44" t="s">
        <v>148</v>
      </c>
      <c r="E17" s="22" t="s">
        <v>51</v>
      </c>
      <c r="F17" s="23">
        <v>9000</v>
      </c>
      <c r="G17" s="23" t="s">
        <v>166</v>
      </c>
      <c r="H17" s="45" t="s">
        <v>152</v>
      </c>
      <c r="I17" s="49">
        <v>6</v>
      </c>
      <c r="J17" s="69" t="s">
        <v>191</v>
      </c>
      <c r="K17" s="86">
        <v>1.5796829999999999</v>
      </c>
      <c r="L17" s="86">
        <v>1.8443699999999998</v>
      </c>
      <c r="M17" s="86">
        <f t="shared" si="0"/>
        <v>14.217146999999999</v>
      </c>
      <c r="N17" s="86">
        <f t="shared" si="1"/>
        <v>16.599329999999998</v>
      </c>
      <c r="O17" s="82" t="str">
        <f t="shared" si="2"/>
        <v>PASS</v>
      </c>
      <c r="P17" s="82" t="str">
        <f t="shared" si="3"/>
        <v>PASS</v>
      </c>
      <c r="Q17">
        <v>18.000000000000004</v>
      </c>
    </row>
    <row r="18" spans="1:18" ht="30">
      <c r="A18" s="24" t="s">
        <v>52</v>
      </c>
      <c r="B18" s="12" t="s">
        <v>53</v>
      </c>
      <c r="C18" s="25" t="s">
        <v>54</v>
      </c>
      <c r="D18" s="26" t="s">
        <v>55</v>
      </c>
      <c r="E18" s="25" t="s">
        <v>56</v>
      </c>
      <c r="F18" s="25">
        <v>56.81</v>
      </c>
      <c r="G18" s="56" t="s">
        <v>173</v>
      </c>
      <c r="H18" s="142" t="s">
        <v>153</v>
      </c>
      <c r="I18" s="98">
        <v>1</v>
      </c>
      <c r="J18" s="98" t="s">
        <v>157</v>
      </c>
      <c r="K18" s="77">
        <v>234.00818000000001</v>
      </c>
      <c r="L18" s="77">
        <v>237.41944000000001</v>
      </c>
      <c r="M18" s="77">
        <f t="shared" si="0"/>
        <v>13.294004705800001</v>
      </c>
      <c r="N18" s="77">
        <f t="shared" si="1"/>
        <v>13.4877983864</v>
      </c>
      <c r="O18" s="82" t="str">
        <f t="shared" si="2"/>
        <v>PASS</v>
      </c>
      <c r="P18" s="82" t="str">
        <f t="shared" si="3"/>
        <v>PASS</v>
      </c>
      <c r="Q18">
        <v>18.000000000000004</v>
      </c>
    </row>
    <row r="19" spans="1:18">
      <c r="A19" s="14" t="s">
        <v>57</v>
      </c>
      <c r="B19" s="15" t="s">
        <v>58</v>
      </c>
      <c r="C19" s="27" t="s">
        <v>50</v>
      </c>
      <c r="D19" s="28" t="s">
        <v>59</v>
      </c>
      <c r="E19" s="27" t="s">
        <v>60</v>
      </c>
      <c r="F19" s="27">
        <v>47.6</v>
      </c>
      <c r="G19" s="136" t="s">
        <v>173</v>
      </c>
      <c r="H19" s="142"/>
      <c r="I19" s="98"/>
      <c r="J19" s="98"/>
      <c r="K19" s="77">
        <v>239.32366000000002</v>
      </c>
      <c r="L19" s="77">
        <v>244.13030000000001</v>
      </c>
      <c r="M19" s="77">
        <f t="shared" si="0"/>
        <v>11.391806216000001</v>
      </c>
      <c r="N19" s="77">
        <f t="shared" si="1"/>
        <v>11.620602280000002</v>
      </c>
      <c r="O19" s="82" t="str">
        <f t="shared" si="2"/>
        <v>PASS</v>
      </c>
      <c r="P19" s="82" t="str">
        <f t="shared" si="3"/>
        <v>PASS</v>
      </c>
      <c r="Q19">
        <v>18.000000000000004</v>
      </c>
    </row>
    <row r="20" spans="1:18">
      <c r="A20" s="14" t="s">
        <v>61</v>
      </c>
      <c r="B20" s="116" t="s">
        <v>62</v>
      </c>
      <c r="C20" s="27" t="s">
        <v>54</v>
      </c>
      <c r="D20" s="28" t="s">
        <v>59</v>
      </c>
      <c r="E20" s="27" t="s">
        <v>60</v>
      </c>
      <c r="F20" s="118">
        <v>22.5</v>
      </c>
      <c r="G20" s="137"/>
      <c r="H20" s="142"/>
      <c r="I20" s="98"/>
      <c r="J20" s="98"/>
      <c r="K20" s="87">
        <v>238.62367</v>
      </c>
      <c r="L20" s="87">
        <v>242.02215000000001</v>
      </c>
      <c r="M20" s="87">
        <f t="shared" si="0"/>
        <v>5.3690325750000003</v>
      </c>
      <c r="N20" s="87">
        <f t="shared" si="1"/>
        <v>5.4454983749999997</v>
      </c>
      <c r="O20" s="82" t="str">
        <f t="shared" si="2"/>
        <v>PASS</v>
      </c>
      <c r="P20" s="82" t="str">
        <f t="shared" si="3"/>
        <v>PASS</v>
      </c>
      <c r="Q20">
        <v>18.000000000000004</v>
      </c>
    </row>
    <row r="21" spans="1:18">
      <c r="A21" s="14" t="s">
        <v>63</v>
      </c>
      <c r="B21" s="117"/>
      <c r="C21" s="27" t="s">
        <v>54</v>
      </c>
      <c r="D21" s="28" t="s">
        <v>59</v>
      </c>
      <c r="E21" s="27" t="s">
        <v>60</v>
      </c>
      <c r="F21" s="119"/>
      <c r="G21" s="138"/>
      <c r="H21" s="142"/>
      <c r="I21" s="98"/>
      <c r="J21" s="98"/>
      <c r="K21" s="87"/>
      <c r="L21" s="87"/>
      <c r="M21" s="87"/>
      <c r="N21" s="87"/>
      <c r="O21" s="82" t="str">
        <f t="shared" si="2"/>
        <v>PASS</v>
      </c>
      <c r="P21" s="82" t="str">
        <f t="shared" si="3"/>
        <v>PASS</v>
      </c>
      <c r="Q21">
        <v>18.000000000000004</v>
      </c>
    </row>
    <row r="22" spans="1:18">
      <c r="A22" s="14" t="s">
        <v>64</v>
      </c>
      <c r="B22" s="120" t="s">
        <v>65</v>
      </c>
      <c r="C22" s="29" t="s">
        <v>50</v>
      </c>
      <c r="D22" s="30" t="s">
        <v>59</v>
      </c>
      <c r="E22" s="29" t="s">
        <v>66</v>
      </c>
      <c r="F22" s="113">
        <v>90</v>
      </c>
      <c r="G22" s="139" t="s">
        <v>173</v>
      </c>
      <c r="H22" s="142"/>
      <c r="I22" s="98"/>
      <c r="J22" s="98"/>
      <c r="K22" s="87">
        <v>98.115335000000002</v>
      </c>
      <c r="L22" s="87">
        <v>115.789511</v>
      </c>
      <c r="M22" s="91">
        <f>(F22/1000)*K22</f>
        <v>8.8303801499999999</v>
      </c>
      <c r="N22" s="91">
        <f>(F22/1000)*L22</f>
        <v>10.421055989999999</v>
      </c>
      <c r="O22" s="82" t="str">
        <f t="shared" si="2"/>
        <v>PASS</v>
      </c>
      <c r="P22" s="82" t="str">
        <f t="shared" si="3"/>
        <v>PASS</v>
      </c>
      <c r="Q22">
        <v>18.000000000000004</v>
      </c>
    </row>
    <row r="23" spans="1:18">
      <c r="A23" s="14" t="s">
        <v>67</v>
      </c>
      <c r="B23" s="121"/>
      <c r="C23" s="29">
        <v>0.9</v>
      </c>
      <c r="D23" s="30" t="s">
        <v>59</v>
      </c>
      <c r="E23" s="29" t="s">
        <v>66</v>
      </c>
      <c r="F23" s="115"/>
      <c r="G23" s="140"/>
      <c r="H23" s="142"/>
      <c r="I23" s="98"/>
      <c r="J23" s="98"/>
      <c r="K23" s="87"/>
      <c r="L23" s="87"/>
      <c r="M23" s="91"/>
      <c r="N23" s="91"/>
      <c r="O23" s="82" t="str">
        <f t="shared" si="2"/>
        <v>PASS</v>
      </c>
      <c r="P23" s="82" t="str">
        <f t="shared" si="3"/>
        <v>PASS</v>
      </c>
      <c r="Q23">
        <v>18.000000000000004</v>
      </c>
    </row>
    <row r="24" spans="1:18">
      <c r="A24" s="14" t="s">
        <v>68</v>
      </c>
      <c r="B24" s="15" t="s">
        <v>69</v>
      </c>
      <c r="C24" s="29">
        <v>0.9</v>
      </c>
      <c r="D24" s="30" t="s">
        <v>59</v>
      </c>
      <c r="E24" s="29" t="s">
        <v>66</v>
      </c>
      <c r="F24" s="29">
        <v>28</v>
      </c>
      <c r="G24" s="57" t="s">
        <v>172</v>
      </c>
      <c r="H24" s="67" t="s">
        <v>189</v>
      </c>
      <c r="I24" s="65">
        <v>1</v>
      </c>
      <c r="J24" s="65" t="s">
        <v>190</v>
      </c>
      <c r="K24" s="86">
        <v>87.258440000000007</v>
      </c>
      <c r="L24" s="86">
        <v>90.3339</v>
      </c>
      <c r="M24" s="86">
        <f>(F24/1000)*K24</f>
        <v>2.4432363200000005</v>
      </c>
      <c r="N24" s="86">
        <f>(F24/1000)*L24</f>
        <v>2.5293492</v>
      </c>
      <c r="O24" s="82" t="str">
        <f t="shared" si="2"/>
        <v>PASS</v>
      </c>
      <c r="P24" s="82" t="str">
        <f t="shared" si="3"/>
        <v>PASS</v>
      </c>
      <c r="Q24">
        <v>18.000000000000004</v>
      </c>
    </row>
    <row r="25" spans="1:18">
      <c r="A25" s="24" t="s">
        <v>70</v>
      </c>
      <c r="B25" s="24" t="s">
        <v>70</v>
      </c>
      <c r="C25" s="8" t="s">
        <v>71</v>
      </c>
      <c r="D25" s="9" t="s">
        <v>43</v>
      </c>
      <c r="E25" s="8" t="s">
        <v>21</v>
      </c>
      <c r="F25" s="71">
        <v>100</v>
      </c>
      <c r="G25" s="8" t="s">
        <v>166</v>
      </c>
      <c r="H25" s="52" t="s">
        <v>185</v>
      </c>
      <c r="I25" s="51">
        <v>1</v>
      </c>
      <c r="J25" s="51" t="s">
        <v>157</v>
      </c>
      <c r="K25" s="77">
        <v>126.87580000000001</v>
      </c>
      <c r="L25" s="77">
        <v>121.8366</v>
      </c>
      <c r="M25" s="77">
        <f>(F25/1000)*K25</f>
        <v>12.687580000000002</v>
      </c>
      <c r="N25" s="77">
        <f>(F25/1000)*L25</f>
        <v>12.183660000000001</v>
      </c>
      <c r="O25" s="82" t="str">
        <f t="shared" si="2"/>
        <v>PASS</v>
      </c>
      <c r="P25" s="82" t="str">
        <f t="shared" si="3"/>
        <v>PASS</v>
      </c>
      <c r="Q25">
        <v>66</v>
      </c>
    </row>
    <row r="26" spans="1:18">
      <c r="A26" s="6" t="s">
        <v>72</v>
      </c>
      <c r="B26" s="6" t="s">
        <v>72</v>
      </c>
      <c r="C26" s="25" t="s">
        <v>73</v>
      </c>
      <c r="D26" s="26" t="s">
        <v>43</v>
      </c>
      <c r="E26" s="25" t="s">
        <v>56</v>
      </c>
      <c r="F26" s="25">
        <v>36.61</v>
      </c>
      <c r="G26" s="58" t="s">
        <v>170</v>
      </c>
      <c r="H26" s="66" t="s">
        <v>186</v>
      </c>
      <c r="I26" s="53">
        <v>1</v>
      </c>
      <c r="J26" s="54" t="s">
        <v>183</v>
      </c>
      <c r="K26" s="77">
        <v>282.68437999999998</v>
      </c>
      <c r="L26" s="77">
        <v>291.21584999999999</v>
      </c>
      <c r="M26" s="77">
        <f>(F26/1000)*K26</f>
        <v>10.349075151799997</v>
      </c>
      <c r="N26" s="77">
        <f>(F26/1000)*L26</f>
        <v>10.661412268499999</v>
      </c>
      <c r="O26" s="82" t="str">
        <f t="shared" si="2"/>
        <v>PASS</v>
      </c>
      <c r="P26" s="82" t="str">
        <f t="shared" si="3"/>
        <v>PASS</v>
      </c>
      <c r="Q26">
        <v>66</v>
      </c>
    </row>
    <row r="27" spans="1:18">
      <c r="A27" s="14" t="s">
        <v>74</v>
      </c>
      <c r="B27" s="15" t="s">
        <v>75</v>
      </c>
      <c r="C27" s="29" t="s">
        <v>71</v>
      </c>
      <c r="D27" s="30" t="s">
        <v>59</v>
      </c>
      <c r="E27" s="29" t="s">
        <v>66</v>
      </c>
      <c r="F27" s="29">
        <v>72</v>
      </c>
      <c r="G27" s="127" t="s">
        <v>175</v>
      </c>
      <c r="H27" s="99" t="s">
        <v>187</v>
      </c>
      <c r="I27" s="98">
        <v>1</v>
      </c>
      <c r="J27" s="95" t="s">
        <v>157</v>
      </c>
      <c r="K27" s="88">
        <v>251.9274168</v>
      </c>
      <c r="L27" s="88">
        <v>251.70476959999999</v>
      </c>
      <c r="M27" s="87">
        <f>(F27/1000)*K27</f>
        <v>18.138774009599999</v>
      </c>
      <c r="N27" s="87">
        <f>(F27/1000)*L27</f>
        <v>18.122743411199998</v>
      </c>
      <c r="O27" s="82" t="str">
        <f t="shared" si="2"/>
        <v>PASS</v>
      </c>
      <c r="P27" s="82" t="str">
        <f t="shared" si="3"/>
        <v>PASS</v>
      </c>
      <c r="Q27">
        <v>66</v>
      </c>
    </row>
    <row r="28" spans="1:18">
      <c r="A28" s="14" t="s">
        <v>76</v>
      </c>
      <c r="B28" s="15" t="s">
        <v>77</v>
      </c>
      <c r="C28" s="29" t="s">
        <v>73</v>
      </c>
      <c r="D28" s="30" t="s">
        <v>59</v>
      </c>
      <c r="E28" s="29" t="s">
        <v>66</v>
      </c>
      <c r="F28" s="73">
        <v>40</v>
      </c>
      <c r="G28" s="128"/>
      <c r="H28" s="102"/>
      <c r="I28" s="98"/>
      <c r="J28" s="96"/>
      <c r="K28" s="89"/>
      <c r="L28" s="89"/>
      <c r="M28" s="87"/>
      <c r="N28" s="87"/>
      <c r="O28" s="82" t="str">
        <f t="shared" si="2"/>
        <v>PASS</v>
      </c>
      <c r="P28" s="82" t="str">
        <f t="shared" si="3"/>
        <v>PASS</v>
      </c>
      <c r="Q28">
        <v>66</v>
      </c>
    </row>
    <row r="29" spans="1:18">
      <c r="A29" s="14" t="s">
        <v>78</v>
      </c>
      <c r="B29" s="31" t="s">
        <v>75</v>
      </c>
      <c r="C29" s="29" t="s">
        <v>71</v>
      </c>
      <c r="D29" s="30" t="s">
        <v>59</v>
      </c>
      <c r="E29" s="29" t="s">
        <v>66</v>
      </c>
      <c r="F29" s="29">
        <v>26.05</v>
      </c>
      <c r="G29" s="129"/>
      <c r="H29" s="100"/>
      <c r="I29" s="98"/>
      <c r="J29" s="97"/>
      <c r="K29" s="86">
        <v>123.4782</v>
      </c>
      <c r="L29" s="86">
        <v>141.78720000000001</v>
      </c>
      <c r="M29" s="86">
        <f>(F29/1000)*K29</f>
        <v>3.21660711</v>
      </c>
      <c r="N29" s="86">
        <f>(F29/1000)*L29</f>
        <v>3.6935565600000002</v>
      </c>
      <c r="O29" s="82" t="str">
        <f t="shared" si="2"/>
        <v>PASS</v>
      </c>
      <c r="P29" s="82" t="str">
        <f t="shared" si="3"/>
        <v>PASS</v>
      </c>
      <c r="Q29">
        <v>66</v>
      </c>
    </row>
    <row r="30" spans="1:18">
      <c r="A30" s="6" t="s">
        <v>79</v>
      </c>
      <c r="B30" s="125" t="s">
        <v>80</v>
      </c>
      <c r="C30" s="8" t="s">
        <v>81</v>
      </c>
      <c r="D30" s="9" t="s">
        <v>43</v>
      </c>
      <c r="E30" s="8" t="s">
        <v>17</v>
      </c>
      <c r="F30" s="98">
        <v>200</v>
      </c>
      <c r="G30" s="95" t="s">
        <v>168</v>
      </c>
      <c r="H30" s="130" t="s">
        <v>184</v>
      </c>
      <c r="I30" s="95">
        <v>1</v>
      </c>
      <c r="J30" s="95" t="s">
        <v>157</v>
      </c>
      <c r="K30" s="87">
        <v>32.142749999999999</v>
      </c>
      <c r="L30" s="87">
        <v>33.335439999999998</v>
      </c>
      <c r="M30" s="91">
        <f>(F30/1000)*K30</f>
        <v>6.4285500000000004</v>
      </c>
      <c r="N30" s="91">
        <f>(F30/1000)*L30</f>
        <v>6.6670879999999997</v>
      </c>
      <c r="O30" s="82" t="str">
        <f t="shared" si="2"/>
        <v>PASS</v>
      </c>
      <c r="P30" s="82" t="str">
        <f t="shared" si="3"/>
        <v>PASS</v>
      </c>
      <c r="Q30">
        <v>60</v>
      </c>
      <c r="R30" s="84" t="s">
        <v>207</v>
      </c>
    </row>
    <row r="31" spans="1:18">
      <c r="A31" s="6" t="s">
        <v>82</v>
      </c>
      <c r="B31" s="126"/>
      <c r="C31" s="8" t="s">
        <v>81</v>
      </c>
      <c r="D31" s="9" t="s">
        <v>43</v>
      </c>
      <c r="E31" s="8" t="s">
        <v>17</v>
      </c>
      <c r="F31" s="98"/>
      <c r="G31" s="97"/>
      <c r="H31" s="131"/>
      <c r="I31" s="97"/>
      <c r="J31" s="97"/>
      <c r="K31" s="87"/>
      <c r="L31" s="87"/>
      <c r="M31" s="91"/>
      <c r="N31" s="91"/>
      <c r="O31" s="82" t="str">
        <f t="shared" si="2"/>
        <v>PASS</v>
      </c>
      <c r="P31" s="82" t="str">
        <f t="shared" si="3"/>
        <v>PASS</v>
      </c>
      <c r="Q31">
        <v>60</v>
      </c>
    </row>
    <row r="32" spans="1:18">
      <c r="A32" s="6" t="s">
        <v>83</v>
      </c>
      <c r="B32" s="125" t="s">
        <v>84</v>
      </c>
      <c r="C32" s="8" t="s">
        <v>81</v>
      </c>
      <c r="D32" s="9" t="s">
        <v>85</v>
      </c>
      <c r="E32" s="8" t="s">
        <v>17</v>
      </c>
      <c r="F32" s="98"/>
      <c r="G32" s="95" t="s">
        <v>168</v>
      </c>
      <c r="H32" s="130" t="s">
        <v>188</v>
      </c>
      <c r="I32" s="95">
        <v>1</v>
      </c>
      <c r="J32" s="95" t="s">
        <v>157</v>
      </c>
      <c r="K32" s="87">
        <v>39.921379999999999</v>
      </c>
      <c r="L32" s="87">
        <v>47.654559999999996</v>
      </c>
      <c r="M32" s="91">
        <f>(F30/1000)*K32</f>
        <v>7.9842760000000004</v>
      </c>
      <c r="N32" s="91">
        <f>(F30/1000)*L32</f>
        <v>9.5309119999999989</v>
      </c>
      <c r="O32" s="82" t="str">
        <f t="shared" si="2"/>
        <v>PASS</v>
      </c>
      <c r="P32" s="82" t="str">
        <f t="shared" si="3"/>
        <v>PASS</v>
      </c>
      <c r="Q32">
        <v>60</v>
      </c>
      <c r="R32" s="84" t="s">
        <v>209</v>
      </c>
    </row>
    <row r="33" spans="1:18">
      <c r="A33" s="6" t="s">
        <v>86</v>
      </c>
      <c r="B33" s="126"/>
      <c r="C33" s="8" t="s">
        <v>81</v>
      </c>
      <c r="D33" s="9" t="s">
        <v>85</v>
      </c>
      <c r="E33" s="8" t="s">
        <v>17</v>
      </c>
      <c r="F33" s="98"/>
      <c r="G33" s="97"/>
      <c r="H33" s="131"/>
      <c r="I33" s="97"/>
      <c r="J33" s="97"/>
      <c r="K33" s="87"/>
      <c r="L33" s="87"/>
      <c r="M33" s="91"/>
      <c r="N33" s="91"/>
      <c r="O33" s="82" t="str">
        <f t="shared" si="2"/>
        <v>PASS</v>
      </c>
      <c r="P33" s="82" t="str">
        <f t="shared" si="3"/>
        <v>PASS</v>
      </c>
      <c r="Q33">
        <v>60</v>
      </c>
    </row>
    <row r="34" spans="1:18" ht="30">
      <c r="A34" s="14" t="s">
        <v>87</v>
      </c>
      <c r="B34" s="15" t="s">
        <v>88</v>
      </c>
      <c r="C34" s="27" t="s">
        <v>89</v>
      </c>
      <c r="D34" s="28" t="s">
        <v>59</v>
      </c>
      <c r="E34" s="27" t="s">
        <v>60</v>
      </c>
      <c r="F34" s="27">
        <v>43.3</v>
      </c>
      <c r="G34" s="59" t="s">
        <v>174</v>
      </c>
      <c r="H34" s="48" t="s">
        <v>154</v>
      </c>
      <c r="I34" s="49">
        <v>1</v>
      </c>
      <c r="J34" s="49" t="s">
        <v>157</v>
      </c>
      <c r="K34" s="77">
        <v>186.92479000000003</v>
      </c>
      <c r="L34" s="77">
        <v>186.04466000000002</v>
      </c>
      <c r="M34" s="77">
        <f>(F34/1000)*K34</f>
        <v>8.0938434070000014</v>
      </c>
      <c r="N34" s="77">
        <f>(F34/1000)*L34</f>
        <v>8.0557337780000005</v>
      </c>
      <c r="O34" s="82" t="str">
        <f t="shared" si="2"/>
        <v>PASS</v>
      </c>
      <c r="P34" s="82" t="str">
        <f t="shared" si="3"/>
        <v>PASS</v>
      </c>
      <c r="Q34">
        <v>66</v>
      </c>
    </row>
    <row r="35" spans="1:18" ht="45">
      <c r="A35" s="6" t="s">
        <v>90</v>
      </c>
      <c r="B35" s="32" t="s">
        <v>90</v>
      </c>
      <c r="C35" s="33" t="s">
        <v>91</v>
      </c>
      <c r="D35" s="46" t="s">
        <v>16</v>
      </c>
      <c r="E35" s="33" t="s">
        <v>92</v>
      </c>
      <c r="F35" s="33" t="s">
        <v>199</v>
      </c>
      <c r="G35" s="55" t="s">
        <v>166</v>
      </c>
      <c r="H35" s="50" t="s">
        <v>161</v>
      </c>
      <c r="I35" s="49">
        <v>1</v>
      </c>
      <c r="J35" s="49" t="s">
        <v>157</v>
      </c>
      <c r="K35" s="77">
        <v>9.6138969999999997</v>
      </c>
      <c r="L35" s="77">
        <v>11.36913</v>
      </c>
      <c r="M35" s="85">
        <v>9.6138969999999997</v>
      </c>
      <c r="N35" s="85">
        <v>11.36913</v>
      </c>
      <c r="O35" s="82" t="str">
        <f t="shared" si="2"/>
        <v>PASS</v>
      </c>
      <c r="P35" s="82" t="str">
        <f t="shared" si="3"/>
        <v>PASS</v>
      </c>
      <c r="Q35">
        <v>30</v>
      </c>
      <c r="R35" s="84" t="s">
        <v>209</v>
      </c>
    </row>
    <row r="36" spans="1:18" ht="30">
      <c r="A36" s="6" t="s">
        <v>93</v>
      </c>
      <c r="B36" s="122" t="s">
        <v>94</v>
      </c>
      <c r="C36" s="8" t="s">
        <v>95</v>
      </c>
      <c r="D36" s="46" t="s">
        <v>16</v>
      </c>
      <c r="E36" s="13"/>
      <c r="F36" s="106">
        <v>700</v>
      </c>
      <c r="G36" s="95" t="s">
        <v>168</v>
      </c>
      <c r="H36" s="99" t="s">
        <v>162</v>
      </c>
      <c r="I36" s="98">
        <v>1</v>
      </c>
      <c r="J36" s="95" t="s">
        <v>164</v>
      </c>
      <c r="K36" s="92">
        <v>11.852180000000001</v>
      </c>
      <c r="L36" s="92">
        <v>13.577830000000001</v>
      </c>
      <c r="M36" s="90">
        <f>(F36/1000)*K36</f>
        <v>8.2965260000000001</v>
      </c>
      <c r="N36" s="90">
        <f>(F36/1000)*M36</f>
        <v>5.8075681999999995</v>
      </c>
      <c r="O36" s="82" t="str">
        <f t="shared" si="2"/>
        <v>PASS</v>
      </c>
      <c r="P36" s="82" t="str">
        <f t="shared" si="3"/>
        <v>PASS</v>
      </c>
      <c r="Q36">
        <v>15</v>
      </c>
    </row>
    <row r="37" spans="1:18" ht="30">
      <c r="A37" s="6" t="s">
        <v>96</v>
      </c>
      <c r="B37" s="123"/>
      <c r="C37" s="8" t="s">
        <v>95</v>
      </c>
      <c r="D37" s="46" t="s">
        <v>16</v>
      </c>
      <c r="E37" s="13"/>
      <c r="F37" s="108"/>
      <c r="G37" s="96"/>
      <c r="H37" s="102"/>
      <c r="I37" s="98"/>
      <c r="J37" s="96"/>
      <c r="K37" s="93"/>
      <c r="L37" s="93"/>
      <c r="M37" s="90"/>
      <c r="N37" s="90"/>
      <c r="O37" s="82" t="str">
        <f t="shared" si="2"/>
        <v>PASS</v>
      </c>
      <c r="P37" s="82" t="str">
        <f t="shared" si="3"/>
        <v>PASS</v>
      </c>
      <c r="Q37">
        <v>15</v>
      </c>
    </row>
    <row r="38" spans="1:18" ht="30">
      <c r="A38" s="6" t="s">
        <v>97</v>
      </c>
      <c r="B38" s="123"/>
      <c r="C38" s="8" t="s">
        <v>95</v>
      </c>
      <c r="D38" s="46" t="s">
        <v>16</v>
      </c>
      <c r="E38" s="13"/>
      <c r="F38" s="108"/>
      <c r="G38" s="96"/>
      <c r="H38" s="102"/>
      <c r="I38" s="98"/>
      <c r="J38" s="96"/>
      <c r="K38" s="93"/>
      <c r="L38" s="93"/>
      <c r="M38" s="90"/>
      <c r="N38" s="90"/>
      <c r="O38" s="82" t="str">
        <f t="shared" si="2"/>
        <v>PASS</v>
      </c>
      <c r="P38" s="82" t="str">
        <f t="shared" si="3"/>
        <v>PASS</v>
      </c>
      <c r="Q38">
        <v>15</v>
      </c>
    </row>
    <row r="39" spans="1:18" ht="30">
      <c r="A39" s="6" t="s">
        <v>98</v>
      </c>
      <c r="B39" s="123"/>
      <c r="C39" s="8" t="s">
        <v>95</v>
      </c>
      <c r="D39" s="46" t="s">
        <v>16</v>
      </c>
      <c r="E39" s="13"/>
      <c r="F39" s="108"/>
      <c r="G39" s="96"/>
      <c r="H39" s="102"/>
      <c r="I39" s="98"/>
      <c r="J39" s="96"/>
      <c r="K39" s="93"/>
      <c r="L39" s="93"/>
      <c r="M39" s="90"/>
      <c r="N39" s="90"/>
      <c r="O39" s="82" t="str">
        <f t="shared" si="2"/>
        <v>PASS</v>
      </c>
      <c r="P39" s="82" t="str">
        <f t="shared" si="3"/>
        <v>PASS</v>
      </c>
      <c r="Q39">
        <v>15</v>
      </c>
    </row>
    <row r="40" spans="1:18" ht="30">
      <c r="A40" s="6" t="s">
        <v>99</v>
      </c>
      <c r="B40" s="123"/>
      <c r="C40" s="8" t="s">
        <v>95</v>
      </c>
      <c r="D40" s="46" t="s">
        <v>16</v>
      </c>
      <c r="E40" s="13"/>
      <c r="F40" s="108"/>
      <c r="G40" s="96"/>
      <c r="H40" s="102"/>
      <c r="I40" s="98"/>
      <c r="J40" s="96"/>
      <c r="K40" s="93"/>
      <c r="L40" s="93"/>
      <c r="M40" s="90"/>
      <c r="N40" s="90"/>
      <c r="O40" s="82" t="str">
        <f t="shared" si="2"/>
        <v>PASS</v>
      </c>
      <c r="P40" s="82" t="str">
        <f t="shared" si="3"/>
        <v>PASS</v>
      </c>
      <c r="Q40">
        <v>15</v>
      </c>
    </row>
    <row r="41" spans="1:18" ht="30">
      <c r="A41" s="6" t="s">
        <v>100</v>
      </c>
      <c r="B41" s="123"/>
      <c r="C41" s="8" t="s">
        <v>95</v>
      </c>
      <c r="D41" s="46" t="s">
        <v>16</v>
      </c>
      <c r="E41" s="13"/>
      <c r="F41" s="108"/>
      <c r="G41" s="96"/>
      <c r="H41" s="102"/>
      <c r="I41" s="98"/>
      <c r="J41" s="96"/>
      <c r="K41" s="93"/>
      <c r="L41" s="93"/>
      <c r="M41" s="90"/>
      <c r="N41" s="90"/>
      <c r="O41" s="82" t="str">
        <f t="shared" si="2"/>
        <v>PASS</v>
      </c>
      <c r="P41" s="82" t="str">
        <f t="shared" si="3"/>
        <v>PASS</v>
      </c>
      <c r="Q41">
        <v>15</v>
      </c>
    </row>
    <row r="42" spans="1:18" ht="30">
      <c r="A42" s="6" t="s">
        <v>101</v>
      </c>
      <c r="B42" s="123"/>
      <c r="C42" s="8" t="s">
        <v>95</v>
      </c>
      <c r="D42" s="46" t="s">
        <v>16</v>
      </c>
      <c r="E42" s="13"/>
      <c r="F42" s="108"/>
      <c r="G42" s="96"/>
      <c r="H42" s="102"/>
      <c r="I42" s="98"/>
      <c r="J42" s="96"/>
      <c r="K42" s="93"/>
      <c r="L42" s="93"/>
      <c r="M42" s="90"/>
      <c r="N42" s="90"/>
      <c r="O42" s="82" t="str">
        <f t="shared" si="2"/>
        <v>PASS</v>
      </c>
      <c r="P42" s="82" t="str">
        <f t="shared" si="3"/>
        <v>PASS</v>
      </c>
      <c r="Q42">
        <v>15</v>
      </c>
    </row>
    <row r="43" spans="1:18" ht="30">
      <c r="A43" s="6" t="s">
        <v>102</v>
      </c>
      <c r="B43" s="123"/>
      <c r="C43" s="8" t="s">
        <v>95</v>
      </c>
      <c r="D43" s="46" t="s">
        <v>16</v>
      </c>
      <c r="E43" s="13"/>
      <c r="F43" s="108"/>
      <c r="G43" s="96"/>
      <c r="H43" s="102"/>
      <c r="I43" s="98"/>
      <c r="J43" s="96"/>
      <c r="K43" s="93"/>
      <c r="L43" s="93"/>
      <c r="M43" s="90"/>
      <c r="N43" s="90"/>
      <c r="O43" s="82" t="str">
        <f t="shared" si="2"/>
        <v>PASS</v>
      </c>
      <c r="P43" s="82" t="str">
        <f t="shared" si="3"/>
        <v>PASS</v>
      </c>
      <c r="Q43">
        <v>15</v>
      </c>
    </row>
    <row r="44" spans="1:18" ht="30">
      <c r="A44" s="6" t="s">
        <v>103</v>
      </c>
      <c r="B44" s="124"/>
      <c r="C44" s="8" t="s">
        <v>95</v>
      </c>
      <c r="D44" s="46" t="s">
        <v>16</v>
      </c>
      <c r="E44" s="13"/>
      <c r="F44" s="108"/>
      <c r="G44" s="96"/>
      <c r="H44" s="102"/>
      <c r="I44" s="98"/>
      <c r="J44" s="96"/>
      <c r="K44" s="93"/>
      <c r="L44" s="93"/>
      <c r="M44" s="90"/>
      <c r="N44" s="90"/>
      <c r="O44" s="82" t="str">
        <f t="shared" si="2"/>
        <v>PASS</v>
      </c>
      <c r="P44" s="82" t="str">
        <f t="shared" si="3"/>
        <v>PASS</v>
      </c>
      <c r="Q44">
        <v>15</v>
      </c>
    </row>
    <row r="45" spans="1:18" ht="30">
      <c r="A45" s="6" t="s">
        <v>104</v>
      </c>
      <c r="B45" s="6" t="s">
        <v>104</v>
      </c>
      <c r="C45" s="8" t="s">
        <v>95</v>
      </c>
      <c r="D45" s="46" t="s">
        <v>16</v>
      </c>
      <c r="E45" s="13"/>
      <c r="F45" s="107"/>
      <c r="G45" s="97"/>
      <c r="H45" s="100"/>
      <c r="I45" s="98"/>
      <c r="J45" s="97"/>
      <c r="K45" s="94"/>
      <c r="L45" s="94"/>
      <c r="M45" s="90"/>
      <c r="N45" s="90"/>
      <c r="O45" s="82" t="str">
        <f t="shared" si="2"/>
        <v>PASS</v>
      </c>
      <c r="P45" s="82" t="str">
        <f t="shared" si="3"/>
        <v>PASS</v>
      </c>
      <c r="Q45">
        <v>15</v>
      </c>
    </row>
    <row r="46" spans="1:18" ht="30">
      <c r="A46" s="6" t="s">
        <v>105</v>
      </c>
      <c r="B46" s="6" t="s">
        <v>105</v>
      </c>
      <c r="C46" s="8" t="s">
        <v>95</v>
      </c>
      <c r="D46" s="46" t="s">
        <v>16</v>
      </c>
      <c r="E46" s="13"/>
      <c r="F46" s="13"/>
      <c r="G46" s="13"/>
      <c r="H46" s="34" t="s">
        <v>106</v>
      </c>
      <c r="I46" s="49"/>
      <c r="J46" s="49"/>
      <c r="K46" s="77" t="s">
        <v>204</v>
      </c>
      <c r="L46" s="77" t="s">
        <v>204</v>
      </c>
      <c r="M46" s="77" t="s">
        <v>204</v>
      </c>
      <c r="N46" s="77" t="s">
        <v>204</v>
      </c>
      <c r="O46" s="82"/>
      <c r="P46" s="82"/>
      <c r="Q46">
        <v>15</v>
      </c>
    </row>
    <row r="47" spans="1:18" ht="30">
      <c r="A47" s="6" t="s">
        <v>107</v>
      </c>
      <c r="B47" s="6" t="s">
        <v>107</v>
      </c>
      <c r="C47" s="8" t="s">
        <v>95</v>
      </c>
      <c r="D47" s="46" t="s">
        <v>16</v>
      </c>
      <c r="E47" s="13"/>
      <c r="F47" s="13"/>
      <c r="G47" s="13"/>
      <c r="H47" s="34" t="s">
        <v>106</v>
      </c>
      <c r="I47" s="49"/>
      <c r="J47" s="49"/>
      <c r="K47" s="77" t="s">
        <v>204</v>
      </c>
      <c r="L47" s="77" t="s">
        <v>204</v>
      </c>
      <c r="M47" s="77" t="s">
        <v>204</v>
      </c>
      <c r="N47" s="77" t="s">
        <v>204</v>
      </c>
      <c r="O47" s="82"/>
      <c r="P47" s="82"/>
      <c r="Q47">
        <v>15</v>
      </c>
    </row>
    <row r="48" spans="1:18">
      <c r="A48" s="6" t="s">
        <v>110</v>
      </c>
      <c r="B48" s="109" t="s">
        <v>111</v>
      </c>
      <c r="C48" s="29" t="s">
        <v>9</v>
      </c>
      <c r="D48" s="30" t="s">
        <v>55</v>
      </c>
      <c r="E48" s="29" t="s">
        <v>112</v>
      </c>
      <c r="F48" s="112">
        <v>29.6</v>
      </c>
      <c r="G48" s="113" t="s">
        <v>169</v>
      </c>
      <c r="H48" s="101" t="s">
        <v>160</v>
      </c>
      <c r="I48" s="98">
        <v>1</v>
      </c>
      <c r="J48" s="98" t="s">
        <v>157</v>
      </c>
      <c r="K48" s="87">
        <v>135.12360000000001</v>
      </c>
      <c r="L48" s="87">
        <v>142.65279999999998</v>
      </c>
      <c r="M48" s="87">
        <f>(F48/1000)*K48</f>
        <v>3.9996585600000003</v>
      </c>
      <c r="N48" s="87">
        <f>(F48/1000)*L48</f>
        <v>4.2225228799999996</v>
      </c>
      <c r="O48" s="82" t="str">
        <f t="shared" si="2"/>
        <v>PASS</v>
      </c>
      <c r="P48" s="82" t="str">
        <f t="shared" si="3"/>
        <v>PASS</v>
      </c>
      <c r="Q48">
        <v>36.000000000000007</v>
      </c>
    </row>
    <row r="49" spans="1:17">
      <c r="A49" s="6" t="s">
        <v>113</v>
      </c>
      <c r="B49" s="110"/>
      <c r="C49" s="29" t="s">
        <v>9</v>
      </c>
      <c r="D49" s="30" t="s">
        <v>55</v>
      </c>
      <c r="E49" s="29" t="s">
        <v>112</v>
      </c>
      <c r="F49" s="112"/>
      <c r="G49" s="114"/>
      <c r="H49" s="101"/>
      <c r="I49" s="98"/>
      <c r="J49" s="98"/>
      <c r="K49" s="87"/>
      <c r="L49" s="87"/>
      <c r="M49" s="87"/>
      <c r="N49" s="87"/>
      <c r="O49" s="82" t="str">
        <f t="shared" si="2"/>
        <v>PASS</v>
      </c>
      <c r="P49" s="82" t="str">
        <f t="shared" si="3"/>
        <v>PASS</v>
      </c>
      <c r="Q49">
        <v>36.000000000000007</v>
      </c>
    </row>
    <row r="50" spans="1:17">
      <c r="A50" s="6" t="s">
        <v>114</v>
      </c>
      <c r="B50" s="110"/>
      <c r="C50" s="29" t="s">
        <v>9</v>
      </c>
      <c r="D50" s="30" t="s">
        <v>55</v>
      </c>
      <c r="E50" s="29" t="s">
        <v>112</v>
      </c>
      <c r="F50" s="112"/>
      <c r="G50" s="114"/>
      <c r="H50" s="101"/>
      <c r="I50" s="98"/>
      <c r="J50" s="98"/>
      <c r="K50" s="87"/>
      <c r="L50" s="87"/>
      <c r="M50" s="87"/>
      <c r="N50" s="87"/>
      <c r="O50" s="82" t="str">
        <f t="shared" si="2"/>
        <v>PASS</v>
      </c>
      <c r="P50" s="82" t="str">
        <f t="shared" si="3"/>
        <v>PASS</v>
      </c>
      <c r="Q50">
        <v>36.000000000000007</v>
      </c>
    </row>
    <row r="51" spans="1:17">
      <c r="A51" s="6" t="s">
        <v>115</v>
      </c>
      <c r="B51" s="110"/>
      <c r="C51" s="29" t="s">
        <v>9</v>
      </c>
      <c r="D51" s="30" t="s">
        <v>55</v>
      </c>
      <c r="E51" s="29" t="s">
        <v>112</v>
      </c>
      <c r="F51" s="112"/>
      <c r="G51" s="114"/>
      <c r="H51" s="101"/>
      <c r="I51" s="98"/>
      <c r="J51" s="98"/>
      <c r="K51" s="87"/>
      <c r="L51" s="87"/>
      <c r="M51" s="87"/>
      <c r="N51" s="87"/>
      <c r="O51" s="82" t="str">
        <f t="shared" si="2"/>
        <v>PASS</v>
      </c>
      <c r="P51" s="82" t="str">
        <f t="shared" si="3"/>
        <v>PASS</v>
      </c>
      <c r="Q51">
        <v>36.000000000000007</v>
      </c>
    </row>
    <row r="52" spans="1:17">
      <c r="A52" s="6" t="s">
        <v>116</v>
      </c>
      <c r="B52" s="110"/>
      <c r="C52" s="29" t="s">
        <v>9</v>
      </c>
      <c r="D52" s="30" t="s">
        <v>55</v>
      </c>
      <c r="E52" s="29" t="s">
        <v>112</v>
      </c>
      <c r="F52" s="112"/>
      <c r="G52" s="114"/>
      <c r="H52" s="101"/>
      <c r="I52" s="98"/>
      <c r="J52" s="98"/>
      <c r="K52" s="87"/>
      <c r="L52" s="87"/>
      <c r="M52" s="87"/>
      <c r="N52" s="87"/>
      <c r="O52" s="82" t="str">
        <f t="shared" si="2"/>
        <v>PASS</v>
      </c>
      <c r="P52" s="82" t="str">
        <f t="shared" si="3"/>
        <v>PASS</v>
      </c>
      <c r="Q52">
        <v>36.000000000000007</v>
      </c>
    </row>
    <row r="53" spans="1:17">
      <c r="A53" s="6" t="s">
        <v>117</v>
      </c>
      <c r="B53" s="110"/>
      <c r="C53" s="29" t="s">
        <v>9</v>
      </c>
      <c r="D53" s="30" t="s">
        <v>55</v>
      </c>
      <c r="E53" s="29" t="s">
        <v>112</v>
      </c>
      <c r="F53" s="112"/>
      <c r="G53" s="114"/>
      <c r="H53" s="101"/>
      <c r="I53" s="98"/>
      <c r="J53" s="98"/>
      <c r="K53" s="87"/>
      <c r="L53" s="87"/>
      <c r="M53" s="87"/>
      <c r="N53" s="87"/>
      <c r="O53" s="82" t="str">
        <f t="shared" si="2"/>
        <v>PASS</v>
      </c>
      <c r="P53" s="82" t="str">
        <f t="shared" si="3"/>
        <v>PASS</v>
      </c>
      <c r="Q53">
        <v>36.000000000000007</v>
      </c>
    </row>
    <row r="54" spans="1:17">
      <c r="A54" s="6" t="s">
        <v>118</v>
      </c>
      <c r="B54" s="110"/>
      <c r="C54" s="29" t="s">
        <v>9</v>
      </c>
      <c r="D54" s="30" t="s">
        <v>55</v>
      </c>
      <c r="E54" s="29" t="s">
        <v>112</v>
      </c>
      <c r="F54" s="112"/>
      <c r="G54" s="114"/>
      <c r="H54" s="101"/>
      <c r="I54" s="98"/>
      <c r="J54" s="98"/>
      <c r="K54" s="87"/>
      <c r="L54" s="87"/>
      <c r="M54" s="87"/>
      <c r="N54" s="87"/>
      <c r="O54" s="82" t="str">
        <f t="shared" si="2"/>
        <v>PASS</v>
      </c>
      <c r="P54" s="82" t="str">
        <f t="shared" si="3"/>
        <v>PASS</v>
      </c>
      <c r="Q54">
        <v>36.000000000000007</v>
      </c>
    </row>
    <row r="55" spans="1:17">
      <c r="A55" s="6" t="s">
        <v>119</v>
      </c>
      <c r="B55" s="111"/>
      <c r="C55" s="29" t="s">
        <v>9</v>
      </c>
      <c r="D55" s="30" t="s">
        <v>55</v>
      </c>
      <c r="E55" s="29" t="s">
        <v>112</v>
      </c>
      <c r="F55" s="112"/>
      <c r="G55" s="115"/>
      <c r="H55" s="101"/>
      <c r="I55" s="98"/>
      <c r="J55" s="98"/>
      <c r="K55" s="87"/>
      <c r="L55" s="87"/>
      <c r="M55" s="87"/>
      <c r="N55" s="87"/>
      <c r="O55" s="82" t="str">
        <f t="shared" si="2"/>
        <v>PASS</v>
      </c>
      <c r="P55" s="82" t="str">
        <f t="shared" si="3"/>
        <v>PASS</v>
      </c>
      <c r="Q55">
        <v>36.000000000000007</v>
      </c>
    </row>
    <row r="56" spans="1:17" ht="16.5">
      <c r="A56" s="38" t="s">
        <v>127</v>
      </c>
      <c r="B56" s="39" t="s">
        <v>127</v>
      </c>
      <c r="C56" s="25" t="s">
        <v>124</v>
      </c>
      <c r="D56" s="26" t="s">
        <v>55</v>
      </c>
      <c r="E56" s="25" t="s">
        <v>56</v>
      </c>
      <c r="F56" s="25">
        <v>32.369999999999997</v>
      </c>
      <c r="G56" s="60" t="s">
        <v>170</v>
      </c>
      <c r="H56" s="70" t="s">
        <v>192</v>
      </c>
      <c r="I56" s="68">
        <v>1</v>
      </c>
      <c r="J56" s="68" t="s">
        <v>196</v>
      </c>
      <c r="K56" s="77">
        <v>259.42685</v>
      </c>
      <c r="L56" s="77">
        <v>262.26695000000001</v>
      </c>
      <c r="M56" s="77">
        <f>(F56/1000)*K56</f>
        <v>8.3976471344999997</v>
      </c>
      <c r="N56" s="77">
        <f>(F56/1000)*L56</f>
        <v>8.4895811714999994</v>
      </c>
      <c r="O56" s="82" t="str">
        <f t="shared" si="2"/>
        <v>PASS</v>
      </c>
      <c r="P56" s="82" t="str">
        <f t="shared" si="3"/>
        <v>PASS</v>
      </c>
      <c r="Q56">
        <v>36.000000000000007</v>
      </c>
    </row>
    <row r="57" spans="1:17">
      <c r="A57" s="14" t="s">
        <v>122</v>
      </c>
      <c r="B57" s="95" t="s">
        <v>123</v>
      </c>
      <c r="C57" s="37" t="s">
        <v>124</v>
      </c>
      <c r="D57" s="47" t="s">
        <v>150</v>
      </c>
      <c r="E57" s="37" t="s">
        <v>125</v>
      </c>
      <c r="F57" s="106">
        <v>4.47</v>
      </c>
      <c r="G57" s="95" t="s">
        <v>167</v>
      </c>
      <c r="H57" s="102" t="s">
        <v>193</v>
      </c>
      <c r="I57" s="98">
        <v>1</v>
      </c>
      <c r="J57" s="95" t="s">
        <v>157</v>
      </c>
      <c r="K57" s="87">
        <v>199.45753999999999</v>
      </c>
      <c r="L57" s="87">
        <v>194.03662</v>
      </c>
      <c r="M57" s="88">
        <f>(F57/1000)*K57</f>
        <v>0.89157520379999999</v>
      </c>
      <c r="N57" s="88">
        <f>(F57/1000)*L57</f>
        <v>0.86734369140000001</v>
      </c>
      <c r="O57" s="82" t="str">
        <f t="shared" si="2"/>
        <v>PASS</v>
      </c>
      <c r="P57" s="82" t="str">
        <f t="shared" si="3"/>
        <v>PASS</v>
      </c>
      <c r="Q57">
        <v>36.000000000000007</v>
      </c>
    </row>
    <row r="58" spans="1:17">
      <c r="A58" s="14" t="s">
        <v>126</v>
      </c>
      <c r="B58" s="97"/>
      <c r="C58" s="37" t="s">
        <v>124</v>
      </c>
      <c r="D58" s="47" t="s">
        <v>149</v>
      </c>
      <c r="E58" s="37" t="s">
        <v>125</v>
      </c>
      <c r="F58" s="107"/>
      <c r="G58" s="97"/>
      <c r="H58" s="100"/>
      <c r="I58" s="98"/>
      <c r="J58" s="97"/>
      <c r="K58" s="87"/>
      <c r="L58" s="87"/>
      <c r="M58" s="89"/>
      <c r="N58" s="89"/>
      <c r="O58" s="82" t="str">
        <f t="shared" si="2"/>
        <v>PASS</v>
      </c>
      <c r="P58" s="82" t="str">
        <f t="shared" si="3"/>
        <v>PASS</v>
      </c>
      <c r="Q58">
        <v>36.000000000000007</v>
      </c>
    </row>
    <row r="59" spans="1:17" ht="16.5">
      <c r="A59" s="6" t="s">
        <v>108</v>
      </c>
      <c r="B59" s="12" t="s">
        <v>108</v>
      </c>
      <c r="C59" s="33" t="s">
        <v>9</v>
      </c>
      <c r="D59" s="35" t="s">
        <v>109</v>
      </c>
      <c r="E59" s="33" t="s">
        <v>92</v>
      </c>
      <c r="F59" s="33">
        <v>2</v>
      </c>
      <c r="G59" s="60" t="s">
        <v>166</v>
      </c>
      <c r="H59" s="99" t="s">
        <v>194</v>
      </c>
      <c r="I59" s="95">
        <v>1</v>
      </c>
      <c r="J59" s="95" t="s">
        <v>157</v>
      </c>
      <c r="K59" s="77">
        <v>74.004890000000003</v>
      </c>
      <c r="L59" s="77">
        <v>74.229799999999997</v>
      </c>
      <c r="M59" s="77">
        <f>(F59/1000)*K59</f>
        <v>0.14800978000000001</v>
      </c>
      <c r="N59" s="77">
        <f>(F59/1000)*L59</f>
        <v>0.1484596</v>
      </c>
      <c r="O59" s="82" t="str">
        <f t="shared" si="2"/>
        <v>PASS</v>
      </c>
      <c r="P59" s="82" t="str">
        <f t="shared" si="3"/>
        <v>PASS</v>
      </c>
      <c r="Q59">
        <v>36.000000000000007</v>
      </c>
    </row>
    <row r="60" spans="1:17">
      <c r="A60" s="36" t="s">
        <v>120</v>
      </c>
      <c r="B60" s="36" t="s">
        <v>201</v>
      </c>
      <c r="C60" s="16" t="s">
        <v>9</v>
      </c>
      <c r="D60" s="17" t="s">
        <v>55</v>
      </c>
      <c r="E60" s="16" t="s">
        <v>121</v>
      </c>
      <c r="F60" s="74">
        <v>7</v>
      </c>
      <c r="G60" s="61" t="s">
        <v>171</v>
      </c>
      <c r="H60" s="100"/>
      <c r="I60" s="97"/>
      <c r="J60" s="97"/>
      <c r="K60" s="77">
        <v>74.004890000000003</v>
      </c>
      <c r="L60" s="77">
        <v>74.004890000000003</v>
      </c>
      <c r="M60" s="77">
        <f>(F60/1000)*K60</f>
        <v>0.51803423000000004</v>
      </c>
      <c r="N60" s="77">
        <f>(F60/1000)*L60</f>
        <v>0.51803423000000004</v>
      </c>
      <c r="O60" s="82" t="str">
        <f t="shared" si="2"/>
        <v>PASS</v>
      </c>
      <c r="P60" s="82" t="str">
        <f t="shared" si="3"/>
        <v>PASS</v>
      </c>
      <c r="Q60">
        <v>36.000000000000007</v>
      </c>
    </row>
    <row r="61" spans="1:17">
      <c r="A61" s="14" t="s">
        <v>128</v>
      </c>
      <c r="B61" s="103" t="s">
        <v>129</v>
      </c>
      <c r="C61" s="37" t="s">
        <v>73</v>
      </c>
      <c r="D61" s="47" t="s">
        <v>146</v>
      </c>
      <c r="E61" s="37" t="s">
        <v>125</v>
      </c>
      <c r="F61" s="106">
        <v>100</v>
      </c>
      <c r="G61" s="95" t="s">
        <v>167</v>
      </c>
      <c r="H61" s="99" t="s">
        <v>163</v>
      </c>
      <c r="I61" s="98">
        <v>1</v>
      </c>
      <c r="J61" s="95" t="s">
        <v>157</v>
      </c>
      <c r="K61" s="87">
        <v>177.68013999999999</v>
      </c>
      <c r="L61" s="87">
        <v>176.49384000000001</v>
      </c>
      <c r="M61" s="87">
        <f>(F61/1000)*K61</f>
        <v>17.768014000000001</v>
      </c>
      <c r="N61" s="87">
        <f>(F61/1000)*L61</f>
        <v>17.649384000000001</v>
      </c>
      <c r="O61" s="82" t="str">
        <f t="shared" si="2"/>
        <v>PASS</v>
      </c>
      <c r="P61" s="82" t="str">
        <f t="shared" si="3"/>
        <v>PASS</v>
      </c>
      <c r="Q61">
        <v>66</v>
      </c>
    </row>
    <row r="62" spans="1:17">
      <c r="A62" s="14" t="s">
        <v>130</v>
      </c>
      <c r="B62" s="104"/>
      <c r="C62" s="37" t="s">
        <v>73</v>
      </c>
      <c r="D62" s="47" t="s">
        <v>146</v>
      </c>
      <c r="E62" s="37" t="s">
        <v>125</v>
      </c>
      <c r="F62" s="107"/>
      <c r="G62" s="97"/>
      <c r="H62" s="100"/>
      <c r="I62" s="98"/>
      <c r="J62" s="97"/>
      <c r="K62" s="87"/>
      <c r="L62" s="87"/>
      <c r="M62" s="87"/>
      <c r="N62" s="87"/>
      <c r="O62" s="82" t="str">
        <f t="shared" si="2"/>
        <v>PASS</v>
      </c>
      <c r="P62" s="82" t="str">
        <f t="shared" si="3"/>
        <v>PASS</v>
      </c>
      <c r="Q62">
        <v>66</v>
      </c>
    </row>
    <row r="63" spans="1:17">
      <c r="A63" s="14" t="s">
        <v>131</v>
      </c>
      <c r="B63" s="103" t="s">
        <v>132</v>
      </c>
      <c r="C63" s="37" t="s">
        <v>54</v>
      </c>
      <c r="D63" s="47" t="s">
        <v>145</v>
      </c>
      <c r="E63" s="37" t="s">
        <v>125</v>
      </c>
      <c r="F63" s="106">
        <v>74.599999999999994</v>
      </c>
      <c r="G63" s="95" t="s">
        <v>167</v>
      </c>
      <c r="H63" s="99" t="s">
        <v>195</v>
      </c>
      <c r="I63" s="98">
        <v>1</v>
      </c>
      <c r="J63" s="95" t="s">
        <v>157</v>
      </c>
      <c r="K63" s="87">
        <v>228.83521000000002</v>
      </c>
      <c r="L63" s="87">
        <v>226.15251000000001</v>
      </c>
      <c r="M63" s="87">
        <f>(F63/1000)*K63</f>
        <v>17.071106666000002</v>
      </c>
      <c r="N63" s="87">
        <f>(F63/1000)*L63</f>
        <v>16.870977245999999</v>
      </c>
      <c r="O63" s="82" t="str">
        <f t="shared" si="2"/>
        <v>PASS</v>
      </c>
      <c r="P63" s="82" t="str">
        <f t="shared" si="3"/>
        <v>PASS</v>
      </c>
      <c r="Q63">
        <v>18.000000000000004</v>
      </c>
    </row>
    <row r="64" spans="1:17">
      <c r="A64" s="14" t="s">
        <v>133</v>
      </c>
      <c r="B64" s="105"/>
      <c r="C64" s="37" t="s">
        <v>54</v>
      </c>
      <c r="D64" s="47" t="s">
        <v>145</v>
      </c>
      <c r="E64" s="37" t="s">
        <v>125</v>
      </c>
      <c r="F64" s="108"/>
      <c r="G64" s="96"/>
      <c r="H64" s="102"/>
      <c r="I64" s="98"/>
      <c r="J64" s="96"/>
      <c r="K64" s="87"/>
      <c r="L64" s="87"/>
      <c r="M64" s="87"/>
      <c r="N64" s="87"/>
      <c r="O64" s="82" t="str">
        <f t="shared" si="2"/>
        <v>PASS</v>
      </c>
      <c r="P64" s="82" t="str">
        <f t="shared" si="3"/>
        <v>PASS</v>
      </c>
      <c r="Q64">
        <v>18.000000000000004</v>
      </c>
    </row>
    <row r="65" spans="1:17">
      <c r="A65" s="14" t="s">
        <v>134</v>
      </c>
      <c r="B65" s="105"/>
      <c r="C65" s="37" t="s">
        <v>54</v>
      </c>
      <c r="D65" s="47" t="s">
        <v>144</v>
      </c>
      <c r="E65" s="37" t="s">
        <v>125</v>
      </c>
      <c r="F65" s="108"/>
      <c r="G65" s="96"/>
      <c r="H65" s="102"/>
      <c r="I65" s="98"/>
      <c r="J65" s="96"/>
      <c r="K65" s="87"/>
      <c r="L65" s="87"/>
      <c r="M65" s="87"/>
      <c r="N65" s="87"/>
      <c r="O65" s="82" t="str">
        <f t="shared" si="2"/>
        <v>PASS</v>
      </c>
      <c r="P65" s="82" t="str">
        <f t="shared" si="3"/>
        <v>PASS</v>
      </c>
      <c r="Q65">
        <v>18.000000000000004</v>
      </c>
    </row>
    <row r="66" spans="1:17">
      <c r="A66" s="14" t="s">
        <v>135</v>
      </c>
      <c r="B66" s="104"/>
      <c r="C66" s="37" t="s">
        <v>54</v>
      </c>
      <c r="D66" s="47" t="s">
        <v>144</v>
      </c>
      <c r="E66" s="37" t="s">
        <v>125</v>
      </c>
      <c r="F66" s="108"/>
      <c r="G66" s="96"/>
      <c r="H66" s="102"/>
      <c r="I66" s="98"/>
      <c r="J66" s="96"/>
      <c r="K66" s="87"/>
      <c r="L66" s="87"/>
      <c r="M66" s="87"/>
      <c r="N66" s="87"/>
      <c r="O66" s="82" t="str">
        <f t="shared" si="2"/>
        <v>PASS</v>
      </c>
      <c r="P66" s="82" t="str">
        <f t="shared" si="3"/>
        <v>PASS</v>
      </c>
      <c r="Q66">
        <v>18.000000000000004</v>
      </c>
    </row>
    <row r="67" spans="1:17">
      <c r="A67" s="14" t="s">
        <v>136</v>
      </c>
      <c r="B67" s="103" t="s">
        <v>137</v>
      </c>
      <c r="C67" s="37" t="s">
        <v>54</v>
      </c>
      <c r="D67" s="47" t="s">
        <v>144</v>
      </c>
      <c r="E67" s="37" t="s">
        <v>125</v>
      </c>
      <c r="F67" s="108"/>
      <c r="G67" s="96"/>
      <c r="H67" s="102"/>
      <c r="I67" s="98"/>
      <c r="J67" s="96"/>
      <c r="K67" s="87"/>
      <c r="L67" s="87"/>
      <c r="M67" s="87"/>
      <c r="N67" s="87"/>
      <c r="O67" s="82" t="str">
        <f t="shared" si="2"/>
        <v>PASS</v>
      </c>
      <c r="P67" s="82" t="str">
        <f t="shared" si="3"/>
        <v>PASS</v>
      </c>
      <c r="Q67">
        <v>18.000000000000004</v>
      </c>
    </row>
    <row r="68" spans="1:17">
      <c r="A68" s="14" t="s">
        <v>138</v>
      </c>
      <c r="B68" s="105"/>
      <c r="C68" s="37" t="s">
        <v>54</v>
      </c>
      <c r="D68" s="47" t="s">
        <v>144</v>
      </c>
      <c r="E68" s="37" t="s">
        <v>125</v>
      </c>
      <c r="F68" s="108"/>
      <c r="G68" s="96"/>
      <c r="H68" s="102"/>
      <c r="I68" s="98"/>
      <c r="J68" s="96"/>
      <c r="K68" s="87"/>
      <c r="L68" s="87"/>
      <c r="M68" s="87"/>
      <c r="N68" s="87"/>
      <c r="O68" s="82" t="str">
        <f t="shared" si="2"/>
        <v>PASS</v>
      </c>
      <c r="P68" s="82" t="str">
        <f t="shared" si="3"/>
        <v>PASS</v>
      </c>
      <c r="Q68">
        <v>18.000000000000004</v>
      </c>
    </row>
    <row r="69" spans="1:17">
      <c r="A69" s="14" t="s">
        <v>139</v>
      </c>
      <c r="B69" s="105"/>
      <c r="C69" s="37" t="s">
        <v>54</v>
      </c>
      <c r="D69" s="47" t="s">
        <v>144</v>
      </c>
      <c r="E69" s="37" t="s">
        <v>125</v>
      </c>
      <c r="F69" s="108"/>
      <c r="G69" s="96"/>
      <c r="H69" s="102"/>
      <c r="I69" s="98"/>
      <c r="J69" s="96"/>
      <c r="K69" s="87"/>
      <c r="L69" s="87"/>
      <c r="M69" s="87"/>
      <c r="N69" s="87"/>
      <c r="O69" s="82" t="str">
        <f t="shared" si="2"/>
        <v>PASS</v>
      </c>
      <c r="P69" s="82" t="str">
        <f t="shared" si="3"/>
        <v>PASS</v>
      </c>
      <c r="Q69">
        <v>18.000000000000004</v>
      </c>
    </row>
    <row r="70" spans="1:17">
      <c r="A70" s="14" t="s">
        <v>140</v>
      </c>
      <c r="B70" s="105"/>
      <c r="C70" s="37" t="s">
        <v>54</v>
      </c>
      <c r="D70" s="47" t="s">
        <v>144</v>
      </c>
      <c r="E70" s="37" t="s">
        <v>125</v>
      </c>
      <c r="F70" s="108"/>
      <c r="G70" s="96"/>
      <c r="H70" s="102"/>
      <c r="I70" s="98"/>
      <c r="J70" s="96"/>
      <c r="K70" s="87"/>
      <c r="L70" s="87"/>
      <c r="M70" s="87"/>
      <c r="N70" s="87"/>
      <c r="O70" s="82" t="str">
        <f t="shared" si="2"/>
        <v>PASS</v>
      </c>
      <c r="P70" s="82" t="str">
        <f t="shared" si="3"/>
        <v>PASS</v>
      </c>
      <c r="Q70">
        <v>18.000000000000004</v>
      </c>
    </row>
    <row r="71" spans="1:17">
      <c r="A71" s="14" t="s">
        <v>141</v>
      </c>
      <c r="B71" s="104"/>
      <c r="C71" s="37" t="s">
        <v>54</v>
      </c>
      <c r="D71" s="47" t="s">
        <v>144</v>
      </c>
      <c r="E71" s="37" t="s">
        <v>125</v>
      </c>
      <c r="F71" s="107"/>
      <c r="G71" s="97"/>
      <c r="H71" s="100"/>
      <c r="I71" s="98"/>
      <c r="J71" s="97"/>
      <c r="K71" s="87"/>
      <c r="L71" s="87"/>
      <c r="M71" s="87"/>
      <c r="N71" s="87"/>
      <c r="O71" s="82" t="str">
        <f t="shared" si="2"/>
        <v>PASS</v>
      </c>
      <c r="P71" s="82" t="str">
        <f t="shared" si="3"/>
        <v>PASS</v>
      </c>
      <c r="Q71">
        <v>18.000000000000004</v>
      </c>
    </row>
  </sheetData>
  <mergeCells count="111">
    <mergeCell ref="H32:H33"/>
    <mergeCell ref="I32:I33"/>
    <mergeCell ref="J32:J33"/>
    <mergeCell ref="I9:I14"/>
    <mergeCell ref="I27:I29"/>
    <mergeCell ref="J27:J29"/>
    <mergeCell ref="H9:H14"/>
    <mergeCell ref="F2:F4"/>
    <mergeCell ref="J9:J14"/>
    <mergeCell ref="H30:H31"/>
    <mergeCell ref="I30:I31"/>
    <mergeCell ref="J30:J31"/>
    <mergeCell ref="G9:G14"/>
    <mergeCell ref="G19:G21"/>
    <mergeCell ref="G22:G23"/>
    <mergeCell ref="G2:G4"/>
    <mergeCell ref="H2:H4"/>
    <mergeCell ref="I2:I4"/>
    <mergeCell ref="J2:J4"/>
    <mergeCell ref="H27:H29"/>
    <mergeCell ref="H18:H23"/>
    <mergeCell ref="I18:I23"/>
    <mergeCell ref="J18:J23"/>
    <mergeCell ref="B20:B21"/>
    <mergeCell ref="F20:F21"/>
    <mergeCell ref="B22:B23"/>
    <mergeCell ref="F22:F23"/>
    <mergeCell ref="B36:B44"/>
    <mergeCell ref="B30:B31"/>
    <mergeCell ref="F30:F33"/>
    <mergeCell ref="B32:B33"/>
    <mergeCell ref="G27:G29"/>
    <mergeCell ref="G30:G31"/>
    <mergeCell ref="G32:G33"/>
    <mergeCell ref="B48:B55"/>
    <mergeCell ref="F48:F55"/>
    <mergeCell ref="B57:B58"/>
    <mergeCell ref="G36:G45"/>
    <mergeCell ref="G48:G55"/>
    <mergeCell ref="G57:G58"/>
    <mergeCell ref="H57:H58"/>
    <mergeCell ref="F57:F58"/>
    <mergeCell ref="F36:F45"/>
    <mergeCell ref="B61:B62"/>
    <mergeCell ref="H61:H62"/>
    <mergeCell ref="B63:B66"/>
    <mergeCell ref="H63:H71"/>
    <mergeCell ref="B67:B71"/>
    <mergeCell ref="G63:G71"/>
    <mergeCell ref="F61:F62"/>
    <mergeCell ref="F63:F71"/>
    <mergeCell ref="G61:G62"/>
    <mergeCell ref="J63:J71"/>
    <mergeCell ref="I63:I71"/>
    <mergeCell ref="H59:H60"/>
    <mergeCell ref="I59:I60"/>
    <mergeCell ref="J59:J60"/>
    <mergeCell ref="J57:J58"/>
    <mergeCell ref="J61:J62"/>
    <mergeCell ref="I36:I45"/>
    <mergeCell ref="I61:I62"/>
    <mergeCell ref="H48:H55"/>
    <mergeCell ref="I48:I55"/>
    <mergeCell ref="J48:J55"/>
    <mergeCell ref="I57:I58"/>
    <mergeCell ref="J36:J45"/>
    <mergeCell ref="H36:H45"/>
    <mergeCell ref="K2:K4"/>
    <mergeCell ref="L2:L4"/>
    <mergeCell ref="K27:K28"/>
    <mergeCell ref="L27:L28"/>
    <mergeCell ref="M2:M4"/>
    <mergeCell ref="M27:M28"/>
    <mergeCell ref="K32:K33"/>
    <mergeCell ref="L32:L33"/>
    <mergeCell ref="K63:K71"/>
    <mergeCell ref="L63:L71"/>
    <mergeCell ref="K61:K62"/>
    <mergeCell ref="L61:L62"/>
    <mergeCell ref="K57:K58"/>
    <mergeCell ref="L57:L58"/>
    <mergeCell ref="K48:K55"/>
    <mergeCell ref="L48:L55"/>
    <mergeCell ref="K36:K45"/>
    <mergeCell ref="L36:L45"/>
    <mergeCell ref="K20:K21"/>
    <mergeCell ref="L20:L21"/>
    <mergeCell ref="K22:K23"/>
    <mergeCell ref="L22:L23"/>
    <mergeCell ref="K30:K31"/>
    <mergeCell ref="L30:L31"/>
    <mergeCell ref="N27:N28"/>
    <mergeCell ref="M30:M31"/>
    <mergeCell ref="N30:N31"/>
    <mergeCell ref="M32:M33"/>
    <mergeCell ref="N32:N33"/>
    <mergeCell ref="N2:N4"/>
    <mergeCell ref="M20:M21"/>
    <mergeCell ref="N20:N21"/>
    <mergeCell ref="M22:M23"/>
    <mergeCell ref="N22:N23"/>
    <mergeCell ref="M61:M62"/>
    <mergeCell ref="N61:N62"/>
    <mergeCell ref="M63:M71"/>
    <mergeCell ref="N63:N71"/>
    <mergeCell ref="M57:M58"/>
    <mergeCell ref="N57:N58"/>
    <mergeCell ref="M36:M45"/>
    <mergeCell ref="N36:N45"/>
    <mergeCell ref="M48:M55"/>
    <mergeCell ref="N48:N55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2"/>
    </sheetView>
  </sheetViews>
  <sheetFormatPr defaultRowHeight="15.75"/>
  <cols>
    <col min="1" max="1" width="9.85546875" customWidth="1"/>
  </cols>
  <sheetData>
    <row r="1" spans="1:1">
      <c r="A1" s="79"/>
    </row>
    <row r="2" spans="1:1">
      <c r="A2" s="79"/>
    </row>
    <row r="3" spans="1:1">
      <c r="A3" s="79"/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5"/>
  <sheetViews>
    <sheetView topLeftCell="A46" workbookViewId="0">
      <selection activeCell="B1" sqref="B1"/>
    </sheetView>
  </sheetViews>
  <sheetFormatPr defaultRowHeight="15.75"/>
  <cols>
    <col min="2" max="2" width="79.140625" customWidth="1"/>
  </cols>
  <sheetData>
    <row r="1" spans="1:2" ht="31.5">
      <c r="A1" s="62" t="s">
        <v>176</v>
      </c>
      <c r="B1" s="63" t="s">
        <v>177</v>
      </c>
    </row>
    <row r="2" spans="1:2" ht="63">
      <c r="A2" s="62" t="s">
        <v>178</v>
      </c>
      <c r="B2" s="63" t="s">
        <v>179</v>
      </c>
    </row>
    <row r="3" spans="1:2">
      <c r="A3" s="64" t="s">
        <v>180</v>
      </c>
    </row>
    <row r="4" spans="1:2">
      <c r="A4" s="64"/>
    </row>
    <row r="5" spans="1:2">
      <c r="A5" s="64"/>
    </row>
    <row r="6" spans="1:2">
      <c r="A6" s="64"/>
    </row>
    <row r="7" spans="1:2">
      <c r="A7" s="64"/>
    </row>
    <row r="8" spans="1:2">
      <c r="A8" s="64"/>
    </row>
    <row r="9" spans="1:2">
      <c r="A9" s="64"/>
    </row>
    <row r="10" spans="1:2">
      <c r="A10" s="64"/>
    </row>
    <row r="11" spans="1:2">
      <c r="A11" s="64"/>
    </row>
    <row r="12" spans="1:2">
      <c r="A12" s="64"/>
    </row>
    <row r="13" spans="1:2">
      <c r="A13" s="64"/>
    </row>
    <row r="14" spans="1:2">
      <c r="A14" s="64"/>
    </row>
    <row r="15" spans="1:2">
      <c r="A15" s="64"/>
    </row>
    <row r="16" spans="1:2">
      <c r="A16" s="64"/>
    </row>
    <row r="17" spans="1:1">
      <c r="A17" s="64"/>
    </row>
    <row r="18" spans="1:1">
      <c r="A18" s="64"/>
    </row>
    <row r="19" spans="1:1">
      <c r="A19" s="64"/>
    </row>
    <row r="20" spans="1:1">
      <c r="A20" s="64"/>
    </row>
    <row r="21" spans="1:1">
      <c r="A21" s="64"/>
    </row>
    <row r="22" spans="1:1">
      <c r="A22" s="64"/>
    </row>
    <row r="23" spans="1:1">
      <c r="A23" s="64"/>
    </row>
    <row r="24" spans="1:1">
      <c r="A24" s="64"/>
    </row>
    <row r="25" spans="1:1">
      <c r="A25" s="64" t="s">
        <v>182</v>
      </c>
    </row>
    <row r="26" spans="1:1">
      <c r="A26" s="64"/>
    </row>
    <row r="27" spans="1:1">
      <c r="A27" s="64"/>
    </row>
    <row r="28" spans="1:1">
      <c r="A28" s="64"/>
    </row>
    <row r="29" spans="1:1">
      <c r="A29" s="64"/>
    </row>
    <row r="30" spans="1:1">
      <c r="A30" s="64"/>
    </row>
    <row r="31" spans="1:1">
      <c r="A31" s="64"/>
    </row>
    <row r="32" spans="1:1">
      <c r="A32" s="64"/>
    </row>
    <row r="33" spans="1:1">
      <c r="A33" s="64"/>
    </row>
    <row r="34" spans="1:1">
      <c r="A34" s="64"/>
    </row>
    <row r="35" spans="1:1">
      <c r="A35" s="64"/>
    </row>
    <row r="36" spans="1:1">
      <c r="A36" s="64"/>
    </row>
    <row r="37" spans="1:1">
      <c r="A37" s="64"/>
    </row>
    <row r="38" spans="1:1">
      <c r="A38" s="64"/>
    </row>
    <row r="39" spans="1:1">
      <c r="A39" s="64"/>
    </row>
    <row r="40" spans="1:1">
      <c r="A40" s="64"/>
    </row>
    <row r="41" spans="1:1">
      <c r="A41" s="64"/>
    </row>
    <row r="42" spans="1:1">
      <c r="A42" s="62"/>
    </row>
    <row r="43" spans="1:1">
      <c r="A43" s="62"/>
    </row>
    <row r="44" spans="1:1">
      <c r="A44" s="62"/>
    </row>
    <row r="45" spans="1:1">
      <c r="A45" s="62" t="s">
        <v>181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4838700</xdr:colOff>
                <xdr:row>24</xdr:row>
                <xdr:rowOff>0</xdr:rowOff>
              </from>
              <to>
                <xdr:col>8</xdr:col>
                <xdr:colOff>57150</xdr:colOff>
                <xdr:row>33</xdr:row>
                <xdr:rowOff>28575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工作表1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2018-01-08T07:19:10Z</dcterms:modified>
</cp:coreProperties>
</file>