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525" windowHeight="5160"/>
  </bookViews>
  <sheets>
    <sheet name="Synopsys_7Track" sheetId="1" r:id="rId1"/>
    <sheet name="Synopsys_7Track_TT_Corner" sheetId="10" r:id="rId2"/>
    <sheet name="Synopsys_9Track" sheetId="4" r:id="rId3"/>
    <sheet name="Synopsys_9Track_TT_Corner" sheetId="8" r:id="rId4"/>
    <sheet name="Synopsys_12Track" sheetId="5" r:id="rId5"/>
    <sheet name="Synopsys_12Track_SVT_Only" sheetId="6" r:id="rId6"/>
    <sheet name="Sheet1" sheetId="9" r:id="rId7"/>
  </sheets>
  <calcPr calcId="144525"/>
</workbook>
</file>

<file path=xl/calcChain.xml><?xml version="1.0" encoding="utf-8"?>
<calcChain xmlns="http://schemas.openxmlformats.org/spreadsheetml/2006/main">
  <c r="O110" i="1" l="1"/>
  <c r="Q110" i="1"/>
  <c r="Q106" i="1"/>
  <c r="O106" i="1"/>
  <c r="Q88" i="4" l="1"/>
  <c r="O88" i="4"/>
  <c r="Q98" i="1" l="1"/>
  <c r="O98" i="1"/>
  <c r="Q95" i="1" l="1"/>
  <c r="O95" i="1"/>
  <c r="Q91" i="1"/>
  <c r="O91" i="1"/>
  <c r="Q87" i="1"/>
  <c r="O87" i="1"/>
  <c r="P6" i="1" l="1"/>
  <c r="N6" i="1"/>
  <c r="P18" i="1"/>
  <c r="N18" i="1"/>
  <c r="P10" i="1"/>
  <c r="N10" i="1"/>
  <c r="P26" i="1"/>
  <c r="N26" i="1"/>
  <c r="P22" i="1"/>
  <c r="N22" i="1"/>
  <c r="P56" i="10"/>
  <c r="N56" i="10"/>
  <c r="P52" i="10"/>
  <c r="N52" i="10"/>
  <c r="P22" i="10"/>
  <c r="N22" i="10"/>
  <c r="P10" i="10"/>
  <c r="N10" i="10"/>
  <c r="P18" i="10"/>
  <c r="N18" i="10"/>
  <c r="P34" i="10"/>
  <c r="N34" i="10"/>
  <c r="P6" i="10"/>
  <c r="N6" i="10"/>
  <c r="P2" i="10"/>
  <c r="N2" i="10"/>
  <c r="K10" i="9" l="1"/>
  <c r="M14" i="9"/>
  <c r="K14" i="9"/>
  <c r="M10" i="9"/>
  <c r="M2" i="9"/>
  <c r="K2" i="9"/>
  <c r="Q80" i="4" l="1"/>
  <c r="O80" i="4"/>
  <c r="Q76" i="4"/>
  <c r="O76" i="4"/>
  <c r="P83" i="1"/>
  <c r="N83" i="1"/>
  <c r="P79" i="1"/>
  <c r="N79" i="1"/>
  <c r="P39" i="1"/>
  <c r="N39" i="1"/>
  <c r="P31" i="1"/>
  <c r="N31" i="1"/>
  <c r="O97" i="8"/>
  <c r="M97" i="8"/>
  <c r="O105" i="8"/>
  <c r="M105" i="8"/>
  <c r="O89" i="8"/>
  <c r="M89" i="8"/>
  <c r="O62" i="8"/>
  <c r="M62" i="8"/>
  <c r="O46" i="8"/>
  <c r="M46" i="8"/>
  <c r="O78" i="8"/>
  <c r="M78" i="8"/>
  <c r="O74" i="8"/>
  <c r="M74" i="8"/>
  <c r="Q11" i="4" l="1"/>
  <c r="O11" i="4"/>
  <c r="Q15" i="4" l="1"/>
  <c r="O15" i="4"/>
  <c r="P59" i="1" l="1"/>
  <c r="N59" i="1"/>
  <c r="P55" i="1"/>
  <c r="N55" i="1"/>
  <c r="P51" i="1"/>
  <c r="N51" i="1"/>
  <c r="P43" i="1"/>
  <c r="N43" i="1"/>
  <c r="P35" i="1"/>
  <c r="N35" i="1"/>
  <c r="O47" i="4"/>
  <c r="Q47" i="4" s="1"/>
  <c r="O43" i="4"/>
  <c r="Q43" i="4" s="1"/>
  <c r="O39" i="4"/>
  <c r="Q39" i="4" s="1"/>
  <c r="O18" i="5" l="1"/>
  <c r="M18" i="5"/>
  <c r="O14" i="5"/>
  <c r="M14" i="5"/>
  <c r="O10" i="5"/>
  <c r="M10" i="5"/>
  <c r="O34" i="5" l="1"/>
  <c r="M34" i="5"/>
  <c r="O30" i="5"/>
  <c r="M30" i="5"/>
  <c r="O26" i="5"/>
  <c r="M26" i="5"/>
  <c r="O22" i="5"/>
  <c r="M22" i="5"/>
  <c r="Q118" i="4" l="1"/>
  <c r="O118" i="4"/>
  <c r="Q130" i="4"/>
  <c r="O130" i="4"/>
  <c r="N30" i="6"/>
  <c r="L30" i="6"/>
  <c r="N22" i="6"/>
  <c r="L22" i="6"/>
  <c r="N26" i="6"/>
  <c r="L26" i="6"/>
  <c r="N2" i="6"/>
  <c r="L2" i="6"/>
  <c r="O35" i="4"/>
  <c r="Q35" i="4" s="1"/>
  <c r="O31" i="4"/>
  <c r="Q31" i="4" s="1"/>
  <c r="Q27" i="4"/>
  <c r="O27" i="4"/>
</calcChain>
</file>

<file path=xl/sharedStrings.xml><?xml version="1.0" encoding="utf-8"?>
<sst xmlns="http://schemas.openxmlformats.org/spreadsheetml/2006/main" count="769" uniqueCount="256">
  <si>
    <t>Target Library</t>
    <phoneticPr fontId="1" type="noConversion"/>
  </si>
  <si>
    <t>Clock Constrain</t>
    <phoneticPr fontId="1" type="noConversion"/>
  </si>
  <si>
    <t>Max_Violation</t>
    <phoneticPr fontId="1" type="noConversion"/>
  </si>
  <si>
    <t>-0.14 ns</t>
    <phoneticPr fontId="1" type="noConversion"/>
  </si>
  <si>
    <t>Max_Frequency</t>
    <phoneticPr fontId="1" type="noConversion"/>
  </si>
  <si>
    <t>467MHz</t>
    <phoneticPr fontId="1" type="noConversion"/>
  </si>
  <si>
    <t>Total
Area(mm2)</t>
    <phoneticPr fontId="1" type="noConversion"/>
  </si>
  <si>
    <t>Critical_Path/Module</t>
    <phoneticPr fontId="1" type="noConversion"/>
  </si>
  <si>
    <t>Combinational
 Area(mm2)</t>
    <phoneticPr fontId="1" type="noConversion"/>
  </si>
  <si>
    <t>Noncombinational
Area(mm2)</t>
    <phoneticPr fontId="1" type="noConversion"/>
  </si>
  <si>
    <t>Total Logic
Area(mm2)</t>
    <phoneticPr fontId="1" type="noConversion"/>
  </si>
  <si>
    <t>Macro/Black box
Area(mm2)</t>
    <phoneticPr fontId="1" type="noConversion"/>
  </si>
  <si>
    <t>Clock Uncertainty</t>
    <phoneticPr fontId="1" type="noConversion"/>
  </si>
  <si>
    <t>yi.li 
DC Syn_Env</t>
    <phoneticPr fontId="1" type="noConversion"/>
  </si>
  <si>
    <t>HEVC_Core_Clock</t>
    <phoneticPr fontId="1" type="noConversion"/>
  </si>
  <si>
    <t>hevc_cclk = 500MHz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</si>
  <si>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400MHz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</si>
  <si>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t>hevc_cclk = 600MHz</t>
    <phoneticPr fontId="1" type="noConversion"/>
  </si>
  <si>
    <t>hevc_cclk = 700MHz</t>
    <phoneticPr fontId="1" type="noConversion"/>
  </si>
  <si>
    <t>hevc_cclk = 800MHz</t>
    <phoneticPr fontId="1" type="noConversion"/>
  </si>
  <si>
    <r>
      <t xml:space="preserve">ts28nchllogl35udl140f_ssgwc0p81vn40c.db
</t>
    </r>
    <r>
      <rPr>
        <sz val="11"/>
        <color rgb="FFFF0000"/>
        <rFont val="宋体"/>
        <family val="3"/>
        <charset val="134"/>
        <scheme val="minor"/>
      </rPr>
      <t>12_Track</t>
    </r>
    <r>
      <rPr>
        <sz val="11"/>
        <color theme="1"/>
        <rFont val="宋体"/>
        <family val="2"/>
        <scheme val="minor"/>
      </rPr>
      <t xml:space="preserve"> 
35nm Gate_length
140nm Pitch
ssgwc
0.81V
-40C</t>
    </r>
    <phoneticPr fontId="1" type="noConversion"/>
  </si>
  <si>
    <t>hevc_cclk = 900MHz</t>
    <phoneticPr fontId="1" type="noConversion"/>
  </si>
  <si>
    <t>Input/Output 
delay_gain</t>
    <phoneticPr fontId="1" type="noConversion"/>
  </si>
  <si>
    <t>0.4/0.5</t>
    <phoneticPr fontId="1" type="noConversion"/>
  </si>
  <si>
    <t>Clock 
Uncertainty</t>
    <phoneticPr fontId="1" type="noConversion"/>
  </si>
  <si>
    <t>Max
Violation</t>
    <phoneticPr fontId="1" type="noConversion"/>
  </si>
  <si>
    <t>Max
Frequency</t>
    <phoneticPr fontId="1" type="noConversion"/>
  </si>
  <si>
    <t>Critical
Path/Module</t>
    <phoneticPr fontId="1" type="noConversion"/>
  </si>
  <si>
    <t>Target
 Library</t>
    <phoneticPr fontId="1" type="noConversion"/>
  </si>
  <si>
    <t>LVT
(%)</t>
    <phoneticPr fontId="1" type="noConversion"/>
  </si>
  <si>
    <r>
      <t xml:space="preserve">
ts28nchllogl35hdl140f_ssgwc0p81vn40c.db etc.
</t>
    </r>
    <r>
      <rPr>
        <sz val="11"/>
        <color rgb="FFFF0000"/>
        <rFont val="宋体"/>
        <family val="3"/>
        <charset val="134"/>
        <scheme val="minor"/>
      </rPr>
      <t>9_Track</t>
    </r>
    <r>
      <rPr>
        <sz val="11"/>
        <color theme="1"/>
        <rFont val="宋体"/>
        <family val="2"/>
        <scheme val="minor"/>
      </rPr>
      <t xml:space="preserve"> 
35nm Gate_length
140nm Pitch
ssgwc
0.81V
-40C
</t>
    </r>
    <phoneticPr fontId="1" type="noConversion"/>
  </si>
  <si>
    <t>Combinational
 Area(um2)</t>
    <phoneticPr fontId="1" type="noConversion"/>
  </si>
  <si>
    <t>Noncombinational
Area(um2)</t>
    <phoneticPr fontId="1" type="noConversion"/>
  </si>
  <si>
    <t>Macro/Black box
Area(um2)</t>
    <phoneticPr fontId="1" type="noConversion"/>
  </si>
  <si>
    <t>546MHz</t>
    <phoneticPr fontId="1" type="noConversion"/>
  </si>
  <si>
    <t>-0.01ns
-0.06ns
-0.10ns</t>
    <phoneticPr fontId="1" type="noConversion"/>
  </si>
  <si>
    <t>b_clk
a_clk
c_clk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</si>
  <si>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500MHz</t>
    </r>
    <r>
      <rPr>
        <sz val="11"/>
        <color theme="1"/>
        <rFont val="宋体"/>
        <family val="2"/>
        <scheme val="minor"/>
      </rPr>
      <t>(2.00ns)</t>
    </r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</si>
  <si>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600MHz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</si>
  <si>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t>497MHz
581MHz
568MHz</t>
    <phoneticPr fontId="1" type="noConversion"/>
  </si>
  <si>
    <t>-0.28ns
-0.07ns
-0.13ns</t>
    <phoneticPr fontId="1" type="noConversion"/>
  </si>
  <si>
    <t>515MHz
578MHz
558MHz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</si>
  <si>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2"/>
        <scheme val="minor"/>
      </rPr>
      <t>7</t>
    </r>
    <r>
      <rPr>
        <sz val="11"/>
        <color rgb="FFFF0000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(1.42ns)</t>
    </r>
    <phoneticPr fontId="1" type="noConversion"/>
  </si>
  <si>
    <t>FBC_encode/rdo_ctrl</t>
    <phoneticPr fontId="1" type="noConversion"/>
  </si>
  <si>
    <t>-0.35ns
-0.31ns
-0.54ns</t>
    <phoneticPr fontId="1" type="noConversion"/>
  </si>
  <si>
    <t>-0.61ns
-0.30ns
-0.53ns</t>
    <phoneticPr fontId="1" type="noConversion"/>
  </si>
  <si>
    <t>CnM 
DC Syn_Env</t>
    <phoneticPr fontId="1" type="noConversion"/>
  </si>
  <si>
    <r>
      <t xml:space="preserve">hevc_pclk = 250MHz(4.00ns)
hevc_aclk = 600MHz(1.66ns)
hevc_bclk = </t>
    </r>
    <r>
      <rPr>
        <sz val="11"/>
        <color rgb="FFFF0000"/>
        <rFont val="宋体"/>
        <family val="3"/>
        <charset val="134"/>
        <scheme val="minor"/>
      </rPr>
      <t>400MHz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</si>
  <si>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t>-0.01ns
-0.04ns
-0.31ns</t>
    <phoneticPr fontId="1" type="noConversion"/>
  </si>
  <si>
    <r>
      <t xml:space="preserve">hevc_pclk = 250MHz(4.00ns)
hevc_aclk = 600MHz(1.66ns)
hevc_bclk = </t>
    </r>
    <r>
      <rPr>
        <sz val="11"/>
        <color rgb="FFFF0000"/>
        <rFont val="宋体"/>
        <family val="3"/>
        <charset val="134"/>
        <scheme val="minor"/>
      </rPr>
      <t>500MHz</t>
    </r>
    <r>
      <rPr>
        <sz val="11"/>
        <color theme="1"/>
        <rFont val="宋体"/>
        <family val="2"/>
        <scheme val="minor"/>
      </rPr>
      <t>(2.00ns)</t>
    </r>
    <phoneticPr fontId="1" type="noConversion"/>
  </si>
  <si>
    <r>
      <t xml:space="preserve">hevc_pclk = 250MHz(4.00ns)
hevc_aclk = 600MHz(1.66ns)
hevc_bclk = </t>
    </r>
    <r>
      <rPr>
        <sz val="11"/>
        <color rgb="FFFF0000"/>
        <rFont val="宋体"/>
        <family val="2"/>
        <scheme val="minor"/>
      </rPr>
      <t>7</t>
    </r>
    <r>
      <rPr>
        <sz val="11"/>
        <color rgb="FFFF0000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(1.42ns)</t>
    </r>
    <phoneticPr fontId="1" type="noConversion"/>
  </si>
  <si>
    <t>497MHz
588MHz
578MHz</t>
    <phoneticPr fontId="1" type="noConversion"/>
  </si>
  <si>
    <t>-0.02ns
-0.07ns
-0.18ns</t>
    <phoneticPr fontId="1" type="noConversion"/>
  </si>
  <si>
    <t>495MHz
578MHz
543Mhz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</si>
  <si>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600MHz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</si>
  <si>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2"/>
        <scheme val="minor"/>
      </rPr>
      <t>7</t>
    </r>
    <r>
      <rPr>
        <sz val="11"/>
        <color rgb="FFFF0000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(1.42ns)</t>
    </r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</si>
  <si>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800MHz</t>
    </r>
    <r>
      <rPr>
        <sz val="11"/>
        <color theme="1"/>
        <rFont val="宋体"/>
        <family val="2"/>
        <scheme val="minor"/>
      </rPr>
      <t>(1.25ns)</t>
    </r>
    <phoneticPr fontId="1" type="noConversion"/>
  </si>
  <si>
    <r>
      <t xml:space="preserve">hevc_pclk = 250MHz(4.00ns)
hevc_aclk = 600MHz(1.66ns)
hevc_bclk = </t>
    </r>
    <r>
      <rPr>
        <sz val="11"/>
        <color rgb="FFFF0000"/>
        <rFont val="宋体"/>
        <family val="3"/>
        <charset val="134"/>
        <scheme val="minor"/>
      </rPr>
      <t>600MHz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</si>
  <si>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2"/>
        <scheme val="minor"/>
      </rPr>
      <t>9</t>
    </r>
    <r>
      <rPr>
        <sz val="11"/>
        <color rgb="FFFF0000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(1.11ns)</t>
    </r>
    <phoneticPr fontId="1" type="noConversion"/>
  </si>
  <si>
    <t>met
met
-0.19ns</t>
    <phoneticPr fontId="1" type="noConversion"/>
  </si>
  <si>
    <t>met
met
-0.23ns</t>
    <phoneticPr fontId="1" type="noConversion"/>
  </si>
  <si>
    <t>-0.23ns
met
-0.22ns</t>
    <phoneticPr fontId="1" type="noConversion"/>
  </si>
  <si>
    <t>-0.39ns
met
-0.25ns</t>
    <phoneticPr fontId="1" type="noConversion"/>
  </si>
  <si>
    <t>621MHz</t>
    <phoneticPr fontId="1" type="noConversion"/>
  </si>
  <si>
    <r>
      <t xml:space="preserve">b_clk
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</si>
  <si>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r>
      <t xml:space="preserve">b_clk
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</si>
  <si>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b_clk</t>
    </r>
    <r>
      <rPr>
        <sz val="11"/>
        <color theme="1"/>
        <rFont val="宋体"/>
        <family val="2"/>
        <scheme val="minor"/>
      </rPr>
      <t xml:space="preserve">
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</si>
  <si>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606MHz</t>
    <phoneticPr fontId="1" type="noConversion"/>
  </si>
  <si>
    <t>529MHz
602MHz</t>
    <phoneticPr fontId="1" type="noConversion"/>
  </si>
  <si>
    <t>552MHz
598MHz</t>
    <phoneticPr fontId="1" type="noConversion"/>
  </si>
  <si>
    <t>met
-0.28ns
-0.53ns</t>
    <phoneticPr fontId="1" type="noConversion"/>
  </si>
  <si>
    <r>
      <t xml:space="preserve">b_clk
</t>
    </r>
    <r>
      <rPr>
        <sz val="11"/>
        <color rgb="FFFF0000"/>
        <rFont val="宋体"/>
        <family val="3"/>
        <charset val="134"/>
        <scheme val="minor"/>
      </rPr>
      <t>a_clk
c_clk</t>
    </r>
    <phoneticPr fontId="1" type="noConversion"/>
  </si>
  <si>
    <t xml:space="preserve">
515MHz
512MHz</t>
    <phoneticPr fontId="1" type="noConversion"/>
  </si>
  <si>
    <t>425MHz
507MHz
510MHz</t>
    <phoneticPr fontId="1" type="noConversion"/>
  </si>
  <si>
    <t>440MHz
510MHz
512MHz</t>
    <phoneticPr fontId="1" type="noConversion"/>
  </si>
  <si>
    <t>-0.83ns
-0.29ns
-0.60ns</t>
    <phoneticPr fontId="1" type="noConversion"/>
  </si>
  <si>
    <r>
      <rPr>
        <sz val="11"/>
        <color theme="1"/>
        <rFont val="宋体"/>
        <family val="3"/>
        <charset val="134"/>
        <scheme val="minor"/>
      </rPr>
      <t>b_clk
a_clk</t>
    </r>
    <r>
      <rPr>
        <sz val="11"/>
        <color rgb="FFFF0000"/>
        <rFont val="宋体"/>
        <family val="2"/>
        <scheme val="minor"/>
      </rPr>
      <t xml:space="preserve">
c_clk</t>
    </r>
    <phoneticPr fontId="1" type="noConversion"/>
  </si>
  <si>
    <t>met
met
-0.02ns</t>
    <phoneticPr fontId="1" type="noConversion"/>
  </si>
  <si>
    <t>595MHz</t>
    <phoneticPr fontId="1" type="noConversion"/>
  </si>
  <si>
    <t>-0.24
met
-0.03ns</t>
    <phoneticPr fontId="1" type="noConversion"/>
  </si>
  <si>
    <t>526MHz
591MHz</t>
    <phoneticPr fontId="1" type="noConversion"/>
  </si>
  <si>
    <r>
      <rPr>
        <sz val="11"/>
        <color theme="1"/>
        <rFont val="宋体"/>
        <family val="3"/>
        <charset val="134"/>
        <scheme val="minor"/>
      </rPr>
      <t>b_clk</t>
    </r>
    <r>
      <rPr>
        <sz val="11"/>
        <color rgb="FFFF0000"/>
        <rFont val="宋体"/>
        <family val="2"/>
        <scheme val="minor"/>
      </rPr>
      <t xml:space="preserve">
a_clk
c_clk</t>
    </r>
    <phoneticPr fontId="1" type="noConversion"/>
  </si>
  <si>
    <t>met
-0.04
-0.31ns</t>
    <phoneticPr fontId="1" type="noConversion"/>
  </si>
  <si>
    <t>met
met
-0.18ns</t>
    <phoneticPr fontId="1" type="noConversion"/>
  </si>
  <si>
    <t>-0.05ns
-0.06ns
-0.33ns</t>
    <phoneticPr fontId="1" type="noConversion"/>
  </si>
  <si>
    <t>-0.27ns
-0.07ns
-0.30ns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</si>
  <si>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400MHz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</si>
  <si>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t>588MHz
578MHz</t>
    <phoneticPr fontId="1" type="noConversion"/>
  </si>
  <si>
    <t>487MHz
581MHz
571MHz</t>
    <phoneticPr fontId="1" type="noConversion"/>
  </si>
  <si>
    <t>b_clk
a_clk
c_clk</t>
    <phoneticPr fontId="1" type="noConversion"/>
  </si>
  <si>
    <t>518MHz
578MHz
581MHz</t>
    <phoneticPr fontId="1" type="noConversion"/>
  </si>
  <si>
    <t>met
-0.16ns
met</t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</si>
  <si>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b_clk
</t>
    </r>
    <r>
      <rPr>
        <sz val="11"/>
        <color rgb="FFFF0000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c_clk</t>
    </r>
    <phoneticPr fontId="1" type="noConversion"/>
  </si>
  <si>
    <t>-0.22ns
-0.15ns
-0.02ns</t>
    <phoneticPr fontId="1" type="noConversion"/>
  </si>
  <si>
    <t>met
-0.15ns
-0.21ns</t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</si>
  <si>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b_clk
</t>
    </r>
    <r>
      <rPr>
        <sz val="11"/>
        <color rgb="FFFF0000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</si>
  <si>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r>
      <t>b_clk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</si>
  <si>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-0.20ns
-0.16ns
-0.21ns</t>
    <phoneticPr fontId="1" type="noConversion"/>
  </si>
  <si>
    <t>-0.46ns
-0.16ns
-0.22ns</t>
    <phoneticPr fontId="1" type="noConversion"/>
  </si>
  <si>
    <t xml:space="preserve">
549.5MHz
</t>
    <phoneticPr fontId="1" type="noConversion"/>
  </si>
  <si>
    <t>450.5MHz
552.5MHz
495MHz</t>
    <phoneticPr fontId="1" type="noConversion"/>
  </si>
  <si>
    <t xml:space="preserve">
552.5MHz
535MHz</t>
    <phoneticPr fontId="1" type="noConversion"/>
  </si>
  <si>
    <t>454.5MHz
549.5MHz
534.5MHz</t>
    <phoneticPr fontId="1" type="noConversion"/>
  </si>
  <si>
    <t>471.5MHz
549.5MHz
532MHz</t>
    <phoneticPr fontId="1" type="noConversion"/>
  </si>
  <si>
    <t>hevc_cclk = 550MHz</t>
    <phoneticPr fontId="1" type="noConversion"/>
  </si>
  <si>
    <r>
      <t xml:space="preserve">hevc_pclk = 150MHz(6.66ns)
hevc_aclk = 500MHz(2.00ns)
hevc_bclk = </t>
    </r>
    <r>
      <rPr>
        <sz val="11"/>
        <color rgb="FFFF0000"/>
        <rFont val="宋体"/>
        <family val="3"/>
        <charset val="134"/>
        <scheme val="minor"/>
      </rPr>
      <t>500MHz</t>
    </r>
    <r>
      <rPr>
        <sz val="11"/>
        <color theme="1"/>
        <rFont val="宋体"/>
        <family val="2"/>
        <scheme val="minor"/>
      </rPr>
      <t>(2.00ns)</t>
    </r>
    <phoneticPr fontId="1" type="noConversion"/>
  </si>
  <si>
    <t>No LVT
Case</t>
    <phoneticPr fontId="1" type="noConversion"/>
  </si>
  <si>
    <r>
      <t xml:space="preserve">hevc_pclk = 150MHz(6.66ns)
hevc_aclk = 700MHz(1.42ns)
hevc_bclk = </t>
    </r>
    <r>
      <rPr>
        <sz val="11"/>
        <color rgb="FFFF0000"/>
        <rFont val="宋体"/>
        <family val="3"/>
        <charset val="134"/>
        <scheme val="minor"/>
      </rPr>
      <t>800MHz</t>
    </r>
    <r>
      <rPr>
        <sz val="11"/>
        <color theme="1"/>
        <rFont val="宋体"/>
        <family val="2"/>
        <scheme val="minor"/>
      </rPr>
      <t>(1.25ns)</t>
    </r>
    <phoneticPr fontId="1" type="noConversion"/>
  </si>
  <si>
    <t>-0.31ns
meet
-0.21ns</t>
    <phoneticPr fontId="1" type="noConversion"/>
  </si>
  <si>
    <t>637MHz
700MHz
757MHz</t>
    <phoneticPr fontId="1" type="noConversion"/>
  </si>
  <si>
    <t>b_clk
a_clk
c_clk</t>
    <phoneticPr fontId="1" type="noConversion"/>
  </si>
  <si>
    <r>
      <t xml:space="preserve">b_clk
</t>
    </r>
    <r>
      <rPr>
        <sz val="11"/>
        <color theme="1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c_clk</t>
    </r>
    <phoneticPr fontId="1" type="noConversion"/>
  </si>
  <si>
    <t>-0.49ns
-0.09ns
-0.27ns</t>
    <phoneticPr fontId="1" type="noConversion"/>
  </si>
  <si>
    <t>400MHz
486MHz
480MHz</t>
    <phoneticPr fontId="1" type="noConversion"/>
  </si>
  <si>
    <r>
      <rPr>
        <sz val="11"/>
        <color theme="1"/>
        <rFont val="宋体"/>
        <family val="3"/>
        <charset val="134"/>
        <scheme val="minor"/>
      </rPr>
      <t>b_clk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c_clk</t>
    </r>
    <phoneticPr fontId="1" type="noConversion"/>
  </si>
  <si>
    <t>met
met
-0.09ns</t>
    <phoneticPr fontId="1" type="noConversion"/>
  </si>
  <si>
    <t xml:space="preserve">
523MHz</t>
    <phoneticPr fontId="1" type="noConversion"/>
  </si>
  <si>
    <r>
      <t xml:space="preserve">
ts28nchllogl35hdl140f_ssgwc0p81vn40c.db etc.
</t>
    </r>
    <r>
      <rPr>
        <sz val="11"/>
        <color rgb="FFFF0000"/>
        <rFont val="宋体"/>
        <family val="3"/>
        <charset val="134"/>
        <scheme val="minor"/>
      </rPr>
      <t>9_Track</t>
    </r>
    <r>
      <rPr>
        <sz val="11"/>
        <color theme="1"/>
        <rFont val="宋体"/>
        <family val="2"/>
        <scheme val="minor"/>
      </rPr>
      <t xml:space="preserve"> 
35nm Gate_length
140nm Pitch
ssgwc
0.81V
-40C
</t>
    </r>
    <phoneticPr fontId="1" type="noConversion"/>
  </si>
  <si>
    <r>
      <t xml:space="preserve">
</t>
    </r>
    <r>
      <rPr>
        <sz val="11"/>
        <color theme="1"/>
        <rFont val="宋体"/>
        <family val="3"/>
        <charset val="134"/>
        <scheme val="minor"/>
      </rPr>
      <t>ts28nchllogl35hdl140f_tt0p9v25c.db</t>
    </r>
    <r>
      <rPr>
        <sz val="11"/>
        <color theme="1"/>
        <rFont val="宋体"/>
        <family val="2"/>
        <scheme val="minor"/>
      </rPr>
      <t xml:space="preserve"> etc.
</t>
    </r>
    <r>
      <rPr>
        <sz val="11"/>
        <color rgb="FFFF0000"/>
        <rFont val="宋体"/>
        <family val="3"/>
        <charset val="134"/>
        <scheme val="minor"/>
      </rPr>
      <t>9_Track</t>
    </r>
    <r>
      <rPr>
        <sz val="11"/>
        <color theme="1"/>
        <rFont val="宋体"/>
        <family val="2"/>
        <scheme val="minor"/>
      </rPr>
      <t xml:space="preserve"> 
35nm Gate_length
140nm Pitch
tt
0.9V
25C
</t>
    </r>
    <phoneticPr fontId="1" type="noConversion"/>
  </si>
  <si>
    <t>-0.25ns
meet
-0.14ns</t>
    <phoneticPr fontId="1" type="noConversion"/>
  </si>
  <si>
    <t>666MHz
700MHz
800MHz</t>
    <phoneticPr fontId="1" type="noConversion"/>
  </si>
  <si>
    <r>
      <t xml:space="preserve">hevc_pclk = 150MHz(6.66ns)
hevc_aclk = 500MHz(2.00ns)
hevc_bclk = </t>
    </r>
    <r>
      <rPr>
        <sz val="11"/>
        <color rgb="FFFF0000"/>
        <rFont val="宋体"/>
        <family val="2"/>
        <scheme val="minor"/>
      </rPr>
      <t>7</t>
    </r>
    <r>
      <rPr>
        <sz val="11"/>
        <color rgb="FFFF0000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(1.42ns)</t>
    </r>
    <phoneticPr fontId="1" type="noConversion"/>
  </si>
  <si>
    <r>
      <t xml:space="preserve">b_clk
</t>
    </r>
    <r>
      <rPr>
        <sz val="11"/>
        <color theme="1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c_clk</t>
    </r>
    <phoneticPr fontId="1" type="noConversion"/>
  </si>
  <si>
    <t>-0.15ns
meet
meet</t>
    <phoneticPr fontId="1" type="noConversion"/>
  </si>
  <si>
    <t xml:space="preserve">636MHz
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</si>
  <si>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650MHz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</si>
  <si>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t>b_clk
a_clk
c_clk</t>
    <phoneticPr fontId="1" type="noConversion"/>
  </si>
  <si>
    <r>
      <t xml:space="preserve">hevc_pclk = 150MHz(6.66ns)
hevc_aclk = 600MHz(1.66ns)
hevc_bclk = </t>
    </r>
    <r>
      <rPr>
        <sz val="11"/>
        <color rgb="FFFF0000"/>
        <rFont val="宋体"/>
        <family val="3"/>
        <charset val="134"/>
        <scheme val="minor"/>
      </rPr>
      <t>400MHz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</si>
  <si>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r>
      <t xml:space="preserve">hevc_pclk = 150MHz(6.66ns)
hevc_aclk = </t>
    </r>
    <r>
      <rPr>
        <sz val="11"/>
        <color rgb="FFFF0000"/>
        <rFont val="宋体"/>
        <family val="3"/>
        <charset val="134"/>
        <scheme val="minor"/>
      </rPr>
      <t>500MHz</t>
    </r>
    <r>
      <rPr>
        <sz val="11"/>
        <color theme="1"/>
        <rFont val="宋体"/>
        <family val="2"/>
        <scheme val="minor"/>
      </rPr>
      <t xml:space="preserve">(1.66ns)
hevc_bclk = </t>
    </r>
    <r>
      <rPr>
        <sz val="11"/>
        <color rgb="FFFF0000"/>
        <rFont val="宋体"/>
        <family val="3"/>
        <charset val="134"/>
        <scheme val="minor"/>
      </rPr>
      <t>400MHz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</si>
  <si>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r>
      <t xml:space="preserve">hevc_pclk = 150MHz(6.66ns)
hevc_aclk = 500MHz(1.66ns)
hevc_bclk = </t>
    </r>
    <r>
      <rPr>
        <sz val="11"/>
        <color rgb="FFFF0000"/>
        <rFont val="宋体"/>
        <family val="3"/>
        <charset val="134"/>
        <scheme val="minor"/>
      </rPr>
      <t>650MHz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</si>
  <si>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t>meet
meet
meet</t>
    <phoneticPr fontId="1" type="noConversion"/>
  </si>
  <si>
    <r>
      <t xml:space="preserve">b_clk
</t>
    </r>
    <r>
      <rPr>
        <sz val="11"/>
        <color theme="1"/>
        <rFont val="宋体"/>
        <family val="3"/>
        <charset val="134"/>
        <scheme val="minor"/>
      </rPr>
      <t>a_clk
c_clk</t>
    </r>
    <phoneticPr fontId="1" type="noConversion"/>
  </si>
  <si>
    <t>NO Vialation</t>
    <phoneticPr fontId="1" type="noConversion"/>
  </si>
  <si>
    <t>hevc_cclk = 800MHz</t>
    <phoneticPr fontId="1" type="noConversion"/>
  </si>
  <si>
    <t>650MHz
500MHz
800MHz</t>
    <phoneticPr fontId="1" type="noConversion"/>
  </si>
  <si>
    <t>hevc_cclk = 750MHz</t>
    <phoneticPr fontId="1" type="noConversion"/>
  </si>
  <si>
    <t>-0.07ns
meet
-0.03ns</t>
    <phoneticPr fontId="1" type="noConversion"/>
  </si>
  <si>
    <r>
      <t xml:space="preserve">hevc_pclk = 150MHz(6.66ns)
hevc_aclk = 500MHz(2.00ns)
hevc_bclk = </t>
    </r>
    <r>
      <rPr>
        <sz val="11"/>
        <color theme="1"/>
        <rFont val="宋体"/>
        <family val="3"/>
        <charset val="134"/>
        <scheme val="minor"/>
      </rPr>
      <t>650MHz(1.53ns)</t>
    </r>
    <phoneticPr fontId="1" type="noConversion"/>
  </si>
  <si>
    <r>
      <t>hevc_pclk = 150MHz(6.66ns)
hevc_aclk = 500MHz(2.00ns)
hevc_bclk = 70</t>
    </r>
    <r>
      <rPr>
        <sz val="11"/>
        <color theme="1"/>
        <rFont val="宋体"/>
        <family val="3"/>
        <charset val="134"/>
        <scheme val="minor"/>
      </rPr>
      <t>0MHz(1.53ns)</t>
    </r>
    <phoneticPr fontId="1" type="noConversion"/>
  </si>
  <si>
    <t>625MHz
500MHz
735MHz</t>
    <phoneticPr fontId="1" type="noConversion"/>
  </si>
  <si>
    <r>
      <t xml:space="preserve">hevc_pclk = 150MHz(6.66ns)
hevc_aclk = 500MHz(2.00ns)
hevc_bclk = </t>
    </r>
    <r>
      <rPr>
        <sz val="11"/>
        <color theme="1"/>
        <rFont val="宋体"/>
        <family val="3"/>
        <charset val="134"/>
        <scheme val="minor"/>
      </rPr>
      <t>600MHz(1.53ns)</t>
    </r>
    <phoneticPr fontId="1" type="noConversion"/>
  </si>
  <si>
    <t>met
met
-0.01ns</t>
    <phoneticPr fontId="1" type="noConversion"/>
  </si>
  <si>
    <r>
      <t xml:space="preserve">b_clk
</t>
    </r>
    <r>
      <rPr>
        <sz val="11"/>
        <color theme="1"/>
        <rFont val="宋体"/>
        <family val="3"/>
        <charset val="134"/>
        <scheme val="minor"/>
      </rPr>
      <t xml:space="preserve">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</si>
  <si>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600MHz
500MHz
746MHz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</si>
  <si>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b_clk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</si>
  <si>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hevc_cclk = 730MHz</t>
    <phoneticPr fontId="1" type="noConversion"/>
  </si>
  <si>
    <r>
      <t xml:space="preserve">hevc_pclk = 150MHz(6.66ns)
hevc_aclk = 500MHz(2.00ns)
hevc_bclk = </t>
    </r>
    <r>
      <rPr>
        <sz val="11"/>
        <color theme="1"/>
        <rFont val="宋体"/>
        <family val="3"/>
        <charset val="134"/>
        <scheme val="minor"/>
      </rPr>
      <t>620MHz(1.61ns)</t>
    </r>
    <phoneticPr fontId="1" type="noConversion"/>
  </si>
  <si>
    <t>hevc_cclk = 740MHz</t>
    <phoneticPr fontId="1" type="noConversion"/>
  </si>
  <si>
    <t>NO Vialation</t>
    <phoneticPr fontId="1" type="noConversion"/>
  </si>
  <si>
    <t>hevc_cclk = 500MHz</t>
    <phoneticPr fontId="1" type="noConversion"/>
  </si>
  <si>
    <r>
      <t>hevc_pclk = 150MHz(6.66ns)
hevc_aclk = 500MHz(2.00ns)
hevc_bclk = 450</t>
    </r>
    <r>
      <rPr>
        <sz val="11"/>
        <color rgb="FFFF0000"/>
        <rFont val="宋体"/>
        <family val="3"/>
        <charset val="134"/>
        <scheme val="minor"/>
      </rPr>
      <t>MHz</t>
    </r>
    <r>
      <rPr>
        <sz val="11"/>
        <color theme="1"/>
        <rFont val="宋体"/>
        <family val="2"/>
        <scheme val="minor"/>
      </rPr>
      <t>(2.22ns)</t>
    </r>
    <phoneticPr fontId="1" type="noConversion"/>
  </si>
  <si>
    <t>hevc_cclk = 550MHz</t>
    <phoneticPr fontId="1" type="noConversion"/>
  </si>
  <si>
    <r>
      <t xml:space="preserve">hevc_pclk = 150MHz(6.66ns)
hevc_aclk = 500MHz(2.00ns)
hevc_bclk = </t>
    </r>
    <r>
      <rPr>
        <sz val="11"/>
        <color rgb="FFFF0000"/>
        <rFont val="宋体"/>
        <family val="3"/>
        <charset val="134"/>
        <scheme val="minor"/>
      </rPr>
      <t>450MHz</t>
    </r>
    <r>
      <rPr>
        <sz val="11"/>
        <color theme="1"/>
        <rFont val="宋体"/>
        <family val="2"/>
        <scheme val="minor"/>
      </rPr>
      <t>(2.22ns)</t>
    </r>
    <phoneticPr fontId="1" type="noConversion"/>
  </si>
  <si>
    <t>met
met
met</t>
    <phoneticPr fontId="1" type="noConversion"/>
  </si>
  <si>
    <t>b_clk
a_clk
c_clk</t>
    <phoneticPr fontId="1" type="noConversion"/>
  </si>
  <si>
    <t>-0.01
met
met</t>
    <phoneticPr fontId="1" type="noConversion"/>
  </si>
  <si>
    <t>448MHz
500MHz
500MHz</t>
    <phoneticPr fontId="1" type="noConversion"/>
  </si>
  <si>
    <t>-0.04
met
-0.11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</si>
  <si>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b_clk</t>
    </r>
    <r>
      <rPr>
        <sz val="11"/>
        <color theme="1"/>
        <rFont val="宋体"/>
        <family val="3"/>
        <charset val="134"/>
        <scheme val="minor"/>
      </rPr>
      <t xml:space="preserve">
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</si>
  <si>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448MHz
500MHz
520MHz</t>
    <phoneticPr fontId="1" type="noConversion"/>
  </si>
  <si>
    <t>431MHz
500MHz
500MHz</t>
    <phoneticPr fontId="1" type="noConversion"/>
  </si>
  <si>
    <t>hevc_cclk = 520MHz</t>
    <phoneticPr fontId="1" type="noConversion"/>
  </si>
  <si>
    <r>
      <t xml:space="preserve">hevc_pclk = 150MHz(6.66ns)
hevc_aclk = 500MHz(2.00ns)
hevc_bclk = </t>
    </r>
    <r>
      <rPr>
        <sz val="11"/>
        <color theme="1"/>
        <rFont val="宋体"/>
        <family val="3"/>
        <charset val="134"/>
        <scheme val="minor"/>
      </rPr>
      <t>500MHz(2.00ns)</t>
    </r>
    <phoneticPr fontId="1" type="noConversion"/>
  </si>
  <si>
    <t>500MHz
500MHz
520MHz</t>
    <phoneticPr fontId="1" type="noConversion"/>
  </si>
  <si>
    <r>
      <t>hevc_pclk = 150MHz(6.66ns)
hevc_aclk = 500MHz(2.00ns)
hevc_bclk = 431</t>
    </r>
    <r>
      <rPr>
        <sz val="11"/>
        <color theme="1"/>
        <rFont val="宋体"/>
        <family val="3"/>
        <charset val="134"/>
        <scheme val="minor"/>
      </rPr>
      <t>MHz(2.32ns)</t>
    </r>
    <phoneticPr fontId="1" type="noConversion"/>
  </si>
  <si>
    <t>hevc_cclk = 550MHz</t>
    <phoneticPr fontId="1" type="noConversion"/>
  </si>
  <si>
    <r>
      <t>hevc_pclk = 150MHz(6.66ns)
hevc_aclk = 500MHz(2.00ns)
hevc_bclk = 450</t>
    </r>
    <r>
      <rPr>
        <sz val="11"/>
        <color theme="1"/>
        <rFont val="宋体"/>
        <family val="3"/>
        <charset val="134"/>
        <scheme val="minor"/>
      </rPr>
      <t>MHz(2.22ns)</t>
    </r>
    <phoneticPr fontId="1" type="noConversion"/>
  </si>
  <si>
    <t>450MHz
500MHz
550MHz</t>
    <phoneticPr fontId="1" type="noConversion"/>
  </si>
  <si>
    <t>hevc_cclk = 500MHz</t>
    <phoneticPr fontId="1" type="noConversion"/>
  </si>
  <si>
    <t>b_clk
a_clk
c_clk</t>
    <phoneticPr fontId="1" type="noConversion"/>
  </si>
  <si>
    <t>b_clk = 431MHz
a_clk = 500MHz
c_clk = 500MHz</t>
    <phoneticPr fontId="1" type="noConversion"/>
  </si>
  <si>
    <t>No_Violation
Frequency</t>
    <phoneticPr fontId="1" type="noConversion"/>
  </si>
  <si>
    <t>hevc_cclk = 500MHz</t>
    <phoneticPr fontId="1" type="noConversion"/>
  </si>
  <si>
    <t>hevc_cclk = 700MHz
(1.42ns)</t>
    <phoneticPr fontId="1" type="noConversion"/>
  </si>
  <si>
    <t>600MHz
500MHz
700MHz</t>
    <phoneticPr fontId="1" type="noConversion"/>
  </si>
  <si>
    <r>
      <t xml:space="preserve">hevc_pclk = 150MHz(6.66ns)
hevc_aclk = 500MHz(2.00ns)
hevc_bclk = </t>
    </r>
    <r>
      <rPr>
        <sz val="11"/>
        <color theme="1"/>
        <rFont val="宋体"/>
        <family val="3"/>
        <charset val="134"/>
        <scheme val="minor"/>
      </rPr>
      <t>600MHz</t>
    </r>
    <r>
      <rPr>
        <sz val="11"/>
        <color theme="1"/>
        <rFont val="宋体"/>
        <family val="2"/>
        <scheme val="minor"/>
      </rPr>
      <t>(1.66ns)</t>
    </r>
    <phoneticPr fontId="1" type="noConversion"/>
  </si>
  <si>
    <t>NumGate
Sum</t>
    <phoneticPr fontId="1" type="noConversion"/>
  </si>
  <si>
    <t>-0.01ns
met
-0.03ns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</si>
  <si>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b_clk</t>
    </r>
    <r>
      <rPr>
        <sz val="11"/>
        <color theme="1"/>
        <rFont val="宋体"/>
        <family val="3"/>
        <charset val="134"/>
        <scheme val="minor"/>
      </rPr>
      <t xml:space="preserve">
a_clk
c_clk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</si>
  <si>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b_clk</t>
    </r>
    <r>
      <rPr>
        <sz val="11"/>
        <color theme="1"/>
        <rFont val="宋体"/>
        <family val="3"/>
        <charset val="134"/>
        <scheme val="minor"/>
      </rPr>
      <t xml:space="preserve">
a_clk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</si>
  <si>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hevc_cclk = 800MHz
(1.25ns)</t>
    <phoneticPr fontId="1" type="noConversion"/>
  </si>
  <si>
    <r>
      <t>hevc_pclk = 150MHz(6.66ns)
hevc_aclk = 500MHz(2.00ns)
hevc_bclk = 7</t>
    </r>
    <r>
      <rPr>
        <sz val="11"/>
        <color theme="1"/>
        <rFont val="宋体"/>
        <family val="3"/>
        <charset val="134"/>
        <scheme val="minor"/>
      </rPr>
      <t>00MHz</t>
    </r>
    <r>
      <rPr>
        <sz val="11"/>
        <color theme="1"/>
        <rFont val="宋体"/>
        <family val="2"/>
        <scheme val="minor"/>
      </rPr>
      <t>(1.42ns)</t>
    </r>
    <phoneticPr fontId="1" type="noConversion"/>
  </si>
  <si>
    <t>-0.13ns
met
-0.07ns</t>
    <phoneticPr fontId="1" type="noConversion"/>
  </si>
  <si>
    <r>
      <t xml:space="preserve">0.73%
</t>
    </r>
    <r>
      <rPr>
        <sz val="11"/>
        <color rgb="FFFF0000"/>
        <rFont val="宋体"/>
        <family val="3"/>
        <charset val="134"/>
        <scheme val="minor"/>
      </rPr>
      <t>（No_LVT)</t>
    </r>
    <phoneticPr fontId="1" type="noConversion"/>
  </si>
  <si>
    <t>hevc_cclk = 750MHz
(1.33ns)</t>
    <phoneticPr fontId="1" type="noConversion"/>
  </si>
  <si>
    <r>
      <t>hevc_pclk = 150MHz(6.66ns)
hevc_aclk = 500MHz(2.00ns)
hevc_bclk = 65</t>
    </r>
    <r>
      <rPr>
        <sz val="11"/>
        <color theme="1"/>
        <rFont val="宋体"/>
        <family val="3"/>
        <charset val="134"/>
        <scheme val="minor"/>
      </rPr>
      <t>0MHz</t>
    </r>
    <r>
      <rPr>
        <sz val="11"/>
        <color theme="1"/>
        <rFont val="宋体"/>
        <family val="2"/>
        <scheme val="minor"/>
      </rPr>
      <t>(1.53ns)</t>
    </r>
    <phoneticPr fontId="1" type="noConversion"/>
  </si>
  <si>
    <t>-0.02ns
met
met</t>
    <phoneticPr fontId="1" type="noConversion"/>
  </si>
  <si>
    <r>
      <t>hevc_pclk = 150MHz(6.66ns)
hevc_aclk = 500MHz(2.00ns)
hevc_bclk = 64</t>
    </r>
    <r>
      <rPr>
        <sz val="11"/>
        <color theme="1"/>
        <rFont val="宋体"/>
        <family val="3"/>
        <charset val="134"/>
        <scheme val="minor"/>
      </rPr>
      <t>0MHz</t>
    </r>
    <r>
      <rPr>
        <sz val="11"/>
        <color theme="1"/>
        <rFont val="宋体"/>
        <family val="2"/>
        <scheme val="minor"/>
      </rPr>
      <t>(1.56ns)</t>
    </r>
    <phoneticPr fontId="1" type="noConversion"/>
  </si>
  <si>
    <t>650MHz
500MHz
750MHz</t>
    <phoneticPr fontId="1" type="noConversion"/>
  </si>
  <si>
    <r>
      <t>hevc_pclk = 150MHz(6.66ns)
hevc_aclk = 500MHz(2.00ns)
hevc_bclk = 595</t>
    </r>
    <r>
      <rPr>
        <sz val="11"/>
        <color theme="1"/>
        <rFont val="宋体"/>
        <family val="3"/>
        <charset val="134"/>
        <scheme val="minor"/>
      </rPr>
      <t>MHz</t>
    </r>
    <r>
      <rPr>
        <sz val="11"/>
        <color theme="1"/>
        <rFont val="宋体"/>
        <family val="2"/>
        <scheme val="minor"/>
      </rPr>
      <t>(1.68ns)</t>
    </r>
    <phoneticPr fontId="1" type="noConversion"/>
  </si>
  <si>
    <t>hevc_cclk = 690MHz
(1.45ns)</t>
    <phoneticPr fontId="1" type="noConversion"/>
  </si>
  <si>
    <t>-0.25ns
-0.27ns
-0.12ns</t>
    <phoneticPr fontId="1" type="noConversion"/>
  </si>
  <si>
    <r>
      <t xml:space="preserve">hevc_pclk = 150MHz(6.66ns)
hevc_aclk = </t>
    </r>
    <r>
      <rPr>
        <sz val="11"/>
        <color theme="1"/>
        <rFont val="宋体"/>
        <family val="3"/>
        <charset val="134"/>
        <scheme val="minor"/>
      </rPr>
      <t>500MHz(2.00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380MHz</t>
    </r>
    <r>
      <rPr>
        <sz val="11"/>
        <color theme="1"/>
        <rFont val="宋体"/>
        <family val="2"/>
        <scheme val="minor"/>
      </rPr>
      <t>(2.63ns)</t>
    </r>
    <phoneticPr fontId="1" type="noConversion"/>
  </si>
  <si>
    <t>hevc_cclk = 450MHz
(2.22ns)</t>
    <phoneticPr fontId="1" type="noConversion"/>
  </si>
  <si>
    <t>347MHz
440MHz
427MHz</t>
    <phoneticPr fontId="1" type="noConversion"/>
  </si>
  <si>
    <t>hevc_cclk = 420MHz
(2.38ns)</t>
    <phoneticPr fontId="1" type="noConversion"/>
  </si>
  <si>
    <r>
      <t>hevc_pclk = 150MHz(6.66ns)
hevc_aclk = 440</t>
    </r>
    <r>
      <rPr>
        <sz val="11"/>
        <color theme="1"/>
        <rFont val="宋体"/>
        <family val="3"/>
        <charset val="134"/>
        <scheme val="minor"/>
      </rPr>
      <t>MHz(2.27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340MHz</t>
    </r>
    <r>
      <rPr>
        <sz val="11"/>
        <color theme="1"/>
        <rFont val="宋体"/>
        <family val="2"/>
        <scheme val="minor"/>
      </rPr>
      <t>(2.94ns)</t>
    </r>
    <phoneticPr fontId="1" type="noConversion"/>
  </si>
  <si>
    <r>
      <t xml:space="preserve">0.734%
</t>
    </r>
    <r>
      <rPr>
        <sz val="11"/>
        <color rgb="FFFF0000"/>
        <rFont val="宋体"/>
        <family val="3"/>
        <charset val="134"/>
        <scheme val="minor"/>
      </rPr>
      <t>（No_LVT)</t>
    </r>
    <phoneticPr fontId="1" type="noConversion"/>
  </si>
  <si>
    <t>595MHz
500MHz
690MHz</t>
    <phoneticPr fontId="1" type="noConversion"/>
  </si>
  <si>
    <t>b_clk
a_clk
c_clk</t>
    <phoneticPr fontId="1" type="noConversion"/>
  </si>
  <si>
    <t>640MHz
500MHz
750MHz</t>
    <phoneticPr fontId="1" type="noConversion"/>
  </si>
  <si>
    <t>b_clk
a_clk
c_clk</t>
    <phoneticPr fontId="1" type="noConversion"/>
  </si>
  <si>
    <t>340MHz
440MHz
427MHz</t>
    <phoneticPr fontId="1" type="noConversion"/>
  </si>
  <si>
    <r>
      <rPr>
        <sz val="11"/>
        <color theme="1"/>
        <rFont val="宋体"/>
        <family val="3"/>
        <charset val="134"/>
        <scheme val="minor"/>
      </rPr>
      <t xml:space="preserve">b_clk
</t>
    </r>
    <r>
      <rPr>
        <sz val="11"/>
        <color rgb="FFFF0000"/>
        <rFont val="宋体"/>
        <family val="3"/>
        <charset val="134"/>
        <scheme val="minor"/>
      </rPr>
      <t>a_clk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c_clk</t>
    </r>
    <phoneticPr fontId="1" type="noConversion"/>
  </si>
  <si>
    <t>met
-0.05ns
-0.02ns</t>
    <phoneticPr fontId="1" type="noConversion"/>
  </si>
  <si>
    <t>Num_Gate
Sum</t>
    <phoneticPr fontId="1" type="noConversion"/>
  </si>
  <si>
    <t>-0.34ns
-0.30ns
-0.34ns</t>
    <phoneticPr fontId="1" type="noConversion"/>
  </si>
  <si>
    <t>hevc_cclk = 416MHz
(2.40ns)</t>
    <phoneticPr fontId="1" type="noConversion"/>
  </si>
  <si>
    <r>
      <t>hevc_pclk = 150MHz(6.66ns)
hevc_aclk = 431</t>
    </r>
    <r>
      <rPr>
        <sz val="11"/>
        <color theme="1"/>
        <rFont val="宋体"/>
        <family val="3"/>
        <charset val="134"/>
        <scheme val="minor"/>
      </rPr>
      <t>MHz(2.32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340MHz</t>
    </r>
    <r>
      <rPr>
        <sz val="11"/>
        <color theme="1"/>
        <rFont val="宋体"/>
        <family val="2"/>
        <scheme val="minor"/>
      </rPr>
      <t>(2.94ns)</t>
    </r>
    <phoneticPr fontId="1" type="noConversion"/>
  </si>
  <si>
    <r>
      <t>hevc_pclk = 150MHz(6.66ns)
hevc_aclk = 425</t>
    </r>
    <r>
      <rPr>
        <sz val="11"/>
        <color theme="1"/>
        <rFont val="宋体"/>
        <family val="3"/>
        <charset val="134"/>
        <scheme val="minor"/>
      </rPr>
      <t>MHz(2.35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340MHz</t>
    </r>
    <r>
      <rPr>
        <sz val="11"/>
        <color theme="1"/>
        <rFont val="宋体"/>
        <family val="2"/>
        <scheme val="minor"/>
      </rPr>
      <t>(2.94ns)</t>
    </r>
    <phoneticPr fontId="1" type="noConversion"/>
  </si>
  <si>
    <t>hevc_cclk = 415MHz
(2.41ns)</t>
    <phoneticPr fontId="1" type="noConversion"/>
  </si>
  <si>
    <t>hevc_cclk = 400MHz
(2.5ns)</t>
    <phoneticPr fontId="1" type="noConversion"/>
  </si>
  <si>
    <r>
      <t>hevc_pclk = 150MHz(6.66ns)
hevc_aclk = 400</t>
    </r>
    <r>
      <rPr>
        <sz val="11"/>
        <color theme="1"/>
        <rFont val="宋体"/>
        <family val="3"/>
        <charset val="134"/>
        <scheme val="minor"/>
      </rPr>
      <t>MHz(2.50</t>
    </r>
    <r>
      <rPr>
        <sz val="11"/>
        <color theme="1"/>
        <rFont val="宋体"/>
        <family val="2"/>
        <scheme val="minor"/>
      </rPr>
      <t>ns)
hevc_bclk = 40</t>
    </r>
    <r>
      <rPr>
        <sz val="11"/>
        <color theme="1"/>
        <rFont val="宋体"/>
        <family val="3"/>
        <charset val="134"/>
        <scheme val="minor"/>
      </rPr>
      <t>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</si>
  <si>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r>
      <t>hevc_pclk = 150MHz(6.66ns)
hevc_aclk = 450</t>
    </r>
    <r>
      <rPr>
        <sz val="11"/>
        <color theme="1"/>
        <rFont val="宋体"/>
        <family val="3"/>
        <charset val="134"/>
        <scheme val="minor"/>
      </rPr>
      <t>MHz(2.50</t>
    </r>
    <r>
      <rPr>
        <sz val="11"/>
        <color theme="1"/>
        <rFont val="宋体"/>
        <family val="2"/>
        <scheme val="minor"/>
      </rPr>
      <t>ns)
hevc_bclk = 40</t>
    </r>
    <r>
      <rPr>
        <sz val="11"/>
        <color theme="1"/>
        <rFont val="宋体"/>
        <family val="3"/>
        <charset val="134"/>
        <scheme val="minor"/>
      </rPr>
      <t>0MHz</t>
    </r>
    <r>
      <rPr>
        <sz val="11"/>
        <color theme="1"/>
        <rFont val="宋体"/>
        <family val="2"/>
        <scheme val="minor"/>
      </rPr>
      <t>(2.50ns)</t>
    </r>
    <phoneticPr fontId="1" type="noConversion"/>
  </si>
  <si>
    <t>340MHz
425MHz
415MHz</t>
    <phoneticPr fontId="1" type="noConversion"/>
  </si>
  <si>
    <t>0.706%
No LVT
Case</t>
    <phoneticPr fontId="1" type="noConversion"/>
  </si>
  <si>
    <t>met
-0.04ns
-0.03ns</t>
    <phoneticPr fontId="1" type="noConversion"/>
  </si>
  <si>
    <t>-0.33
met
met</t>
    <phoneticPr fontId="1" type="noConversion"/>
  </si>
  <si>
    <r>
      <t xml:space="preserve">b_clk
</t>
    </r>
    <r>
      <rPr>
        <sz val="11"/>
        <color rgb="FFFF0000"/>
        <rFont val="宋体"/>
        <family val="3"/>
        <charset val="134"/>
        <scheme val="minor"/>
      </rPr>
      <t>a_clk
c_clk</t>
    </r>
    <phoneticPr fontId="1" type="noConversion"/>
  </si>
  <si>
    <r>
      <t>hevc_pclk = 150MHz(6.66ns)
hevc_aclk = 450</t>
    </r>
    <r>
      <rPr>
        <sz val="11"/>
        <color theme="1"/>
        <rFont val="宋体"/>
        <family val="3"/>
        <charset val="134"/>
        <scheme val="minor"/>
      </rPr>
      <t>MHz(2.22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340MHz</t>
    </r>
    <r>
      <rPr>
        <sz val="11"/>
        <color theme="1"/>
        <rFont val="宋体"/>
        <family val="2"/>
        <scheme val="minor"/>
      </rPr>
      <t>(2.94ns)</t>
    </r>
    <phoneticPr fontId="1" type="noConversion"/>
  </si>
  <si>
    <t>0.3/0.3</t>
    <phoneticPr fontId="1" type="noConversion"/>
  </si>
  <si>
    <t xml:space="preserve">
No LVT
Case</t>
    <phoneticPr fontId="1" type="noConversion"/>
  </si>
  <si>
    <t>hevc_cclk = 400MHz
(2.50ns)</t>
    <phoneticPr fontId="1" type="noConversion"/>
  </si>
  <si>
    <r>
      <t>hevc_pclk = 150MHz(6.66ns)
hevc_aclk = 500MHz(2.00ns)
hevc_bclk = 500</t>
    </r>
    <r>
      <rPr>
        <sz val="11"/>
        <color theme="1"/>
        <rFont val="宋体"/>
        <family val="3"/>
        <charset val="134"/>
        <scheme val="minor"/>
      </rPr>
      <t>MHz(2.00ns)</t>
    </r>
    <phoneticPr fontId="1" type="noConversion"/>
  </si>
  <si>
    <t>hevc_cclk = 550MHz
(1.81ns)</t>
    <phoneticPr fontId="1" type="noConversion"/>
  </si>
  <si>
    <t>-0.49
-0.09
-0.27</t>
    <phoneticPr fontId="1" type="noConversion"/>
  </si>
  <si>
    <r>
      <t>hevc_pclk = 150MHz(6.66ns)
hevc_aclk = 475MHz(2.10ns)
hevc_bclk = 400</t>
    </r>
    <r>
      <rPr>
        <sz val="11"/>
        <color theme="1"/>
        <rFont val="宋体"/>
        <family val="3"/>
        <charset val="134"/>
        <scheme val="minor"/>
      </rPr>
      <t>MHz(2.50ns)</t>
    </r>
    <phoneticPr fontId="1" type="noConversion"/>
  </si>
  <si>
    <t>hevc_cclk = 500MHz
(2.00ns)</t>
    <phoneticPr fontId="1" type="noConversion"/>
  </si>
  <si>
    <r>
      <t>hevc_pclk = 150MHz(6.66ns)
hevc_aclk = 450MHz(2.20ns)
hevc_bclk = 450</t>
    </r>
    <r>
      <rPr>
        <sz val="11"/>
        <color theme="1"/>
        <rFont val="宋体"/>
        <family val="3"/>
        <charset val="134"/>
        <scheme val="minor"/>
      </rPr>
      <t>MHz(2.20ns)</t>
    </r>
    <phoneticPr fontId="1" type="noConversion"/>
  </si>
  <si>
    <t>-0.47
-0.12
-0.36</t>
    <phoneticPr fontId="1" type="noConversion"/>
  </si>
  <si>
    <r>
      <t>hevc_pclk = 150MHz(6.66ns)
hevc_aclk = 360</t>
    </r>
    <r>
      <rPr>
        <sz val="11"/>
        <color theme="1"/>
        <rFont val="宋体"/>
        <family val="3"/>
        <charset val="134"/>
        <scheme val="minor"/>
      </rPr>
      <t>MHz(2.77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300MHz</t>
    </r>
    <r>
      <rPr>
        <sz val="11"/>
        <color theme="1"/>
        <rFont val="宋体"/>
        <family val="2"/>
        <scheme val="minor"/>
      </rPr>
      <t>(3.33ns)</t>
    </r>
    <phoneticPr fontId="1" type="noConversion"/>
  </si>
  <si>
    <t>hevc_cclk = 360MHz
(2.77ns)</t>
    <phoneticPr fontId="1" type="noConversion"/>
  </si>
  <si>
    <t>ts28nchslogl35udl140f_
tt0p9v25c</t>
    <phoneticPr fontId="1" type="noConversion"/>
  </si>
  <si>
    <r>
      <t xml:space="preserve">
ts28nchslogl35udl140f_
tt0p9v25c
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7_Track</t>
    </r>
    <r>
      <rPr>
        <sz val="11"/>
        <color theme="1"/>
        <rFont val="宋体"/>
        <family val="2"/>
        <scheme val="minor"/>
      </rPr>
      <t xml:space="preserve"> 
35nm Gate_length
140nm Pitch
TT
0.9V
25C</t>
    </r>
    <phoneticPr fontId="1" type="noConversion"/>
  </si>
  <si>
    <t>300MHz
360MHz
360MHz</t>
    <phoneticPr fontId="1" type="noConversion"/>
  </si>
  <si>
    <t>Num_Gate
Sum</t>
    <phoneticPr fontId="1" type="noConversion"/>
  </si>
  <si>
    <t>hevc_cclk = 450MHz
(2.22ns)</t>
    <phoneticPr fontId="1" type="noConversion"/>
  </si>
  <si>
    <r>
      <t>hevc_pclk = 150MHz(6.66ns)
hevc_aclk = 400MHz(2.50ns)
hevc_bclk = 340</t>
    </r>
    <r>
      <rPr>
        <sz val="11"/>
        <color theme="1"/>
        <rFont val="宋体"/>
        <family val="3"/>
        <charset val="134"/>
        <scheme val="minor"/>
      </rPr>
      <t>MHz(2.94ns)</t>
    </r>
    <phoneticPr fontId="1" type="noConversion"/>
  </si>
  <si>
    <t>12.194%
LVT</t>
    <phoneticPr fontId="1" type="noConversion"/>
  </si>
  <si>
    <t>Leakage
(uW)</t>
    <phoneticPr fontId="1" type="noConversion"/>
  </si>
  <si>
    <t>309.98
Memory: 198
Clk_Net: 8.29</t>
    <phoneticPr fontId="1" type="noConversion"/>
  </si>
  <si>
    <t>met
met
-0.06</t>
    <phoneticPr fontId="1" type="noConversion"/>
  </si>
  <si>
    <t>hevc_cclk = 390MHz
(2.56ns)</t>
    <phoneticPr fontId="1" type="noConversion"/>
  </si>
  <si>
    <r>
      <t>hevc_pclk = 150MHz(6.66ns)
hevc_aclk = 390MHz(2.56ns)
hevc_bclk = 340</t>
    </r>
    <r>
      <rPr>
        <sz val="11"/>
        <color theme="1"/>
        <rFont val="宋体"/>
        <family val="3"/>
        <charset val="134"/>
        <scheme val="minor"/>
      </rPr>
      <t>MHz(2.94ns)</t>
    </r>
    <phoneticPr fontId="1" type="noConversion"/>
  </si>
  <si>
    <t>-0.04
met
-0.01</t>
    <phoneticPr fontId="1" type="noConversion"/>
  </si>
  <si>
    <t>340MHz
390MHz
390MHz</t>
    <phoneticPr fontId="1" type="noConversion"/>
  </si>
  <si>
    <t>0.75%
No LVT
Case</t>
    <phoneticPr fontId="1" type="noConversion"/>
  </si>
  <si>
    <t>319.36
Memory: 198
Clk_Net: 15.9</t>
    <phoneticPr fontId="1" type="noConversion"/>
  </si>
  <si>
    <t>ssss</t>
    <phoneticPr fontId="1" type="noConversion"/>
  </si>
  <si>
    <r>
      <t>ts28nchllogl</t>
    </r>
    <r>
      <rPr>
        <sz val="11"/>
        <color rgb="FFFF0000"/>
        <rFont val="宋体"/>
        <family val="3"/>
        <charset val="134"/>
        <scheme val="minor"/>
      </rPr>
      <t>35</t>
    </r>
    <r>
      <rPr>
        <sz val="11"/>
        <color theme="1"/>
        <rFont val="宋体"/>
        <family val="2"/>
        <scheme val="minor"/>
      </rPr>
      <t xml:space="preserve">udl140f_ssgwc0p81vn40c.db
</t>
    </r>
    <r>
      <rPr>
        <sz val="11"/>
        <color rgb="FFFF0000"/>
        <rFont val="宋体"/>
        <family val="3"/>
        <charset val="134"/>
        <scheme val="minor"/>
      </rPr>
      <t>7_Track</t>
    </r>
    <r>
      <rPr>
        <sz val="11"/>
        <color theme="1"/>
        <rFont val="宋体"/>
        <family val="2"/>
        <scheme val="minor"/>
      </rPr>
      <t xml:space="preserve"> 
35nm Gate_length
140nm Pitch
ssgwc
0.81V
-40C</t>
    </r>
    <phoneticPr fontId="1" type="noConversion"/>
  </si>
  <si>
    <r>
      <t>ts28nchllogl</t>
    </r>
    <r>
      <rPr>
        <sz val="11"/>
        <color rgb="FFFF0000"/>
        <rFont val="宋体"/>
        <family val="3"/>
        <charset val="134"/>
        <scheme val="minor"/>
      </rPr>
      <t>30</t>
    </r>
    <r>
      <rPr>
        <sz val="11"/>
        <color theme="1"/>
        <rFont val="宋体"/>
        <family val="2"/>
        <scheme val="minor"/>
      </rPr>
      <t xml:space="preserve">udl140f_
ssgwc0p81vn40c
7_Track
</t>
    </r>
    <r>
      <rPr>
        <sz val="11"/>
        <color rgb="FFFF0000"/>
        <rFont val="宋体"/>
        <family val="3"/>
        <charset val="134"/>
        <scheme val="minor"/>
      </rPr>
      <t>30nm</t>
    </r>
    <r>
      <rPr>
        <sz val="11"/>
        <color theme="1"/>
        <rFont val="宋体"/>
        <family val="2"/>
        <scheme val="minor"/>
      </rPr>
      <t xml:space="preserve"> Gate_Length
140nm Pitch
ssgwc
0.81v
-40C
</t>
    </r>
    <phoneticPr fontId="1" type="noConversion"/>
  </si>
  <si>
    <t>met
-0.03
-0.03</t>
    <phoneticPr fontId="1" type="noConversion"/>
  </si>
  <si>
    <t>347.72
Memory: 198
Clk_Net:24.3</t>
    <phoneticPr fontId="1" type="noConversion"/>
  </si>
  <si>
    <t>0.71%
No LVT
Case</t>
    <phoneticPr fontId="1" type="noConversion"/>
  </si>
  <si>
    <t>hevc_cclk = 400MHz
(2.50ns)</t>
    <phoneticPr fontId="1" type="noConversion"/>
  </si>
  <si>
    <r>
      <t>hevc_pclk = 150MHz(6.66ns)
hevc_aclk = 415</t>
    </r>
    <r>
      <rPr>
        <sz val="11"/>
        <color theme="1"/>
        <rFont val="宋体"/>
        <family val="3"/>
        <charset val="134"/>
        <scheme val="minor"/>
      </rPr>
      <t>MHz(2.40</t>
    </r>
    <r>
      <rPr>
        <sz val="11"/>
        <color theme="1"/>
        <rFont val="宋体"/>
        <family val="2"/>
        <scheme val="minor"/>
      </rPr>
      <t xml:space="preserve">ns)
hevc_bclk = </t>
    </r>
    <r>
      <rPr>
        <sz val="11"/>
        <color theme="1"/>
        <rFont val="宋体"/>
        <family val="3"/>
        <charset val="134"/>
        <scheme val="minor"/>
      </rPr>
      <t>340MHz</t>
    </r>
    <r>
      <rPr>
        <sz val="11"/>
        <color theme="1"/>
        <rFont val="宋体"/>
        <family val="2"/>
        <scheme val="minor"/>
      </rPr>
      <t>(2.94ns)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</si>
</sst>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3999755851924192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5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6" borderId="0" xfId="0" applyFont="1" applyFill="1"/>
    <xf numFmtId="0" fontId="4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quotePrefix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0" fontId="0" fillId="6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3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9" fontId="0" fillId="0" borderId="0" xfId="0" quotePrefix="1" applyNumberFormat="1" applyFill="1" applyAlignment="1">
      <alignment horizontal="center" wrapText="1"/>
    </xf>
    <xf numFmtId="9" fontId="0" fillId="0" borderId="0" xfId="0" applyNumberFormat="1" applyFill="1" applyAlignment="1">
      <alignment horizont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 vertical="center" wrapText="1"/>
    </xf>
    <xf numFmtId="1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2" fillId="0" borderId="0" xfId="0" quotePrefix="1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9" fontId="4" fillId="0" borderId="0" xfId="0" applyNumberFormat="1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10" fontId="0" fillId="0" borderId="0" xfId="0" applyNumberForma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9" fontId="3" fillId="8" borderId="0" xfId="0" applyNumberFormat="1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9" fontId="0" fillId="8" borderId="0" xfId="0" applyNumberFormat="1" applyFill="1" applyAlignment="1">
      <alignment horizontal="center" wrapText="1"/>
    </xf>
    <xf numFmtId="0" fontId="0" fillId="8" borderId="0" xfId="0" quotePrefix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quotePrefix="1" applyFont="1" applyFill="1" applyAlignment="1">
      <alignment horizontal="center" vertical="center" wrapText="1"/>
    </xf>
    <xf numFmtId="0" fontId="4" fillId="8" borderId="0" xfId="0" quotePrefix="1" applyFont="1" applyFill="1" applyAlignment="1">
      <alignment horizontal="center" vertic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quotePrefix="1" applyFont="1" applyAlignment="1">
      <alignment horizontal="center" vertical="center" wrapText="1"/>
    </xf>
    <xf numFmtId="10" fontId="0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A85" zoomScaleNormal="100" workbookViewId="0">
      <selection activeCell="D131" sqref="D131"/>
    </sheetView>
  </sheetViews>
  <sheetFormatPr defaultRowHeight="13.5" x14ac:dyDescent="0.15"/>
  <cols>
    <col min="1" max="1" width="9" style="1"/>
    <col min="2" max="2" width="24" customWidth="1"/>
    <col min="3" max="3" width="21.75" style="1" customWidth="1"/>
    <col min="4" max="4" width="27.625" customWidth="1"/>
    <col min="5" max="5" width="12.75" style="1" customWidth="1"/>
    <col min="6" max="6" width="14" style="4" customWidth="1"/>
    <col min="7" max="7" width="11.25" customWidth="1"/>
    <col min="8" max="8" width="15.75" style="1" customWidth="1"/>
    <col min="9" max="10" width="18.25" customWidth="1"/>
    <col min="11" max="11" width="18.25" style="17" customWidth="1"/>
    <col min="12" max="13" width="18.25" customWidth="1"/>
    <col min="14" max="14" width="22" customWidth="1"/>
    <col min="15" max="15" width="17.875" customWidth="1"/>
    <col min="16" max="16" width="16.125" customWidth="1"/>
    <col min="17" max="17" width="14" customWidth="1"/>
  </cols>
  <sheetData>
    <row r="1" spans="1:16" s="17" customFormat="1" ht="27.75" customHeight="1" x14ac:dyDescent="0.15">
      <c r="A1" s="97" t="s">
        <v>13</v>
      </c>
      <c r="B1" s="2" t="s">
        <v>0</v>
      </c>
      <c r="C1" s="2" t="s">
        <v>14</v>
      </c>
      <c r="D1" s="2" t="s">
        <v>1</v>
      </c>
      <c r="E1" s="3" t="s">
        <v>24</v>
      </c>
      <c r="F1" s="3" t="s">
        <v>22</v>
      </c>
      <c r="G1" s="3" t="s">
        <v>25</v>
      </c>
      <c r="H1" s="3" t="s">
        <v>27</v>
      </c>
      <c r="I1" s="3" t="s">
        <v>26</v>
      </c>
      <c r="J1" s="3" t="s">
        <v>29</v>
      </c>
      <c r="K1" s="3" t="s">
        <v>205</v>
      </c>
      <c r="L1" s="3" t="s">
        <v>31</v>
      </c>
      <c r="M1" s="3" t="s">
        <v>32</v>
      </c>
      <c r="N1" s="3" t="s">
        <v>10</v>
      </c>
      <c r="O1" s="3" t="s">
        <v>33</v>
      </c>
      <c r="P1" s="3" t="s">
        <v>6</v>
      </c>
    </row>
    <row r="2" spans="1:16" s="17" customFormat="1" ht="13.5" customHeight="1" x14ac:dyDescent="0.15">
      <c r="A2" s="97"/>
      <c r="B2" s="86" t="s">
        <v>249</v>
      </c>
      <c r="C2" s="86" t="s">
        <v>211</v>
      </c>
      <c r="D2" s="88" t="s">
        <v>213</v>
      </c>
      <c r="E2" s="90">
        <v>0.2</v>
      </c>
      <c r="F2" s="90" t="s">
        <v>23</v>
      </c>
      <c r="G2" s="100"/>
      <c r="H2" s="93" t="s">
        <v>201</v>
      </c>
      <c r="I2" s="92"/>
      <c r="J2" s="95" t="s">
        <v>106</v>
      </c>
      <c r="K2" s="84"/>
      <c r="L2" s="85"/>
      <c r="M2" s="85"/>
      <c r="N2" s="85"/>
      <c r="O2" s="85"/>
      <c r="P2" s="85"/>
    </row>
    <row r="3" spans="1:16" s="17" customFormat="1" x14ac:dyDescent="0.15">
      <c r="A3" s="97"/>
      <c r="B3" s="86"/>
      <c r="C3" s="87"/>
      <c r="D3" s="88"/>
      <c r="E3" s="90"/>
      <c r="F3" s="90"/>
      <c r="G3" s="99"/>
      <c r="H3" s="94"/>
      <c r="I3" s="92"/>
      <c r="J3" s="96"/>
      <c r="K3" s="84"/>
      <c r="L3" s="85"/>
      <c r="M3" s="85"/>
      <c r="N3" s="85"/>
      <c r="O3" s="85"/>
      <c r="P3" s="85"/>
    </row>
    <row r="4" spans="1:16" s="17" customFormat="1" x14ac:dyDescent="0.15">
      <c r="A4" s="97"/>
      <c r="B4" s="86"/>
      <c r="C4" s="87"/>
      <c r="D4" s="88"/>
      <c r="E4" s="90"/>
      <c r="F4" s="90"/>
      <c r="G4" s="99"/>
      <c r="H4" s="94"/>
      <c r="I4" s="92"/>
      <c r="J4" s="96"/>
      <c r="K4" s="84"/>
      <c r="L4" s="85"/>
      <c r="M4" s="85"/>
      <c r="N4" s="85"/>
      <c r="O4" s="85"/>
      <c r="P4" s="85"/>
    </row>
    <row r="5" spans="1:16" s="17" customFormat="1" x14ac:dyDescent="0.15">
      <c r="A5" s="97"/>
      <c r="B5" s="8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s="17" customFormat="1" ht="13.5" customHeight="1" x14ac:dyDescent="0.15">
      <c r="A6" s="97"/>
      <c r="B6" s="86"/>
      <c r="C6" s="86" t="s">
        <v>211</v>
      </c>
      <c r="D6" s="88" t="s">
        <v>212</v>
      </c>
      <c r="E6" s="90">
        <v>0.2</v>
      </c>
      <c r="F6" s="90" t="s">
        <v>23</v>
      </c>
      <c r="G6" s="100" t="s">
        <v>217</v>
      </c>
      <c r="H6" s="93" t="s">
        <v>218</v>
      </c>
      <c r="I6" s="92"/>
      <c r="J6" s="95" t="s">
        <v>106</v>
      </c>
      <c r="K6" s="84">
        <v>2672699</v>
      </c>
      <c r="L6" s="85">
        <v>1123407</v>
      </c>
      <c r="M6" s="85">
        <v>1040472</v>
      </c>
      <c r="N6" s="85">
        <f>(L6+M6)/1000000</f>
        <v>2.1638790000000001</v>
      </c>
      <c r="O6" s="85">
        <v>1264749</v>
      </c>
      <c r="P6" s="85">
        <f>(L6+M6+O6)/1000000</f>
        <v>3.4286279999999998</v>
      </c>
    </row>
    <row r="7" spans="1:16" s="17" customFormat="1" x14ac:dyDescent="0.15">
      <c r="A7" s="97"/>
      <c r="B7" s="86"/>
      <c r="C7" s="87"/>
      <c r="D7" s="88"/>
      <c r="E7" s="90"/>
      <c r="F7" s="90"/>
      <c r="G7" s="99"/>
      <c r="H7" s="94"/>
      <c r="I7" s="92"/>
      <c r="J7" s="96"/>
      <c r="K7" s="84"/>
      <c r="L7" s="85"/>
      <c r="M7" s="85"/>
      <c r="N7" s="85"/>
      <c r="O7" s="85"/>
      <c r="P7" s="85"/>
    </row>
    <row r="8" spans="1:16" s="17" customFormat="1" x14ac:dyDescent="0.15">
      <c r="A8" s="97"/>
      <c r="B8" s="86"/>
      <c r="C8" s="87"/>
      <c r="D8" s="88"/>
      <c r="E8" s="90"/>
      <c r="F8" s="90"/>
      <c r="G8" s="99"/>
      <c r="H8" s="94"/>
      <c r="I8" s="92"/>
      <c r="J8" s="96"/>
      <c r="K8" s="84"/>
      <c r="L8" s="85"/>
      <c r="M8" s="85"/>
      <c r="N8" s="85"/>
      <c r="O8" s="85"/>
      <c r="P8" s="85"/>
    </row>
    <row r="9" spans="1:16" s="17" customFormat="1" x14ac:dyDescent="0.15">
      <c r="A9" s="97"/>
      <c r="B9" s="8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s="17" customFormat="1" ht="13.5" customHeight="1" x14ac:dyDescent="0.15">
      <c r="A10" s="97"/>
      <c r="B10" s="86"/>
      <c r="C10" s="86" t="s">
        <v>210</v>
      </c>
      <c r="D10" s="88" t="s">
        <v>209</v>
      </c>
      <c r="E10" s="90">
        <v>0.2</v>
      </c>
      <c r="F10" s="90" t="s">
        <v>23</v>
      </c>
      <c r="G10" s="91" t="s">
        <v>153</v>
      </c>
      <c r="H10" s="93" t="s">
        <v>201</v>
      </c>
      <c r="I10" s="92" t="s">
        <v>214</v>
      </c>
      <c r="J10" s="95" t="s">
        <v>215</v>
      </c>
      <c r="K10" s="84">
        <v>2689047</v>
      </c>
      <c r="L10" s="85">
        <v>1130793</v>
      </c>
      <c r="M10" s="85">
        <v>1046185</v>
      </c>
      <c r="N10" s="85">
        <f>(L10+M10)/1000000</f>
        <v>2.1769780000000001</v>
      </c>
      <c r="O10" s="85">
        <v>1264749</v>
      </c>
      <c r="P10" s="85">
        <f>(L10+M10+O10)/1000000</f>
        <v>3.4417270000000002</v>
      </c>
    </row>
    <row r="11" spans="1:16" s="17" customFormat="1" x14ac:dyDescent="0.15">
      <c r="A11" s="97"/>
      <c r="B11" s="86"/>
      <c r="C11" s="86"/>
      <c r="D11" s="88"/>
      <c r="E11" s="90"/>
      <c r="F11" s="90"/>
      <c r="G11" s="92"/>
      <c r="H11" s="94"/>
      <c r="I11" s="92"/>
      <c r="J11" s="96"/>
      <c r="K11" s="84"/>
      <c r="L11" s="85"/>
      <c r="M11" s="85"/>
      <c r="N11" s="85"/>
      <c r="O11" s="85"/>
      <c r="P11" s="85"/>
    </row>
    <row r="12" spans="1:16" s="17" customFormat="1" x14ac:dyDescent="0.15">
      <c r="A12" s="97"/>
      <c r="B12" s="86"/>
      <c r="C12" s="86"/>
      <c r="D12" s="88"/>
      <c r="E12" s="90"/>
      <c r="F12" s="90"/>
      <c r="G12" s="92"/>
      <c r="H12" s="94"/>
      <c r="I12" s="92"/>
      <c r="J12" s="96"/>
      <c r="K12" s="84"/>
      <c r="L12" s="85"/>
      <c r="M12" s="85"/>
      <c r="N12" s="85"/>
      <c r="O12" s="85"/>
      <c r="P12" s="85"/>
    </row>
    <row r="13" spans="1:16" s="17" customFormat="1" x14ac:dyDescent="0.15">
      <c r="A13" s="97"/>
      <c r="B13" s="86"/>
      <c r="C13" s="86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1:16" s="17" customFormat="1" x14ac:dyDescent="0.15">
      <c r="A14" s="97"/>
      <c r="B14" s="86"/>
      <c r="C14" s="86"/>
      <c r="D14" s="88" t="s">
        <v>219</v>
      </c>
      <c r="E14" s="90">
        <v>0.2</v>
      </c>
      <c r="F14" s="90" t="s">
        <v>220</v>
      </c>
      <c r="G14" s="91"/>
      <c r="H14" s="93" t="s">
        <v>201</v>
      </c>
      <c r="I14" s="92"/>
      <c r="J14" s="95" t="s">
        <v>215</v>
      </c>
      <c r="K14" s="84"/>
      <c r="L14" s="85"/>
      <c r="M14" s="85"/>
      <c r="N14" s="85"/>
      <c r="O14" s="85"/>
      <c r="P14" s="85"/>
    </row>
    <row r="15" spans="1:16" s="17" customFormat="1" x14ac:dyDescent="0.15">
      <c r="A15" s="97"/>
      <c r="B15" s="86"/>
      <c r="C15" s="86"/>
      <c r="D15" s="88"/>
      <c r="E15" s="90"/>
      <c r="F15" s="90"/>
      <c r="G15" s="92"/>
      <c r="H15" s="94"/>
      <c r="I15" s="92"/>
      <c r="J15" s="96"/>
      <c r="K15" s="84"/>
      <c r="L15" s="85"/>
      <c r="M15" s="85"/>
      <c r="N15" s="85"/>
      <c r="O15" s="85"/>
      <c r="P15" s="85"/>
    </row>
    <row r="16" spans="1:16" s="17" customFormat="1" x14ac:dyDescent="0.15">
      <c r="A16" s="97"/>
      <c r="B16" s="86"/>
      <c r="C16" s="86"/>
      <c r="D16" s="88"/>
      <c r="E16" s="90"/>
      <c r="F16" s="90"/>
      <c r="G16" s="92"/>
      <c r="H16" s="94"/>
      <c r="I16" s="92"/>
      <c r="J16" s="96"/>
      <c r="K16" s="84"/>
      <c r="L16" s="85"/>
      <c r="M16" s="85"/>
      <c r="N16" s="85"/>
      <c r="O16" s="85"/>
      <c r="P16" s="85"/>
    </row>
    <row r="17" spans="1:16" s="17" customFormat="1" x14ac:dyDescent="0.15">
      <c r="A17" s="97"/>
      <c r="B17" s="8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s="17" customFormat="1" x14ac:dyDescent="0.15">
      <c r="A18" s="97"/>
      <c r="B18" s="86"/>
      <c r="C18" s="86" t="s">
        <v>207</v>
      </c>
      <c r="D18" s="88" t="s">
        <v>208</v>
      </c>
      <c r="E18" s="90">
        <v>0.2</v>
      </c>
      <c r="F18" s="90" t="s">
        <v>23</v>
      </c>
      <c r="G18" s="100" t="s">
        <v>216</v>
      </c>
      <c r="H18" s="93" t="s">
        <v>71</v>
      </c>
      <c r="I18" s="92"/>
      <c r="J18" s="95" t="s">
        <v>106</v>
      </c>
      <c r="K18" s="84"/>
      <c r="L18" s="85">
        <v>1133545</v>
      </c>
      <c r="M18" s="85">
        <v>1048342</v>
      </c>
      <c r="N18" s="85">
        <f>(L18+M18)/1000000</f>
        <v>2.1818870000000001</v>
      </c>
      <c r="O18" s="85">
        <v>1264749</v>
      </c>
      <c r="P18" s="85">
        <f>(L18+M18+O18)/1000000</f>
        <v>3.4466359999999998</v>
      </c>
    </row>
    <row r="19" spans="1:16" s="17" customFormat="1" x14ac:dyDescent="0.15">
      <c r="A19" s="97"/>
      <c r="B19" s="86"/>
      <c r="C19" s="87"/>
      <c r="D19" s="88"/>
      <c r="E19" s="90"/>
      <c r="F19" s="90"/>
      <c r="G19" s="99"/>
      <c r="H19" s="94"/>
      <c r="I19" s="92"/>
      <c r="J19" s="96"/>
      <c r="K19" s="84"/>
      <c r="L19" s="85"/>
      <c r="M19" s="85"/>
      <c r="N19" s="85"/>
      <c r="O19" s="85"/>
      <c r="P19" s="85"/>
    </row>
    <row r="20" spans="1:16" s="17" customFormat="1" x14ac:dyDescent="0.15">
      <c r="A20" s="97"/>
      <c r="B20" s="86"/>
      <c r="C20" s="87"/>
      <c r="D20" s="88"/>
      <c r="E20" s="90"/>
      <c r="F20" s="90"/>
      <c r="G20" s="99"/>
      <c r="H20" s="94"/>
      <c r="I20" s="92"/>
      <c r="J20" s="96"/>
      <c r="K20" s="84"/>
      <c r="L20" s="85"/>
      <c r="M20" s="85"/>
      <c r="N20" s="85"/>
      <c r="O20" s="85"/>
      <c r="P20" s="85"/>
    </row>
    <row r="21" spans="1:16" s="17" customFormat="1" x14ac:dyDescent="0.15">
      <c r="A21" s="97"/>
      <c r="B21" s="8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s="17" customFormat="1" ht="13.5" customHeight="1" x14ac:dyDescent="0.15">
      <c r="A22" s="97"/>
      <c r="B22" s="86"/>
      <c r="C22" s="86" t="s">
        <v>195</v>
      </c>
      <c r="D22" s="88" t="s">
        <v>196</v>
      </c>
      <c r="E22" s="90">
        <v>0.2</v>
      </c>
      <c r="F22" s="90" t="s">
        <v>23</v>
      </c>
      <c r="G22" s="100" t="s">
        <v>204</v>
      </c>
      <c r="H22" s="101" t="s">
        <v>203</v>
      </c>
      <c r="I22" s="92" t="s">
        <v>202</v>
      </c>
      <c r="J22" s="95" t="s">
        <v>106</v>
      </c>
      <c r="K22" s="84">
        <v>2695959</v>
      </c>
      <c r="L22" s="85">
        <v>1136840</v>
      </c>
      <c r="M22" s="85">
        <v>1045372</v>
      </c>
      <c r="N22" s="85">
        <f>(L22+M22)/1000000</f>
        <v>2.1822119999999998</v>
      </c>
      <c r="O22" s="85">
        <v>1264749</v>
      </c>
      <c r="P22" s="85">
        <f>(L22+M22+O22)/1000000</f>
        <v>3.4469609999999999</v>
      </c>
    </row>
    <row r="23" spans="1:16" s="17" customFormat="1" x14ac:dyDescent="0.15">
      <c r="A23" s="97"/>
      <c r="B23" s="86"/>
      <c r="C23" s="87"/>
      <c r="D23" s="88"/>
      <c r="E23" s="90"/>
      <c r="F23" s="90"/>
      <c r="G23" s="99"/>
      <c r="H23" s="103"/>
      <c r="I23" s="92"/>
      <c r="J23" s="96"/>
      <c r="K23" s="84"/>
      <c r="L23" s="85"/>
      <c r="M23" s="85"/>
      <c r="N23" s="85"/>
      <c r="O23" s="85"/>
      <c r="P23" s="85"/>
    </row>
    <row r="24" spans="1:16" s="17" customFormat="1" x14ac:dyDescent="0.15">
      <c r="A24" s="97"/>
      <c r="B24" s="86"/>
      <c r="C24" s="87"/>
      <c r="D24" s="88"/>
      <c r="E24" s="90"/>
      <c r="F24" s="90"/>
      <c r="G24" s="99"/>
      <c r="H24" s="103"/>
      <c r="I24" s="92"/>
      <c r="J24" s="96"/>
      <c r="K24" s="84"/>
      <c r="L24" s="85"/>
      <c r="M24" s="85"/>
      <c r="N24" s="85"/>
      <c r="O24" s="85"/>
      <c r="P24" s="85"/>
    </row>
    <row r="25" spans="1:16" s="17" customFormat="1" x14ac:dyDescent="0.15">
      <c r="A25" s="97"/>
      <c r="B25" s="8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s="17" customFormat="1" ht="13.5" customHeight="1" x14ac:dyDescent="0.15">
      <c r="A26" s="97"/>
      <c r="B26" s="86"/>
      <c r="C26" s="86" t="s">
        <v>193</v>
      </c>
      <c r="D26" s="88" t="s">
        <v>192</v>
      </c>
      <c r="E26" s="90">
        <v>0.2</v>
      </c>
      <c r="F26" s="90" t="s">
        <v>23</v>
      </c>
      <c r="G26" s="100" t="s">
        <v>191</v>
      </c>
      <c r="H26" s="101" t="s">
        <v>96</v>
      </c>
      <c r="I26" s="92" t="s">
        <v>194</v>
      </c>
      <c r="J26" s="95" t="s">
        <v>106</v>
      </c>
      <c r="K26" s="56"/>
      <c r="L26" s="85">
        <v>1150692</v>
      </c>
      <c r="M26" s="85">
        <v>1060308</v>
      </c>
      <c r="N26" s="85">
        <f>(L26+M26)/1000000</f>
        <v>2.2109999999999999</v>
      </c>
      <c r="O26" s="85">
        <v>1264749</v>
      </c>
      <c r="P26" s="85">
        <f>(L26+M26+O26)/1000000</f>
        <v>3.475749</v>
      </c>
    </row>
    <row r="27" spans="1:16" s="17" customFormat="1" x14ac:dyDescent="0.15">
      <c r="A27" s="97"/>
      <c r="B27" s="86"/>
      <c r="C27" s="87"/>
      <c r="D27" s="88"/>
      <c r="E27" s="90"/>
      <c r="F27" s="90"/>
      <c r="G27" s="99"/>
      <c r="H27" s="103"/>
      <c r="I27" s="92"/>
      <c r="J27" s="96"/>
      <c r="K27" s="57"/>
      <c r="L27" s="85"/>
      <c r="M27" s="85"/>
      <c r="N27" s="85"/>
      <c r="O27" s="85"/>
      <c r="P27" s="85"/>
    </row>
    <row r="28" spans="1:16" s="17" customFormat="1" x14ac:dyDescent="0.15">
      <c r="A28" s="97"/>
      <c r="B28" s="86"/>
      <c r="C28" s="87"/>
      <c r="D28" s="88"/>
      <c r="E28" s="90"/>
      <c r="F28" s="90"/>
      <c r="G28" s="99"/>
      <c r="H28" s="103"/>
      <c r="I28" s="92"/>
      <c r="J28" s="96"/>
      <c r="K28" s="57"/>
      <c r="L28" s="85"/>
      <c r="M28" s="85"/>
      <c r="N28" s="85"/>
      <c r="O28" s="85"/>
      <c r="P28" s="85"/>
    </row>
    <row r="29" spans="1:16" s="17" customFormat="1" x14ac:dyDescent="0.15">
      <c r="A29" s="97"/>
      <c r="B29" s="8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s="17" customFormat="1" x14ac:dyDescent="0.15">
      <c r="A30" s="97"/>
      <c r="B30" s="86"/>
    </row>
    <row r="31" spans="1:16" s="17" customFormat="1" ht="13.5" customHeight="1" x14ac:dyDescent="0.15">
      <c r="A31" s="97"/>
      <c r="B31" s="86"/>
      <c r="C31" s="86" t="s">
        <v>15</v>
      </c>
      <c r="D31" s="88" t="s">
        <v>128</v>
      </c>
      <c r="E31" s="90">
        <v>0.2</v>
      </c>
      <c r="F31" s="90" t="s">
        <v>23</v>
      </c>
      <c r="G31" s="100" t="s">
        <v>206</v>
      </c>
      <c r="H31" s="101" t="s">
        <v>96</v>
      </c>
      <c r="I31" s="90"/>
      <c r="J31" s="95" t="s">
        <v>106</v>
      </c>
      <c r="K31" s="56"/>
      <c r="L31" s="99">
        <v>1158958</v>
      </c>
      <c r="M31" s="99">
        <v>1058274</v>
      </c>
      <c r="N31" s="99">
        <f>(L31+M31)/1000000</f>
        <v>2.2172320000000001</v>
      </c>
      <c r="O31" s="99">
        <v>1264749</v>
      </c>
      <c r="P31" s="99">
        <f>(L31+M31+O31)/1000000</f>
        <v>3.4819810000000002</v>
      </c>
    </row>
    <row r="32" spans="1:16" s="17" customFormat="1" ht="13.5" customHeight="1" x14ac:dyDescent="0.15">
      <c r="A32" s="97"/>
      <c r="B32" s="86"/>
      <c r="C32" s="86"/>
      <c r="D32" s="88"/>
      <c r="E32" s="90"/>
      <c r="F32" s="90"/>
      <c r="G32" s="100"/>
      <c r="H32" s="101"/>
      <c r="I32" s="90"/>
      <c r="J32" s="95"/>
      <c r="K32" s="57"/>
      <c r="L32" s="99"/>
      <c r="M32" s="99"/>
      <c r="N32" s="99"/>
      <c r="O32" s="99"/>
      <c r="P32" s="99"/>
    </row>
    <row r="33" spans="1:16" s="17" customFormat="1" ht="13.5" customHeight="1" x14ac:dyDescent="0.15">
      <c r="A33" s="97"/>
      <c r="B33" s="86"/>
      <c r="C33" s="86"/>
      <c r="D33" s="88"/>
      <c r="E33" s="90"/>
      <c r="F33" s="90"/>
      <c r="G33" s="100"/>
      <c r="H33" s="101"/>
      <c r="I33" s="90"/>
      <c r="J33" s="95"/>
      <c r="K33" s="57"/>
      <c r="L33" s="99"/>
      <c r="M33" s="99"/>
      <c r="N33" s="99"/>
      <c r="O33" s="99"/>
      <c r="P33" s="99"/>
    </row>
    <row r="34" spans="1:16" s="17" customFormat="1" ht="13.5" customHeight="1" x14ac:dyDescent="0.15">
      <c r="A34" s="97"/>
      <c r="B34" s="86"/>
      <c r="C34" s="86"/>
      <c r="D34" s="50"/>
      <c r="E34" s="48"/>
      <c r="F34" s="48"/>
      <c r="G34" s="52"/>
      <c r="H34" s="53"/>
      <c r="I34" s="49"/>
      <c r="J34" s="55"/>
      <c r="K34" s="55"/>
      <c r="L34" s="47"/>
      <c r="M34" s="47"/>
      <c r="N34" s="47"/>
      <c r="O34" s="47"/>
      <c r="P34" s="47"/>
    </row>
    <row r="35" spans="1:16" s="17" customFormat="1" ht="13.5" customHeight="1" x14ac:dyDescent="0.15">
      <c r="A35" s="97"/>
      <c r="B35" s="86"/>
      <c r="C35" s="86"/>
      <c r="D35" s="88" t="s">
        <v>127</v>
      </c>
      <c r="E35" s="90">
        <v>0.2</v>
      </c>
      <c r="F35" s="90" t="s">
        <v>23</v>
      </c>
      <c r="G35" s="90" t="s">
        <v>91</v>
      </c>
      <c r="H35" s="90" t="s">
        <v>92</v>
      </c>
      <c r="I35" s="90" t="s">
        <v>99</v>
      </c>
      <c r="J35" s="102">
        <v>0.16289999999999999</v>
      </c>
      <c r="K35" s="55"/>
      <c r="L35" s="99">
        <v>1135388</v>
      </c>
      <c r="M35" s="99">
        <v>1047176</v>
      </c>
      <c r="N35" s="99">
        <f>(L35+M35)/1000000</f>
        <v>2.1825640000000002</v>
      </c>
      <c r="O35" s="99">
        <v>1264749</v>
      </c>
      <c r="P35" s="99">
        <f>(L35+M35+O35)/1000000</f>
        <v>3.4473129999999998</v>
      </c>
    </row>
    <row r="36" spans="1:16" s="17" customFormat="1" x14ac:dyDescent="0.15">
      <c r="A36" s="97"/>
      <c r="B36" s="86"/>
      <c r="C36" s="86"/>
      <c r="D36" s="88"/>
      <c r="E36" s="90"/>
      <c r="F36" s="90"/>
      <c r="G36" s="90"/>
      <c r="H36" s="90"/>
      <c r="I36" s="90"/>
      <c r="J36" s="102"/>
      <c r="K36" s="47"/>
      <c r="L36" s="99"/>
      <c r="M36" s="99"/>
      <c r="N36" s="99"/>
      <c r="O36" s="99"/>
      <c r="P36" s="99"/>
    </row>
    <row r="37" spans="1:16" s="17" customFormat="1" x14ac:dyDescent="0.15">
      <c r="A37" s="97"/>
      <c r="B37" s="86"/>
      <c r="C37" s="86"/>
      <c r="D37" s="88"/>
      <c r="E37" s="90"/>
      <c r="F37" s="90"/>
      <c r="G37" s="90"/>
      <c r="H37" s="90"/>
      <c r="I37" s="90"/>
      <c r="J37" s="102"/>
      <c r="K37" s="47"/>
      <c r="L37" s="99"/>
      <c r="M37" s="99"/>
      <c r="N37" s="99"/>
      <c r="O37" s="99"/>
      <c r="P37" s="99"/>
    </row>
    <row r="38" spans="1:16" s="17" customFormat="1" x14ac:dyDescent="0.15">
      <c r="A38" s="97"/>
      <c r="B38" s="86"/>
      <c r="C38" s="86"/>
      <c r="D38" s="49"/>
      <c r="E38" s="48"/>
      <c r="F38" s="48"/>
      <c r="G38" s="48"/>
      <c r="H38" s="48"/>
      <c r="I38" s="48"/>
      <c r="J38" s="48"/>
      <c r="K38" s="48"/>
      <c r="L38" s="47"/>
      <c r="M38" s="47"/>
      <c r="N38" s="47"/>
      <c r="O38" s="47"/>
      <c r="P38" s="47"/>
    </row>
    <row r="39" spans="1:16" s="17" customFormat="1" ht="13.5" customHeight="1" x14ac:dyDescent="0.15">
      <c r="A39" s="97"/>
      <c r="B39" s="86"/>
      <c r="C39" s="86"/>
      <c r="D39" s="88" t="s">
        <v>152</v>
      </c>
      <c r="E39" s="92">
        <v>0.2</v>
      </c>
      <c r="F39" s="92" t="s">
        <v>23</v>
      </c>
      <c r="G39" s="91" t="s">
        <v>155</v>
      </c>
      <c r="H39" s="107" t="s">
        <v>154</v>
      </c>
      <c r="I39" s="92" t="s">
        <v>156</v>
      </c>
      <c r="J39" s="98">
        <v>0.1502</v>
      </c>
      <c r="K39" s="58"/>
      <c r="L39" s="85">
        <v>1132529</v>
      </c>
      <c r="M39" s="85">
        <v>1045978</v>
      </c>
      <c r="N39" s="85">
        <f>(L39+M39)/1000000</f>
        <v>2.1785070000000002</v>
      </c>
      <c r="O39" s="85">
        <v>1264749</v>
      </c>
      <c r="P39" s="85">
        <f>(L39+M39+O39)/1000000</f>
        <v>3.4432559999999999</v>
      </c>
    </row>
    <row r="40" spans="1:16" s="17" customFormat="1" x14ac:dyDescent="0.15">
      <c r="A40" s="97"/>
      <c r="B40" s="86"/>
      <c r="C40" s="86"/>
      <c r="D40" s="88"/>
      <c r="E40" s="92"/>
      <c r="F40" s="92"/>
      <c r="G40" s="91"/>
      <c r="H40" s="107"/>
      <c r="I40" s="92"/>
      <c r="J40" s="98"/>
      <c r="K40" s="59"/>
      <c r="L40" s="85"/>
      <c r="M40" s="85"/>
      <c r="N40" s="85"/>
      <c r="O40" s="85"/>
      <c r="P40" s="85"/>
    </row>
    <row r="41" spans="1:16" s="17" customFormat="1" x14ac:dyDescent="0.15">
      <c r="A41" s="97"/>
      <c r="B41" s="86"/>
      <c r="C41" s="86"/>
      <c r="D41" s="88"/>
      <c r="E41" s="92"/>
      <c r="F41" s="92"/>
      <c r="G41" s="91"/>
      <c r="H41" s="107"/>
      <c r="I41" s="92"/>
      <c r="J41" s="98"/>
      <c r="K41" s="59"/>
      <c r="L41" s="85"/>
      <c r="M41" s="85"/>
      <c r="N41" s="85"/>
      <c r="O41" s="85"/>
      <c r="P41" s="85"/>
    </row>
    <row r="42" spans="1:16" s="17" customFormat="1" x14ac:dyDescent="0.15">
      <c r="A42" s="97"/>
      <c r="B42" s="86"/>
      <c r="C42" s="86"/>
    </row>
    <row r="43" spans="1:16" s="17" customFormat="1" ht="13.5" customHeight="1" x14ac:dyDescent="0.15">
      <c r="A43" s="97"/>
      <c r="B43" s="86"/>
      <c r="C43" s="86"/>
      <c r="D43" s="104" t="s">
        <v>37</v>
      </c>
      <c r="E43" s="90">
        <v>0.2</v>
      </c>
      <c r="F43" s="90" t="s">
        <v>23</v>
      </c>
      <c r="G43" s="100" t="s">
        <v>93</v>
      </c>
      <c r="H43" s="101" t="s">
        <v>96</v>
      </c>
      <c r="I43" s="88" t="s">
        <v>100</v>
      </c>
      <c r="J43" s="102">
        <v>0.18360000000000001</v>
      </c>
      <c r="K43" s="55"/>
      <c r="L43" s="99">
        <v>1144314</v>
      </c>
      <c r="M43" s="99">
        <v>1042403</v>
      </c>
      <c r="N43" s="99">
        <f>(L43+M43)/1000000</f>
        <v>2.1867169999999998</v>
      </c>
      <c r="O43" s="99">
        <v>1264749</v>
      </c>
      <c r="P43" s="99">
        <f>(L43+M43+O43)/1000000</f>
        <v>3.4514659999999999</v>
      </c>
    </row>
    <row r="44" spans="1:16" s="17" customFormat="1" x14ac:dyDescent="0.15">
      <c r="A44" s="97"/>
      <c r="B44" s="86"/>
      <c r="C44" s="86"/>
      <c r="D44" s="104"/>
      <c r="E44" s="90"/>
      <c r="F44" s="90"/>
      <c r="G44" s="100"/>
      <c r="H44" s="101"/>
      <c r="I44" s="88"/>
      <c r="J44" s="102"/>
      <c r="K44" s="47"/>
      <c r="L44" s="99"/>
      <c r="M44" s="99"/>
      <c r="N44" s="99"/>
      <c r="O44" s="99"/>
      <c r="P44" s="99"/>
    </row>
    <row r="45" spans="1:16" s="17" customFormat="1" x14ac:dyDescent="0.15">
      <c r="A45" s="97"/>
      <c r="B45" s="86"/>
      <c r="C45" s="86"/>
      <c r="D45" s="104"/>
      <c r="E45" s="90"/>
      <c r="F45" s="90"/>
      <c r="G45" s="100"/>
      <c r="H45" s="101"/>
      <c r="I45" s="88"/>
      <c r="J45" s="102"/>
      <c r="K45" s="47"/>
      <c r="L45" s="99"/>
      <c r="M45" s="99"/>
      <c r="N45" s="99"/>
      <c r="O45" s="99"/>
      <c r="P45" s="99"/>
    </row>
    <row r="46" spans="1:16" s="17" customFormat="1" x14ac:dyDescent="0.15">
      <c r="A46" s="97"/>
      <c r="B46" s="86"/>
      <c r="C46" s="86"/>
      <c r="D46" s="50"/>
      <c r="E46" s="49"/>
      <c r="F46" s="48"/>
      <c r="G46" s="47"/>
      <c r="H46" s="54"/>
      <c r="I46" s="47"/>
      <c r="J46" s="47"/>
      <c r="K46" s="47"/>
      <c r="L46" s="47"/>
      <c r="M46" s="47"/>
      <c r="N46" s="47"/>
      <c r="O46" s="47"/>
      <c r="P46" s="47"/>
    </row>
    <row r="47" spans="1:16" s="17" customFormat="1" ht="13.5" customHeight="1" x14ac:dyDescent="0.15">
      <c r="A47" s="97"/>
      <c r="B47" s="86"/>
      <c r="C47" s="86"/>
      <c r="D47" s="104" t="s">
        <v>37</v>
      </c>
      <c r="E47" s="90">
        <v>0.2</v>
      </c>
      <c r="F47" s="90" t="s">
        <v>23</v>
      </c>
      <c r="G47" s="47"/>
      <c r="H47" s="93" t="s">
        <v>126</v>
      </c>
      <c r="I47" s="47"/>
      <c r="J47" s="102"/>
      <c r="K47" s="55"/>
      <c r="L47" s="99"/>
      <c r="M47" s="99"/>
      <c r="N47" s="99"/>
      <c r="O47" s="99"/>
      <c r="P47" s="99"/>
    </row>
    <row r="48" spans="1:16" s="17" customFormat="1" x14ac:dyDescent="0.15">
      <c r="A48" s="97"/>
      <c r="B48" s="86"/>
      <c r="C48" s="86"/>
      <c r="D48" s="104"/>
      <c r="E48" s="90"/>
      <c r="F48" s="90"/>
      <c r="G48" s="47"/>
      <c r="H48" s="93"/>
      <c r="I48" s="47"/>
      <c r="J48" s="102"/>
      <c r="K48" s="47"/>
      <c r="L48" s="99"/>
      <c r="M48" s="99"/>
      <c r="N48" s="99"/>
      <c r="O48" s="99"/>
      <c r="P48" s="99"/>
    </row>
    <row r="49" spans="1:16" s="17" customFormat="1" x14ac:dyDescent="0.15">
      <c r="A49" s="97"/>
      <c r="B49" s="86"/>
      <c r="C49" s="86"/>
      <c r="D49" s="104"/>
      <c r="E49" s="90"/>
      <c r="F49" s="90"/>
      <c r="G49" s="47"/>
      <c r="H49" s="93"/>
      <c r="I49" s="47"/>
      <c r="J49" s="102"/>
      <c r="K49" s="47"/>
      <c r="L49" s="99"/>
      <c r="M49" s="99"/>
      <c r="N49" s="99"/>
      <c r="O49" s="99"/>
      <c r="P49" s="99"/>
    </row>
    <row r="50" spans="1:16" s="17" customFormat="1" x14ac:dyDescent="0.15">
      <c r="A50" s="97"/>
      <c r="B50" s="86"/>
      <c r="C50" s="46"/>
      <c r="D50" s="7"/>
      <c r="E50" s="5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s="17" customFormat="1" ht="13.5" customHeight="1" x14ac:dyDescent="0.15">
      <c r="A51" s="97"/>
      <c r="B51" s="86"/>
      <c r="C51" s="86" t="s">
        <v>17</v>
      </c>
      <c r="D51" s="104" t="s">
        <v>16</v>
      </c>
      <c r="E51" s="90">
        <v>0.2</v>
      </c>
      <c r="F51" s="90" t="s">
        <v>23</v>
      </c>
      <c r="G51" s="100" t="s">
        <v>94</v>
      </c>
      <c r="H51" s="101" t="s">
        <v>95</v>
      </c>
      <c r="I51" s="88" t="s">
        <v>101</v>
      </c>
      <c r="J51" s="102">
        <v>0.22500000000000001</v>
      </c>
      <c r="K51" s="55"/>
      <c r="L51" s="99">
        <v>1153074</v>
      </c>
      <c r="M51" s="99">
        <v>1106528</v>
      </c>
      <c r="N51" s="99">
        <f>(L51+M51)/1000000</f>
        <v>2.2596020000000001</v>
      </c>
      <c r="O51" s="99">
        <v>1264749</v>
      </c>
      <c r="P51" s="99">
        <f>(L51+M51+O51)/1000000</f>
        <v>3.5243509999999998</v>
      </c>
    </row>
    <row r="52" spans="1:16" s="17" customFormat="1" x14ac:dyDescent="0.15">
      <c r="A52" s="97"/>
      <c r="B52" s="86"/>
      <c r="C52" s="86"/>
      <c r="D52" s="104"/>
      <c r="E52" s="90"/>
      <c r="F52" s="90"/>
      <c r="G52" s="100"/>
      <c r="H52" s="101"/>
      <c r="I52" s="88"/>
      <c r="J52" s="102"/>
      <c r="K52" s="47"/>
      <c r="L52" s="99"/>
      <c r="M52" s="99"/>
      <c r="N52" s="99"/>
      <c r="O52" s="99"/>
      <c r="P52" s="99"/>
    </row>
    <row r="53" spans="1:16" s="17" customFormat="1" x14ac:dyDescent="0.15">
      <c r="A53" s="97"/>
      <c r="B53" s="86"/>
      <c r="C53" s="86"/>
      <c r="D53" s="104"/>
      <c r="E53" s="90"/>
      <c r="F53" s="90"/>
      <c r="G53" s="100"/>
      <c r="H53" s="101"/>
      <c r="I53" s="88"/>
      <c r="J53" s="102"/>
      <c r="K53" s="47"/>
      <c r="L53" s="99"/>
      <c r="M53" s="99"/>
      <c r="N53" s="99"/>
      <c r="O53" s="99"/>
      <c r="P53" s="99"/>
    </row>
    <row r="54" spans="1:16" s="17" customFormat="1" x14ac:dyDescent="0.15">
      <c r="A54" s="97"/>
      <c r="B54" s="86"/>
      <c r="C54" s="86"/>
    </row>
    <row r="55" spans="1:16" s="17" customFormat="1" ht="13.5" customHeight="1" x14ac:dyDescent="0.15">
      <c r="A55" s="97"/>
      <c r="B55" s="86"/>
      <c r="C55" s="86"/>
      <c r="D55" s="104" t="s">
        <v>37</v>
      </c>
      <c r="E55" s="90">
        <v>0.2</v>
      </c>
      <c r="F55" s="90" t="s">
        <v>23</v>
      </c>
      <c r="G55" s="100" t="s">
        <v>97</v>
      </c>
      <c r="H55" s="101" t="s">
        <v>96</v>
      </c>
      <c r="I55" s="88" t="s">
        <v>102</v>
      </c>
      <c r="J55" s="102">
        <v>0.23860000000000001</v>
      </c>
      <c r="K55" s="55"/>
      <c r="L55" s="99">
        <v>1162201</v>
      </c>
      <c r="M55" s="99">
        <v>1104689</v>
      </c>
      <c r="N55" s="99">
        <f>(L55+M55)/1000000</f>
        <v>2.2668900000000001</v>
      </c>
      <c r="O55" s="99">
        <v>1264749</v>
      </c>
      <c r="P55" s="99">
        <f>(L55+M55+O55)/1000000</f>
        <v>3.5316390000000002</v>
      </c>
    </row>
    <row r="56" spans="1:16" s="17" customFormat="1" x14ac:dyDescent="0.15">
      <c r="A56" s="97"/>
      <c r="B56" s="86"/>
      <c r="C56" s="86"/>
      <c r="D56" s="104"/>
      <c r="E56" s="90"/>
      <c r="F56" s="90"/>
      <c r="G56" s="100"/>
      <c r="H56" s="101"/>
      <c r="I56" s="88"/>
      <c r="J56" s="102"/>
      <c r="K56" s="47"/>
      <c r="L56" s="99"/>
      <c r="M56" s="99"/>
      <c r="N56" s="99"/>
      <c r="O56" s="99"/>
      <c r="P56" s="99"/>
    </row>
    <row r="57" spans="1:16" s="17" customFormat="1" x14ac:dyDescent="0.15">
      <c r="A57" s="97"/>
      <c r="B57" s="86"/>
      <c r="C57" s="86"/>
      <c r="D57" s="104"/>
      <c r="E57" s="90"/>
      <c r="F57" s="90"/>
      <c r="G57" s="100"/>
      <c r="H57" s="101"/>
      <c r="I57" s="88"/>
      <c r="J57" s="102"/>
      <c r="K57" s="47"/>
      <c r="L57" s="99"/>
      <c r="M57" s="99"/>
      <c r="N57" s="99"/>
      <c r="O57" s="99"/>
      <c r="P57" s="99"/>
    </row>
    <row r="58" spans="1:16" s="17" customFormat="1" x14ac:dyDescent="0.15">
      <c r="A58" s="97"/>
      <c r="B58" s="86"/>
      <c r="C58" s="86"/>
    </row>
    <row r="59" spans="1:16" s="17" customFormat="1" ht="13.5" customHeight="1" x14ac:dyDescent="0.15">
      <c r="A59" s="97"/>
      <c r="B59" s="86"/>
      <c r="C59" s="86"/>
      <c r="D59" s="104" t="s">
        <v>38</v>
      </c>
      <c r="E59" s="90">
        <v>0.2</v>
      </c>
      <c r="F59" s="90" t="s">
        <v>23</v>
      </c>
      <c r="G59" s="100" t="s">
        <v>98</v>
      </c>
      <c r="H59" s="101" t="s">
        <v>96</v>
      </c>
      <c r="I59" s="88" t="s">
        <v>103</v>
      </c>
      <c r="J59" s="102">
        <v>0.2364</v>
      </c>
      <c r="K59" s="55"/>
      <c r="L59" s="99">
        <v>1163406</v>
      </c>
      <c r="M59" s="99">
        <v>1059415</v>
      </c>
      <c r="N59" s="99">
        <f>(L59+M59)/1000000</f>
        <v>2.2228210000000002</v>
      </c>
      <c r="O59" s="99">
        <v>1264749</v>
      </c>
      <c r="P59" s="99">
        <f>(L59+M59+O59)/1000000</f>
        <v>3.4875699999999998</v>
      </c>
    </row>
    <row r="60" spans="1:16" s="17" customFormat="1" x14ac:dyDescent="0.15">
      <c r="A60" s="97"/>
      <c r="B60" s="86"/>
      <c r="C60" s="86"/>
      <c r="D60" s="104"/>
      <c r="E60" s="90"/>
      <c r="F60" s="90"/>
      <c r="G60" s="100"/>
      <c r="H60" s="101"/>
      <c r="I60" s="88"/>
      <c r="J60" s="102"/>
      <c r="K60" s="47"/>
      <c r="L60" s="99"/>
      <c r="M60" s="99"/>
      <c r="N60" s="99"/>
      <c r="O60" s="99"/>
      <c r="P60" s="99"/>
    </row>
    <row r="61" spans="1:16" s="17" customFormat="1" x14ac:dyDescent="0.15">
      <c r="A61" s="97"/>
      <c r="B61" s="86"/>
      <c r="C61" s="86"/>
      <c r="D61" s="104"/>
      <c r="E61" s="90"/>
      <c r="F61" s="90"/>
      <c r="G61" s="100"/>
      <c r="H61" s="101"/>
      <c r="I61" s="88"/>
      <c r="J61" s="102"/>
      <c r="K61" s="47"/>
      <c r="L61" s="99"/>
      <c r="M61" s="99"/>
      <c r="N61" s="99"/>
      <c r="O61" s="99"/>
      <c r="P61" s="99"/>
    </row>
    <row r="62" spans="1:16" s="17" customFormat="1" x14ac:dyDescent="0.15">
      <c r="A62" s="97"/>
      <c r="B62" s="86"/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5"/>
    </row>
    <row r="63" spans="1:16" s="17" customFormat="1" ht="13.5" customHeight="1" x14ac:dyDescent="0.15">
      <c r="A63" s="97"/>
      <c r="B63" s="86"/>
      <c r="C63" s="86" t="s">
        <v>18</v>
      </c>
      <c r="D63" s="104" t="s">
        <v>16</v>
      </c>
      <c r="E63" s="90">
        <v>0.2</v>
      </c>
      <c r="F63" s="90" t="s">
        <v>23</v>
      </c>
      <c r="G63" s="106"/>
      <c r="H63" s="105"/>
      <c r="I63" s="99"/>
      <c r="J63" s="99"/>
      <c r="K63" s="47"/>
      <c r="L63" s="99"/>
      <c r="M63" s="99"/>
      <c r="N63" s="99"/>
      <c r="O63" s="99"/>
      <c r="P63" s="99"/>
    </row>
    <row r="64" spans="1:16" s="17" customFormat="1" x14ac:dyDescent="0.15">
      <c r="A64" s="97"/>
      <c r="B64" s="86"/>
      <c r="C64" s="86"/>
      <c r="D64" s="104"/>
      <c r="E64" s="90"/>
      <c r="F64" s="90"/>
      <c r="G64" s="106"/>
      <c r="H64" s="105"/>
      <c r="I64" s="99"/>
      <c r="J64" s="99"/>
      <c r="K64" s="47"/>
      <c r="L64" s="99"/>
      <c r="M64" s="99"/>
      <c r="N64" s="99"/>
      <c r="O64" s="99"/>
      <c r="P64" s="99"/>
    </row>
    <row r="65" spans="1:16" s="17" customFormat="1" x14ac:dyDescent="0.15">
      <c r="A65" s="97"/>
      <c r="B65" s="86"/>
      <c r="C65" s="86"/>
      <c r="D65" s="104"/>
      <c r="E65" s="90"/>
      <c r="F65" s="90"/>
      <c r="G65" s="106"/>
      <c r="H65" s="105"/>
      <c r="I65" s="99"/>
      <c r="J65" s="99"/>
      <c r="K65" s="47"/>
      <c r="L65" s="99"/>
      <c r="M65" s="99"/>
      <c r="N65" s="99"/>
      <c r="O65" s="99"/>
      <c r="P65" s="99"/>
    </row>
    <row r="66" spans="1:16" s="17" customFormat="1" x14ac:dyDescent="0.15">
      <c r="A66" s="97"/>
      <c r="B66" s="86"/>
      <c r="C66" s="86"/>
    </row>
    <row r="67" spans="1:16" s="17" customFormat="1" ht="13.5" customHeight="1" x14ac:dyDescent="0.15">
      <c r="A67" s="97"/>
      <c r="B67" s="86"/>
      <c r="C67" s="86"/>
      <c r="D67" s="104" t="s">
        <v>37</v>
      </c>
      <c r="E67" s="90">
        <v>0.2</v>
      </c>
      <c r="F67" s="90" t="s">
        <v>23</v>
      </c>
      <c r="G67" s="106"/>
      <c r="H67" s="105"/>
      <c r="I67" s="99"/>
      <c r="J67" s="99"/>
      <c r="K67" s="47"/>
      <c r="L67" s="99"/>
      <c r="M67" s="99"/>
      <c r="N67" s="99"/>
      <c r="O67" s="99"/>
      <c r="P67" s="99"/>
    </row>
    <row r="68" spans="1:16" s="17" customFormat="1" x14ac:dyDescent="0.15">
      <c r="A68" s="97"/>
      <c r="B68" s="86"/>
      <c r="C68" s="86"/>
      <c r="D68" s="104"/>
      <c r="E68" s="90"/>
      <c r="F68" s="90"/>
      <c r="G68" s="106"/>
      <c r="H68" s="105"/>
      <c r="I68" s="99"/>
      <c r="J68" s="99"/>
      <c r="K68" s="47"/>
      <c r="L68" s="99"/>
      <c r="M68" s="99"/>
      <c r="N68" s="99"/>
      <c r="O68" s="99"/>
      <c r="P68" s="99"/>
    </row>
    <row r="69" spans="1:16" s="17" customFormat="1" x14ac:dyDescent="0.15">
      <c r="A69" s="97"/>
      <c r="B69" s="86"/>
      <c r="C69" s="86"/>
      <c r="D69" s="104"/>
      <c r="E69" s="90"/>
      <c r="F69" s="90"/>
      <c r="G69" s="106"/>
      <c r="H69" s="105"/>
      <c r="I69" s="99"/>
      <c r="J69" s="99"/>
      <c r="K69" s="47"/>
      <c r="L69" s="99"/>
      <c r="M69" s="99"/>
      <c r="N69" s="99"/>
      <c r="O69" s="99"/>
      <c r="P69" s="99"/>
    </row>
    <row r="70" spans="1:16" s="17" customFormat="1" x14ac:dyDescent="0.15">
      <c r="A70" s="97"/>
      <c r="B70" s="86"/>
      <c r="C70" s="86"/>
    </row>
    <row r="71" spans="1:16" s="17" customFormat="1" ht="13.5" customHeight="1" x14ac:dyDescent="0.15">
      <c r="A71" s="97"/>
      <c r="B71" s="86"/>
      <c r="C71" s="86"/>
      <c r="D71" s="104" t="s">
        <v>54</v>
      </c>
      <c r="E71" s="90">
        <v>0.2</v>
      </c>
      <c r="F71" s="90" t="s">
        <v>23</v>
      </c>
      <c r="G71" s="106"/>
      <c r="H71" s="105"/>
      <c r="I71" s="99"/>
      <c r="J71" s="99"/>
      <c r="K71" s="47"/>
      <c r="L71" s="99"/>
      <c r="M71" s="99"/>
      <c r="N71" s="99"/>
      <c r="O71" s="99"/>
      <c r="P71" s="99"/>
    </row>
    <row r="72" spans="1:16" s="17" customFormat="1" x14ac:dyDescent="0.15">
      <c r="A72" s="97"/>
      <c r="B72" s="86"/>
      <c r="C72" s="86"/>
      <c r="D72" s="104"/>
      <c r="E72" s="90"/>
      <c r="F72" s="90"/>
      <c r="G72" s="106"/>
      <c r="H72" s="105"/>
      <c r="I72" s="99"/>
      <c r="J72" s="99"/>
      <c r="K72" s="47"/>
      <c r="L72" s="99"/>
      <c r="M72" s="99"/>
      <c r="N72" s="99"/>
      <c r="O72" s="99"/>
      <c r="P72" s="99"/>
    </row>
    <row r="73" spans="1:16" s="17" customFormat="1" x14ac:dyDescent="0.15">
      <c r="A73" s="97"/>
      <c r="B73" s="86"/>
      <c r="C73" s="86"/>
      <c r="D73" s="104"/>
      <c r="E73" s="90"/>
      <c r="F73" s="90"/>
      <c r="G73" s="106"/>
      <c r="H73" s="105"/>
      <c r="I73" s="99"/>
      <c r="J73" s="99"/>
      <c r="K73" s="47"/>
      <c r="L73" s="99"/>
      <c r="M73" s="99"/>
      <c r="N73" s="99"/>
      <c r="O73" s="99"/>
      <c r="P73" s="99"/>
    </row>
    <row r="74" spans="1:16" s="17" customFormat="1" x14ac:dyDescent="0.15">
      <c r="A74" s="97"/>
      <c r="B74" s="86"/>
      <c r="C74" s="86"/>
    </row>
    <row r="75" spans="1:16" s="17" customFormat="1" ht="13.5" customHeight="1" x14ac:dyDescent="0.15">
      <c r="A75" s="97"/>
      <c r="B75" s="86"/>
      <c r="C75" s="86"/>
      <c r="D75" s="104" t="s">
        <v>55</v>
      </c>
      <c r="E75" s="90">
        <v>0.2</v>
      </c>
      <c r="F75" s="90" t="s">
        <v>23</v>
      </c>
      <c r="G75" s="106"/>
      <c r="H75" s="105"/>
      <c r="I75" s="99"/>
      <c r="J75" s="99"/>
      <c r="K75" s="47"/>
      <c r="L75" s="99"/>
      <c r="M75" s="99"/>
      <c r="N75" s="99"/>
      <c r="O75" s="99"/>
      <c r="P75" s="99"/>
    </row>
    <row r="76" spans="1:16" s="17" customFormat="1" x14ac:dyDescent="0.15">
      <c r="A76" s="97"/>
      <c r="B76" s="86"/>
      <c r="C76" s="86"/>
      <c r="D76" s="104"/>
      <c r="E76" s="90"/>
      <c r="F76" s="90"/>
      <c r="G76" s="106"/>
      <c r="H76" s="105"/>
      <c r="I76" s="99"/>
      <c r="J76" s="99"/>
      <c r="K76" s="47"/>
      <c r="L76" s="99"/>
      <c r="M76" s="99"/>
      <c r="N76" s="99"/>
      <c r="O76" s="99"/>
      <c r="P76" s="99"/>
    </row>
    <row r="77" spans="1:16" s="17" customFormat="1" x14ac:dyDescent="0.15">
      <c r="A77" s="97"/>
      <c r="B77" s="86"/>
      <c r="C77" s="86"/>
      <c r="D77" s="104"/>
      <c r="E77" s="90"/>
      <c r="F77" s="90"/>
      <c r="G77" s="106"/>
      <c r="H77" s="105"/>
      <c r="I77" s="99"/>
      <c r="J77" s="99"/>
      <c r="K77" s="47"/>
      <c r="L77" s="99"/>
      <c r="M77" s="99"/>
      <c r="N77" s="99"/>
      <c r="O77" s="99"/>
      <c r="P77" s="99"/>
    </row>
    <row r="78" spans="1:16" ht="13.5" customHeight="1" x14ac:dyDescent="0.15">
      <c r="A78" s="97"/>
      <c r="B78" s="86"/>
      <c r="C78" s="43" t="s">
        <v>148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79" spans="1:16" ht="13.5" customHeight="1" x14ac:dyDescent="0.15">
      <c r="A79" s="97"/>
      <c r="B79" s="86"/>
      <c r="C79" s="87" t="s">
        <v>149</v>
      </c>
      <c r="D79" s="104" t="s">
        <v>150</v>
      </c>
      <c r="E79" s="92">
        <v>0.2</v>
      </c>
      <c r="F79" s="92" t="s">
        <v>23</v>
      </c>
      <c r="G79" s="91" t="s">
        <v>155</v>
      </c>
      <c r="H79" s="107" t="s">
        <v>154</v>
      </c>
      <c r="I79" s="92" t="s">
        <v>156</v>
      </c>
      <c r="J79" s="98">
        <v>0.1502</v>
      </c>
      <c r="K79" s="98"/>
      <c r="L79" s="85">
        <v>1132529</v>
      </c>
      <c r="M79" s="85">
        <v>1045978</v>
      </c>
      <c r="N79" s="85">
        <f>(L79+M79)/1000000</f>
        <v>2.1785070000000002</v>
      </c>
      <c r="O79" s="85">
        <v>1264749</v>
      </c>
      <c r="P79" s="85">
        <f>(L79+M79+O79)/1000000</f>
        <v>3.4432559999999999</v>
      </c>
    </row>
    <row r="80" spans="1:16" x14ac:dyDescent="0.15">
      <c r="A80" s="97"/>
      <c r="B80" s="86"/>
      <c r="C80" s="87"/>
      <c r="D80" s="104"/>
      <c r="E80" s="92"/>
      <c r="F80" s="92"/>
      <c r="G80" s="92"/>
      <c r="H80" s="107"/>
      <c r="I80" s="92"/>
      <c r="J80" s="85"/>
      <c r="K80" s="98"/>
      <c r="L80" s="85"/>
      <c r="M80" s="85"/>
      <c r="N80" s="85"/>
      <c r="O80" s="85"/>
      <c r="P80" s="85"/>
    </row>
    <row r="81" spans="1:17" x14ac:dyDescent="0.15">
      <c r="A81" s="97"/>
      <c r="B81" s="86"/>
      <c r="C81" s="87"/>
      <c r="D81" s="104"/>
      <c r="E81" s="92"/>
      <c r="F81" s="92"/>
      <c r="G81" s="92"/>
      <c r="H81" s="107"/>
      <c r="I81" s="92"/>
      <c r="J81" s="85"/>
      <c r="K81" s="98"/>
      <c r="L81" s="85"/>
      <c r="M81" s="85"/>
      <c r="N81" s="85"/>
      <c r="O81" s="85"/>
      <c r="P81" s="85"/>
    </row>
    <row r="82" spans="1:17" x14ac:dyDescent="0.15">
      <c r="A82" s="97"/>
      <c r="B82" s="86"/>
    </row>
    <row r="83" spans="1:17" ht="13.5" customHeight="1" x14ac:dyDescent="0.15">
      <c r="A83" s="97"/>
      <c r="B83" s="86"/>
      <c r="C83" s="87" t="s">
        <v>151</v>
      </c>
      <c r="D83" s="104" t="s">
        <v>150</v>
      </c>
      <c r="E83" s="90">
        <v>0.2</v>
      </c>
      <c r="F83" s="90" t="s">
        <v>23</v>
      </c>
      <c r="G83" s="91" t="s">
        <v>157</v>
      </c>
      <c r="H83" s="107" t="s">
        <v>158</v>
      </c>
      <c r="I83" s="92" t="s">
        <v>159</v>
      </c>
      <c r="J83" s="98">
        <v>0.20780000000000001</v>
      </c>
      <c r="K83" s="98"/>
      <c r="L83" s="85">
        <v>1144118</v>
      </c>
      <c r="M83" s="85">
        <v>1053920</v>
      </c>
      <c r="N83" s="85">
        <f>(L83+M83)/1000000</f>
        <v>2.1980379999999999</v>
      </c>
      <c r="O83" s="85">
        <v>1264749</v>
      </c>
      <c r="P83" s="85">
        <f>(L83+M83+O83)/1000000</f>
        <v>3.4627870000000001</v>
      </c>
    </row>
    <row r="84" spans="1:17" x14ac:dyDescent="0.15">
      <c r="A84" s="97"/>
      <c r="B84" s="86"/>
      <c r="C84" s="87"/>
      <c r="D84" s="104"/>
      <c r="E84" s="88"/>
      <c r="F84" s="90"/>
      <c r="G84" s="92"/>
      <c r="H84" s="107"/>
      <c r="I84" s="92"/>
      <c r="J84" s="85"/>
      <c r="K84" s="98"/>
      <c r="L84" s="85"/>
      <c r="M84" s="85"/>
      <c r="N84" s="85"/>
      <c r="O84" s="85"/>
      <c r="P84" s="85"/>
    </row>
    <row r="85" spans="1:17" x14ac:dyDescent="0.15">
      <c r="A85" s="97"/>
      <c r="B85" s="86"/>
      <c r="C85" s="87"/>
      <c r="D85" s="104"/>
      <c r="E85" s="88"/>
      <c r="F85" s="90"/>
      <c r="G85" s="92"/>
      <c r="H85" s="107"/>
      <c r="I85" s="92"/>
      <c r="J85" s="85"/>
      <c r="K85" s="98"/>
      <c r="L85" s="85"/>
      <c r="M85" s="85"/>
      <c r="N85" s="85"/>
      <c r="O85" s="85"/>
      <c r="P85" s="85"/>
    </row>
    <row r="86" spans="1:17" ht="27" x14ac:dyDescent="0.15">
      <c r="A86" s="97"/>
      <c r="B86" s="86"/>
      <c r="C86" s="2" t="s">
        <v>14</v>
      </c>
      <c r="D86" s="2" t="s">
        <v>1</v>
      </c>
      <c r="E86" s="3" t="s">
        <v>24</v>
      </c>
      <c r="F86" s="3" t="s">
        <v>22</v>
      </c>
      <c r="G86" s="3" t="s">
        <v>25</v>
      </c>
      <c r="H86" s="3" t="s">
        <v>27</v>
      </c>
      <c r="I86" s="3" t="s">
        <v>26</v>
      </c>
      <c r="J86" s="3" t="s">
        <v>29</v>
      </c>
      <c r="K86" s="3" t="s">
        <v>239</v>
      </c>
      <c r="L86" s="3" t="s">
        <v>205</v>
      </c>
      <c r="M86" s="3" t="s">
        <v>31</v>
      </c>
      <c r="N86" s="3" t="s">
        <v>32</v>
      </c>
      <c r="O86" s="3" t="s">
        <v>10</v>
      </c>
      <c r="P86" s="3" t="s">
        <v>33</v>
      </c>
      <c r="Q86" s="3" t="s">
        <v>6</v>
      </c>
    </row>
    <row r="87" spans="1:17" x14ac:dyDescent="0.15">
      <c r="A87" s="97"/>
      <c r="B87" s="86"/>
      <c r="C87" s="87" t="s">
        <v>172</v>
      </c>
      <c r="D87" s="108" t="s">
        <v>164</v>
      </c>
      <c r="E87" s="92">
        <v>0.2</v>
      </c>
      <c r="F87" s="92" t="s">
        <v>23</v>
      </c>
      <c r="G87" s="91" t="s">
        <v>153</v>
      </c>
      <c r="H87" s="107" t="s">
        <v>154</v>
      </c>
      <c r="I87" s="92" t="s">
        <v>160</v>
      </c>
      <c r="J87" s="98">
        <v>0.1394</v>
      </c>
      <c r="K87" s="98"/>
      <c r="L87" s="98"/>
      <c r="M87" s="85">
        <v>1129989</v>
      </c>
      <c r="N87" s="85">
        <v>1046199</v>
      </c>
      <c r="O87" s="85">
        <f>(M87+N87)/1000000</f>
        <v>2.1761879999999998</v>
      </c>
      <c r="P87" s="85">
        <v>1264749</v>
      </c>
      <c r="Q87" s="85">
        <f>(M87+N87+P87)/1000000</f>
        <v>3.4409369999999999</v>
      </c>
    </row>
    <row r="88" spans="1:17" x14ac:dyDescent="0.15">
      <c r="A88" s="97"/>
      <c r="B88" s="86"/>
      <c r="C88" s="87"/>
      <c r="D88" s="109"/>
      <c r="E88" s="92"/>
      <c r="F88" s="92"/>
      <c r="G88" s="92"/>
      <c r="H88" s="107"/>
      <c r="I88" s="92"/>
      <c r="J88" s="85"/>
      <c r="K88" s="98"/>
      <c r="L88" s="98"/>
      <c r="M88" s="85"/>
      <c r="N88" s="85"/>
      <c r="O88" s="85"/>
      <c r="P88" s="85"/>
      <c r="Q88" s="85"/>
    </row>
    <row r="89" spans="1:17" x14ac:dyDescent="0.15">
      <c r="A89" s="97"/>
      <c r="B89" s="86"/>
      <c r="C89" s="87"/>
      <c r="D89" s="109"/>
      <c r="E89" s="92"/>
      <c r="F89" s="92"/>
      <c r="G89" s="92"/>
      <c r="H89" s="107"/>
      <c r="I89" s="92"/>
      <c r="J89" s="85"/>
      <c r="K89" s="98"/>
      <c r="L89" s="98"/>
      <c r="M89" s="85"/>
      <c r="N89" s="85"/>
      <c r="O89" s="85"/>
      <c r="P89" s="85"/>
      <c r="Q89" s="85"/>
    </row>
    <row r="90" spans="1:17" x14ac:dyDescent="0.15">
      <c r="A90" s="97"/>
      <c r="B90" s="8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15">
      <c r="A91" s="97"/>
      <c r="B91" s="86"/>
      <c r="C91" s="86" t="s">
        <v>210</v>
      </c>
      <c r="D91" s="88" t="s">
        <v>209</v>
      </c>
      <c r="E91" s="90">
        <v>0.2</v>
      </c>
      <c r="F91" s="90" t="s">
        <v>23</v>
      </c>
      <c r="G91" s="91" t="s">
        <v>153</v>
      </c>
      <c r="H91" s="93" t="s">
        <v>201</v>
      </c>
      <c r="I91" s="92" t="s">
        <v>214</v>
      </c>
      <c r="J91" s="95" t="s">
        <v>215</v>
      </c>
      <c r="K91" s="84"/>
      <c r="L91" s="84">
        <v>2689047</v>
      </c>
      <c r="M91" s="85">
        <v>1130793</v>
      </c>
      <c r="N91" s="85">
        <v>1046185</v>
      </c>
      <c r="O91" s="85">
        <f>(M91+N91)/1000000</f>
        <v>2.1769780000000001</v>
      </c>
      <c r="P91" s="85">
        <v>1264749</v>
      </c>
      <c r="Q91" s="85">
        <f>(M91+N91+P91)/1000000</f>
        <v>3.4417270000000002</v>
      </c>
    </row>
    <row r="92" spans="1:17" x14ac:dyDescent="0.15">
      <c r="A92" s="97"/>
      <c r="B92" s="86"/>
      <c r="C92" s="87"/>
      <c r="D92" s="88"/>
      <c r="E92" s="90"/>
      <c r="F92" s="90"/>
      <c r="G92" s="92"/>
      <c r="H92" s="94"/>
      <c r="I92" s="92"/>
      <c r="J92" s="96"/>
      <c r="K92" s="84"/>
      <c r="L92" s="84"/>
      <c r="M92" s="85"/>
      <c r="N92" s="85"/>
      <c r="O92" s="85"/>
      <c r="P92" s="85"/>
      <c r="Q92" s="85"/>
    </row>
    <row r="93" spans="1:17" x14ac:dyDescent="0.15">
      <c r="A93" s="97"/>
      <c r="B93" s="86"/>
      <c r="C93" s="87"/>
      <c r="D93" s="88"/>
      <c r="E93" s="90"/>
      <c r="F93" s="90"/>
      <c r="G93" s="92"/>
      <c r="H93" s="94"/>
      <c r="I93" s="92"/>
      <c r="J93" s="96"/>
      <c r="K93" s="84"/>
      <c r="L93" s="84"/>
      <c r="M93" s="85"/>
      <c r="N93" s="85"/>
      <c r="O93" s="85"/>
      <c r="P93" s="85"/>
      <c r="Q93" s="85"/>
    </row>
    <row r="94" spans="1:17" x14ac:dyDescent="0.15">
      <c r="A94" s="97"/>
      <c r="B94" s="8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3.5" customHeight="1" x14ac:dyDescent="0.15">
      <c r="A95" s="97"/>
      <c r="B95" s="86"/>
      <c r="C95" s="86" t="s">
        <v>231</v>
      </c>
      <c r="D95" s="88" t="s">
        <v>230</v>
      </c>
      <c r="E95" s="89">
        <v>0.3</v>
      </c>
      <c r="F95" s="90" t="s">
        <v>23</v>
      </c>
      <c r="G95" s="91" t="s">
        <v>153</v>
      </c>
      <c r="H95" s="93" t="s">
        <v>36</v>
      </c>
      <c r="I95" s="92" t="s">
        <v>234</v>
      </c>
      <c r="J95" s="95" t="s">
        <v>215</v>
      </c>
      <c r="K95" s="84"/>
      <c r="L95" s="85">
        <v>2686117</v>
      </c>
      <c r="M95" s="85">
        <v>1128807</v>
      </c>
      <c r="N95" s="85">
        <v>1044451</v>
      </c>
      <c r="O95" s="85">
        <f>(M95+N95)/1000000</f>
        <v>2.1732580000000001</v>
      </c>
      <c r="P95" s="85">
        <v>1264749</v>
      </c>
      <c r="Q95" s="85">
        <f>(M95+N95+P95)/1000000</f>
        <v>3.4380069999999998</v>
      </c>
    </row>
    <row r="96" spans="1:17" x14ac:dyDescent="0.15">
      <c r="A96" s="97"/>
      <c r="B96" s="86"/>
      <c r="C96" s="87"/>
      <c r="D96" s="88"/>
      <c r="E96" s="89"/>
      <c r="F96" s="90"/>
      <c r="G96" s="92"/>
      <c r="H96" s="94"/>
      <c r="I96" s="92"/>
      <c r="J96" s="96"/>
      <c r="K96" s="84"/>
      <c r="L96" s="85"/>
      <c r="M96" s="85"/>
      <c r="N96" s="85"/>
      <c r="O96" s="85"/>
      <c r="P96" s="85"/>
      <c r="Q96" s="85"/>
    </row>
    <row r="97" spans="1:17" x14ac:dyDescent="0.15">
      <c r="A97" s="97"/>
      <c r="B97" s="86"/>
      <c r="C97" s="87"/>
      <c r="D97" s="88"/>
      <c r="E97" s="89"/>
      <c r="F97" s="90"/>
      <c r="G97" s="92"/>
      <c r="H97" s="94"/>
      <c r="I97" s="92"/>
      <c r="J97" s="96"/>
      <c r="K97" s="84"/>
      <c r="L97" s="85"/>
      <c r="M97" s="85"/>
      <c r="N97" s="85"/>
      <c r="O97" s="85"/>
      <c r="P97" s="85"/>
      <c r="Q97" s="85"/>
    </row>
    <row r="98" spans="1:17" ht="13.5" customHeight="1" x14ac:dyDescent="0.15">
      <c r="A98" s="97"/>
      <c r="B98" s="86"/>
      <c r="C98" s="86" t="s">
        <v>210</v>
      </c>
      <c r="D98" s="88" t="s">
        <v>209</v>
      </c>
      <c r="E98" s="89">
        <v>0.3</v>
      </c>
      <c r="F98" s="90" t="s">
        <v>23</v>
      </c>
      <c r="G98" s="91" t="s">
        <v>153</v>
      </c>
      <c r="H98" s="93" t="s">
        <v>36</v>
      </c>
      <c r="I98" s="92" t="s">
        <v>214</v>
      </c>
      <c r="J98" s="95" t="s">
        <v>238</v>
      </c>
      <c r="K98" s="84" t="s">
        <v>240</v>
      </c>
      <c r="L98" s="85">
        <v>2643325</v>
      </c>
      <c r="M98" s="85">
        <v>1116533</v>
      </c>
      <c r="N98" s="85">
        <v>1046550</v>
      </c>
      <c r="O98" s="85">
        <f>(M98+N98)/1000000</f>
        <v>2.1630829999999999</v>
      </c>
      <c r="P98" s="85">
        <v>1264749</v>
      </c>
      <c r="Q98" s="85">
        <f>(M98+N98+P98)/1000000</f>
        <v>3.427832</v>
      </c>
    </row>
    <row r="99" spans="1:17" x14ac:dyDescent="0.15">
      <c r="A99" s="97"/>
      <c r="B99" s="86"/>
      <c r="C99" s="87"/>
      <c r="D99" s="88"/>
      <c r="E99" s="89"/>
      <c r="F99" s="90"/>
      <c r="G99" s="92"/>
      <c r="H99" s="94"/>
      <c r="I99" s="92"/>
      <c r="J99" s="96"/>
      <c r="K99" s="84"/>
      <c r="L99" s="85"/>
      <c r="M99" s="85"/>
      <c r="N99" s="85"/>
      <c r="O99" s="85"/>
      <c r="P99" s="85"/>
      <c r="Q99" s="85"/>
    </row>
    <row r="100" spans="1:17" x14ac:dyDescent="0.15">
      <c r="A100" s="97"/>
      <c r="B100" s="86"/>
      <c r="C100" s="87"/>
      <c r="D100" s="88"/>
      <c r="E100" s="89"/>
      <c r="F100" s="90"/>
      <c r="G100" s="92"/>
      <c r="H100" s="94"/>
      <c r="I100" s="92"/>
      <c r="J100" s="96"/>
      <c r="K100" s="84"/>
      <c r="L100" s="85"/>
      <c r="M100" s="85"/>
      <c r="N100" s="85"/>
      <c r="O100" s="85"/>
      <c r="P100" s="85"/>
      <c r="Q100" s="85"/>
    </row>
    <row r="101" spans="1:17" x14ac:dyDescent="0.15">
      <c r="L101" s="73"/>
      <c r="M101" s="73"/>
      <c r="N101" s="73"/>
      <c r="O101" s="73"/>
      <c r="P101" s="73"/>
      <c r="Q101" s="73"/>
    </row>
    <row r="102" spans="1:17" ht="13.5" customHeight="1" x14ac:dyDescent="0.15">
      <c r="C102" s="86"/>
      <c r="D102" s="88"/>
      <c r="E102" s="89"/>
      <c r="F102" s="90"/>
      <c r="G102" s="91"/>
      <c r="H102" s="93"/>
      <c r="I102" s="92"/>
      <c r="J102" s="95"/>
      <c r="K102" s="84"/>
      <c r="L102" s="85"/>
      <c r="M102" s="85"/>
      <c r="N102" s="85"/>
      <c r="O102" s="85"/>
      <c r="P102" s="85"/>
      <c r="Q102" s="85"/>
    </row>
    <row r="103" spans="1:17" x14ac:dyDescent="0.15">
      <c r="B103" s="73">
        <v>30</v>
      </c>
      <c r="C103" s="87"/>
      <c r="D103" s="88"/>
      <c r="E103" s="89"/>
      <c r="F103" s="90"/>
      <c r="G103" s="92"/>
      <c r="H103" s="94"/>
      <c r="I103" s="92"/>
      <c r="J103" s="96"/>
      <c r="K103" s="84"/>
      <c r="L103" s="85"/>
      <c r="M103" s="85"/>
      <c r="N103" s="85"/>
      <c r="O103" s="85"/>
      <c r="P103" s="85"/>
      <c r="Q103" s="85"/>
    </row>
    <row r="104" spans="1:17" x14ac:dyDescent="0.15">
      <c r="C104" s="87"/>
      <c r="D104" s="88"/>
      <c r="E104" s="89"/>
      <c r="F104" s="90"/>
      <c r="G104" s="92"/>
      <c r="H104" s="94"/>
      <c r="I104" s="92"/>
      <c r="J104" s="96"/>
      <c r="K104" s="84"/>
      <c r="L104" s="85"/>
      <c r="M104" s="85"/>
      <c r="N104" s="85"/>
      <c r="O104" s="85"/>
      <c r="P104" s="85"/>
      <c r="Q104" s="85"/>
    </row>
    <row r="105" spans="1:17" ht="27" x14ac:dyDescent="0.15">
      <c r="B105" s="2" t="s">
        <v>0</v>
      </c>
      <c r="C105" s="2" t="s">
        <v>14</v>
      </c>
      <c r="D105" s="2" t="s">
        <v>1</v>
      </c>
      <c r="E105" s="3" t="s">
        <v>24</v>
      </c>
      <c r="F105" s="3" t="s">
        <v>22</v>
      </c>
      <c r="G105" s="3" t="s">
        <v>25</v>
      </c>
      <c r="H105" s="3" t="s">
        <v>27</v>
      </c>
      <c r="I105" s="3" t="s">
        <v>26</v>
      </c>
      <c r="J105" s="3" t="s">
        <v>29</v>
      </c>
      <c r="K105" s="3" t="s">
        <v>239</v>
      </c>
      <c r="L105" s="3" t="s">
        <v>205</v>
      </c>
      <c r="M105" s="3" t="s">
        <v>31</v>
      </c>
      <c r="N105" s="3" t="s">
        <v>32</v>
      </c>
      <c r="O105" s="3" t="s">
        <v>10</v>
      </c>
      <c r="P105" s="3" t="s">
        <v>33</v>
      </c>
      <c r="Q105" s="3" t="s">
        <v>6</v>
      </c>
    </row>
    <row r="106" spans="1:17" ht="13.5" customHeight="1" x14ac:dyDescent="0.15">
      <c r="B106" s="86" t="s">
        <v>250</v>
      </c>
      <c r="C106" s="86" t="s">
        <v>210</v>
      </c>
      <c r="D106" s="88" t="s">
        <v>209</v>
      </c>
      <c r="E106" s="89">
        <v>0.3</v>
      </c>
      <c r="F106" s="90" t="s">
        <v>23</v>
      </c>
      <c r="G106" s="91" t="s">
        <v>251</v>
      </c>
      <c r="H106" s="93" t="s">
        <v>36</v>
      </c>
      <c r="I106" s="92"/>
      <c r="J106" s="95" t="s">
        <v>253</v>
      </c>
      <c r="K106" s="84" t="s">
        <v>252</v>
      </c>
      <c r="L106" s="85">
        <v>2671046</v>
      </c>
      <c r="M106" s="85">
        <v>1130212</v>
      </c>
      <c r="N106" s="85">
        <v>1051420</v>
      </c>
      <c r="O106" s="85">
        <f>(M106+N106)/1000000</f>
        <v>2.181632</v>
      </c>
      <c r="P106" s="85">
        <v>1264749</v>
      </c>
      <c r="Q106" s="85">
        <f>(M106+N106+P106)/1000000</f>
        <v>3.4463810000000001</v>
      </c>
    </row>
    <row r="107" spans="1:17" x14ac:dyDescent="0.15">
      <c r="B107" s="87"/>
      <c r="C107" s="87"/>
      <c r="D107" s="88"/>
      <c r="E107" s="89"/>
      <c r="F107" s="90"/>
      <c r="G107" s="92"/>
      <c r="H107" s="94"/>
      <c r="I107" s="92"/>
      <c r="J107" s="96"/>
      <c r="K107" s="84"/>
      <c r="L107" s="85"/>
      <c r="M107" s="85"/>
      <c r="N107" s="85"/>
      <c r="O107" s="85"/>
      <c r="P107" s="85"/>
      <c r="Q107" s="85"/>
    </row>
    <row r="108" spans="1:17" x14ac:dyDescent="0.15">
      <c r="B108" s="87"/>
      <c r="C108" s="87"/>
      <c r="D108" s="88"/>
      <c r="E108" s="89"/>
      <c r="F108" s="90"/>
      <c r="G108" s="92"/>
      <c r="H108" s="94"/>
      <c r="I108" s="92"/>
      <c r="J108" s="96"/>
      <c r="K108" s="84"/>
      <c r="L108" s="85"/>
      <c r="M108" s="85"/>
      <c r="N108" s="85"/>
      <c r="O108" s="85"/>
      <c r="P108" s="85"/>
      <c r="Q108" s="85"/>
    </row>
    <row r="109" spans="1:17" x14ac:dyDescent="0.15">
      <c r="B109" s="87"/>
      <c r="L109" s="73"/>
      <c r="M109" s="73"/>
      <c r="N109" s="73"/>
      <c r="O109" s="73"/>
      <c r="P109" s="73"/>
      <c r="Q109" s="73"/>
    </row>
    <row r="110" spans="1:17" x14ac:dyDescent="0.15">
      <c r="B110" s="87"/>
      <c r="C110" s="86" t="s">
        <v>254</v>
      </c>
      <c r="D110" s="88" t="s">
        <v>255</v>
      </c>
      <c r="E110" s="89">
        <v>0.3</v>
      </c>
      <c r="F110" s="90" t="s">
        <v>23</v>
      </c>
      <c r="G110" s="91"/>
      <c r="H110" s="93" t="s">
        <v>36</v>
      </c>
      <c r="I110" s="92"/>
      <c r="J110" s="95" t="s">
        <v>253</v>
      </c>
      <c r="K110" s="84"/>
      <c r="L110" s="85"/>
      <c r="M110" s="85"/>
      <c r="N110" s="85"/>
      <c r="O110" s="85">
        <f>(M110+N110)/1000000</f>
        <v>0</v>
      </c>
      <c r="P110" s="85"/>
      <c r="Q110" s="85">
        <f>(M110+N110+P110)/1000000</f>
        <v>0</v>
      </c>
    </row>
    <row r="111" spans="1:17" x14ac:dyDescent="0.15">
      <c r="B111" s="87"/>
      <c r="C111" s="87"/>
      <c r="D111" s="88"/>
      <c r="E111" s="89"/>
      <c r="F111" s="90"/>
      <c r="G111" s="92"/>
      <c r="H111" s="94"/>
      <c r="I111" s="92"/>
      <c r="J111" s="96"/>
      <c r="K111" s="84"/>
      <c r="L111" s="85"/>
      <c r="M111" s="85"/>
      <c r="N111" s="85"/>
      <c r="O111" s="85"/>
      <c r="P111" s="85"/>
      <c r="Q111" s="85"/>
    </row>
    <row r="112" spans="1:17" x14ac:dyDescent="0.15">
      <c r="B112" s="87"/>
      <c r="C112" s="87"/>
      <c r="D112" s="88"/>
      <c r="E112" s="89"/>
      <c r="F112" s="90"/>
      <c r="G112" s="92"/>
      <c r="H112" s="94"/>
      <c r="I112" s="92"/>
      <c r="J112" s="96"/>
      <c r="K112" s="84"/>
      <c r="L112" s="85"/>
      <c r="M112" s="85"/>
      <c r="N112" s="85"/>
      <c r="O112" s="85"/>
      <c r="P112" s="85"/>
      <c r="Q112" s="85"/>
    </row>
    <row r="113" spans="2:2" x14ac:dyDescent="0.15">
      <c r="B113" s="87"/>
    </row>
    <row r="114" spans="2:2" x14ac:dyDescent="0.15">
      <c r="B114" s="87"/>
    </row>
    <row r="115" spans="2:2" x14ac:dyDescent="0.15">
      <c r="B115" s="87"/>
    </row>
    <row r="116" spans="2:2" x14ac:dyDescent="0.15">
      <c r="B116" s="87"/>
    </row>
    <row r="120" spans="2:2" x14ac:dyDescent="0.15">
      <c r="B120" s="83"/>
    </row>
    <row r="121" spans="2:2" x14ac:dyDescent="0.15">
      <c r="B121" s="83"/>
    </row>
    <row r="122" spans="2:2" x14ac:dyDescent="0.15">
      <c r="B122" s="83"/>
    </row>
    <row r="123" spans="2:2" x14ac:dyDescent="0.15">
      <c r="B123" s="83"/>
    </row>
    <row r="124" spans="2:2" x14ac:dyDescent="0.15">
      <c r="B124" s="83"/>
    </row>
    <row r="125" spans="2:2" x14ac:dyDescent="0.15">
      <c r="B125" s="83"/>
    </row>
  </sheetData>
  <mergeCells count="378">
    <mergeCell ref="K102:K104"/>
    <mergeCell ref="L102:L104"/>
    <mergeCell ref="M102:M104"/>
    <mergeCell ref="N102:N104"/>
    <mergeCell ref="O102:O104"/>
    <mergeCell ref="P102:P104"/>
    <mergeCell ref="Q102:Q104"/>
    <mergeCell ref="C87:C89"/>
    <mergeCell ref="D87:D89"/>
    <mergeCell ref="E87:E89"/>
    <mergeCell ref="F87:F89"/>
    <mergeCell ref="G87:G89"/>
    <mergeCell ref="H87:H89"/>
    <mergeCell ref="I87:I89"/>
    <mergeCell ref="J87:J89"/>
    <mergeCell ref="C102:C104"/>
    <mergeCell ref="D102:D104"/>
    <mergeCell ref="E102:E104"/>
    <mergeCell ref="F102:F104"/>
    <mergeCell ref="G102:G104"/>
    <mergeCell ref="H102:H104"/>
    <mergeCell ref="I102:I104"/>
    <mergeCell ref="J102:J104"/>
    <mergeCell ref="O87:O89"/>
    <mergeCell ref="P75:P77"/>
    <mergeCell ref="F63:F65"/>
    <mergeCell ref="F67:F69"/>
    <mergeCell ref="F71:F73"/>
    <mergeCell ref="N63:N65"/>
    <mergeCell ref="P43:P45"/>
    <mergeCell ref="P51:P53"/>
    <mergeCell ref="P67:P69"/>
    <mergeCell ref="P71:P73"/>
    <mergeCell ref="O43:O45"/>
    <mergeCell ref="F43:F45"/>
    <mergeCell ref="H67:H69"/>
    <mergeCell ref="I43:I45"/>
    <mergeCell ref="J43:J45"/>
    <mergeCell ref="L43:L45"/>
    <mergeCell ref="M43:M45"/>
    <mergeCell ref="N43:N45"/>
    <mergeCell ref="L51:L53"/>
    <mergeCell ref="M51:M53"/>
    <mergeCell ref="N51:N53"/>
    <mergeCell ref="H43:H45"/>
    <mergeCell ref="J63:J65"/>
    <mergeCell ref="L63:L65"/>
    <mergeCell ref="L71:L73"/>
    <mergeCell ref="C79:C81"/>
    <mergeCell ref="C83:C85"/>
    <mergeCell ref="D83:D85"/>
    <mergeCell ref="E83:E85"/>
    <mergeCell ref="F83:F85"/>
    <mergeCell ref="G83:G85"/>
    <mergeCell ref="H83:H85"/>
    <mergeCell ref="I83:I85"/>
    <mergeCell ref="J83:J85"/>
    <mergeCell ref="D79:D81"/>
    <mergeCell ref="E79:E81"/>
    <mergeCell ref="F79:F81"/>
    <mergeCell ref="G79:G81"/>
    <mergeCell ref="H79:H81"/>
    <mergeCell ref="I79:I81"/>
    <mergeCell ref="J79:J81"/>
    <mergeCell ref="N79:N81"/>
    <mergeCell ref="O79:O81"/>
    <mergeCell ref="P79:P81"/>
    <mergeCell ref="O47:O49"/>
    <mergeCell ref="P47:P49"/>
    <mergeCell ref="D35:D37"/>
    <mergeCell ref="E35:E37"/>
    <mergeCell ref="F35:F37"/>
    <mergeCell ref="G35:G37"/>
    <mergeCell ref="H35:H37"/>
    <mergeCell ref="I35:I37"/>
    <mergeCell ref="J35:J37"/>
    <mergeCell ref="L35:L37"/>
    <mergeCell ref="D39:D41"/>
    <mergeCell ref="E39:E41"/>
    <mergeCell ref="F39:F41"/>
    <mergeCell ref="G39:G41"/>
    <mergeCell ref="H39:H41"/>
    <mergeCell ref="I39:I41"/>
    <mergeCell ref="J39:J41"/>
    <mergeCell ref="L39:L41"/>
    <mergeCell ref="M39:M41"/>
    <mergeCell ref="N39:N41"/>
    <mergeCell ref="O39:O41"/>
    <mergeCell ref="L79:L81"/>
    <mergeCell ref="M79:M81"/>
    <mergeCell ref="P35:P37"/>
    <mergeCell ref="C31:C49"/>
    <mergeCell ref="D47:D49"/>
    <mergeCell ref="E47:E49"/>
    <mergeCell ref="F47:F49"/>
    <mergeCell ref="H47:H49"/>
    <mergeCell ref="J47:J49"/>
    <mergeCell ref="L47:L49"/>
    <mergeCell ref="M47:M49"/>
    <mergeCell ref="N47:N49"/>
    <mergeCell ref="D31:D33"/>
    <mergeCell ref="E31:E33"/>
    <mergeCell ref="F31:F33"/>
    <mergeCell ref="G31:G33"/>
    <mergeCell ref="H31:H33"/>
    <mergeCell ref="I31:I33"/>
    <mergeCell ref="J31:J33"/>
    <mergeCell ref="L31:L33"/>
    <mergeCell ref="M31:M33"/>
    <mergeCell ref="N31:N33"/>
    <mergeCell ref="E43:E45"/>
    <mergeCell ref="O31:O33"/>
    <mergeCell ref="P31:P33"/>
    <mergeCell ref="P39:P41"/>
    <mergeCell ref="P55:P57"/>
    <mergeCell ref="P59:P61"/>
    <mergeCell ref="P63:P65"/>
    <mergeCell ref="C63:C77"/>
    <mergeCell ref="E55:E57"/>
    <mergeCell ref="G55:G57"/>
    <mergeCell ref="E59:E61"/>
    <mergeCell ref="G59:G61"/>
    <mergeCell ref="E67:E69"/>
    <mergeCell ref="G67:G69"/>
    <mergeCell ref="E75:E77"/>
    <mergeCell ref="G75:G77"/>
    <mergeCell ref="D59:D61"/>
    <mergeCell ref="D63:D65"/>
    <mergeCell ref="D67:D69"/>
    <mergeCell ref="D71:D73"/>
    <mergeCell ref="E63:E65"/>
    <mergeCell ref="G63:G65"/>
    <mergeCell ref="D55:D57"/>
    <mergeCell ref="C51:C61"/>
    <mergeCell ref="H63:H65"/>
    <mergeCell ref="I63:I65"/>
    <mergeCell ref="F75:F77"/>
    <mergeCell ref="D51:D53"/>
    <mergeCell ref="E51:E53"/>
    <mergeCell ref="G51:G53"/>
    <mergeCell ref="F51:F53"/>
    <mergeCell ref="F55:F57"/>
    <mergeCell ref="F59:F61"/>
    <mergeCell ref="H75:H77"/>
    <mergeCell ref="D6:D8"/>
    <mergeCell ref="E6:E8"/>
    <mergeCell ref="F6:F8"/>
    <mergeCell ref="G6:G8"/>
    <mergeCell ref="H6:H8"/>
    <mergeCell ref="D75:D77"/>
    <mergeCell ref="D43:D45"/>
    <mergeCell ref="H59:H61"/>
    <mergeCell ref="E71:E73"/>
    <mergeCell ref="G71:G73"/>
    <mergeCell ref="H71:H73"/>
    <mergeCell ref="G10:G12"/>
    <mergeCell ref="H10:H12"/>
    <mergeCell ref="D10:D12"/>
    <mergeCell ref="E10:E12"/>
    <mergeCell ref="F10:F12"/>
    <mergeCell ref="O63:O65"/>
    <mergeCell ref="N71:N73"/>
    <mergeCell ref="O71:O73"/>
    <mergeCell ref="I67:I69"/>
    <mergeCell ref="J67:J69"/>
    <mergeCell ref="L67:L69"/>
    <mergeCell ref="M67:M69"/>
    <mergeCell ref="N67:N69"/>
    <mergeCell ref="N75:N77"/>
    <mergeCell ref="O75:O77"/>
    <mergeCell ref="I75:I77"/>
    <mergeCell ref="J75:J77"/>
    <mergeCell ref="L75:L77"/>
    <mergeCell ref="M75:M77"/>
    <mergeCell ref="O67:O69"/>
    <mergeCell ref="M71:M73"/>
    <mergeCell ref="M63:M65"/>
    <mergeCell ref="I71:I73"/>
    <mergeCell ref="J71:J73"/>
    <mergeCell ref="P26:P28"/>
    <mergeCell ref="C22:C24"/>
    <mergeCell ref="D22:D24"/>
    <mergeCell ref="E22:E24"/>
    <mergeCell ref="F22:F24"/>
    <mergeCell ref="G22:G24"/>
    <mergeCell ref="H22:H24"/>
    <mergeCell ref="I22:I24"/>
    <mergeCell ref="J22:J24"/>
    <mergeCell ref="L22:L24"/>
    <mergeCell ref="M22:M24"/>
    <mergeCell ref="N22:N24"/>
    <mergeCell ref="O22:O24"/>
    <mergeCell ref="P22:P24"/>
    <mergeCell ref="C26:C28"/>
    <mergeCell ref="D26:D28"/>
    <mergeCell ref="E26:E28"/>
    <mergeCell ref="F26:F28"/>
    <mergeCell ref="G26:G28"/>
    <mergeCell ref="H26:H28"/>
    <mergeCell ref="I26:I28"/>
    <mergeCell ref="J26:J28"/>
    <mergeCell ref="L26:L28"/>
    <mergeCell ref="K22:K24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L18:L20"/>
    <mergeCell ref="M18:M20"/>
    <mergeCell ref="N18:N20"/>
    <mergeCell ref="O18:O20"/>
    <mergeCell ref="P18:P20"/>
    <mergeCell ref="M10:M12"/>
    <mergeCell ref="N10:N12"/>
    <mergeCell ref="O10:O12"/>
    <mergeCell ref="I6:I8"/>
    <mergeCell ref="J6:J8"/>
    <mergeCell ref="K6:K8"/>
    <mergeCell ref="J14:J16"/>
    <mergeCell ref="K14:K16"/>
    <mergeCell ref="L14:L16"/>
    <mergeCell ref="M14:M16"/>
    <mergeCell ref="N14:N16"/>
    <mergeCell ref="O14:O16"/>
    <mergeCell ref="M6:M8"/>
    <mergeCell ref="N6:N8"/>
    <mergeCell ref="O6:O8"/>
    <mergeCell ref="L6:L8"/>
    <mergeCell ref="I10:I12"/>
    <mergeCell ref="J10:J12"/>
    <mergeCell ref="K10:K12"/>
    <mergeCell ref="P6:P8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C6:C8"/>
    <mergeCell ref="N26:N28"/>
    <mergeCell ref="O26:O28"/>
    <mergeCell ref="G43:G45"/>
    <mergeCell ref="L59:L61"/>
    <mergeCell ref="M59:M61"/>
    <mergeCell ref="N59:N61"/>
    <mergeCell ref="O59:O61"/>
    <mergeCell ref="H51:H53"/>
    <mergeCell ref="O51:O53"/>
    <mergeCell ref="N55:N57"/>
    <mergeCell ref="H55:H57"/>
    <mergeCell ref="I55:I57"/>
    <mergeCell ref="J55:J57"/>
    <mergeCell ref="O55:O57"/>
    <mergeCell ref="I59:I61"/>
    <mergeCell ref="J59:J61"/>
    <mergeCell ref="I51:I53"/>
    <mergeCell ref="J51:J53"/>
    <mergeCell ref="L55:L57"/>
    <mergeCell ref="M55:M57"/>
    <mergeCell ref="M35:M37"/>
    <mergeCell ref="N35:N37"/>
    <mergeCell ref="O35:O37"/>
    <mergeCell ref="M95:M97"/>
    <mergeCell ref="N95:N97"/>
    <mergeCell ref="O95:O97"/>
    <mergeCell ref="P95:P97"/>
    <mergeCell ref="L10:L12"/>
    <mergeCell ref="C91:C93"/>
    <mergeCell ref="D91:D93"/>
    <mergeCell ref="E91:E93"/>
    <mergeCell ref="F91:F93"/>
    <mergeCell ref="G91:G93"/>
    <mergeCell ref="H91:H93"/>
    <mergeCell ref="I91:I93"/>
    <mergeCell ref="J91:J93"/>
    <mergeCell ref="K91:K93"/>
    <mergeCell ref="C10:C16"/>
    <mergeCell ref="D13:P13"/>
    <mergeCell ref="D14:D16"/>
    <mergeCell ref="E14:E16"/>
    <mergeCell ref="F14:F16"/>
    <mergeCell ref="G14:G16"/>
    <mergeCell ref="H14:H16"/>
    <mergeCell ref="I14:I16"/>
    <mergeCell ref="G95:G97"/>
    <mergeCell ref="M26:M28"/>
    <mergeCell ref="H95:H97"/>
    <mergeCell ref="I95:I97"/>
    <mergeCell ref="J95:J97"/>
    <mergeCell ref="K95:K97"/>
    <mergeCell ref="L95:L97"/>
    <mergeCell ref="P14:P16"/>
    <mergeCell ref="P10:P12"/>
    <mergeCell ref="E95:E97"/>
    <mergeCell ref="L91:L93"/>
    <mergeCell ref="M91:M93"/>
    <mergeCell ref="N91:N93"/>
    <mergeCell ref="O91:O93"/>
    <mergeCell ref="P91:P93"/>
    <mergeCell ref="K87:K89"/>
    <mergeCell ref="K83:K85"/>
    <mergeCell ref="K79:K81"/>
    <mergeCell ref="L83:L85"/>
    <mergeCell ref="M83:M85"/>
    <mergeCell ref="N83:N85"/>
    <mergeCell ref="O83:O85"/>
    <mergeCell ref="P83:P85"/>
    <mergeCell ref="M87:M89"/>
    <mergeCell ref="N87:N89"/>
    <mergeCell ref="P87:P89"/>
    <mergeCell ref="A1:A100"/>
    <mergeCell ref="B2:B100"/>
    <mergeCell ref="Q87:Q89"/>
    <mergeCell ref="Q91:Q93"/>
    <mergeCell ref="Q95:Q97"/>
    <mergeCell ref="Q98:Q100"/>
    <mergeCell ref="L98:L100"/>
    <mergeCell ref="M98:M100"/>
    <mergeCell ref="N98:N100"/>
    <mergeCell ref="O98:O100"/>
    <mergeCell ref="P98:P100"/>
    <mergeCell ref="L87:L89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C95:C97"/>
    <mergeCell ref="D95:D97"/>
    <mergeCell ref="F95:F97"/>
    <mergeCell ref="B106:B116"/>
    <mergeCell ref="C106:C108"/>
    <mergeCell ref="D106:D108"/>
    <mergeCell ref="E106:E108"/>
    <mergeCell ref="F106:F108"/>
    <mergeCell ref="G106:G108"/>
    <mergeCell ref="H106:H108"/>
    <mergeCell ref="I106:I108"/>
    <mergeCell ref="J106:J108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N110:N112"/>
    <mergeCell ref="O110:O112"/>
    <mergeCell ref="P110:P112"/>
    <mergeCell ref="Q110:Q112"/>
    <mergeCell ref="K106:K108"/>
    <mergeCell ref="L106:L108"/>
    <mergeCell ref="M106:M108"/>
    <mergeCell ref="N106:N108"/>
    <mergeCell ref="O106:O108"/>
    <mergeCell ref="P106:P108"/>
    <mergeCell ref="Q106:Q10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34" workbookViewId="0">
      <selection activeCell="I64" sqref="I64"/>
    </sheetView>
  </sheetViews>
  <sheetFormatPr defaultRowHeight="13.5" x14ac:dyDescent="0.15"/>
  <cols>
    <col min="1" max="1" width="9" style="17"/>
    <col min="2" max="2" width="24" style="17" customWidth="1"/>
    <col min="3" max="3" width="21.75" customWidth="1"/>
    <col min="4" max="4" width="27.625" customWidth="1"/>
    <col min="5" max="5" width="12.75" customWidth="1"/>
    <col min="6" max="6" width="14" customWidth="1"/>
    <col min="7" max="7" width="11.25" customWidth="1"/>
    <col min="8" max="8" width="15.75" customWidth="1"/>
    <col min="9" max="9" width="18.25" customWidth="1"/>
    <col min="10" max="10" width="9.875" customWidth="1"/>
    <col min="11" max="11" width="9.875" style="17" customWidth="1"/>
    <col min="12" max="12" width="14" customWidth="1"/>
    <col min="13" max="13" width="17.25" customWidth="1"/>
    <col min="14" max="14" width="14.75" customWidth="1"/>
    <col min="15" max="15" width="13.875" customWidth="1"/>
    <col min="16" max="16" width="10.25" customWidth="1"/>
  </cols>
  <sheetData>
    <row r="1" spans="1:16" ht="40.5" x14ac:dyDescent="0.15">
      <c r="A1" s="97" t="s">
        <v>13</v>
      </c>
      <c r="B1" s="2" t="s">
        <v>0</v>
      </c>
      <c r="C1" s="2" t="s">
        <v>14</v>
      </c>
      <c r="D1" s="2" t="s">
        <v>1</v>
      </c>
      <c r="E1" s="3" t="s">
        <v>24</v>
      </c>
      <c r="F1" s="3" t="s">
        <v>22</v>
      </c>
      <c r="G1" s="3" t="s">
        <v>25</v>
      </c>
      <c r="H1" s="3" t="s">
        <v>27</v>
      </c>
      <c r="I1" s="3" t="s">
        <v>171</v>
      </c>
      <c r="J1" s="3" t="s">
        <v>29</v>
      </c>
      <c r="K1" s="3" t="s">
        <v>176</v>
      </c>
      <c r="L1" s="3" t="s">
        <v>31</v>
      </c>
      <c r="M1" s="3" t="s">
        <v>32</v>
      </c>
      <c r="N1" s="3" t="s">
        <v>10</v>
      </c>
      <c r="O1" s="3" t="s">
        <v>33</v>
      </c>
      <c r="P1" s="3" t="s">
        <v>6</v>
      </c>
    </row>
    <row r="2" spans="1:16" ht="13.5" customHeight="1" x14ac:dyDescent="0.15">
      <c r="A2" s="97"/>
      <c r="B2" s="112" t="s">
        <v>233</v>
      </c>
      <c r="C2" s="86" t="s">
        <v>173</v>
      </c>
      <c r="D2" s="104" t="s">
        <v>175</v>
      </c>
      <c r="E2" s="90">
        <v>0.2</v>
      </c>
      <c r="F2" s="90" t="s">
        <v>23</v>
      </c>
      <c r="G2" s="91" t="s">
        <v>153</v>
      </c>
      <c r="H2" s="107" t="s">
        <v>36</v>
      </c>
      <c r="I2" s="92" t="s">
        <v>174</v>
      </c>
      <c r="J2" s="102">
        <v>5.0900000000000001E-2</v>
      </c>
      <c r="K2" s="85">
        <v>2526205</v>
      </c>
      <c r="L2" s="85">
        <v>1077977</v>
      </c>
      <c r="M2" s="85">
        <v>1026830</v>
      </c>
      <c r="N2" s="85">
        <f>(L2+M2)/1000000</f>
        <v>2.1048070000000001</v>
      </c>
      <c r="O2" s="85">
        <v>1264749</v>
      </c>
      <c r="P2" s="85">
        <f>(L2+M2+O2)/1000000</f>
        <v>3.3695560000000002</v>
      </c>
    </row>
    <row r="3" spans="1:16" x14ac:dyDescent="0.15">
      <c r="A3" s="97"/>
      <c r="B3" s="86"/>
      <c r="C3" s="86"/>
      <c r="D3" s="104"/>
      <c r="E3" s="88"/>
      <c r="F3" s="90"/>
      <c r="G3" s="92"/>
      <c r="H3" s="107"/>
      <c r="I3" s="92"/>
      <c r="J3" s="99"/>
      <c r="K3" s="85"/>
      <c r="L3" s="85"/>
      <c r="M3" s="85"/>
      <c r="N3" s="85"/>
      <c r="O3" s="85"/>
      <c r="P3" s="85"/>
    </row>
    <row r="4" spans="1:16" x14ac:dyDescent="0.15">
      <c r="A4" s="97"/>
      <c r="B4" s="86"/>
      <c r="C4" s="86"/>
      <c r="D4" s="104"/>
      <c r="E4" s="88"/>
      <c r="F4" s="90"/>
      <c r="G4" s="92"/>
      <c r="H4" s="107"/>
      <c r="I4" s="92"/>
      <c r="J4" s="99"/>
      <c r="K4" s="85"/>
      <c r="L4" s="85"/>
      <c r="M4" s="85"/>
      <c r="N4" s="85"/>
      <c r="O4" s="85"/>
      <c r="P4" s="85"/>
    </row>
    <row r="5" spans="1:16" x14ac:dyDescent="0.15">
      <c r="A5" s="97"/>
      <c r="B5" s="86"/>
      <c r="C5" s="86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</row>
    <row r="6" spans="1:16" x14ac:dyDescent="0.15">
      <c r="A6" s="97"/>
      <c r="B6" s="86"/>
      <c r="C6" s="86"/>
      <c r="D6" s="104" t="s">
        <v>175</v>
      </c>
      <c r="E6" s="90">
        <v>0.2</v>
      </c>
      <c r="F6" s="90" t="s">
        <v>23</v>
      </c>
      <c r="G6" s="91" t="s">
        <v>177</v>
      </c>
      <c r="H6" s="107" t="s">
        <v>179</v>
      </c>
      <c r="I6" s="92" t="s">
        <v>174</v>
      </c>
      <c r="J6" s="110" t="s">
        <v>183</v>
      </c>
      <c r="K6" s="85">
        <v>2595197</v>
      </c>
      <c r="L6" s="85">
        <v>1098782</v>
      </c>
      <c r="M6" s="85">
        <v>1025499</v>
      </c>
      <c r="N6" s="85">
        <f>(L6+M6)/1000000</f>
        <v>2.1242809999999999</v>
      </c>
      <c r="O6" s="85">
        <v>1264749</v>
      </c>
      <c r="P6" s="85">
        <f>(L6+M6+O6)/1000000</f>
        <v>3.38903</v>
      </c>
    </row>
    <row r="7" spans="1:16" x14ac:dyDescent="0.15">
      <c r="A7" s="97"/>
      <c r="B7" s="86"/>
      <c r="C7" s="86"/>
      <c r="D7" s="104"/>
      <c r="E7" s="88"/>
      <c r="F7" s="90"/>
      <c r="G7" s="92"/>
      <c r="H7" s="107"/>
      <c r="I7" s="92"/>
      <c r="J7" s="99"/>
      <c r="K7" s="85"/>
      <c r="L7" s="85"/>
      <c r="M7" s="85"/>
      <c r="N7" s="85"/>
      <c r="O7" s="85"/>
      <c r="P7" s="85"/>
    </row>
    <row r="8" spans="1:16" x14ac:dyDescent="0.15">
      <c r="A8" s="97"/>
      <c r="B8" s="86"/>
      <c r="C8" s="86"/>
      <c r="D8" s="104"/>
      <c r="E8" s="88"/>
      <c r="F8" s="90"/>
      <c r="G8" s="92"/>
      <c r="H8" s="107"/>
      <c r="I8" s="92"/>
      <c r="J8" s="99"/>
      <c r="K8" s="85"/>
      <c r="L8" s="85"/>
      <c r="M8" s="85"/>
      <c r="N8" s="85"/>
      <c r="O8" s="85"/>
      <c r="P8" s="85"/>
    </row>
    <row r="9" spans="1:16" x14ac:dyDescent="0.15">
      <c r="A9" s="97"/>
      <c r="B9" s="86"/>
      <c r="C9" s="51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1:16" x14ac:dyDescent="0.15">
      <c r="A10" s="97"/>
      <c r="B10" s="86"/>
      <c r="C10" s="86" t="s">
        <v>190</v>
      </c>
      <c r="D10" s="104" t="s">
        <v>189</v>
      </c>
      <c r="E10" s="90">
        <v>0.2</v>
      </c>
      <c r="F10" s="90" t="s">
        <v>23</v>
      </c>
      <c r="G10" s="91" t="s">
        <v>153</v>
      </c>
      <c r="H10" s="107" t="s">
        <v>199</v>
      </c>
      <c r="I10" s="92" t="s">
        <v>198</v>
      </c>
      <c r="J10" s="110" t="s">
        <v>197</v>
      </c>
      <c r="K10" s="85">
        <v>2584742</v>
      </c>
      <c r="L10" s="85">
        <v>1094388</v>
      </c>
      <c r="M10" s="85">
        <v>1032083</v>
      </c>
      <c r="N10" s="85">
        <f>(L10+M10)/1000000</f>
        <v>2.126471</v>
      </c>
      <c r="O10" s="85">
        <v>1264749</v>
      </c>
      <c r="P10" s="85">
        <f>(L10+M10+O10)/1000000</f>
        <v>3.3912200000000001</v>
      </c>
    </row>
    <row r="11" spans="1:16" x14ac:dyDescent="0.15">
      <c r="A11" s="97"/>
      <c r="B11" s="86"/>
      <c r="C11" s="86"/>
      <c r="D11" s="104"/>
      <c r="E11" s="88"/>
      <c r="F11" s="90"/>
      <c r="G11" s="92"/>
      <c r="H11" s="107"/>
      <c r="I11" s="92"/>
      <c r="J11" s="99"/>
      <c r="K11" s="85"/>
      <c r="L11" s="85"/>
      <c r="M11" s="85"/>
      <c r="N11" s="85"/>
      <c r="O11" s="85"/>
      <c r="P11" s="85"/>
    </row>
    <row r="12" spans="1:16" x14ac:dyDescent="0.15">
      <c r="A12" s="97"/>
      <c r="B12" s="86"/>
      <c r="C12" s="86"/>
      <c r="D12" s="104"/>
      <c r="E12" s="88"/>
      <c r="F12" s="90"/>
      <c r="G12" s="92"/>
      <c r="H12" s="107"/>
      <c r="I12" s="92"/>
      <c r="J12" s="99"/>
      <c r="K12" s="85"/>
      <c r="L12" s="85"/>
      <c r="M12" s="85"/>
      <c r="N12" s="85"/>
      <c r="O12" s="85"/>
      <c r="P12" s="85"/>
    </row>
    <row r="13" spans="1:16" x14ac:dyDescent="0.15">
      <c r="A13" s="97"/>
      <c r="B13" s="86"/>
      <c r="C13" s="86"/>
    </row>
    <row r="14" spans="1:16" x14ac:dyDescent="0.15">
      <c r="A14" s="97"/>
      <c r="B14" s="86"/>
      <c r="C14" s="86"/>
    </row>
    <row r="15" spans="1:16" x14ac:dyDescent="0.15">
      <c r="A15" s="97"/>
      <c r="B15" s="86"/>
      <c r="C15" s="86"/>
    </row>
    <row r="16" spans="1:16" x14ac:dyDescent="0.15">
      <c r="A16" s="97"/>
      <c r="B16" s="86"/>
      <c r="C16" s="86"/>
    </row>
    <row r="17" spans="1:16" x14ac:dyDescent="0.15">
      <c r="A17" s="97"/>
      <c r="B17" s="8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5"/>
    </row>
    <row r="18" spans="1:16" x14ac:dyDescent="0.15">
      <c r="A18" s="97"/>
      <c r="B18" s="86"/>
      <c r="C18" s="86" t="s">
        <v>184</v>
      </c>
      <c r="D18" s="104" t="s">
        <v>185</v>
      </c>
      <c r="E18" s="90">
        <v>0.2</v>
      </c>
      <c r="F18" s="90" t="s">
        <v>23</v>
      </c>
      <c r="G18" s="91" t="s">
        <v>186</v>
      </c>
      <c r="H18" s="107" t="s">
        <v>178</v>
      </c>
      <c r="I18" s="92" t="s">
        <v>188</v>
      </c>
      <c r="J18" s="102">
        <v>7.6799999999999993E-2</v>
      </c>
      <c r="K18" s="85">
        <v>2555934</v>
      </c>
      <c r="L18" s="85">
        <v>1089296</v>
      </c>
      <c r="M18" s="85">
        <v>1085914</v>
      </c>
      <c r="N18" s="85">
        <f>(L18+M18)/1000000</f>
        <v>2.1752099999999999</v>
      </c>
      <c r="O18" s="85">
        <v>1264749</v>
      </c>
      <c r="P18" s="85">
        <f>(L18+M18+O18)/1000000</f>
        <v>3.439959</v>
      </c>
    </row>
    <row r="19" spans="1:16" x14ac:dyDescent="0.15">
      <c r="A19" s="97"/>
      <c r="B19" s="86"/>
      <c r="C19" s="86"/>
      <c r="D19" s="104"/>
      <c r="E19" s="88"/>
      <c r="F19" s="90"/>
      <c r="G19" s="92"/>
      <c r="H19" s="107"/>
      <c r="I19" s="92"/>
      <c r="J19" s="99"/>
      <c r="K19" s="85"/>
      <c r="L19" s="85"/>
      <c r="M19" s="85"/>
      <c r="N19" s="85"/>
      <c r="O19" s="85"/>
      <c r="P19" s="85"/>
    </row>
    <row r="20" spans="1:16" x14ac:dyDescent="0.15">
      <c r="A20" s="97"/>
      <c r="B20" s="86"/>
      <c r="C20" s="86"/>
      <c r="D20" s="104"/>
      <c r="E20" s="88"/>
      <c r="F20" s="90"/>
      <c r="G20" s="92"/>
      <c r="H20" s="107"/>
      <c r="I20" s="92"/>
      <c r="J20" s="99"/>
      <c r="K20" s="85"/>
      <c r="L20" s="85"/>
      <c r="M20" s="85"/>
      <c r="N20" s="85"/>
      <c r="O20" s="85"/>
      <c r="P20" s="85"/>
    </row>
    <row r="21" spans="1:16" x14ac:dyDescent="0.15">
      <c r="A21" s="97"/>
      <c r="B21" s="86"/>
      <c r="C21" s="86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1:16" x14ac:dyDescent="0.15">
      <c r="A22" s="97"/>
      <c r="B22" s="86"/>
      <c r="C22" s="86"/>
      <c r="D22" s="104" t="s">
        <v>187</v>
      </c>
      <c r="E22" s="90">
        <v>0.2</v>
      </c>
      <c r="F22" s="90" t="s">
        <v>23</v>
      </c>
      <c r="G22" s="91" t="s">
        <v>153</v>
      </c>
      <c r="H22" s="107" t="s">
        <v>201</v>
      </c>
      <c r="I22" s="92" t="s">
        <v>200</v>
      </c>
      <c r="J22" s="102">
        <v>6.787E-2</v>
      </c>
      <c r="K22" s="85">
        <v>2556430</v>
      </c>
      <c r="L22" s="85">
        <v>1090182</v>
      </c>
      <c r="M22" s="85">
        <v>1026013</v>
      </c>
      <c r="N22" s="85">
        <f>(L22+M22)/1000000</f>
        <v>2.1161949999999998</v>
      </c>
      <c r="O22" s="85">
        <v>1264749</v>
      </c>
      <c r="P22" s="85">
        <f>(L22+M22+O22)/1000000</f>
        <v>3.3809439999999999</v>
      </c>
    </row>
    <row r="23" spans="1:16" x14ac:dyDescent="0.15">
      <c r="A23" s="97"/>
      <c r="B23" s="86"/>
      <c r="C23" s="86"/>
      <c r="D23" s="104"/>
      <c r="E23" s="88"/>
      <c r="F23" s="90"/>
      <c r="G23" s="92"/>
      <c r="H23" s="107"/>
      <c r="I23" s="92"/>
      <c r="J23" s="99"/>
      <c r="K23" s="85"/>
      <c r="L23" s="85"/>
      <c r="M23" s="85"/>
      <c r="N23" s="85"/>
      <c r="O23" s="85"/>
      <c r="P23" s="85"/>
    </row>
    <row r="24" spans="1:16" x14ac:dyDescent="0.15">
      <c r="A24" s="97"/>
      <c r="B24" s="86"/>
      <c r="C24" s="86"/>
      <c r="D24" s="104"/>
      <c r="E24" s="88"/>
      <c r="F24" s="90"/>
      <c r="G24" s="92"/>
      <c r="H24" s="107"/>
      <c r="I24" s="92"/>
      <c r="J24" s="99"/>
      <c r="K24" s="85"/>
      <c r="L24" s="85"/>
      <c r="M24" s="85"/>
      <c r="N24" s="85"/>
      <c r="O24" s="85"/>
      <c r="P24" s="85"/>
    </row>
    <row r="25" spans="1:16" x14ac:dyDescent="0.15">
      <c r="A25" s="97"/>
      <c r="B25" s="86"/>
      <c r="C25" s="86"/>
    </row>
    <row r="26" spans="1:16" x14ac:dyDescent="0.15">
      <c r="A26" s="97"/>
      <c r="B26" s="86"/>
      <c r="C26" s="86"/>
    </row>
    <row r="27" spans="1:16" x14ac:dyDescent="0.15">
      <c r="A27" s="97"/>
      <c r="B27" s="86"/>
      <c r="C27" s="86"/>
    </row>
    <row r="28" spans="1:16" x14ac:dyDescent="0.15">
      <c r="A28" s="97"/>
      <c r="B28" s="86"/>
      <c r="C28" s="86"/>
    </row>
    <row r="29" spans="1:16" x14ac:dyDescent="0.15">
      <c r="A29" s="97"/>
      <c r="B29" s="86"/>
      <c r="C29" s="86"/>
    </row>
    <row r="30" spans="1:16" x14ac:dyDescent="0.15">
      <c r="A30" s="97"/>
      <c r="B30" s="86"/>
      <c r="C30" s="86"/>
    </row>
    <row r="31" spans="1:16" x14ac:dyDescent="0.15">
      <c r="A31" s="97"/>
      <c r="B31" s="86"/>
      <c r="C31" s="86"/>
    </row>
    <row r="32" spans="1:16" x14ac:dyDescent="0.15">
      <c r="A32" s="97"/>
      <c r="B32" s="86"/>
      <c r="C32" s="86"/>
    </row>
    <row r="33" spans="1:16" x14ac:dyDescent="0.15">
      <c r="A33" s="97"/>
      <c r="B33" s="8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5"/>
    </row>
    <row r="34" spans="1:16" x14ac:dyDescent="0.15">
      <c r="A34" s="97"/>
      <c r="B34" s="86"/>
      <c r="C34" s="86" t="s">
        <v>180</v>
      </c>
      <c r="D34" s="104" t="s">
        <v>181</v>
      </c>
      <c r="E34" s="90">
        <v>0.2</v>
      </c>
      <c r="F34" s="90" t="s">
        <v>23</v>
      </c>
      <c r="G34" s="91" t="s">
        <v>182</v>
      </c>
      <c r="H34" s="107" t="s">
        <v>179</v>
      </c>
      <c r="I34" s="92" t="s">
        <v>174</v>
      </c>
      <c r="J34" s="102">
        <v>0.12046</v>
      </c>
      <c r="K34" s="85">
        <v>2585070</v>
      </c>
      <c r="L34" s="85">
        <v>1097135</v>
      </c>
      <c r="M34" s="85">
        <v>1034332</v>
      </c>
      <c r="N34" s="85">
        <f>(L34+M34)/1000000</f>
        <v>2.1314669999999998</v>
      </c>
      <c r="O34" s="85">
        <v>1264749</v>
      </c>
      <c r="P34" s="85">
        <f>(L34+M34+O34)/1000000</f>
        <v>3.3962159999999999</v>
      </c>
    </row>
    <row r="35" spans="1:16" x14ac:dyDescent="0.15">
      <c r="A35" s="97"/>
      <c r="B35" s="86"/>
      <c r="C35" s="86"/>
      <c r="D35" s="104"/>
      <c r="E35" s="88"/>
      <c r="F35" s="90"/>
      <c r="G35" s="92"/>
      <c r="H35" s="107"/>
      <c r="I35" s="92"/>
      <c r="J35" s="99"/>
      <c r="K35" s="85"/>
      <c r="L35" s="85"/>
      <c r="M35" s="85"/>
      <c r="N35" s="85"/>
      <c r="O35" s="85"/>
      <c r="P35" s="85"/>
    </row>
    <row r="36" spans="1:16" x14ac:dyDescent="0.15">
      <c r="A36" s="97"/>
      <c r="B36" s="86"/>
      <c r="C36" s="86"/>
      <c r="D36" s="104"/>
      <c r="E36" s="88"/>
      <c r="F36" s="90"/>
      <c r="G36" s="92"/>
      <c r="H36" s="107"/>
      <c r="I36" s="92"/>
      <c r="J36" s="99"/>
      <c r="K36" s="85"/>
      <c r="L36" s="85"/>
      <c r="M36" s="85"/>
      <c r="N36" s="85"/>
      <c r="O36" s="85"/>
      <c r="P36" s="85"/>
    </row>
    <row r="37" spans="1:16" x14ac:dyDescent="0.15">
      <c r="A37" s="97"/>
      <c r="B37" s="86"/>
      <c r="C37" s="86"/>
    </row>
    <row r="38" spans="1:16" x14ac:dyDescent="0.15">
      <c r="A38" s="97"/>
      <c r="B38" s="86"/>
      <c r="C38" s="86"/>
    </row>
    <row r="39" spans="1:16" x14ac:dyDescent="0.15">
      <c r="A39" s="97"/>
      <c r="B39" s="86"/>
      <c r="C39" s="86"/>
    </row>
    <row r="40" spans="1:16" x14ac:dyDescent="0.15">
      <c r="A40" s="97"/>
      <c r="B40" s="86"/>
      <c r="C40" s="86"/>
    </row>
    <row r="41" spans="1:16" x14ac:dyDescent="0.15">
      <c r="A41" s="97"/>
      <c r="B41" s="86"/>
      <c r="C41" s="86"/>
    </row>
    <row r="42" spans="1:16" x14ac:dyDescent="0.15">
      <c r="A42" s="97"/>
      <c r="B42" s="86"/>
      <c r="C42" s="86"/>
    </row>
    <row r="43" spans="1:16" x14ac:dyDescent="0.15">
      <c r="A43" s="97"/>
      <c r="B43" s="86"/>
      <c r="C43" s="86"/>
    </row>
    <row r="44" spans="1:16" x14ac:dyDescent="0.15">
      <c r="A44" s="97"/>
      <c r="B44" s="86"/>
      <c r="C44" s="86"/>
    </row>
    <row r="45" spans="1:16" x14ac:dyDescent="0.15">
      <c r="A45" s="97"/>
      <c r="B45" s="86"/>
      <c r="C45" s="86"/>
    </row>
    <row r="46" spans="1:16" x14ac:dyDescent="0.15">
      <c r="A46" s="97"/>
      <c r="B46" s="86"/>
      <c r="C46" s="86"/>
    </row>
    <row r="47" spans="1:16" x14ac:dyDescent="0.15">
      <c r="A47" s="97"/>
      <c r="B47" s="86"/>
      <c r="C47" s="86"/>
    </row>
    <row r="48" spans="1:16" x14ac:dyDescent="0.15">
      <c r="A48" s="97"/>
      <c r="B48" s="86"/>
      <c r="C48" s="86"/>
    </row>
    <row r="50" spans="2:17" x14ac:dyDescent="0.15">
      <c r="C50" s="60" t="s">
        <v>132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1" spans="2:17" ht="40.5" x14ac:dyDescent="0.15">
      <c r="B51" s="2" t="s">
        <v>0</v>
      </c>
      <c r="C51" s="2" t="s">
        <v>14</v>
      </c>
      <c r="D51" s="2" t="s">
        <v>1</v>
      </c>
      <c r="E51" s="3" t="s">
        <v>24</v>
      </c>
      <c r="F51" s="3" t="s">
        <v>22</v>
      </c>
      <c r="G51" s="3" t="s">
        <v>25</v>
      </c>
      <c r="H51" s="3" t="s">
        <v>27</v>
      </c>
      <c r="I51" s="3" t="s">
        <v>171</v>
      </c>
      <c r="J51" s="3" t="s">
        <v>29</v>
      </c>
      <c r="K51" s="3" t="s">
        <v>176</v>
      </c>
      <c r="L51" s="3" t="s">
        <v>31</v>
      </c>
      <c r="M51" s="3" t="s">
        <v>32</v>
      </c>
      <c r="N51" s="3" t="s">
        <v>10</v>
      </c>
      <c r="O51" s="3" t="s">
        <v>33</v>
      </c>
      <c r="P51" s="3" t="s">
        <v>6</v>
      </c>
    </row>
    <row r="52" spans="2:17" ht="13.5" customHeight="1" x14ac:dyDescent="0.15">
      <c r="B52" s="86" t="s">
        <v>232</v>
      </c>
      <c r="C52" s="86" t="s">
        <v>190</v>
      </c>
      <c r="D52" s="104" t="s">
        <v>189</v>
      </c>
      <c r="E52" s="90">
        <v>0.2</v>
      </c>
      <c r="F52" s="90" t="s">
        <v>23</v>
      </c>
      <c r="G52" s="91" t="s">
        <v>153</v>
      </c>
      <c r="H52" s="107" t="s">
        <v>199</v>
      </c>
      <c r="I52" s="92" t="s">
        <v>198</v>
      </c>
      <c r="J52" s="110" t="s">
        <v>197</v>
      </c>
      <c r="K52" s="85">
        <v>2584742</v>
      </c>
      <c r="L52" s="85">
        <v>1094388</v>
      </c>
      <c r="M52" s="85">
        <v>1032083</v>
      </c>
      <c r="N52" s="85">
        <f>(L52+M52)/1000000</f>
        <v>2.126471</v>
      </c>
      <c r="O52" s="85">
        <v>1264749</v>
      </c>
      <c r="P52" s="85">
        <f>(L52+M52+O52)/1000000</f>
        <v>3.3912200000000001</v>
      </c>
    </row>
    <row r="53" spans="2:17" x14ac:dyDescent="0.15">
      <c r="B53" s="87"/>
      <c r="C53" s="86"/>
      <c r="D53" s="104"/>
      <c r="E53" s="88"/>
      <c r="F53" s="90"/>
      <c r="G53" s="92"/>
      <c r="H53" s="107"/>
      <c r="I53" s="92"/>
      <c r="J53" s="99"/>
      <c r="K53" s="85"/>
      <c r="L53" s="85"/>
      <c r="M53" s="85"/>
      <c r="N53" s="85"/>
      <c r="O53" s="85"/>
      <c r="P53" s="85"/>
    </row>
    <row r="54" spans="2:17" x14ac:dyDescent="0.15">
      <c r="B54" s="87"/>
      <c r="C54" s="86"/>
      <c r="D54" s="104"/>
      <c r="E54" s="88"/>
      <c r="F54" s="90"/>
      <c r="G54" s="92"/>
      <c r="H54" s="107"/>
      <c r="I54" s="92"/>
      <c r="J54" s="99"/>
      <c r="K54" s="85"/>
      <c r="L54" s="85"/>
      <c r="M54" s="85"/>
      <c r="N54" s="85"/>
      <c r="O54" s="85"/>
      <c r="P54" s="85"/>
    </row>
    <row r="55" spans="2:17" x14ac:dyDescent="0.15">
      <c r="B55" s="87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</row>
    <row r="56" spans="2:17" ht="27" customHeight="1" x14ac:dyDescent="0.15">
      <c r="B56" s="87"/>
      <c r="C56" s="86" t="s">
        <v>184</v>
      </c>
      <c r="D56" s="104" t="s">
        <v>187</v>
      </c>
      <c r="E56" s="90">
        <v>0.2</v>
      </c>
      <c r="F56" s="90" t="s">
        <v>23</v>
      </c>
      <c r="G56" s="91" t="s">
        <v>153</v>
      </c>
      <c r="H56" s="107" t="s">
        <v>201</v>
      </c>
      <c r="I56" s="92" t="s">
        <v>200</v>
      </c>
      <c r="J56" s="102">
        <v>6.787E-2</v>
      </c>
      <c r="K56" s="85">
        <v>2556430</v>
      </c>
      <c r="L56" s="85">
        <v>1090182</v>
      </c>
      <c r="M56" s="85">
        <v>1026013</v>
      </c>
      <c r="N56" s="85">
        <f>(L56+M56)/1000000</f>
        <v>2.1161949999999998</v>
      </c>
      <c r="O56" s="85">
        <v>1264749</v>
      </c>
      <c r="P56" s="85">
        <f>(L56+M56+O56)/1000000</f>
        <v>3.3809439999999999</v>
      </c>
    </row>
    <row r="57" spans="2:17" x14ac:dyDescent="0.15">
      <c r="B57" s="87"/>
      <c r="C57" s="86"/>
      <c r="D57" s="104"/>
      <c r="E57" s="88"/>
      <c r="F57" s="90"/>
      <c r="G57" s="92"/>
      <c r="H57" s="107"/>
      <c r="I57" s="92"/>
      <c r="J57" s="99"/>
      <c r="K57" s="85"/>
      <c r="L57" s="85"/>
      <c r="M57" s="85"/>
      <c r="N57" s="85"/>
      <c r="O57" s="85"/>
      <c r="P57" s="85"/>
    </row>
    <row r="58" spans="2:17" x14ac:dyDescent="0.15">
      <c r="B58" s="87"/>
      <c r="C58" s="86"/>
      <c r="D58" s="104"/>
      <c r="E58" s="88"/>
      <c r="F58" s="90"/>
      <c r="G58" s="92"/>
      <c r="H58" s="107"/>
      <c r="I58" s="92"/>
      <c r="J58" s="99"/>
      <c r="K58" s="85"/>
      <c r="L58" s="85"/>
      <c r="M58" s="85"/>
      <c r="N58" s="85"/>
      <c r="O58" s="85"/>
      <c r="P58" s="85"/>
    </row>
    <row r="59" spans="2:17" x14ac:dyDescent="0.15">
      <c r="C59" s="51"/>
      <c r="D59" s="17"/>
      <c r="E59" s="17"/>
      <c r="F59" s="17"/>
      <c r="G59" s="17"/>
      <c r="H59" s="17"/>
      <c r="I59" s="17"/>
      <c r="J59" s="17"/>
      <c r="L59" s="17"/>
      <c r="M59" s="17"/>
      <c r="N59" s="17"/>
      <c r="O59" s="17"/>
      <c r="P59" s="17"/>
    </row>
    <row r="60" spans="2:17" x14ac:dyDescent="0.15">
      <c r="C60" s="51"/>
      <c r="D60" s="17"/>
      <c r="E60" s="17"/>
      <c r="F60" s="17"/>
      <c r="G60" s="17"/>
      <c r="H60" s="17"/>
      <c r="I60" s="17"/>
      <c r="J60" s="17"/>
      <c r="L60" s="17"/>
      <c r="M60" s="17"/>
      <c r="N60" s="17"/>
      <c r="O60" s="17"/>
      <c r="P60" s="17"/>
    </row>
    <row r="61" spans="2:17" x14ac:dyDescent="0.15">
      <c r="B61" s="73"/>
      <c r="C61" s="51"/>
      <c r="D61" s="17"/>
      <c r="E61" s="17"/>
      <c r="F61" s="17"/>
      <c r="G61" s="17"/>
      <c r="H61" s="17"/>
      <c r="I61" s="17"/>
      <c r="J61" s="17"/>
      <c r="L61" s="17"/>
      <c r="M61" s="17"/>
      <c r="N61" s="17"/>
      <c r="O61" s="17"/>
      <c r="P61" s="17"/>
    </row>
    <row r="62" spans="2:17" x14ac:dyDescent="0.15">
      <c r="B62" s="73"/>
      <c r="C62" s="51"/>
      <c r="D62" s="17"/>
      <c r="E62" s="17"/>
      <c r="F62" s="17"/>
      <c r="G62" s="17"/>
      <c r="H62" s="17"/>
      <c r="I62" s="17"/>
      <c r="J62" s="17"/>
      <c r="L62" s="17"/>
      <c r="M62" s="17"/>
      <c r="N62" s="17"/>
      <c r="O62" s="17"/>
      <c r="P62" s="17"/>
    </row>
    <row r="63" spans="2:17" x14ac:dyDescent="0.15">
      <c r="C63" s="51"/>
      <c r="D63" s="17"/>
      <c r="E63" s="17"/>
      <c r="F63" s="17"/>
      <c r="G63" s="17"/>
      <c r="H63" s="17"/>
      <c r="I63" s="17"/>
      <c r="J63" s="17"/>
      <c r="L63" s="17"/>
      <c r="M63" s="17"/>
      <c r="N63" s="17"/>
      <c r="O63" s="17"/>
      <c r="P63" s="17"/>
    </row>
    <row r="64" spans="2:17" x14ac:dyDescent="0.15">
      <c r="C64" s="51"/>
      <c r="D64" s="17"/>
      <c r="E64" s="17"/>
      <c r="F64" s="17"/>
      <c r="G64" s="17"/>
      <c r="H64" s="17"/>
      <c r="I64" s="17"/>
      <c r="J64" s="17"/>
      <c r="L64" s="17"/>
      <c r="M64" s="17"/>
      <c r="N64" s="17"/>
      <c r="O64" s="17"/>
      <c r="P64" s="17"/>
    </row>
    <row r="65" spans="3:16" x14ac:dyDescent="0.15">
      <c r="C65" s="51"/>
      <c r="D65" s="17"/>
      <c r="E65" s="17"/>
      <c r="F65" s="17"/>
      <c r="G65" s="17"/>
      <c r="H65" s="17"/>
      <c r="I65" s="17"/>
      <c r="J65" s="17"/>
      <c r="L65" s="17"/>
      <c r="M65" s="17"/>
      <c r="N65" s="17"/>
      <c r="O65" s="17"/>
      <c r="P65" s="17"/>
    </row>
    <row r="66" spans="3:16" x14ac:dyDescent="0.15">
      <c r="C66" s="51"/>
      <c r="D66" s="17"/>
      <c r="E66" s="17"/>
      <c r="F66" s="17"/>
      <c r="G66" s="17"/>
      <c r="H66" s="17"/>
      <c r="I66" s="17"/>
      <c r="J66" s="17"/>
      <c r="L66" s="17"/>
      <c r="M66" s="17"/>
      <c r="N66" s="17"/>
      <c r="O66" s="17"/>
      <c r="P66" s="17"/>
    </row>
  </sheetData>
  <mergeCells count="117">
    <mergeCell ref="A1:A48"/>
    <mergeCell ref="B2:B48"/>
    <mergeCell ref="D2:D4"/>
    <mergeCell ref="E2:E4"/>
    <mergeCell ref="F2:F4"/>
    <mergeCell ref="C2:C8"/>
    <mergeCell ref="C10:C16"/>
    <mergeCell ref="N2:N4"/>
    <mergeCell ref="O2:O4"/>
    <mergeCell ref="C18:C32"/>
    <mergeCell ref="C34:C48"/>
    <mergeCell ref="D34:D36"/>
    <mergeCell ref="E34:E36"/>
    <mergeCell ref="F34:F36"/>
    <mergeCell ref="G34:G36"/>
    <mergeCell ref="H34:H36"/>
    <mergeCell ref="I34:I36"/>
    <mergeCell ref="O18:O20"/>
    <mergeCell ref="L10:L12"/>
    <mergeCell ref="M10:M12"/>
    <mergeCell ref="N10:N12"/>
    <mergeCell ref="O10:O12"/>
    <mergeCell ref="G22:G24"/>
    <mergeCell ref="H22:H24"/>
    <mergeCell ref="P2:P4"/>
    <mergeCell ref="K2:K4"/>
    <mergeCell ref="D5:P5"/>
    <mergeCell ref="D6:D8"/>
    <mergeCell ref="E6:E8"/>
    <mergeCell ref="F6:F8"/>
    <mergeCell ref="G6:G8"/>
    <mergeCell ref="H6:H8"/>
    <mergeCell ref="G2:G4"/>
    <mergeCell ref="H2:H4"/>
    <mergeCell ref="I2:I4"/>
    <mergeCell ref="J2:J4"/>
    <mergeCell ref="L2:L4"/>
    <mergeCell ref="M2:M4"/>
    <mergeCell ref="O6:O8"/>
    <mergeCell ref="P6:P8"/>
    <mergeCell ref="I6:I8"/>
    <mergeCell ref="J6:J8"/>
    <mergeCell ref="K6:K8"/>
    <mergeCell ref="L6:L8"/>
    <mergeCell ref="M6:M8"/>
    <mergeCell ref="N6:N8"/>
    <mergeCell ref="M18:M20"/>
    <mergeCell ref="N18:N20"/>
    <mergeCell ref="P18:P20"/>
    <mergeCell ref="D22:D24"/>
    <mergeCell ref="E22:E24"/>
    <mergeCell ref="F22:F24"/>
    <mergeCell ref="I22:I24"/>
    <mergeCell ref="P34:P36"/>
    <mergeCell ref="D18:D20"/>
    <mergeCell ref="E18:E20"/>
    <mergeCell ref="F18:F20"/>
    <mergeCell ref="G18:G20"/>
    <mergeCell ref="H18:H20"/>
    <mergeCell ref="I18:I20"/>
    <mergeCell ref="J18:J20"/>
    <mergeCell ref="K18:K20"/>
    <mergeCell ref="L18:L20"/>
    <mergeCell ref="J34:J36"/>
    <mergeCell ref="K34:K36"/>
    <mergeCell ref="L34:L36"/>
    <mergeCell ref="M34:M36"/>
    <mergeCell ref="N34:N36"/>
    <mergeCell ref="O34:O36"/>
    <mergeCell ref="N52:N54"/>
    <mergeCell ref="D52:D54"/>
    <mergeCell ref="E52:E54"/>
    <mergeCell ref="F52:F54"/>
    <mergeCell ref="G52:G54"/>
    <mergeCell ref="H52:H54"/>
    <mergeCell ref="P10:P12"/>
    <mergeCell ref="D9:P9"/>
    <mergeCell ref="P22:P24"/>
    <mergeCell ref="D21:P21"/>
    <mergeCell ref="D10:D12"/>
    <mergeCell ref="E10:E12"/>
    <mergeCell ref="F10:F12"/>
    <mergeCell ref="G10:G12"/>
    <mergeCell ref="H10:H12"/>
    <mergeCell ref="I10:I12"/>
    <mergeCell ref="J10:J12"/>
    <mergeCell ref="K10:K12"/>
    <mergeCell ref="J22:J24"/>
    <mergeCell ref="K22:K24"/>
    <mergeCell ref="L22:L24"/>
    <mergeCell ref="M22:M24"/>
    <mergeCell ref="N22:N24"/>
    <mergeCell ref="O22:O24"/>
    <mergeCell ref="B52:B58"/>
    <mergeCell ref="L56:L58"/>
    <mergeCell ref="M56:M58"/>
    <mergeCell ref="N56:N58"/>
    <mergeCell ref="O56:O58"/>
    <mergeCell ref="P56:P58"/>
    <mergeCell ref="C55:P55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O52:O54"/>
    <mergeCell ref="P52:P54"/>
    <mergeCell ref="C52:C54"/>
    <mergeCell ref="I52:I54"/>
    <mergeCell ref="J52:J54"/>
    <mergeCell ref="K52:K54"/>
    <mergeCell ref="L52:L54"/>
    <mergeCell ref="M52:M5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opLeftCell="B63" zoomScaleNormal="100" workbookViewId="0">
      <selection activeCell="F96" sqref="F96:F98"/>
    </sheetView>
  </sheetViews>
  <sheetFormatPr defaultRowHeight="13.5" x14ac:dyDescent="0.15"/>
  <cols>
    <col min="1" max="1" width="9" style="1"/>
    <col min="2" max="2" width="18.625" style="1" customWidth="1"/>
    <col min="3" max="3" width="24" style="1" customWidth="1"/>
    <col min="4" max="4" width="29.875" style="1" customWidth="1"/>
    <col min="5" max="5" width="14" style="1" customWidth="1"/>
    <col min="6" max="6" width="14.75" style="1" customWidth="1"/>
    <col min="7" max="7" width="12.125" style="1" customWidth="1"/>
    <col min="8" max="8" width="15.375" style="1" customWidth="1"/>
    <col min="9" max="10" width="10.25" style="1" customWidth="1"/>
    <col min="11" max="11" width="18.75" style="79" customWidth="1"/>
    <col min="12" max="12" width="12.5" style="73" customWidth="1"/>
    <col min="13" max="13" width="15.5" style="1" customWidth="1"/>
    <col min="14" max="15" width="18.25" style="1" customWidth="1"/>
    <col min="16" max="16" width="17.25" style="1" customWidth="1"/>
    <col min="17" max="17" width="13.75" style="1" customWidth="1"/>
    <col min="18" max="16384" width="9" style="1"/>
  </cols>
  <sheetData>
    <row r="1" spans="1:17" ht="27.75" customHeight="1" x14ac:dyDescent="0.15">
      <c r="A1" s="97" t="s">
        <v>13</v>
      </c>
      <c r="B1" s="3" t="s">
        <v>28</v>
      </c>
      <c r="C1" s="2" t="s">
        <v>14</v>
      </c>
      <c r="D1" s="2" t="s">
        <v>1</v>
      </c>
      <c r="E1" s="3" t="s">
        <v>24</v>
      </c>
      <c r="F1" s="3" t="s">
        <v>22</v>
      </c>
      <c r="G1" s="3" t="s">
        <v>25</v>
      </c>
      <c r="H1" s="3" t="s">
        <v>27</v>
      </c>
      <c r="I1" s="3" t="s">
        <v>26</v>
      </c>
      <c r="J1" s="3" t="s">
        <v>29</v>
      </c>
      <c r="K1" s="3"/>
      <c r="L1" s="3"/>
      <c r="M1" s="3" t="s">
        <v>31</v>
      </c>
      <c r="N1" s="3" t="s">
        <v>32</v>
      </c>
      <c r="O1" s="3" t="s">
        <v>10</v>
      </c>
      <c r="P1" s="3" t="s">
        <v>33</v>
      </c>
      <c r="Q1" s="3" t="s">
        <v>6</v>
      </c>
    </row>
    <row r="2" spans="1:17" ht="13.5" customHeight="1" x14ac:dyDescent="0.15">
      <c r="A2" s="97"/>
      <c r="B2" s="86" t="s">
        <v>117</v>
      </c>
      <c r="C2" s="86" t="s">
        <v>15</v>
      </c>
      <c r="D2" s="104" t="s">
        <v>16</v>
      </c>
      <c r="E2" s="90">
        <v>0.2</v>
      </c>
      <c r="F2" s="90" t="s">
        <v>23</v>
      </c>
      <c r="G2" s="106"/>
      <c r="H2" s="105"/>
      <c r="I2" s="99"/>
      <c r="J2" s="99"/>
      <c r="K2" s="75"/>
      <c r="L2" s="63"/>
      <c r="M2" s="99"/>
      <c r="N2" s="99"/>
      <c r="O2" s="99"/>
      <c r="P2" s="99"/>
      <c r="Q2" s="99"/>
    </row>
    <row r="3" spans="1:17" x14ac:dyDescent="0.15">
      <c r="A3" s="97"/>
      <c r="B3" s="86"/>
      <c r="C3" s="86"/>
      <c r="D3" s="104"/>
      <c r="E3" s="88"/>
      <c r="F3" s="90"/>
      <c r="G3" s="106"/>
      <c r="H3" s="105"/>
      <c r="I3" s="99"/>
      <c r="J3" s="99"/>
      <c r="K3" s="75"/>
      <c r="L3" s="63"/>
      <c r="M3" s="99"/>
      <c r="N3" s="99"/>
      <c r="O3" s="99"/>
      <c r="P3" s="99"/>
      <c r="Q3" s="99"/>
    </row>
    <row r="4" spans="1:17" x14ac:dyDescent="0.15">
      <c r="A4" s="97"/>
      <c r="B4" s="86"/>
      <c r="C4" s="86"/>
      <c r="D4" s="104"/>
      <c r="E4" s="88"/>
      <c r="F4" s="90"/>
      <c r="G4" s="106"/>
      <c r="H4" s="105"/>
      <c r="I4" s="99"/>
      <c r="J4" s="99"/>
      <c r="K4" s="75"/>
      <c r="L4" s="63"/>
      <c r="M4" s="99"/>
      <c r="N4" s="99"/>
      <c r="O4" s="99"/>
      <c r="P4" s="99"/>
      <c r="Q4" s="99"/>
    </row>
    <row r="5" spans="1:17" x14ac:dyDescent="0.15">
      <c r="A5" s="97"/>
      <c r="B5" s="86"/>
      <c r="C5" s="86"/>
    </row>
    <row r="6" spans="1:17" ht="13.5" customHeight="1" x14ac:dyDescent="0.15">
      <c r="A6" s="97"/>
      <c r="B6" s="86"/>
      <c r="C6" s="86"/>
      <c r="D6" s="104" t="s">
        <v>37</v>
      </c>
      <c r="E6" s="90">
        <v>0.2</v>
      </c>
      <c r="F6" s="90" t="s">
        <v>23</v>
      </c>
      <c r="G6" s="105"/>
      <c r="H6" s="105"/>
      <c r="I6" s="99"/>
      <c r="J6" s="99"/>
      <c r="K6" s="75"/>
      <c r="L6" s="63"/>
      <c r="M6" s="99"/>
      <c r="N6" s="99"/>
      <c r="O6" s="99"/>
      <c r="P6" s="99"/>
      <c r="Q6" s="99"/>
    </row>
    <row r="7" spans="1:17" x14ac:dyDescent="0.15">
      <c r="A7" s="97"/>
      <c r="B7" s="86"/>
      <c r="C7" s="86"/>
      <c r="D7" s="104"/>
      <c r="E7" s="88"/>
      <c r="F7" s="90"/>
      <c r="G7" s="87"/>
      <c r="H7" s="105"/>
      <c r="I7" s="99"/>
      <c r="J7" s="99"/>
      <c r="K7" s="75"/>
      <c r="L7" s="63"/>
      <c r="M7" s="99"/>
      <c r="N7" s="99"/>
      <c r="O7" s="99"/>
      <c r="P7" s="99"/>
      <c r="Q7" s="99"/>
    </row>
    <row r="8" spans="1:17" x14ac:dyDescent="0.15">
      <c r="A8" s="97"/>
      <c r="B8" s="86"/>
      <c r="C8" s="86"/>
      <c r="D8" s="104"/>
      <c r="E8" s="88"/>
      <c r="F8" s="90"/>
      <c r="G8" s="87"/>
      <c r="H8" s="105"/>
      <c r="I8" s="99"/>
      <c r="J8" s="99"/>
      <c r="K8" s="75"/>
      <c r="L8" s="63"/>
      <c r="M8" s="99"/>
      <c r="N8" s="99"/>
      <c r="O8" s="99"/>
      <c r="P8" s="99"/>
      <c r="Q8" s="99"/>
    </row>
    <row r="9" spans="1:17" s="16" customFormat="1" x14ac:dyDescent="0.15">
      <c r="A9" s="97"/>
      <c r="B9" s="8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17" customFormat="1" x14ac:dyDescent="0.15">
      <c r="A10" s="97"/>
      <c r="B10" s="86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 s="16" customFormat="1" x14ac:dyDescent="0.15">
      <c r="A11" s="97"/>
      <c r="B11" s="86"/>
      <c r="C11" s="86" t="s">
        <v>104</v>
      </c>
      <c r="D11" s="104" t="s">
        <v>105</v>
      </c>
      <c r="E11" s="90">
        <v>0.2</v>
      </c>
      <c r="F11" s="90" t="s">
        <v>23</v>
      </c>
      <c r="G11" s="113" t="s">
        <v>115</v>
      </c>
      <c r="H11" s="101" t="s">
        <v>114</v>
      </c>
      <c r="I11" s="88" t="s">
        <v>116</v>
      </c>
      <c r="J11" s="102">
        <v>0.15010000000000001</v>
      </c>
      <c r="K11" s="76"/>
      <c r="L11" s="71"/>
      <c r="M11" s="99">
        <v>1414735</v>
      </c>
      <c r="N11" s="99">
        <v>1271914</v>
      </c>
      <c r="O11" s="99">
        <f>(M11+N11)/1000000</f>
        <v>2.6866490000000001</v>
      </c>
      <c r="P11" s="99">
        <v>1264749</v>
      </c>
      <c r="Q11" s="99">
        <f>(M11+N11+P11)/1000000</f>
        <v>3.9513980000000002</v>
      </c>
    </row>
    <row r="12" spans="1:17" s="16" customFormat="1" x14ac:dyDescent="0.15">
      <c r="A12" s="97"/>
      <c r="B12" s="86"/>
      <c r="C12" s="86"/>
      <c r="D12" s="104"/>
      <c r="E12" s="88"/>
      <c r="F12" s="90"/>
      <c r="G12" s="87"/>
      <c r="H12" s="103"/>
      <c r="I12" s="99"/>
      <c r="J12" s="99"/>
      <c r="K12" s="75"/>
      <c r="L12" s="63"/>
      <c r="M12" s="99"/>
      <c r="N12" s="99"/>
      <c r="O12" s="99"/>
      <c r="P12" s="99"/>
      <c r="Q12" s="99"/>
    </row>
    <row r="13" spans="1:17" s="16" customFormat="1" x14ac:dyDescent="0.15">
      <c r="A13" s="97"/>
      <c r="B13" s="86"/>
      <c r="C13" s="86"/>
      <c r="D13" s="104"/>
      <c r="E13" s="88"/>
      <c r="F13" s="90"/>
      <c r="G13" s="87"/>
      <c r="H13" s="103"/>
      <c r="I13" s="99"/>
      <c r="J13" s="99"/>
      <c r="K13" s="75"/>
      <c r="L13" s="63"/>
      <c r="M13" s="99"/>
      <c r="N13" s="99"/>
      <c r="O13" s="99"/>
      <c r="P13" s="99"/>
      <c r="Q13" s="99"/>
    </row>
    <row r="14" spans="1:17" s="16" customFormat="1" x14ac:dyDescent="0.15">
      <c r="A14" s="97"/>
      <c r="B14" s="86"/>
      <c r="C14" s="86"/>
      <c r="D14" s="13"/>
      <c r="E14" s="11"/>
      <c r="F14" s="10"/>
      <c r="G14" s="12"/>
      <c r="H14" s="9"/>
      <c r="I14" s="8"/>
      <c r="J14" s="8"/>
      <c r="K14" s="75"/>
      <c r="L14" s="63"/>
      <c r="M14" s="8"/>
      <c r="N14" s="8"/>
      <c r="O14" s="8"/>
      <c r="P14" s="8"/>
      <c r="Q14" s="8"/>
    </row>
    <row r="15" spans="1:17" s="16" customFormat="1" x14ac:dyDescent="0.15">
      <c r="A15" s="97"/>
      <c r="B15" s="86"/>
      <c r="C15" s="86"/>
      <c r="D15" s="104" t="s">
        <v>105</v>
      </c>
      <c r="E15" s="90">
        <v>0.2</v>
      </c>
      <c r="F15" s="90" t="s">
        <v>23</v>
      </c>
      <c r="G15" s="113" t="s">
        <v>112</v>
      </c>
      <c r="H15" s="129" t="s">
        <v>110</v>
      </c>
      <c r="I15" s="88" t="s">
        <v>113</v>
      </c>
      <c r="J15" s="95" t="s">
        <v>106</v>
      </c>
      <c r="K15" s="77"/>
      <c r="L15" s="66"/>
      <c r="M15" s="99">
        <v>1450297</v>
      </c>
      <c r="N15" s="99">
        <v>1318206</v>
      </c>
      <c r="O15" s="99">
        <f>(M15+N15)/1000000</f>
        <v>2.7685029999999999</v>
      </c>
      <c r="P15" s="99">
        <v>1264749</v>
      </c>
      <c r="Q15" s="99">
        <f>(M15+N15+P15)/1000000</f>
        <v>4.0332520000000001</v>
      </c>
    </row>
    <row r="16" spans="1:17" s="16" customFormat="1" x14ac:dyDescent="0.15">
      <c r="A16" s="97"/>
      <c r="B16" s="86"/>
      <c r="C16" s="86"/>
      <c r="D16" s="104"/>
      <c r="E16" s="88"/>
      <c r="F16" s="90"/>
      <c r="G16" s="87"/>
      <c r="H16" s="103"/>
      <c r="I16" s="99"/>
      <c r="J16" s="96"/>
      <c r="K16" s="78"/>
      <c r="L16" s="67"/>
      <c r="M16" s="99"/>
      <c r="N16" s="99"/>
      <c r="O16" s="99"/>
      <c r="P16" s="99"/>
      <c r="Q16" s="99"/>
    </row>
    <row r="17" spans="1:17" s="16" customFormat="1" x14ac:dyDescent="0.15">
      <c r="A17" s="97"/>
      <c r="B17" s="86"/>
      <c r="C17" s="86"/>
      <c r="D17" s="104"/>
      <c r="E17" s="88"/>
      <c r="F17" s="90"/>
      <c r="G17" s="87"/>
      <c r="H17" s="103"/>
      <c r="I17" s="99"/>
      <c r="J17" s="96"/>
      <c r="K17" s="78"/>
      <c r="L17" s="67"/>
      <c r="M17" s="99"/>
      <c r="N17" s="99"/>
      <c r="O17" s="99"/>
      <c r="P17" s="99"/>
      <c r="Q17" s="99"/>
    </row>
    <row r="18" spans="1:17" s="73" customFormat="1" ht="13.5" customHeight="1" x14ac:dyDescent="0.15">
      <c r="A18" s="97"/>
      <c r="B18" s="86"/>
      <c r="C18" s="62"/>
      <c r="D18" s="70"/>
      <c r="E18" s="64"/>
      <c r="F18" s="61"/>
      <c r="G18" s="68"/>
      <c r="H18" s="69"/>
      <c r="I18" s="63"/>
      <c r="J18" s="67"/>
      <c r="K18" s="78"/>
      <c r="L18" s="67"/>
      <c r="M18" s="63"/>
      <c r="N18" s="63"/>
      <c r="O18" s="63"/>
      <c r="P18" s="63"/>
      <c r="Q18" s="63"/>
    </row>
    <row r="19" spans="1:17" s="73" customFormat="1" ht="13.5" customHeight="1" x14ac:dyDescent="0.15">
      <c r="A19" s="97"/>
      <c r="B19" s="86"/>
      <c r="C19" s="115" t="s">
        <v>224</v>
      </c>
      <c r="D19" s="116" t="s">
        <v>223</v>
      </c>
      <c r="E19" s="120">
        <v>0.2</v>
      </c>
      <c r="F19" s="120" t="s">
        <v>23</v>
      </c>
      <c r="G19" s="121" t="s">
        <v>225</v>
      </c>
      <c r="H19" s="123" t="s">
        <v>36</v>
      </c>
      <c r="I19" s="125"/>
      <c r="J19" s="119" t="s">
        <v>221</v>
      </c>
      <c r="K19" s="81"/>
      <c r="L19" s="81"/>
      <c r="M19" s="63"/>
      <c r="N19" s="63"/>
      <c r="O19" s="63"/>
      <c r="P19" s="63"/>
      <c r="Q19" s="63"/>
    </row>
    <row r="20" spans="1:17" s="73" customFormat="1" x14ac:dyDescent="0.15">
      <c r="A20" s="97"/>
      <c r="B20" s="86"/>
      <c r="C20" s="115"/>
      <c r="D20" s="117"/>
      <c r="E20" s="125"/>
      <c r="F20" s="120"/>
      <c r="G20" s="122"/>
      <c r="H20" s="124"/>
      <c r="I20" s="126"/>
      <c r="J20" s="127"/>
      <c r="K20" s="82"/>
      <c r="L20" s="82"/>
      <c r="M20" s="63"/>
      <c r="N20" s="63"/>
      <c r="O20" s="63"/>
      <c r="P20" s="63"/>
      <c r="Q20" s="63"/>
    </row>
    <row r="21" spans="1:17" s="73" customFormat="1" x14ac:dyDescent="0.15">
      <c r="A21" s="97"/>
      <c r="B21" s="86"/>
      <c r="C21" s="115"/>
      <c r="D21" s="117"/>
      <c r="E21" s="125"/>
      <c r="F21" s="120"/>
      <c r="G21" s="122"/>
      <c r="H21" s="124"/>
      <c r="I21" s="126"/>
      <c r="J21" s="127"/>
      <c r="K21" s="82"/>
      <c r="L21" s="82"/>
      <c r="M21" s="63"/>
      <c r="N21" s="63"/>
      <c r="O21" s="63"/>
      <c r="P21" s="63"/>
      <c r="Q21" s="63"/>
    </row>
    <row r="22" spans="1:17" s="73" customFormat="1" x14ac:dyDescent="0.15">
      <c r="A22" s="97"/>
      <c r="B22" s="86"/>
      <c r="C22" s="62"/>
      <c r="D22" s="70"/>
      <c r="E22" s="64"/>
      <c r="F22" s="61"/>
      <c r="G22" s="68"/>
      <c r="H22" s="69"/>
      <c r="I22" s="63"/>
      <c r="J22" s="67"/>
      <c r="K22" s="78"/>
      <c r="L22" s="67"/>
      <c r="M22" s="63"/>
      <c r="N22" s="63"/>
      <c r="O22" s="63"/>
      <c r="P22" s="63"/>
      <c r="Q22" s="63"/>
    </row>
    <row r="23" spans="1:17" s="73" customFormat="1" x14ac:dyDescent="0.15">
      <c r="A23" s="97"/>
      <c r="B23" s="86"/>
      <c r="C23" s="115" t="s">
        <v>227</v>
      </c>
      <c r="D23" s="116" t="s">
        <v>228</v>
      </c>
      <c r="E23" s="118">
        <v>0.3</v>
      </c>
      <c r="F23" s="120" t="s">
        <v>23</v>
      </c>
      <c r="G23" s="121" t="s">
        <v>229</v>
      </c>
      <c r="H23" s="123" t="s">
        <v>36</v>
      </c>
      <c r="I23" s="125"/>
      <c r="J23" s="119" t="s">
        <v>221</v>
      </c>
      <c r="K23" s="81"/>
      <c r="L23" s="81"/>
      <c r="M23" s="63"/>
      <c r="N23" s="63"/>
      <c r="O23" s="63"/>
      <c r="P23" s="63"/>
      <c r="Q23" s="63"/>
    </row>
    <row r="24" spans="1:17" s="73" customFormat="1" x14ac:dyDescent="0.15">
      <c r="A24" s="97"/>
      <c r="B24" s="86"/>
      <c r="C24" s="115"/>
      <c r="D24" s="117"/>
      <c r="E24" s="119"/>
      <c r="F24" s="120"/>
      <c r="G24" s="122"/>
      <c r="H24" s="124"/>
      <c r="I24" s="126"/>
      <c r="J24" s="127"/>
      <c r="K24" s="82"/>
      <c r="L24" s="82"/>
      <c r="M24" s="63"/>
      <c r="N24" s="63"/>
      <c r="O24" s="63"/>
      <c r="P24" s="63"/>
      <c r="Q24" s="63"/>
    </row>
    <row r="25" spans="1:17" s="73" customFormat="1" x14ac:dyDescent="0.15">
      <c r="A25" s="97"/>
      <c r="B25" s="86"/>
      <c r="C25" s="115"/>
      <c r="D25" s="117"/>
      <c r="E25" s="119"/>
      <c r="F25" s="120"/>
      <c r="G25" s="122"/>
      <c r="H25" s="124"/>
      <c r="I25" s="126"/>
      <c r="J25" s="127"/>
      <c r="K25" s="82"/>
      <c r="L25" s="82"/>
      <c r="M25" s="63"/>
      <c r="N25" s="63"/>
      <c r="O25" s="63"/>
      <c r="P25" s="63"/>
      <c r="Q25" s="63"/>
    </row>
    <row r="26" spans="1:17" x14ac:dyDescent="0.15">
      <c r="A26" s="97"/>
      <c r="B26" s="8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3.5" customHeight="1" x14ac:dyDescent="0.15">
      <c r="A27" s="97"/>
      <c r="B27" s="86"/>
      <c r="C27" s="86" t="s">
        <v>17</v>
      </c>
      <c r="D27" s="104" t="s">
        <v>16</v>
      </c>
      <c r="E27" s="90">
        <v>0.2</v>
      </c>
      <c r="F27" s="90" t="s">
        <v>23</v>
      </c>
      <c r="G27" s="100" t="s">
        <v>83</v>
      </c>
      <c r="H27" s="101" t="s">
        <v>76</v>
      </c>
      <c r="I27" s="99" t="s">
        <v>34</v>
      </c>
      <c r="J27" s="102">
        <v>0.14580000000000001</v>
      </c>
      <c r="K27" s="76"/>
      <c r="L27" s="71"/>
      <c r="M27" s="99">
        <v>1430320</v>
      </c>
      <c r="N27" s="99">
        <v>1287028</v>
      </c>
      <c r="O27" s="99">
        <f>(M27+N27)/1000000</f>
        <v>2.7173479999999999</v>
      </c>
      <c r="P27" s="99">
        <v>1264749</v>
      </c>
      <c r="Q27" s="99">
        <f>(M27+N27+P27)/1000000</f>
        <v>3.982097</v>
      </c>
    </row>
    <row r="28" spans="1:17" x14ac:dyDescent="0.15">
      <c r="A28" s="97"/>
      <c r="B28" s="86"/>
      <c r="C28" s="86"/>
      <c r="D28" s="104"/>
      <c r="E28" s="88"/>
      <c r="F28" s="90"/>
      <c r="G28" s="99"/>
      <c r="H28" s="103"/>
      <c r="I28" s="99"/>
      <c r="J28" s="99"/>
      <c r="K28" s="75"/>
      <c r="L28" s="63"/>
      <c r="M28" s="99"/>
      <c r="N28" s="99"/>
      <c r="O28" s="99"/>
      <c r="P28" s="99"/>
      <c r="Q28" s="99"/>
    </row>
    <row r="29" spans="1:17" x14ac:dyDescent="0.15">
      <c r="A29" s="97"/>
      <c r="B29" s="86"/>
      <c r="C29" s="86"/>
      <c r="D29" s="104"/>
      <c r="E29" s="88"/>
      <c r="F29" s="90"/>
      <c r="G29" s="99"/>
      <c r="H29" s="103"/>
      <c r="I29" s="99"/>
      <c r="J29" s="99"/>
      <c r="K29" s="75"/>
      <c r="L29" s="63"/>
      <c r="M29" s="99"/>
      <c r="N29" s="99"/>
      <c r="O29" s="99"/>
      <c r="P29" s="99"/>
      <c r="Q29" s="99"/>
    </row>
    <row r="30" spans="1:17" x14ac:dyDescent="0.15">
      <c r="A30" s="97"/>
      <c r="B30" s="86"/>
      <c r="C30" s="86"/>
    </row>
    <row r="31" spans="1:17" x14ac:dyDescent="0.15">
      <c r="A31" s="97"/>
      <c r="B31" s="86"/>
      <c r="C31" s="86"/>
      <c r="D31" s="104" t="s">
        <v>37</v>
      </c>
      <c r="E31" s="90">
        <v>0.2</v>
      </c>
      <c r="F31" s="90" t="s">
        <v>23</v>
      </c>
      <c r="G31" s="113" t="s">
        <v>35</v>
      </c>
      <c r="H31" s="129" t="s">
        <v>36</v>
      </c>
      <c r="I31" s="88" t="s">
        <v>39</v>
      </c>
      <c r="J31" s="102">
        <v>0.20080000000000001</v>
      </c>
      <c r="K31" s="76"/>
      <c r="L31" s="71"/>
      <c r="M31" s="99">
        <v>1441329</v>
      </c>
      <c r="N31" s="99">
        <v>1281597</v>
      </c>
      <c r="O31" s="99">
        <f>(M31+N31)/1000000</f>
        <v>2.7229260000000002</v>
      </c>
      <c r="P31" s="99">
        <v>1264749</v>
      </c>
      <c r="Q31" s="99">
        <f>P31/1000000+O31</f>
        <v>3.9876750000000003</v>
      </c>
    </row>
    <row r="32" spans="1:17" x14ac:dyDescent="0.15">
      <c r="A32" s="97"/>
      <c r="B32" s="86"/>
      <c r="C32" s="86"/>
      <c r="D32" s="104"/>
      <c r="E32" s="88"/>
      <c r="F32" s="90"/>
      <c r="G32" s="87"/>
      <c r="H32" s="103"/>
      <c r="I32" s="99"/>
      <c r="J32" s="99"/>
      <c r="K32" s="75"/>
      <c r="L32" s="63"/>
      <c r="M32" s="99"/>
      <c r="N32" s="99"/>
      <c r="O32" s="99"/>
      <c r="P32" s="99"/>
      <c r="Q32" s="99"/>
    </row>
    <row r="33" spans="1:17" x14ac:dyDescent="0.15">
      <c r="A33" s="97"/>
      <c r="B33" s="86"/>
      <c r="C33" s="86"/>
      <c r="D33" s="104"/>
      <c r="E33" s="88"/>
      <c r="F33" s="90"/>
      <c r="G33" s="87"/>
      <c r="H33" s="103"/>
      <c r="I33" s="99"/>
      <c r="J33" s="99"/>
      <c r="K33" s="75"/>
      <c r="L33" s="63"/>
      <c r="M33" s="99"/>
      <c r="N33" s="99"/>
      <c r="O33" s="99"/>
      <c r="P33" s="99"/>
      <c r="Q33" s="99"/>
    </row>
    <row r="34" spans="1:17" x14ac:dyDescent="0.15">
      <c r="A34" s="97"/>
      <c r="B34" s="86"/>
      <c r="C34" s="86"/>
    </row>
    <row r="35" spans="1:17" x14ac:dyDescent="0.15">
      <c r="A35" s="97"/>
      <c r="B35" s="86"/>
      <c r="C35" s="86"/>
      <c r="D35" s="104" t="s">
        <v>38</v>
      </c>
      <c r="E35" s="90">
        <v>0.2</v>
      </c>
      <c r="F35" s="90" t="s">
        <v>23</v>
      </c>
      <c r="G35" s="113" t="s">
        <v>40</v>
      </c>
      <c r="H35" s="129" t="s">
        <v>36</v>
      </c>
      <c r="I35" s="88" t="s">
        <v>41</v>
      </c>
      <c r="J35" s="102">
        <v>0.18240000000000001</v>
      </c>
      <c r="K35" s="76"/>
      <c r="L35" s="71"/>
      <c r="M35" s="99">
        <v>1442810</v>
      </c>
      <c r="N35" s="99">
        <v>1282591</v>
      </c>
      <c r="O35" s="99">
        <f>(M35+N35)/1000000</f>
        <v>2.7254010000000002</v>
      </c>
      <c r="P35" s="99">
        <v>1264749</v>
      </c>
      <c r="Q35" s="99">
        <f>(P35/1000000)+O35</f>
        <v>3.9901499999999999</v>
      </c>
    </row>
    <row r="36" spans="1:17" x14ac:dyDescent="0.15">
      <c r="A36" s="97"/>
      <c r="B36" s="86"/>
      <c r="C36" s="86"/>
      <c r="D36" s="104"/>
      <c r="E36" s="88"/>
      <c r="F36" s="90"/>
      <c r="G36" s="87"/>
      <c r="H36" s="103"/>
      <c r="I36" s="99"/>
      <c r="J36" s="99"/>
      <c r="K36" s="75"/>
      <c r="L36" s="63"/>
      <c r="M36" s="99"/>
      <c r="N36" s="99"/>
      <c r="O36" s="99"/>
      <c r="P36" s="99"/>
      <c r="Q36" s="99"/>
    </row>
    <row r="37" spans="1:17" x14ac:dyDescent="0.15">
      <c r="A37" s="97"/>
      <c r="B37" s="86"/>
      <c r="C37" s="86"/>
      <c r="D37" s="104"/>
      <c r="E37" s="88"/>
      <c r="F37" s="90"/>
      <c r="G37" s="87"/>
      <c r="H37" s="103"/>
      <c r="I37" s="99"/>
      <c r="J37" s="99"/>
      <c r="K37" s="75"/>
      <c r="L37" s="63"/>
      <c r="M37" s="99"/>
      <c r="N37" s="99"/>
      <c r="O37" s="99"/>
      <c r="P37" s="99"/>
      <c r="Q37" s="99"/>
    </row>
    <row r="38" spans="1:17" x14ac:dyDescent="0.15">
      <c r="A38" s="97"/>
      <c r="B38" s="8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15">
      <c r="A39" s="97"/>
      <c r="B39" s="86"/>
      <c r="C39" s="86" t="s">
        <v>18</v>
      </c>
      <c r="D39" s="104" t="s">
        <v>86</v>
      </c>
      <c r="E39" s="90">
        <v>0.2</v>
      </c>
      <c r="F39" s="90" t="s">
        <v>23</v>
      </c>
      <c r="G39" s="100" t="s">
        <v>82</v>
      </c>
      <c r="H39" s="101" t="s">
        <v>81</v>
      </c>
      <c r="I39" s="88" t="s">
        <v>87</v>
      </c>
      <c r="J39" s="102">
        <v>0.16</v>
      </c>
      <c r="K39" s="76"/>
      <c r="L39" s="71"/>
      <c r="M39" s="99">
        <v>1449026</v>
      </c>
      <c r="N39" s="99">
        <v>1312696</v>
      </c>
      <c r="O39" s="99">
        <f>(M39+N39)/1000000</f>
        <v>2.7617219999999998</v>
      </c>
      <c r="P39" s="99">
        <v>1264749</v>
      </c>
      <c r="Q39" s="99">
        <f>(P39/1000000)+O39</f>
        <v>4.0264709999999999</v>
      </c>
    </row>
    <row r="40" spans="1:17" x14ac:dyDescent="0.15">
      <c r="A40" s="97"/>
      <c r="B40" s="86"/>
      <c r="C40" s="86"/>
      <c r="D40" s="104"/>
      <c r="E40" s="88"/>
      <c r="F40" s="90"/>
      <c r="G40" s="99"/>
      <c r="H40" s="103"/>
      <c r="I40" s="99"/>
      <c r="J40" s="99"/>
      <c r="K40" s="75"/>
      <c r="L40" s="63"/>
      <c r="M40" s="99"/>
      <c r="N40" s="99"/>
      <c r="O40" s="99"/>
      <c r="P40" s="99"/>
      <c r="Q40" s="99"/>
    </row>
    <row r="41" spans="1:17" x14ac:dyDescent="0.15">
      <c r="A41" s="97"/>
      <c r="B41" s="86"/>
      <c r="C41" s="86"/>
      <c r="D41" s="104"/>
      <c r="E41" s="88"/>
      <c r="F41" s="90"/>
      <c r="G41" s="99"/>
      <c r="H41" s="103"/>
      <c r="I41" s="99"/>
      <c r="J41" s="99"/>
      <c r="K41" s="75"/>
      <c r="L41" s="63"/>
      <c r="M41" s="99"/>
      <c r="N41" s="99"/>
      <c r="O41" s="99"/>
      <c r="P41" s="99"/>
      <c r="Q41" s="99"/>
    </row>
    <row r="42" spans="1:17" x14ac:dyDescent="0.15">
      <c r="A42" s="97"/>
      <c r="B42" s="86"/>
      <c r="C42" s="86"/>
    </row>
    <row r="43" spans="1:17" ht="13.5" customHeight="1" x14ac:dyDescent="0.15">
      <c r="A43" s="97"/>
      <c r="B43" s="86"/>
      <c r="C43" s="86"/>
      <c r="D43" s="104" t="s">
        <v>37</v>
      </c>
      <c r="E43" s="90">
        <v>0.2</v>
      </c>
      <c r="F43" s="90" t="s">
        <v>23</v>
      </c>
      <c r="G43" s="113" t="s">
        <v>84</v>
      </c>
      <c r="H43" s="129" t="s">
        <v>36</v>
      </c>
      <c r="I43" s="88" t="s">
        <v>88</v>
      </c>
      <c r="J43" s="102">
        <v>0.1668</v>
      </c>
      <c r="K43" s="76"/>
      <c r="L43" s="71"/>
      <c r="M43" s="99">
        <v>1457673</v>
      </c>
      <c r="N43" s="99">
        <v>1307586</v>
      </c>
      <c r="O43" s="99">
        <f>(M43+N43)/1000000</f>
        <v>2.7652589999999999</v>
      </c>
      <c r="P43" s="99">
        <v>1264749</v>
      </c>
      <c r="Q43" s="99">
        <f>(P43/1000000)+O43</f>
        <v>4.0300079999999996</v>
      </c>
    </row>
    <row r="44" spans="1:17" x14ac:dyDescent="0.15">
      <c r="A44" s="97"/>
      <c r="B44" s="86"/>
      <c r="C44" s="86"/>
      <c r="D44" s="104"/>
      <c r="E44" s="88"/>
      <c r="F44" s="90"/>
      <c r="G44" s="113"/>
      <c r="H44" s="103"/>
      <c r="I44" s="99"/>
      <c r="J44" s="99"/>
      <c r="K44" s="75"/>
      <c r="L44" s="63"/>
      <c r="M44" s="99"/>
      <c r="N44" s="99"/>
      <c r="O44" s="99"/>
      <c r="P44" s="99"/>
      <c r="Q44" s="99"/>
    </row>
    <row r="45" spans="1:17" x14ac:dyDescent="0.15">
      <c r="A45" s="97"/>
      <c r="B45" s="86"/>
      <c r="C45" s="86"/>
      <c r="D45" s="104"/>
      <c r="E45" s="88"/>
      <c r="F45" s="90"/>
      <c r="G45" s="113"/>
      <c r="H45" s="103"/>
      <c r="I45" s="99"/>
      <c r="J45" s="99"/>
      <c r="K45" s="75"/>
      <c r="L45" s="63"/>
      <c r="M45" s="99"/>
      <c r="N45" s="99"/>
      <c r="O45" s="99"/>
      <c r="P45" s="99"/>
      <c r="Q45" s="99"/>
    </row>
    <row r="46" spans="1:17" x14ac:dyDescent="0.15">
      <c r="A46" s="97"/>
      <c r="B46" s="86"/>
      <c r="C46" s="86"/>
    </row>
    <row r="47" spans="1:17" x14ac:dyDescent="0.15">
      <c r="A47" s="97"/>
      <c r="B47" s="86"/>
      <c r="C47" s="86"/>
      <c r="D47" s="104" t="s">
        <v>54</v>
      </c>
      <c r="E47" s="90">
        <v>0.2</v>
      </c>
      <c r="F47" s="90" t="s">
        <v>23</v>
      </c>
      <c r="G47" s="113" t="s">
        <v>85</v>
      </c>
      <c r="H47" s="129" t="s">
        <v>89</v>
      </c>
      <c r="I47" s="88" t="s">
        <v>90</v>
      </c>
      <c r="J47" s="102">
        <v>0.17519999999999999</v>
      </c>
      <c r="K47" s="76"/>
      <c r="L47" s="71"/>
      <c r="M47" s="99">
        <v>1465307</v>
      </c>
      <c r="N47" s="99">
        <v>1308477</v>
      </c>
      <c r="O47" s="99">
        <f>(M47+N47)/1000000</f>
        <v>2.773784</v>
      </c>
      <c r="P47" s="99">
        <v>1264749</v>
      </c>
      <c r="Q47" s="99">
        <f>(P47/1000000)+O47</f>
        <v>4.0385330000000002</v>
      </c>
    </row>
    <row r="48" spans="1:17" x14ac:dyDescent="0.15">
      <c r="A48" s="97"/>
      <c r="B48" s="86"/>
      <c r="C48" s="86"/>
      <c r="D48" s="104"/>
      <c r="E48" s="88"/>
      <c r="F48" s="90"/>
      <c r="G48" s="113"/>
      <c r="H48" s="103"/>
      <c r="I48" s="99"/>
      <c r="J48" s="99"/>
      <c r="K48" s="75"/>
      <c r="L48" s="63"/>
      <c r="M48" s="99"/>
      <c r="N48" s="99"/>
      <c r="O48" s="99"/>
      <c r="P48" s="99"/>
      <c r="Q48" s="99"/>
    </row>
    <row r="49" spans="1:17" x14ac:dyDescent="0.15">
      <c r="A49" s="97"/>
      <c r="B49" s="86"/>
      <c r="C49" s="86"/>
      <c r="D49" s="104"/>
      <c r="E49" s="88"/>
      <c r="F49" s="90"/>
      <c r="G49" s="113"/>
      <c r="H49" s="103"/>
      <c r="I49" s="99"/>
      <c r="J49" s="99"/>
      <c r="K49" s="75"/>
      <c r="L49" s="63"/>
      <c r="M49" s="99"/>
      <c r="N49" s="99"/>
      <c r="O49" s="99"/>
      <c r="P49" s="99"/>
      <c r="Q49" s="99"/>
    </row>
    <row r="50" spans="1:17" s="16" customFormat="1" x14ac:dyDescent="0.15">
      <c r="A50" s="97"/>
      <c r="B50" s="86"/>
      <c r="C50" s="86"/>
      <c r="D50" s="13"/>
      <c r="E50" s="11"/>
      <c r="F50" s="10"/>
      <c r="G50" s="14"/>
      <c r="H50" s="15"/>
      <c r="I50" s="8"/>
      <c r="J50" s="8"/>
      <c r="K50" s="75"/>
      <c r="L50" s="63"/>
      <c r="M50" s="8"/>
      <c r="N50" s="8"/>
      <c r="O50" s="8"/>
      <c r="P50" s="8"/>
      <c r="Q50" s="8"/>
    </row>
    <row r="51" spans="1:17" x14ac:dyDescent="0.15">
      <c r="A51" s="97"/>
      <c r="B51" s="86"/>
      <c r="C51" s="86"/>
      <c r="D51" s="104" t="s">
        <v>55</v>
      </c>
      <c r="E51" s="90">
        <v>0.2</v>
      </c>
      <c r="F51" s="90" t="s">
        <v>23</v>
      </c>
      <c r="G51" s="105"/>
      <c r="H51" s="129" t="s">
        <v>36</v>
      </c>
      <c r="I51" s="99"/>
      <c r="J51" s="99"/>
      <c r="K51" s="75"/>
      <c r="L51" s="63"/>
      <c r="M51" s="99"/>
      <c r="N51" s="99"/>
      <c r="O51" s="99"/>
      <c r="P51" s="99"/>
      <c r="Q51" s="99"/>
    </row>
    <row r="52" spans="1:17" x14ac:dyDescent="0.15">
      <c r="A52" s="97"/>
      <c r="B52" s="86"/>
      <c r="C52" s="86"/>
      <c r="D52" s="104"/>
      <c r="E52" s="88"/>
      <c r="F52" s="90"/>
      <c r="G52" s="87"/>
      <c r="H52" s="103"/>
      <c r="I52" s="99"/>
      <c r="J52" s="99"/>
      <c r="K52" s="75"/>
      <c r="L52" s="63"/>
      <c r="M52" s="99"/>
      <c r="N52" s="99"/>
      <c r="O52" s="99"/>
      <c r="P52" s="99"/>
      <c r="Q52" s="99"/>
    </row>
    <row r="53" spans="1:17" x14ac:dyDescent="0.15">
      <c r="A53" s="97"/>
      <c r="B53" s="86"/>
      <c r="C53" s="86"/>
      <c r="D53" s="104"/>
      <c r="E53" s="88"/>
      <c r="F53" s="90"/>
      <c r="G53" s="87"/>
      <c r="H53" s="103"/>
      <c r="I53" s="99"/>
      <c r="J53" s="99"/>
      <c r="K53" s="75"/>
      <c r="L53" s="63"/>
      <c r="M53" s="99"/>
      <c r="N53" s="99"/>
      <c r="O53" s="99"/>
      <c r="P53" s="99"/>
      <c r="Q53" s="99"/>
    </row>
    <row r="54" spans="1:17" x14ac:dyDescent="0.15">
      <c r="A54" s="97"/>
      <c r="B54" s="8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3.5" customHeight="1" x14ac:dyDescent="0.15">
      <c r="A55" s="97"/>
      <c r="B55" s="86"/>
      <c r="C55" s="86" t="s">
        <v>19</v>
      </c>
      <c r="D55" s="104" t="s">
        <v>16</v>
      </c>
      <c r="E55" s="90">
        <v>0.2</v>
      </c>
      <c r="F55" s="90" t="s">
        <v>23</v>
      </c>
      <c r="G55" s="105"/>
      <c r="H55" s="105"/>
      <c r="I55" s="99"/>
      <c r="J55" s="99"/>
      <c r="K55" s="75"/>
      <c r="L55" s="63"/>
      <c r="M55" s="99"/>
      <c r="N55" s="99"/>
      <c r="O55" s="99"/>
      <c r="P55" s="99"/>
      <c r="Q55" s="99"/>
    </row>
    <row r="56" spans="1:17" x14ac:dyDescent="0.15">
      <c r="A56" s="97"/>
      <c r="B56" s="86"/>
      <c r="C56" s="86"/>
      <c r="D56" s="104"/>
      <c r="E56" s="88"/>
      <c r="F56" s="90"/>
      <c r="G56" s="87"/>
      <c r="H56" s="105"/>
      <c r="I56" s="99"/>
      <c r="J56" s="99"/>
      <c r="K56" s="75"/>
      <c r="L56" s="63"/>
      <c r="M56" s="99"/>
      <c r="N56" s="99"/>
      <c r="O56" s="99"/>
      <c r="P56" s="99"/>
      <c r="Q56" s="99"/>
    </row>
    <row r="57" spans="1:17" x14ac:dyDescent="0.15">
      <c r="A57" s="97"/>
      <c r="B57" s="86"/>
      <c r="C57" s="86"/>
      <c r="D57" s="104"/>
      <c r="E57" s="88"/>
      <c r="F57" s="90"/>
      <c r="G57" s="87"/>
      <c r="H57" s="105"/>
      <c r="I57" s="99"/>
      <c r="J57" s="99"/>
      <c r="K57" s="75"/>
      <c r="L57" s="63"/>
      <c r="M57" s="99"/>
      <c r="N57" s="99"/>
      <c r="O57" s="99"/>
      <c r="P57" s="99"/>
      <c r="Q57" s="99"/>
    </row>
    <row r="58" spans="1:17" x14ac:dyDescent="0.15">
      <c r="A58" s="97"/>
      <c r="B58" s="86"/>
      <c r="C58" s="86"/>
    </row>
    <row r="59" spans="1:17" ht="13.5" customHeight="1" x14ac:dyDescent="0.15">
      <c r="A59" s="97"/>
      <c r="B59" s="86"/>
      <c r="C59" s="86"/>
      <c r="D59" s="104" t="s">
        <v>37</v>
      </c>
      <c r="E59" s="90">
        <v>0.2</v>
      </c>
      <c r="F59" s="90" t="s">
        <v>23</v>
      </c>
      <c r="G59" s="105"/>
      <c r="H59" s="105"/>
      <c r="I59" s="99"/>
      <c r="J59" s="99"/>
      <c r="K59" s="75"/>
      <c r="L59" s="63"/>
      <c r="M59" s="99"/>
      <c r="N59" s="99"/>
      <c r="O59" s="99"/>
      <c r="P59" s="99"/>
      <c r="Q59" s="99"/>
    </row>
    <row r="60" spans="1:17" x14ac:dyDescent="0.15">
      <c r="A60" s="97"/>
      <c r="B60" s="86"/>
      <c r="C60" s="86"/>
      <c r="D60" s="104"/>
      <c r="E60" s="88"/>
      <c r="F60" s="90"/>
      <c r="G60" s="87"/>
      <c r="H60" s="105"/>
      <c r="I60" s="99"/>
      <c r="J60" s="99"/>
      <c r="K60" s="75"/>
      <c r="L60" s="63"/>
      <c r="M60" s="99"/>
      <c r="N60" s="99"/>
      <c r="O60" s="99"/>
      <c r="P60" s="99"/>
      <c r="Q60" s="99"/>
    </row>
    <row r="61" spans="1:17" x14ac:dyDescent="0.15">
      <c r="A61" s="97"/>
      <c r="B61" s="86"/>
      <c r="C61" s="86"/>
      <c r="D61" s="104"/>
      <c r="E61" s="88"/>
      <c r="F61" s="90"/>
      <c r="G61" s="87"/>
      <c r="H61" s="105"/>
      <c r="I61" s="99"/>
      <c r="J61" s="99"/>
      <c r="K61" s="75"/>
      <c r="L61" s="63"/>
      <c r="M61" s="99"/>
      <c r="N61" s="99"/>
      <c r="O61" s="99"/>
      <c r="P61" s="99"/>
      <c r="Q61" s="99"/>
    </row>
    <row r="62" spans="1:17" x14ac:dyDescent="0.15">
      <c r="A62" s="97"/>
      <c r="B62" s="86"/>
      <c r="C62" s="86"/>
    </row>
    <row r="63" spans="1:17" ht="13.5" customHeight="1" x14ac:dyDescent="0.15">
      <c r="A63" s="97"/>
      <c r="B63" s="86"/>
      <c r="C63" s="86"/>
      <c r="D63" s="104" t="s">
        <v>54</v>
      </c>
      <c r="E63" s="90">
        <v>0.2</v>
      </c>
      <c r="F63" s="90" t="s">
        <v>23</v>
      </c>
      <c r="G63" s="105"/>
      <c r="H63" s="105"/>
      <c r="I63" s="99"/>
      <c r="J63" s="99"/>
      <c r="K63" s="75"/>
      <c r="L63" s="63"/>
      <c r="M63" s="99"/>
      <c r="N63" s="99"/>
      <c r="O63" s="99"/>
      <c r="P63" s="99"/>
      <c r="Q63" s="99"/>
    </row>
    <row r="64" spans="1:17" x14ac:dyDescent="0.15">
      <c r="A64" s="97"/>
      <c r="B64" s="86"/>
      <c r="C64" s="86"/>
      <c r="D64" s="104"/>
      <c r="E64" s="88"/>
      <c r="F64" s="90"/>
      <c r="G64" s="87"/>
      <c r="H64" s="105"/>
      <c r="I64" s="99"/>
      <c r="J64" s="99"/>
      <c r="K64" s="75"/>
      <c r="L64" s="63"/>
      <c r="M64" s="99"/>
      <c r="N64" s="99"/>
      <c r="O64" s="99"/>
      <c r="P64" s="99"/>
      <c r="Q64" s="99"/>
    </row>
    <row r="65" spans="1:17" x14ac:dyDescent="0.15">
      <c r="A65" s="97"/>
      <c r="B65" s="86"/>
      <c r="C65" s="86"/>
      <c r="D65" s="104"/>
      <c r="E65" s="88"/>
      <c r="F65" s="90"/>
      <c r="G65" s="87"/>
      <c r="H65" s="105"/>
      <c r="I65" s="99"/>
      <c r="J65" s="99"/>
      <c r="K65" s="75"/>
      <c r="L65" s="63"/>
      <c r="M65" s="99"/>
      <c r="N65" s="99"/>
      <c r="O65" s="99"/>
      <c r="P65" s="99"/>
      <c r="Q65" s="99"/>
    </row>
    <row r="66" spans="1:17" x14ac:dyDescent="0.15">
      <c r="A66" s="97"/>
      <c r="B66" s="86"/>
      <c r="C66" s="86"/>
    </row>
    <row r="67" spans="1:17" ht="13.5" customHeight="1" x14ac:dyDescent="0.15">
      <c r="A67" s="97"/>
      <c r="B67" s="86"/>
      <c r="C67" s="86"/>
      <c r="D67" s="104" t="s">
        <v>55</v>
      </c>
      <c r="E67" s="90">
        <v>0.2</v>
      </c>
      <c r="F67" s="90" t="s">
        <v>23</v>
      </c>
      <c r="G67" s="105"/>
      <c r="H67" s="105"/>
      <c r="I67" s="99"/>
      <c r="J67" s="99"/>
      <c r="K67" s="75"/>
      <c r="L67" s="63"/>
      <c r="M67" s="99"/>
      <c r="N67" s="99"/>
      <c r="O67" s="99"/>
      <c r="P67" s="99"/>
      <c r="Q67" s="99"/>
    </row>
    <row r="68" spans="1:17" x14ac:dyDescent="0.15">
      <c r="A68" s="97"/>
      <c r="B68" s="86"/>
      <c r="C68" s="86"/>
      <c r="D68" s="104"/>
      <c r="E68" s="88"/>
      <c r="F68" s="90"/>
      <c r="G68" s="87"/>
      <c r="H68" s="105"/>
      <c r="I68" s="99"/>
      <c r="J68" s="99"/>
      <c r="K68" s="75"/>
      <c r="L68" s="63"/>
      <c r="M68" s="99"/>
      <c r="N68" s="99"/>
      <c r="O68" s="99"/>
      <c r="P68" s="99"/>
      <c r="Q68" s="99"/>
    </row>
    <row r="69" spans="1:17" x14ac:dyDescent="0.15">
      <c r="A69" s="97"/>
      <c r="B69" s="86"/>
      <c r="C69" s="86"/>
      <c r="D69" s="104"/>
      <c r="E69" s="88"/>
      <c r="F69" s="90"/>
      <c r="G69" s="87"/>
      <c r="H69" s="105"/>
      <c r="I69" s="99"/>
      <c r="J69" s="99"/>
      <c r="K69" s="75"/>
      <c r="L69" s="63"/>
      <c r="M69" s="99"/>
      <c r="N69" s="99"/>
      <c r="O69" s="99"/>
      <c r="P69" s="99"/>
      <c r="Q69" s="99"/>
    </row>
    <row r="70" spans="1:17" x14ac:dyDescent="0.15">
      <c r="A70" s="97"/>
      <c r="B70" s="86"/>
      <c r="C70" s="86"/>
    </row>
    <row r="71" spans="1:17" x14ac:dyDescent="0.15">
      <c r="A71" s="97"/>
      <c r="B71" s="86"/>
      <c r="C71" s="86"/>
      <c r="D71" s="104" t="s">
        <v>56</v>
      </c>
      <c r="E71" s="90">
        <v>0.2</v>
      </c>
      <c r="F71" s="90" t="s">
        <v>23</v>
      </c>
      <c r="G71" s="105"/>
      <c r="H71" s="105"/>
      <c r="I71" s="99"/>
      <c r="J71" s="99"/>
      <c r="K71" s="75"/>
      <c r="L71" s="63"/>
      <c r="M71" s="99"/>
      <c r="N71" s="99"/>
      <c r="O71" s="99"/>
      <c r="P71" s="99"/>
      <c r="Q71" s="99"/>
    </row>
    <row r="72" spans="1:17" x14ac:dyDescent="0.15">
      <c r="A72" s="97"/>
      <c r="B72" s="86"/>
      <c r="C72" s="86"/>
      <c r="D72" s="104"/>
      <c r="E72" s="88"/>
      <c r="F72" s="90"/>
      <c r="G72" s="87"/>
      <c r="H72" s="105"/>
      <c r="I72" s="99"/>
      <c r="J72" s="99"/>
      <c r="K72" s="75"/>
      <c r="L72" s="63"/>
      <c r="M72" s="99"/>
      <c r="N72" s="99"/>
      <c r="O72" s="99"/>
      <c r="P72" s="99"/>
      <c r="Q72" s="99"/>
    </row>
    <row r="73" spans="1:17" x14ac:dyDescent="0.15">
      <c r="A73" s="97"/>
      <c r="B73" s="86"/>
      <c r="C73" s="86"/>
      <c r="D73" s="104"/>
      <c r="E73" s="88"/>
      <c r="F73" s="90"/>
      <c r="G73" s="87"/>
      <c r="H73" s="105"/>
      <c r="I73" s="99"/>
      <c r="J73" s="99"/>
      <c r="K73" s="75"/>
      <c r="L73" s="63"/>
      <c r="M73" s="99"/>
      <c r="N73" s="99"/>
      <c r="O73" s="99"/>
      <c r="P73" s="99"/>
      <c r="Q73" s="99"/>
    </row>
    <row r="74" spans="1:17" s="17" customFormat="1" ht="27" x14ac:dyDescent="0.15">
      <c r="A74" s="25"/>
      <c r="B74" s="24"/>
      <c r="C74" s="2" t="s">
        <v>14</v>
      </c>
      <c r="D74" s="2" t="s">
        <v>1</v>
      </c>
      <c r="E74" s="3" t="s">
        <v>24</v>
      </c>
      <c r="F74" s="3" t="s">
        <v>22</v>
      </c>
      <c r="G74" s="3" t="s">
        <v>25</v>
      </c>
      <c r="H74" s="3" t="s">
        <v>27</v>
      </c>
      <c r="I74" s="3" t="s">
        <v>26</v>
      </c>
      <c r="J74" s="3" t="s">
        <v>29</v>
      </c>
      <c r="K74" s="3" t="s">
        <v>239</v>
      </c>
      <c r="L74" s="3" t="s">
        <v>235</v>
      </c>
      <c r="M74" s="3" t="s">
        <v>31</v>
      </c>
      <c r="N74" s="3" t="s">
        <v>32</v>
      </c>
      <c r="O74" s="3" t="s">
        <v>10</v>
      </c>
      <c r="P74" s="3" t="s">
        <v>33</v>
      </c>
      <c r="Q74" s="3" t="s">
        <v>6</v>
      </c>
    </row>
    <row r="75" spans="1:17" s="17" customFormat="1" x14ac:dyDescent="0.15">
      <c r="C75" s="43" t="s">
        <v>148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s="17" customFormat="1" ht="13.5" customHeight="1" x14ac:dyDescent="0.15">
      <c r="C76" s="86" t="s">
        <v>161</v>
      </c>
      <c r="D76" s="108" t="s">
        <v>162</v>
      </c>
      <c r="E76" s="90">
        <v>0.2</v>
      </c>
      <c r="F76" s="90" t="s">
        <v>23</v>
      </c>
      <c r="G76" s="113" t="s">
        <v>153</v>
      </c>
      <c r="H76" s="114" t="s">
        <v>36</v>
      </c>
      <c r="I76" s="88" t="s">
        <v>163</v>
      </c>
      <c r="J76" s="102">
        <v>0.1321</v>
      </c>
      <c r="K76" s="102"/>
      <c r="L76" s="102"/>
      <c r="M76" s="99">
        <v>1406257</v>
      </c>
      <c r="N76" s="99">
        <v>1261658</v>
      </c>
      <c r="O76" s="99">
        <f>(M76+N76)/1000000</f>
        <v>2.6679149999999998</v>
      </c>
      <c r="P76" s="99">
        <v>1264749</v>
      </c>
      <c r="Q76" s="99">
        <f>(M76+N76+P76)/1000000</f>
        <v>3.9326639999999999</v>
      </c>
    </row>
    <row r="77" spans="1:17" s="17" customFormat="1" x14ac:dyDescent="0.15">
      <c r="C77" s="86"/>
      <c r="D77" s="109"/>
      <c r="E77" s="88"/>
      <c r="F77" s="90"/>
      <c r="G77" s="87"/>
      <c r="H77" s="94"/>
      <c r="I77" s="99"/>
      <c r="J77" s="99"/>
      <c r="K77" s="99"/>
      <c r="L77" s="99"/>
      <c r="M77" s="99"/>
      <c r="N77" s="99"/>
      <c r="O77" s="99"/>
      <c r="P77" s="99"/>
      <c r="Q77" s="99"/>
    </row>
    <row r="78" spans="1:17" s="17" customFormat="1" x14ac:dyDescent="0.15">
      <c r="C78" s="86"/>
      <c r="D78" s="109"/>
      <c r="E78" s="88"/>
      <c r="F78" s="90"/>
      <c r="G78" s="87"/>
      <c r="H78" s="94"/>
      <c r="I78" s="99"/>
      <c r="J78" s="99"/>
      <c r="K78" s="99"/>
      <c r="L78" s="99"/>
      <c r="M78" s="99"/>
      <c r="N78" s="99"/>
      <c r="O78" s="99"/>
      <c r="P78" s="99"/>
      <c r="Q78" s="99"/>
    </row>
    <row r="79" spans="1:17" s="17" customFormat="1" x14ac:dyDescent="0.15">
      <c r="C79" s="24"/>
      <c r="D79" s="23"/>
      <c r="E79" s="20"/>
      <c r="F79" s="19"/>
      <c r="G79" s="26"/>
      <c r="H79" s="22"/>
      <c r="I79" s="18"/>
      <c r="J79" s="18"/>
      <c r="K79" s="75"/>
      <c r="L79" s="63"/>
      <c r="M79" s="18"/>
      <c r="N79" s="18"/>
      <c r="O79" s="18"/>
      <c r="P79" s="18"/>
      <c r="Q79" s="18"/>
    </row>
    <row r="80" spans="1:17" s="17" customFormat="1" ht="13.5" customHeight="1" x14ac:dyDescent="0.15">
      <c r="C80" s="86" t="s">
        <v>165</v>
      </c>
      <c r="D80" s="108" t="s">
        <v>166</v>
      </c>
      <c r="E80" s="90">
        <v>0.2</v>
      </c>
      <c r="F80" s="90" t="s">
        <v>23</v>
      </c>
      <c r="G80" s="113" t="s">
        <v>153</v>
      </c>
      <c r="H80" s="114" t="s">
        <v>36</v>
      </c>
      <c r="I80" s="88" t="s">
        <v>167</v>
      </c>
      <c r="J80" s="130">
        <v>0.15060000000000001</v>
      </c>
      <c r="K80" s="130"/>
      <c r="L80" s="130"/>
      <c r="M80" s="99">
        <v>1415068</v>
      </c>
      <c r="N80" s="99">
        <v>1266516</v>
      </c>
      <c r="O80" s="99">
        <f>(M80+N80)/1000000</f>
        <v>2.681584</v>
      </c>
      <c r="P80" s="99">
        <v>1264749</v>
      </c>
      <c r="Q80" s="99">
        <f>(M80+N80+P80)/1000000</f>
        <v>3.9463330000000001</v>
      </c>
    </row>
    <row r="81" spans="3:17" s="17" customFormat="1" x14ac:dyDescent="0.15">
      <c r="C81" s="86"/>
      <c r="D81" s="109"/>
      <c r="E81" s="88"/>
      <c r="F81" s="90"/>
      <c r="G81" s="87"/>
      <c r="H81" s="94"/>
      <c r="I81" s="99"/>
      <c r="J81" s="128"/>
      <c r="K81" s="130"/>
      <c r="L81" s="130"/>
      <c r="M81" s="99"/>
      <c r="N81" s="99"/>
      <c r="O81" s="99"/>
      <c r="P81" s="99"/>
      <c r="Q81" s="99"/>
    </row>
    <row r="82" spans="3:17" s="17" customFormat="1" x14ac:dyDescent="0.15">
      <c r="C82" s="86"/>
      <c r="D82" s="109"/>
      <c r="E82" s="88"/>
      <c r="F82" s="90"/>
      <c r="G82" s="87"/>
      <c r="H82" s="94"/>
      <c r="I82" s="99"/>
      <c r="J82" s="128"/>
      <c r="K82" s="130"/>
      <c r="L82" s="130"/>
      <c r="M82" s="99"/>
      <c r="N82" s="99"/>
      <c r="O82" s="99"/>
      <c r="P82" s="99"/>
      <c r="Q82" s="99"/>
    </row>
    <row r="83" spans="3:17" s="73" customFormat="1" x14ac:dyDescent="0.15">
      <c r="C83" s="62"/>
      <c r="D83" s="72"/>
      <c r="E83" s="64"/>
      <c r="F83" s="61"/>
      <c r="G83" s="68"/>
      <c r="H83" s="65"/>
      <c r="I83" s="63"/>
      <c r="J83" s="74"/>
      <c r="K83" s="80"/>
      <c r="L83" s="74"/>
      <c r="M83" s="63"/>
      <c r="N83" s="63"/>
      <c r="O83" s="63"/>
      <c r="P83" s="63"/>
      <c r="Q83" s="63"/>
    </row>
    <row r="84" spans="3:17" s="73" customFormat="1" x14ac:dyDescent="0.15">
      <c r="C84" s="86" t="s">
        <v>236</v>
      </c>
      <c r="D84" s="108" t="s">
        <v>226</v>
      </c>
      <c r="E84" s="90">
        <v>0.2</v>
      </c>
      <c r="F84" s="90" t="s">
        <v>23</v>
      </c>
      <c r="G84" s="113" t="s">
        <v>244</v>
      </c>
      <c r="H84" s="114" t="s">
        <v>36</v>
      </c>
      <c r="I84" s="88"/>
      <c r="J84" s="95" t="s">
        <v>221</v>
      </c>
      <c r="K84" s="128"/>
      <c r="L84" s="128"/>
      <c r="M84" s="63"/>
      <c r="N84" s="63"/>
      <c r="O84" s="63"/>
      <c r="P84" s="63"/>
      <c r="Q84" s="63"/>
    </row>
    <row r="85" spans="3:17" s="73" customFormat="1" x14ac:dyDescent="0.15">
      <c r="C85" s="86"/>
      <c r="D85" s="109"/>
      <c r="E85" s="88"/>
      <c r="F85" s="90"/>
      <c r="G85" s="87"/>
      <c r="H85" s="94"/>
      <c r="I85" s="99"/>
      <c r="J85" s="96"/>
      <c r="K85" s="128"/>
      <c r="L85" s="128"/>
      <c r="M85" s="63"/>
      <c r="N85" s="63"/>
      <c r="O85" s="63"/>
      <c r="P85" s="63"/>
      <c r="Q85" s="63"/>
    </row>
    <row r="86" spans="3:17" s="73" customFormat="1" x14ac:dyDescent="0.15">
      <c r="C86" s="86"/>
      <c r="D86" s="109"/>
      <c r="E86" s="88"/>
      <c r="F86" s="90"/>
      <c r="G86" s="87"/>
      <c r="H86" s="94"/>
      <c r="I86" s="99"/>
      <c r="J86" s="96"/>
      <c r="K86" s="128"/>
      <c r="L86" s="128"/>
      <c r="M86" s="63"/>
      <c r="N86" s="63"/>
      <c r="O86" s="63"/>
      <c r="P86" s="63"/>
      <c r="Q86" s="63"/>
    </row>
    <row r="87" spans="3:17" s="73" customFormat="1" x14ac:dyDescent="0.15">
      <c r="C87" s="62"/>
      <c r="D87" s="72"/>
      <c r="E87" s="64"/>
      <c r="F87" s="61"/>
      <c r="G87" s="68"/>
      <c r="H87" s="65"/>
      <c r="I87" s="63"/>
      <c r="J87" s="74"/>
      <c r="K87" s="80"/>
      <c r="L87" s="74"/>
      <c r="M87" s="63"/>
      <c r="N87" s="63"/>
      <c r="O87" s="63"/>
      <c r="P87" s="63"/>
      <c r="Q87" s="63"/>
    </row>
    <row r="88" spans="3:17" s="17" customFormat="1" ht="13.5" customHeight="1" x14ac:dyDescent="0.15">
      <c r="C88" s="86" t="s">
        <v>242</v>
      </c>
      <c r="D88" s="108" t="s">
        <v>243</v>
      </c>
      <c r="E88" s="89">
        <v>0.3</v>
      </c>
      <c r="F88" s="90" t="s">
        <v>23</v>
      </c>
      <c r="G88" s="113" t="s">
        <v>153</v>
      </c>
      <c r="H88" s="114" t="s">
        <v>36</v>
      </c>
      <c r="I88" s="88" t="s">
        <v>245</v>
      </c>
      <c r="J88" s="95" t="s">
        <v>246</v>
      </c>
      <c r="K88" s="84" t="s">
        <v>247</v>
      </c>
      <c r="L88" s="85">
        <v>2502808</v>
      </c>
      <c r="M88" s="85">
        <v>1405570</v>
      </c>
      <c r="N88" s="85">
        <v>1265433</v>
      </c>
      <c r="O88" s="85">
        <f>(M88+N88)/1000000</f>
        <v>2.6710029999999998</v>
      </c>
      <c r="P88" s="85">
        <v>1264749</v>
      </c>
      <c r="Q88" s="85">
        <f>(M88+N88+P88)/1000000</f>
        <v>3.9357519999999999</v>
      </c>
    </row>
    <row r="89" spans="3:17" s="73" customFormat="1" x14ac:dyDescent="0.15">
      <c r="C89" s="86"/>
      <c r="D89" s="109"/>
      <c r="E89" s="95"/>
      <c r="F89" s="90"/>
      <c r="G89" s="87"/>
      <c r="H89" s="94"/>
      <c r="I89" s="99"/>
      <c r="J89" s="96"/>
      <c r="K89" s="84"/>
      <c r="L89" s="85"/>
      <c r="M89" s="85"/>
      <c r="N89" s="85"/>
      <c r="O89" s="85"/>
      <c r="P89" s="85"/>
      <c r="Q89" s="85"/>
    </row>
    <row r="90" spans="3:17" s="73" customFormat="1" x14ac:dyDescent="0.15">
      <c r="C90" s="86"/>
      <c r="D90" s="109"/>
      <c r="E90" s="95"/>
      <c r="F90" s="90"/>
      <c r="G90" s="87"/>
      <c r="H90" s="94"/>
      <c r="I90" s="99"/>
      <c r="J90" s="96"/>
      <c r="K90" s="84"/>
      <c r="L90" s="85"/>
      <c r="M90" s="85"/>
      <c r="N90" s="85"/>
      <c r="O90" s="85"/>
      <c r="P90" s="85"/>
      <c r="Q90" s="85"/>
    </row>
    <row r="92" spans="3:17" s="17" customFormat="1" ht="13.5" customHeight="1" x14ac:dyDescent="0.15">
      <c r="C92" s="86"/>
      <c r="D92" s="108"/>
      <c r="E92" s="89"/>
      <c r="F92" s="90"/>
      <c r="G92" s="113"/>
      <c r="H92" s="114"/>
      <c r="I92" s="88"/>
      <c r="J92" s="95"/>
      <c r="K92" s="84"/>
      <c r="L92" s="85"/>
      <c r="M92" s="85"/>
      <c r="N92" s="85"/>
      <c r="O92" s="85"/>
      <c r="P92" s="85"/>
      <c r="Q92" s="85"/>
    </row>
    <row r="93" spans="3:17" x14ac:dyDescent="0.15">
      <c r="C93" s="86"/>
      <c r="D93" s="109"/>
      <c r="E93" s="95"/>
      <c r="F93" s="90"/>
      <c r="G93" s="87"/>
      <c r="H93" s="94"/>
      <c r="I93" s="99"/>
      <c r="J93" s="96"/>
      <c r="K93" s="84"/>
      <c r="L93" s="85"/>
      <c r="M93" s="85"/>
      <c r="N93" s="85"/>
      <c r="O93" s="85"/>
      <c r="P93" s="85"/>
      <c r="Q93" s="85"/>
    </row>
    <row r="94" spans="3:17" s="17" customFormat="1" x14ac:dyDescent="0.15">
      <c r="C94" s="86"/>
      <c r="D94" s="109"/>
      <c r="E94" s="95"/>
      <c r="F94" s="90"/>
      <c r="G94" s="87"/>
      <c r="H94" s="94"/>
      <c r="I94" s="99"/>
      <c r="J94" s="96"/>
      <c r="K94" s="84"/>
      <c r="L94" s="85"/>
      <c r="M94" s="85"/>
      <c r="N94" s="85"/>
      <c r="O94" s="85"/>
      <c r="P94" s="85"/>
      <c r="Q94" s="85"/>
    </row>
    <row r="95" spans="3:17" s="73" customFormat="1" x14ac:dyDescent="0.15">
      <c r="C95" s="62"/>
      <c r="D95" s="72"/>
      <c r="E95" s="64"/>
      <c r="F95" s="61"/>
      <c r="G95" s="68"/>
      <c r="H95" s="65"/>
      <c r="I95" s="63"/>
      <c r="J95" s="67"/>
      <c r="K95" s="78"/>
      <c r="L95" s="67"/>
      <c r="M95" s="63"/>
      <c r="N95" s="63"/>
      <c r="O95" s="63"/>
      <c r="P95" s="63"/>
      <c r="Q95" s="63"/>
    </row>
    <row r="96" spans="3:17" s="73" customFormat="1" ht="13.5" customHeight="1" x14ac:dyDescent="0.15">
      <c r="C96" s="86"/>
      <c r="D96" s="108"/>
      <c r="E96" s="90"/>
      <c r="F96" s="90"/>
      <c r="G96" s="113" t="s">
        <v>248</v>
      </c>
      <c r="H96" s="114"/>
      <c r="I96" s="88"/>
      <c r="J96" s="95"/>
      <c r="K96" s="95"/>
      <c r="L96" s="95"/>
      <c r="M96" s="63"/>
      <c r="N96" s="63"/>
      <c r="O96" s="63"/>
      <c r="P96" s="63"/>
      <c r="Q96" s="63"/>
    </row>
    <row r="97" spans="1:17" s="73" customFormat="1" x14ac:dyDescent="0.15">
      <c r="C97" s="86"/>
      <c r="D97" s="109"/>
      <c r="E97" s="88"/>
      <c r="F97" s="90"/>
      <c r="G97" s="87"/>
      <c r="H97" s="94"/>
      <c r="I97" s="99"/>
      <c r="J97" s="96"/>
      <c r="K97" s="95"/>
      <c r="L97" s="95"/>
      <c r="M97" s="63"/>
      <c r="N97" s="63"/>
      <c r="O97" s="63"/>
      <c r="P97" s="63"/>
      <c r="Q97" s="63"/>
    </row>
    <row r="98" spans="1:17" x14ac:dyDescent="0.15">
      <c r="C98" s="86"/>
      <c r="D98" s="109"/>
      <c r="E98" s="88"/>
      <c r="F98" s="90"/>
      <c r="G98" s="87"/>
      <c r="H98" s="94"/>
      <c r="I98" s="99"/>
      <c r="J98" s="96"/>
      <c r="K98" s="95"/>
      <c r="L98" s="95"/>
    </row>
    <row r="99" spans="1:17" s="73" customFormat="1" x14ac:dyDescent="0.15">
      <c r="C99" s="62"/>
      <c r="D99" s="72"/>
      <c r="E99" s="66"/>
      <c r="F99" s="61"/>
      <c r="G99" s="68"/>
      <c r="H99" s="65"/>
      <c r="I99" s="63"/>
      <c r="J99" s="67"/>
      <c r="K99" s="78"/>
      <c r="L99" s="67"/>
    </row>
    <row r="100" spans="1:17" s="73" customFormat="1" ht="13.5" customHeight="1" x14ac:dyDescent="0.15">
      <c r="C100" s="86" t="s">
        <v>222</v>
      </c>
      <c r="D100" s="108" t="s">
        <v>237</v>
      </c>
      <c r="E100" s="89">
        <v>0.3</v>
      </c>
      <c r="F100" s="90" t="s">
        <v>23</v>
      </c>
      <c r="G100" s="113" t="s">
        <v>241</v>
      </c>
      <c r="H100" s="114" t="s">
        <v>36</v>
      </c>
      <c r="I100" s="88"/>
      <c r="J100" s="95" t="s">
        <v>221</v>
      </c>
      <c r="K100" s="95"/>
      <c r="L100" s="95"/>
    </row>
    <row r="101" spans="1:17" s="73" customFormat="1" x14ac:dyDescent="0.15">
      <c r="C101" s="86"/>
      <c r="D101" s="109"/>
      <c r="E101" s="95"/>
      <c r="F101" s="90"/>
      <c r="G101" s="87"/>
      <c r="H101" s="94"/>
      <c r="I101" s="99"/>
      <c r="J101" s="96"/>
      <c r="K101" s="95"/>
      <c r="L101" s="95"/>
    </row>
    <row r="102" spans="1:17" s="17" customFormat="1" x14ac:dyDescent="0.15">
      <c r="C102" s="86"/>
      <c r="D102" s="109"/>
      <c r="E102" s="95"/>
      <c r="F102" s="90"/>
      <c r="G102" s="87"/>
      <c r="H102" s="94"/>
      <c r="I102" s="99"/>
      <c r="J102" s="96"/>
      <c r="K102" s="95"/>
      <c r="L102" s="95"/>
    </row>
    <row r="103" spans="1:17" x14ac:dyDescent="0.15">
      <c r="F103" s="19"/>
    </row>
    <row r="105" spans="1:17" ht="27" x14ac:dyDescent="0.15">
      <c r="A105" s="97" t="s">
        <v>46</v>
      </c>
      <c r="B105" s="3" t="s">
        <v>28</v>
      </c>
      <c r="C105" s="2" t="s">
        <v>14</v>
      </c>
      <c r="D105" s="2" t="s">
        <v>1</v>
      </c>
      <c r="E105" s="3" t="s">
        <v>24</v>
      </c>
      <c r="F105" s="3" t="s">
        <v>22</v>
      </c>
      <c r="G105" s="3" t="s">
        <v>25</v>
      </c>
      <c r="H105" s="3" t="s">
        <v>27</v>
      </c>
      <c r="I105" s="3" t="s">
        <v>26</v>
      </c>
      <c r="J105" s="3" t="s">
        <v>29</v>
      </c>
      <c r="K105" s="3"/>
      <c r="L105" s="3"/>
      <c r="M105" s="3" t="s">
        <v>31</v>
      </c>
      <c r="N105" s="3" t="s">
        <v>32</v>
      </c>
      <c r="O105" s="3" t="s">
        <v>10</v>
      </c>
      <c r="P105" s="3" t="s">
        <v>33</v>
      </c>
      <c r="Q105" s="3" t="s">
        <v>6</v>
      </c>
    </row>
    <row r="106" spans="1:17" x14ac:dyDescent="0.15">
      <c r="A106" s="97"/>
      <c r="B106" s="86" t="s">
        <v>30</v>
      </c>
      <c r="C106" s="86" t="s">
        <v>15</v>
      </c>
      <c r="D106" s="104" t="s">
        <v>16</v>
      </c>
      <c r="E106" s="90">
        <v>0.2</v>
      </c>
      <c r="F106" s="90" t="s">
        <v>23</v>
      </c>
      <c r="G106" s="106"/>
      <c r="H106" s="105"/>
      <c r="I106" s="99"/>
      <c r="J106" s="99"/>
      <c r="K106" s="75"/>
      <c r="L106" s="63"/>
      <c r="M106" s="99"/>
      <c r="N106" s="99"/>
      <c r="O106" s="99"/>
      <c r="P106" s="99"/>
      <c r="Q106" s="99"/>
    </row>
    <row r="107" spans="1:17" x14ac:dyDescent="0.15">
      <c r="A107" s="97"/>
      <c r="B107" s="86"/>
      <c r="C107" s="86"/>
      <c r="D107" s="104"/>
      <c r="E107" s="88"/>
      <c r="F107" s="90"/>
      <c r="G107" s="106"/>
      <c r="H107" s="105"/>
      <c r="I107" s="99"/>
      <c r="J107" s="99"/>
      <c r="K107" s="75"/>
      <c r="L107" s="63"/>
      <c r="M107" s="99"/>
      <c r="N107" s="99"/>
      <c r="O107" s="99"/>
      <c r="P107" s="99"/>
      <c r="Q107" s="99"/>
    </row>
    <row r="108" spans="1:17" x14ac:dyDescent="0.15">
      <c r="A108" s="97"/>
      <c r="B108" s="86"/>
      <c r="C108" s="86"/>
      <c r="D108" s="104"/>
      <c r="E108" s="88"/>
      <c r="F108" s="90"/>
      <c r="G108" s="106"/>
      <c r="H108" s="105"/>
      <c r="I108" s="99"/>
      <c r="J108" s="99"/>
      <c r="K108" s="75"/>
      <c r="L108" s="63"/>
      <c r="M108" s="99"/>
      <c r="N108" s="99"/>
      <c r="O108" s="99"/>
      <c r="P108" s="99"/>
      <c r="Q108" s="99"/>
    </row>
    <row r="109" spans="1:17" x14ac:dyDescent="0.15">
      <c r="A109" s="97"/>
      <c r="B109" s="86"/>
      <c r="C109" s="86"/>
    </row>
    <row r="110" spans="1:17" x14ac:dyDescent="0.15">
      <c r="A110" s="97"/>
      <c r="B110" s="86"/>
      <c r="C110" s="86"/>
      <c r="D110" s="104" t="s">
        <v>37</v>
      </c>
      <c r="E110" s="90">
        <v>0.2</v>
      </c>
      <c r="F110" s="90" t="s">
        <v>23</v>
      </c>
      <c r="G110" s="105"/>
      <c r="H110" s="105"/>
      <c r="I110" s="99"/>
      <c r="J110" s="99"/>
      <c r="K110" s="75"/>
      <c r="L110" s="63"/>
      <c r="M110" s="99"/>
      <c r="N110" s="99"/>
      <c r="O110" s="99"/>
      <c r="P110" s="99"/>
      <c r="Q110" s="99"/>
    </row>
    <row r="111" spans="1:17" x14ac:dyDescent="0.15">
      <c r="A111" s="97"/>
      <c r="B111" s="86"/>
      <c r="C111" s="86"/>
      <c r="D111" s="104"/>
      <c r="E111" s="88"/>
      <c r="F111" s="90"/>
      <c r="G111" s="87"/>
      <c r="H111" s="105"/>
      <c r="I111" s="99"/>
      <c r="J111" s="99"/>
      <c r="K111" s="75"/>
      <c r="L111" s="63"/>
      <c r="M111" s="99"/>
      <c r="N111" s="99"/>
      <c r="O111" s="99"/>
      <c r="P111" s="99"/>
      <c r="Q111" s="99"/>
    </row>
    <row r="112" spans="1:17" x14ac:dyDescent="0.15">
      <c r="A112" s="97"/>
      <c r="B112" s="86"/>
      <c r="C112" s="86"/>
      <c r="D112" s="104"/>
      <c r="E112" s="88"/>
      <c r="F112" s="90"/>
      <c r="G112" s="87"/>
      <c r="H112" s="105"/>
      <c r="I112" s="99"/>
      <c r="J112" s="99"/>
      <c r="K112" s="75"/>
      <c r="L112" s="63"/>
      <c r="M112" s="99"/>
      <c r="N112" s="99"/>
      <c r="O112" s="99"/>
      <c r="P112" s="99"/>
      <c r="Q112" s="99"/>
    </row>
    <row r="113" spans="1:17" x14ac:dyDescent="0.15">
      <c r="A113" s="97"/>
      <c r="B113" s="86"/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15">
      <c r="A114" s="97"/>
      <c r="B114" s="86"/>
      <c r="C114" s="86" t="s">
        <v>17</v>
      </c>
      <c r="D114" s="104" t="s">
        <v>16</v>
      </c>
      <c r="E114" s="90">
        <v>0.2</v>
      </c>
      <c r="F114" s="90" t="s">
        <v>23</v>
      </c>
      <c r="G114" s="106"/>
      <c r="H114" s="100"/>
      <c r="I114" s="99"/>
      <c r="J114" s="102"/>
      <c r="K114" s="76"/>
      <c r="L114" s="71"/>
      <c r="M114" s="99"/>
      <c r="N114" s="99"/>
      <c r="O114" s="99"/>
      <c r="P114" s="99"/>
      <c r="Q114" s="99"/>
    </row>
    <row r="115" spans="1:17" x14ac:dyDescent="0.15">
      <c r="A115" s="97"/>
      <c r="B115" s="86"/>
      <c r="C115" s="86"/>
      <c r="D115" s="104"/>
      <c r="E115" s="88"/>
      <c r="F115" s="90"/>
      <c r="G115" s="99"/>
      <c r="H115" s="106"/>
      <c r="I115" s="99"/>
      <c r="J115" s="99"/>
      <c r="K115" s="75"/>
      <c r="L115" s="63"/>
      <c r="M115" s="99"/>
      <c r="N115" s="99"/>
      <c r="O115" s="99"/>
      <c r="P115" s="99"/>
      <c r="Q115" s="99"/>
    </row>
    <row r="116" spans="1:17" x14ac:dyDescent="0.15">
      <c r="A116" s="97"/>
      <c r="B116" s="86"/>
      <c r="C116" s="86"/>
      <c r="D116" s="104"/>
      <c r="E116" s="88"/>
      <c r="F116" s="90"/>
      <c r="G116" s="99"/>
      <c r="H116" s="106"/>
      <c r="I116" s="99"/>
      <c r="J116" s="99"/>
      <c r="K116" s="75"/>
      <c r="L116" s="63"/>
      <c r="M116" s="99"/>
      <c r="N116" s="99"/>
      <c r="O116" s="99"/>
      <c r="P116" s="99"/>
      <c r="Q116" s="99"/>
    </row>
    <row r="117" spans="1:17" x14ac:dyDescent="0.15">
      <c r="A117" s="97"/>
      <c r="B117" s="86"/>
      <c r="C117" s="86"/>
    </row>
    <row r="118" spans="1:17" x14ac:dyDescent="0.15">
      <c r="A118" s="97"/>
      <c r="B118" s="86"/>
      <c r="C118" s="86"/>
      <c r="D118" s="104" t="s">
        <v>37</v>
      </c>
      <c r="E118" s="90">
        <v>0.2</v>
      </c>
      <c r="F118" s="90" t="s">
        <v>23</v>
      </c>
      <c r="G118" s="113" t="s">
        <v>52</v>
      </c>
      <c r="H118" s="113" t="s">
        <v>36</v>
      </c>
      <c r="I118" s="88" t="s">
        <v>53</v>
      </c>
      <c r="J118" s="102"/>
      <c r="K118" s="76"/>
      <c r="L118" s="71"/>
      <c r="M118" s="99">
        <v>1586235</v>
      </c>
      <c r="N118" s="99">
        <v>1143333</v>
      </c>
      <c r="O118" s="99">
        <f>(M118+N118)/1000000</f>
        <v>2.729568</v>
      </c>
      <c r="P118" s="99">
        <v>1264749</v>
      </c>
      <c r="Q118" s="99">
        <f>(M118+N118+P118)/1000000</f>
        <v>3.9943170000000001</v>
      </c>
    </row>
    <row r="119" spans="1:17" x14ac:dyDescent="0.15">
      <c r="A119" s="97"/>
      <c r="B119" s="86"/>
      <c r="C119" s="86"/>
      <c r="D119" s="104"/>
      <c r="E119" s="88"/>
      <c r="F119" s="90"/>
      <c r="G119" s="87"/>
      <c r="H119" s="105"/>
      <c r="I119" s="99"/>
      <c r="J119" s="99"/>
      <c r="K119" s="75"/>
      <c r="L119" s="63"/>
      <c r="M119" s="99"/>
      <c r="N119" s="99"/>
      <c r="O119" s="99"/>
      <c r="P119" s="99"/>
      <c r="Q119" s="99"/>
    </row>
    <row r="120" spans="1:17" x14ac:dyDescent="0.15">
      <c r="A120" s="97"/>
      <c r="B120" s="86"/>
      <c r="C120" s="86"/>
      <c r="D120" s="104"/>
      <c r="E120" s="88"/>
      <c r="F120" s="90"/>
      <c r="G120" s="87"/>
      <c r="H120" s="105"/>
      <c r="I120" s="99"/>
      <c r="J120" s="99"/>
      <c r="K120" s="75"/>
      <c r="L120" s="63"/>
      <c r="M120" s="99"/>
      <c r="N120" s="99"/>
      <c r="O120" s="99"/>
      <c r="P120" s="99"/>
      <c r="Q120" s="99"/>
    </row>
    <row r="121" spans="1:17" x14ac:dyDescent="0.15">
      <c r="A121" s="97"/>
      <c r="B121" s="86"/>
      <c r="C121" s="86"/>
    </row>
    <row r="122" spans="1:17" x14ac:dyDescent="0.15">
      <c r="A122" s="97"/>
      <c r="B122" s="86"/>
      <c r="C122" s="86"/>
      <c r="D122" s="104" t="s">
        <v>38</v>
      </c>
      <c r="E122" s="90">
        <v>0.2</v>
      </c>
      <c r="F122" s="90" t="s">
        <v>23</v>
      </c>
      <c r="G122" s="113"/>
      <c r="H122" s="113"/>
      <c r="I122" s="88"/>
      <c r="J122" s="102"/>
      <c r="K122" s="76"/>
      <c r="L122" s="71"/>
      <c r="M122" s="99"/>
      <c r="N122" s="99"/>
      <c r="O122" s="99"/>
      <c r="P122" s="99"/>
      <c r="Q122" s="99"/>
    </row>
    <row r="123" spans="1:17" x14ac:dyDescent="0.15">
      <c r="A123" s="97"/>
      <c r="B123" s="86"/>
      <c r="C123" s="86"/>
      <c r="D123" s="104"/>
      <c r="E123" s="88"/>
      <c r="F123" s="90"/>
      <c r="G123" s="87"/>
      <c r="H123" s="105"/>
      <c r="I123" s="99"/>
      <c r="J123" s="99"/>
      <c r="K123" s="75"/>
      <c r="L123" s="63"/>
      <c r="M123" s="99"/>
      <c r="N123" s="99"/>
      <c r="O123" s="99"/>
      <c r="P123" s="99"/>
      <c r="Q123" s="99"/>
    </row>
    <row r="124" spans="1:17" x14ac:dyDescent="0.15">
      <c r="A124" s="97"/>
      <c r="B124" s="86"/>
      <c r="C124" s="86"/>
      <c r="D124" s="104"/>
      <c r="E124" s="88"/>
      <c r="F124" s="90"/>
      <c r="G124" s="87"/>
      <c r="H124" s="105"/>
      <c r="I124" s="99"/>
      <c r="J124" s="99"/>
      <c r="K124" s="75"/>
      <c r="L124" s="63"/>
      <c r="M124" s="99"/>
      <c r="N124" s="99"/>
      <c r="O124" s="99"/>
      <c r="P124" s="99"/>
      <c r="Q124" s="99"/>
    </row>
    <row r="125" spans="1:17" x14ac:dyDescent="0.15">
      <c r="A125" s="97"/>
      <c r="B125" s="86"/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x14ac:dyDescent="0.15">
      <c r="A126" s="97"/>
      <c r="B126" s="86"/>
      <c r="C126" s="86" t="s">
        <v>18</v>
      </c>
      <c r="D126" s="104" t="s">
        <v>47</v>
      </c>
      <c r="E126" s="90">
        <v>0.2</v>
      </c>
      <c r="F126" s="90" t="s">
        <v>23</v>
      </c>
      <c r="G126" s="105"/>
      <c r="H126" s="105"/>
      <c r="I126" s="99"/>
      <c r="J126" s="99"/>
      <c r="K126" s="75"/>
      <c r="L126" s="63"/>
      <c r="M126" s="99"/>
      <c r="N126" s="99"/>
      <c r="O126" s="99"/>
      <c r="P126" s="99"/>
      <c r="Q126" s="99"/>
    </row>
    <row r="127" spans="1:17" x14ac:dyDescent="0.15">
      <c r="A127" s="97"/>
      <c r="B127" s="86"/>
      <c r="C127" s="86"/>
      <c r="D127" s="104"/>
      <c r="E127" s="88"/>
      <c r="F127" s="90"/>
      <c r="G127" s="87"/>
      <c r="H127" s="105"/>
      <c r="I127" s="99"/>
      <c r="J127" s="99"/>
      <c r="K127" s="75"/>
      <c r="L127" s="63"/>
      <c r="M127" s="99"/>
      <c r="N127" s="99"/>
      <c r="O127" s="99"/>
      <c r="P127" s="99"/>
      <c r="Q127" s="99"/>
    </row>
    <row r="128" spans="1:17" x14ac:dyDescent="0.15">
      <c r="A128" s="97"/>
      <c r="B128" s="86"/>
      <c r="C128" s="86"/>
      <c r="D128" s="104"/>
      <c r="E128" s="88"/>
      <c r="F128" s="90"/>
      <c r="G128" s="87"/>
      <c r="H128" s="105"/>
      <c r="I128" s="99"/>
      <c r="J128" s="99"/>
      <c r="K128" s="75"/>
      <c r="L128" s="63"/>
      <c r="M128" s="99"/>
      <c r="N128" s="99"/>
      <c r="O128" s="99"/>
      <c r="P128" s="99"/>
      <c r="Q128" s="99"/>
    </row>
    <row r="129" spans="1:17" x14ac:dyDescent="0.15">
      <c r="A129" s="97"/>
      <c r="B129" s="86"/>
      <c r="C129" s="86"/>
    </row>
    <row r="130" spans="1:17" x14ac:dyDescent="0.15">
      <c r="A130" s="97"/>
      <c r="B130" s="86"/>
      <c r="C130" s="86"/>
      <c r="D130" s="104" t="s">
        <v>49</v>
      </c>
      <c r="E130" s="90">
        <v>0.2</v>
      </c>
      <c r="F130" s="90" t="s">
        <v>23</v>
      </c>
      <c r="G130" s="113" t="s">
        <v>48</v>
      </c>
      <c r="H130" s="113" t="s">
        <v>36</v>
      </c>
      <c r="I130" s="88" t="s">
        <v>51</v>
      </c>
      <c r="J130" s="99"/>
      <c r="K130" s="75"/>
      <c r="L130" s="63"/>
      <c r="M130" s="99">
        <v>1596599</v>
      </c>
      <c r="N130" s="99">
        <v>1144546</v>
      </c>
      <c r="O130" s="99">
        <f>(M130+N130)/1000000</f>
        <v>2.7411449999999999</v>
      </c>
      <c r="P130" s="99">
        <v>1264749</v>
      </c>
      <c r="Q130" s="99">
        <f>(M130+N130+P130)/1000000</f>
        <v>4.0058939999999996</v>
      </c>
    </row>
    <row r="131" spans="1:17" x14ac:dyDescent="0.15">
      <c r="A131" s="97"/>
      <c r="B131" s="86"/>
      <c r="C131" s="86"/>
      <c r="D131" s="104"/>
      <c r="E131" s="88"/>
      <c r="F131" s="90"/>
      <c r="G131" s="87"/>
      <c r="H131" s="105"/>
      <c r="I131" s="99"/>
      <c r="J131" s="99"/>
      <c r="K131" s="75"/>
      <c r="L131" s="63"/>
      <c r="M131" s="99"/>
      <c r="N131" s="99"/>
      <c r="O131" s="99"/>
      <c r="P131" s="99"/>
      <c r="Q131" s="99"/>
    </row>
    <row r="132" spans="1:17" x14ac:dyDescent="0.15">
      <c r="A132" s="97"/>
      <c r="B132" s="86"/>
      <c r="C132" s="86"/>
      <c r="D132" s="104"/>
      <c r="E132" s="88"/>
      <c r="F132" s="90"/>
      <c r="G132" s="87"/>
      <c r="H132" s="105"/>
      <c r="I132" s="99"/>
      <c r="J132" s="99"/>
      <c r="K132" s="75"/>
      <c r="L132" s="63"/>
      <c r="M132" s="99"/>
      <c r="N132" s="99"/>
      <c r="O132" s="99"/>
      <c r="P132" s="99"/>
      <c r="Q132" s="99"/>
    </row>
    <row r="133" spans="1:17" x14ac:dyDescent="0.15">
      <c r="A133" s="97"/>
      <c r="B133" s="86"/>
      <c r="C133" s="86"/>
    </row>
    <row r="134" spans="1:17" x14ac:dyDescent="0.15">
      <c r="A134" s="97"/>
      <c r="B134" s="86"/>
      <c r="C134" s="86"/>
      <c r="D134" s="104" t="s">
        <v>57</v>
      </c>
      <c r="E134" s="90">
        <v>0.2</v>
      </c>
      <c r="F134" s="90" t="s">
        <v>23</v>
      </c>
      <c r="G134" s="105"/>
      <c r="H134" s="105"/>
      <c r="I134" s="99"/>
      <c r="J134" s="99"/>
      <c r="K134" s="75"/>
      <c r="L134" s="63"/>
      <c r="M134" s="99"/>
      <c r="N134" s="99"/>
      <c r="O134" s="99"/>
      <c r="P134" s="99"/>
      <c r="Q134" s="99"/>
    </row>
    <row r="135" spans="1:17" x14ac:dyDescent="0.15">
      <c r="A135" s="97"/>
      <c r="B135" s="86"/>
      <c r="C135" s="86"/>
      <c r="D135" s="104"/>
      <c r="E135" s="88"/>
      <c r="F135" s="90"/>
      <c r="G135" s="87"/>
      <c r="H135" s="105"/>
      <c r="I135" s="99"/>
      <c r="J135" s="99"/>
      <c r="K135" s="75"/>
      <c r="L135" s="63"/>
      <c r="M135" s="99"/>
      <c r="N135" s="99"/>
      <c r="O135" s="99"/>
      <c r="P135" s="99"/>
      <c r="Q135" s="99"/>
    </row>
    <row r="136" spans="1:17" x14ac:dyDescent="0.15">
      <c r="A136" s="97"/>
      <c r="B136" s="86"/>
      <c r="C136" s="86"/>
      <c r="D136" s="104"/>
      <c r="E136" s="88"/>
      <c r="F136" s="90"/>
      <c r="G136" s="87"/>
      <c r="H136" s="105"/>
      <c r="I136" s="99"/>
      <c r="J136" s="99"/>
      <c r="K136" s="75"/>
      <c r="L136" s="63"/>
      <c r="M136" s="99"/>
      <c r="N136" s="99"/>
      <c r="O136" s="99"/>
      <c r="P136" s="99"/>
      <c r="Q136" s="99"/>
    </row>
    <row r="137" spans="1:17" x14ac:dyDescent="0.15">
      <c r="A137" s="97"/>
      <c r="B137" s="86"/>
      <c r="C137" s="86"/>
    </row>
    <row r="138" spans="1:17" x14ac:dyDescent="0.15">
      <c r="A138" s="97"/>
      <c r="B138" s="86"/>
      <c r="C138" s="86"/>
      <c r="D138" s="104" t="s">
        <v>50</v>
      </c>
      <c r="E138" s="90">
        <v>0.2</v>
      </c>
      <c r="F138" s="90" t="s">
        <v>23</v>
      </c>
      <c r="G138" s="105"/>
      <c r="H138" s="105"/>
      <c r="I138" s="99"/>
      <c r="J138" s="99"/>
      <c r="K138" s="75"/>
      <c r="L138" s="63"/>
      <c r="M138" s="99"/>
      <c r="N138" s="99"/>
      <c r="O138" s="99"/>
      <c r="P138" s="99"/>
      <c r="Q138" s="99"/>
    </row>
    <row r="139" spans="1:17" x14ac:dyDescent="0.15">
      <c r="A139" s="97"/>
      <c r="B139" s="86"/>
      <c r="C139" s="86"/>
      <c r="D139" s="104"/>
      <c r="E139" s="88"/>
      <c r="F139" s="90"/>
      <c r="G139" s="87"/>
      <c r="H139" s="105"/>
      <c r="I139" s="99"/>
      <c r="J139" s="99"/>
      <c r="K139" s="75"/>
      <c r="L139" s="63"/>
      <c r="M139" s="99"/>
      <c r="N139" s="99"/>
      <c r="O139" s="99"/>
      <c r="P139" s="99"/>
      <c r="Q139" s="99"/>
    </row>
    <row r="140" spans="1:17" x14ac:dyDescent="0.15">
      <c r="A140" s="97"/>
      <c r="B140" s="86"/>
      <c r="C140" s="86"/>
      <c r="D140" s="104"/>
      <c r="E140" s="88"/>
      <c r="F140" s="90"/>
      <c r="G140" s="87"/>
      <c r="H140" s="105"/>
      <c r="I140" s="99"/>
      <c r="J140" s="99"/>
      <c r="K140" s="75"/>
      <c r="L140" s="63"/>
      <c r="M140" s="99"/>
      <c r="N140" s="99"/>
      <c r="O140" s="99"/>
      <c r="P140" s="99"/>
      <c r="Q140" s="99"/>
    </row>
    <row r="141" spans="1:17" x14ac:dyDescent="0.15">
      <c r="A141" s="97"/>
      <c r="B141" s="8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15">
      <c r="A142" s="97"/>
      <c r="B142" s="86"/>
      <c r="C142" s="86" t="s">
        <v>19</v>
      </c>
      <c r="D142" s="104" t="s">
        <v>16</v>
      </c>
      <c r="E142" s="90">
        <v>0.2</v>
      </c>
      <c r="F142" s="90" t="s">
        <v>23</v>
      </c>
      <c r="G142" s="105"/>
      <c r="H142" s="105"/>
      <c r="I142" s="99"/>
      <c r="J142" s="99"/>
      <c r="K142" s="75"/>
      <c r="L142" s="63"/>
      <c r="M142" s="99"/>
      <c r="N142" s="99"/>
      <c r="O142" s="99"/>
      <c r="P142" s="99"/>
      <c r="Q142" s="99"/>
    </row>
    <row r="143" spans="1:17" x14ac:dyDescent="0.15">
      <c r="A143" s="97"/>
      <c r="B143" s="86"/>
      <c r="C143" s="86"/>
      <c r="D143" s="104"/>
      <c r="E143" s="88"/>
      <c r="F143" s="90"/>
      <c r="G143" s="87"/>
      <c r="H143" s="105"/>
      <c r="I143" s="99"/>
      <c r="J143" s="99"/>
      <c r="K143" s="75"/>
      <c r="L143" s="63"/>
      <c r="M143" s="99"/>
      <c r="N143" s="99"/>
      <c r="O143" s="99"/>
      <c r="P143" s="99"/>
      <c r="Q143" s="99"/>
    </row>
    <row r="144" spans="1:17" x14ac:dyDescent="0.15">
      <c r="A144" s="97"/>
      <c r="B144" s="86"/>
      <c r="C144" s="86"/>
      <c r="D144" s="104"/>
      <c r="E144" s="88"/>
      <c r="F144" s="90"/>
      <c r="G144" s="87"/>
      <c r="H144" s="105"/>
      <c r="I144" s="99"/>
      <c r="J144" s="99"/>
      <c r="K144" s="75"/>
      <c r="L144" s="63"/>
      <c r="M144" s="99"/>
      <c r="N144" s="99"/>
      <c r="O144" s="99"/>
      <c r="P144" s="99"/>
      <c r="Q144" s="99"/>
    </row>
    <row r="145" spans="1:17" x14ac:dyDescent="0.15">
      <c r="A145" s="97"/>
      <c r="B145" s="86"/>
      <c r="C145" s="86"/>
    </row>
    <row r="146" spans="1:17" x14ac:dyDescent="0.15">
      <c r="A146" s="97"/>
      <c r="B146" s="86"/>
      <c r="C146" s="86"/>
      <c r="D146" s="104" t="s">
        <v>37</v>
      </c>
      <c r="E146" s="90">
        <v>0.2</v>
      </c>
      <c r="F146" s="90" t="s">
        <v>23</v>
      </c>
      <c r="G146" s="105"/>
      <c r="H146" s="105"/>
      <c r="I146" s="99"/>
      <c r="J146" s="99"/>
      <c r="K146" s="75"/>
      <c r="L146" s="63"/>
      <c r="M146" s="99"/>
      <c r="N146" s="99"/>
      <c r="O146" s="99"/>
      <c r="P146" s="99"/>
      <c r="Q146" s="99"/>
    </row>
    <row r="147" spans="1:17" x14ac:dyDescent="0.15">
      <c r="A147" s="97"/>
      <c r="B147" s="86"/>
      <c r="C147" s="86"/>
      <c r="D147" s="104"/>
      <c r="E147" s="88"/>
      <c r="F147" s="90"/>
      <c r="G147" s="87"/>
      <c r="H147" s="105"/>
      <c r="I147" s="99"/>
      <c r="J147" s="99"/>
      <c r="K147" s="75"/>
      <c r="L147" s="63"/>
      <c r="M147" s="99"/>
      <c r="N147" s="99"/>
      <c r="O147" s="99"/>
      <c r="P147" s="99"/>
      <c r="Q147" s="99"/>
    </row>
    <row r="148" spans="1:17" x14ac:dyDescent="0.15">
      <c r="A148" s="97"/>
      <c r="B148" s="86"/>
      <c r="C148" s="86"/>
      <c r="D148" s="104"/>
      <c r="E148" s="88"/>
      <c r="F148" s="90"/>
      <c r="G148" s="87"/>
      <c r="H148" s="105"/>
      <c r="I148" s="99"/>
      <c r="J148" s="99"/>
      <c r="K148" s="75"/>
      <c r="L148" s="63"/>
      <c r="M148" s="99"/>
      <c r="N148" s="99"/>
      <c r="O148" s="99"/>
      <c r="P148" s="99"/>
      <c r="Q148" s="99"/>
    </row>
    <row r="149" spans="1:17" x14ac:dyDescent="0.15">
      <c r="A149" s="97"/>
      <c r="B149" s="86"/>
      <c r="C149" s="86"/>
    </row>
    <row r="150" spans="1:17" x14ac:dyDescent="0.15">
      <c r="A150" s="97"/>
      <c r="B150" s="86"/>
      <c r="C150" s="86"/>
      <c r="D150" s="104" t="s">
        <v>38</v>
      </c>
      <c r="E150" s="90">
        <v>0.2</v>
      </c>
      <c r="F150" s="90" t="s">
        <v>23</v>
      </c>
      <c r="G150" s="105"/>
      <c r="H150" s="105"/>
      <c r="I150" s="99"/>
      <c r="J150" s="99"/>
      <c r="K150" s="75"/>
      <c r="L150" s="63"/>
      <c r="M150" s="99"/>
      <c r="N150" s="99"/>
      <c r="O150" s="99"/>
      <c r="P150" s="99"/>
      <c r="Q150" s="99"/>
    </row>
    <row r="151" spans="1:17" x14ac:dyDescent="0.15">
      <c r="A151" s="97"/>
      <c r="B151" s="86"/>
      <c r="C151" s="86"/>
      <c r="D151" s="104"/>
      <c r="E151" s="88"/>
      <c r="F151" s="90"/>
      <c r="G151" s="87"/>
      <c r="H151" s="105"/>
      <c r="I151" s="99"/>
      <c r="J151" s="99"/>
      <c r="K151" s="75"/>
      <c r="L151" s="63"/>
      <c r="M151" s="99"/>
      <c r="N151" s="99"/>
      <c r="O151" s="99"/>
      <c r="P151" s="99"/>
      <c r="Q151" s="99"/>
    </row>
    <row r="152" spans="1:17" x14ac:dyDescent="0.15">
      <c r="A152" s="97"/>
      <c r="B152" s="86"/>
      <c r="C152" s="86"/>
      <c r="D152" s="104"/>
      <c r="E152" s="88"/>
      <c r="F152" s="90"/>
      <c r="G152" s="87"/>
      <c r="H152" s="105"/>
      <c r="I152" s="99"/>
      <c r="J152" s="99"/>
      <c r="K152" s="75"/>
      <c r="L152" s="63"/>
      <c r="M152" s="99"/>
      <c r="N152" s="99"/>
      <c r="O152" s="99"/>
      <c r="P152" s="99"/>
      <c r="Q152" s="99"/>
    </row>
    <row r="153" spans="1:17" x14ac:dyDescent="0.15">
      <c r="A153" s="97"/>
      <c r="B153" s="86"/>
      <c r="C153" s="86"/>
    </row>
    <row r="154" spans="1:17" x14ac:dyDescent="0.15">
      <c r="A154" s="97"/>
      <c r="B154" s="86"/>
      <c r="C154" s="86"/>
      <c r="D154" s="104" t="s">
        <v>42</v>
      </c>
      <c r="E154" s="90">
        <v>0.2</v>
      </c>
      <c r="F154" s="90" t="s">
        <v>23</v>
      </c>
      <c r="G154" s="105"/>
      <c r="H154" s="105"/>
      <c r="I154" s="99"/>
      <c r="J154" s="99"/>
      <c r="K154" s="75"/>
      <c r="L154" s="63"/>
      <c r="M154" s="99"/>
      <c r="N154" s="99"/>
      <c r="O154" s="99"/>
      <c r="P154" s="99"/>
      <c r="Q154" s="99"/>
    </row>
    <row r="155" spans="1:17" x14ac:dyDescent="0.15">
      <c r="A155" s="97"/>
      <c r="B155" s="86"/>
      <c r="C155" s="86"/>
      <c r="D155" s="104"/>
      <c r="E155" s="88"/>
      <c r="F155" s="90"/>
      <c r="G155" s="87"/>
      <c r="H155" s="105"/>
      <c r="I155" s="99"/>
      <c r="J155" s="99"/>
      <c r="K155" s="75"/>
      <c r="L155" s="63"/>
      <c r="M155" s="99"/>
      <c r="N155" s="99"/>
      <c r="O155" s="99"/>
      <c r="P155" s="99"/>
      <c r="Q155" s="99"/>
    </row>
    <row r="156" spans="1:17" x14ac:dyDescent="0.15">
      <c r="A156" s="97"/>
      <c r="B156" s="86"/>
      <c r="C156" s="86"/>
      <c r="D156" s="104"/>
      <c r="E156" s="88"/>
      <c r="F156" s="90"/>
      <c r="G156" s="87"/>
      <c r="H156" s="105"/>
      <c r="I156" s="99"/>
      <c r="J156" s="99"/>
      <c r="K156" s="75"/>
      <c r="L156" s="63"/>
      <c r="M156" s="99"/>
      <c r="N156" s="99"/>
      <c r="O156" s="99"/>
      <c r="P156" s="99"/>
      <c r="Q156" s="99"/>
    </row>
    <row r="157" spans="1:17" x14ac:dyDescent="0.15">
      <c r="A157" s="97"/>
      <c r="B157" s="86"/>
      <c r="C157" s="86"/>
    </row>
    <row r="158" spans="1:17" x14ac:dyDescent="0.15">
      <c r="A158" s="97"/>
      <c r="B158" s="86"/>
      <c r="C158" s="86"/>
      <c r="D158" s="104" t="s">
        <v>56</v>
      </c>
      <c r="E158" s="90">
        <v>0.2</v>
      </c>
      <c r="F158" s="90" t="s">
        <v>23</v>
      </c>
      <c r="G158" s="105"/>
      <c r="H158" s="105"/>
      <c r="I158" s="99"/>
      <c r="J158" s="99"/>
      <c r="K158" s="75"/>
      <c r="L158" s="63"/>
      <c r="M158" s="99"/>
      <c r="N158" s="99"/>
      <c r="O158" s="99"/>
      <c r="P158" s="99"/>
      <c r="Q158" s="99"/>
    </row>
    <row r="159" spans="1:17" x14ac:dyDescent="0.15">
      <c r="A159" s="97"/>
      <c r="B159" s="86"/>
      <c r="C159" s="86"/>
      <c r="D159" s="104"/>
      <c r="E159" s="88"/>
      <c r="F159" s="90"/>
      <c r="G159" s="87"/>
      <c r="H159" s="105"/>
      <c r="I159" s="99"/>
      <c r="J159" s="99"/>
      <c r="K159" s="75"/>
      <c r="L159" s="63"/>
      <c r="M159" s="99"/>
      <c r="N159" s="99"/>
      <c r="O159" s="99"/>
      <c r="P159" s="99"/>
      <c r="Q159" s="99"/>
    </row>
    <row r="160" spans="1:17" x14ac:dyDescent="0.15">
      <c r="A160" s="97"/>
      <c r="B160" s="86"/>
      <c r="C160" s="86"/>
      <c r="D160" s="104"/>
      <c r="E160" s="88"/>
      <c r="F160" s="90"/>
      <c r="G160" s="87"/>
      <c r="H160" s="105"/>
      <c r="I160" s="99"/>
      <c r="J160" s="99"/>
      <c r="K160" s="75"/>
      <c r="L160" s="63"/>
      <c r="M160" s="99"/>
      <c r="N160" s="99"/>
      <c r="O160" s="99"/>
      <c r="P160" s="99"/>
      <c r="Q160" s="99"/>
    </row>
  </sheetData>
  <mergeCells count="479">
    <mergeCell ref="K76:K78"/>
    <mergeCell ref="K80:K82"/>
    <mergeCell ref="K84:K86"/>
    <mergeCell ref="K88:K90"/>
    <mergeCell ref="K92:K94"/>
    <mergeCell ref="K96:K98"/>
    <mergeCell ref="K100:K102"/>
    <mergeCell ref="N88:N90"/>
    <mergeCell ref="N76:N78"/>
    <mergeCell ref="M92:M94"/>
    <mergeCell ref="N92:N94"/>
    <mergeCell ref="L80:L82"/>
    <mergeCell ref="M88:M90"/>
    <mergeCell ref="L92:L94"/>
    <mergeCell ref="L96:L98"/>
    <mergeCell ref="L100:L102"/>
    <mergeCell ref="O76:O78"/>
    <mergeCell ref="P76:P78"/>
    <mergeCell ref="Q76:Q78"/>
    <mergeCell ref="D80:D82"/>
    <mergeCell ref="E80:E82"/>
    <mergeCell ref="F80:F82"/>
    <mergeCell ref="G80:G82"/>
    <mergeCell ref="H80:H82"/>
    <mergeCell ref="I80:I82"/>
    <mergeCell ref="J80:J82"/>
    <mergeCell ref="M80:M82"/>
    <mergeCell ref="N80:N82"/>
    <mergeCell ref="O80:O82"/>
    <mergeCell ref="P80:P82"/>
    <mergeCell ref="Q80:Q82"/>
    <mergeCell ref="D76:D78"/>
    <mergeCell ref="E76:E78"/>
    <mergeCell ref="F76:F78"/>
    <mergeCell ref="G76:G78"/>
    <mergeCell ref="H76:H78"/>
    <mergeCell ref="I76:I78"/>
    <mergeCell ref="J76:J78"/>
    <mergeCell ref="M76:M78"/>
    <mergeCell ref="L76:L78"/>
    <mergeCell ref="Q2:Q4"/>
    <mergeCell ref="D6:D8"/>
    <mergeCell ref="E6:E8"/>
    <mergeCell ref="G6:G8"/>
    <mergeCell ref="H6:H8"/>
    <mergeCell ref="I6:I8"/>
    <mergeCell ref="M6:M8"/>
    <mergeCell ref="N6:N8"/>
    <mergeCell ref="O6:O8"/>
    <mergeCell ref="P6:P8"/>
    <mergeCell ref="H2:H4"/>
    <mergeCell ref="I2:I4"/>
    <mergeCell ref="M2:M4"/>
    <mergeCell ref="N2:N4"/>
    <mergeCell ref="O2:O4"/>
    <mergeCell ref="P2:P4"/>
    <mergeCell ref="D2:D4"/>
    <mergeCell ref="E2:E4"/>
    <mergeCell ref="G2:G4"/>
    <mergeCell ref="Q6:Q8"/>
    <mergeCell ref="J2:J4"/>
    <mergeCell ref="J6:J8"/>
    <mergeCell ref="M35:M37"/>
    <mergeCell ref="N35:N37"/>
    <mergeCell ref="O35:O37"/>
    <mergeCell ref="P35:P37"/>
    <mergeCell ref="Q35:Q37"/>
    <mergeCell ref="C27:C37"/>
    <mergeCell ref="D27:D29"/>
    <mergeCell ref="E27:E29"/>
    <mergeCell ref="G27:G29"/>
    <mergeCell ref="H27:H29"/>
    <mergeCell ref="I27:I29"/>
    <mergeCell ref="M27:M29"/>
    <mergeCell ref="N27:N29"/>
    <mergeCell ref="O27:O29"/>
    <mergeCell ref="J27:J29"/>
    <mergeCell ref="J31:J33"/>
    <mergeCell ref="J35:J37"/>
    <mergeCell ref="G47:G49"/>
    <mergeCell ref="H47:H49"/>
    <mergeCell ref="I47:I49"/>
    <mergeCell ref="M47:M49"/>
    <mergeCell ref="N47:N49"/>
    <mergeCell ref="C2:C8"/>
    <mergeCell ref="F35:F37"/>
    <mergeCell ref="P27:P29"/>
    <mergeCell ref="Q27:Q29"/>
    <mergeCell ref="D31:D33"/>
    <mergeCell ref="E31:E33"/>
    <mergeCell ref="G31:G33"/>
    <mergeCell ref="H31:H33"/>
    <mergeCell ref="I31:I33"/>
    <mergeCell ref="M31:M33"/>
    <mergeCell ref="N31:N33"/>
    <mergeCell ref="O31:O33"/>
    <mergeCell ref="P31:P33"/>
    <mergeCell ref="Q31:Q33"/>
    <mergeCell ref="D35:D37"/>
    <mergeCell ref="E35:E37"/>
    <mergeCell ref="G35:G37"/>
    <mergeCell ref="H35:H37"/>
    <mergeCell ref="I35:I37"/>
    <mergeCell ref="O39:O41"/>
    <mergeCell ref="P39:P41"/>
    <mergeCell ref="Q39:Q41"/>
    <mergeCell ref="D43:D45"/>
    <mergeCell ref="E43:E45"/>
    <mergeCell ref="G43:G45"/>
    <mergeCell ref="H43:H45"/>
    <mergeCell ref="I43:I45"/>
    <mergeCell ref="M43:M45"/>
    <mergeCell ref="N43:N45"/>
    <mergeCell ref="O43:O45"/>
    <mergeCell ref="P43:P45"/>
    <mergeCell ref="Q43:Q45"/>
    <mergeCell ref="J39:J41"/>
    <mergeCell ref="J43:J45"/>
    <mergeCell ref="D39:D41"/>
    <mergeCell ref="E39:E41"/>
    <mergeCell ref="G39:G41"/>
    <mergeCell ref="H39:H41"/>
    <mergeCell ref="I39:I41"/>
    <mergeCell ref="M39:M41"/>
    <mergeCell ref="N39:N41"/>
    <mergeCell ref="F39:F41"/>
    <mergeCell ref="F43:F45"/>
    <mergeCell ref="Q51:Q53"/>
    <mergeCell ref="D55:D57"/>
    <mergeCell ref="E55:E57"/>
    <mergeCell ref="G55:G57"/>
    <mergeCell ref="H55:H57"/>
    <mergeCell ref="I55:I57"/>
    <mergeCell ref="M55:M57"/>
    <mergeCell ref="O47:O49"/>
    <mergeCell ref="P47:P49"/>
    <mergeCell ref="Q47:Q49"/>
    <mergeCell ref="D51:D53"/>
    <mergeCell ref="E51:E53"/>
    <mergeCell ref="G51:G53"/>
    <mergeCell ref="H51:H53"/>
    <mergeCell ref="I51:I53"/>
    <mergeCell ref="M51:M53"/>
    <mergeCell ref="N51:N53"/>
    <mergeCell ref="F47:F49"/>
    <mergeCell ref="F51:F53"/>
    <mergeCell ref="O51:O53"/>
    <mergeCell ref="P51:P53"/>
    <mergeCell ref="J47:J49"/>
    <mergeCell ref="J51:J53"/>
    <mergeCell ref="D47:D49"/>
    <mergeCell ref="Q59:Q61"/>
    <mergeCell ref="D63:D65"/>
    <mergeCell ref="E63:E65"/>
    <mergeCell ref="G63:G65"/>
    <mergeCell ref="H63:H65"/>
    <mergeCell ref="I63:I65"/>
    <mergeCell ref="M63:M65"/>
    <mergeCell ref="N55:N57"/>
    <mergeCell ref="O55:O57"/>
    <mergeCell ref="P55:P57"/>
    <mergeCell ref="Q55:Q57"/>
    <mergeCell ref="D59:D61"/>
    <mergeCell ref="E59:E61"/>
    <mergeCell ref="G59:G61"/>
    <mergeCell ref="H59:H61"/>
    <mergeCell ref="I59:I61"/>
    <mergeCell ref="M59:M61"/>
    <mergeCell ref="F55:F57"/>
    <mergeCell ref="F59:F61"/>
    <mergeCell ref="F63:F65"/>
    <mergeCell ref="J55:J57"/>
    <mergeCell ref="Q71:Q73"/>
    <mergeCell ref="C55:C73"/>
    <mergeCell ref="B2:B73"/>
    <mergeCell ref="F2:F4"/>
    <mergeCell ref="F6:F8"/>
    <mergeCell ref="F27:F29"/>
    <mergeCell ref="F31:F33"/>
    <mergeCell ref="N67:N69"/>
    <mergeCell ref="O67:O69"/>
    <mergeCell ref="P67:P69"/>
    <mergeCell ref="Q67:Q69"/>
    <mergeCell ref="D71:D73"/>
    <mergeCell ref="E71:E73"/>
    <mergeCell ref="G71:G73"/>
    <mergeCell ref="H71:H73"/>
    <mergeCell ref="I71:I73"/>
    <mergeCell ref="M71:M73"/>
    <mergeCell ref="N63:N65"/>
    <mergeCell ref="O63:O65"/>
    <mergeCell ref="P63:P65"/>
    <mergeCell ref="Q63:Q65"/>
    <mergeCell ref="D67:D69"/>
    <mergeCell ref="E67:E69"/>
    <mergeCell ref="G67:G69"/>
    <mergeCell ref="N71:N73"/>
    <mergeCell ref="O71:O73"/>
    <mergeCell ref="P71:P73"/>
    <mergeCell ref="H67:H69"/>
    <mergeCell ref="I67:I69"/>
    <mergeCell ref="M67:M69"/>
    <mergeCell ref="N59:N61"/>
    <mergeCell ref="O59:O61"/>
    <mergeCell ref="P59:P61"/>
    <mergeCell ref="J59:J61"/>
    <mergeCell ref="J63:J65"/>
    <mergeCell ref="J67:J69"/>
    <mergeCell ref="J71:J73"/>
    <mergeCell ref="A105:A160"/>
    <mergeCell ref="B106:B160"/>
    <mergeCell ref="C106:C112"/>
    <mergeCell ref="D106:D108"/>
    <mergeCell ref="E106:E108"/>
    <mergeCell ref="F71:F73"/>
    <mergeCell ref="F106:F108"/>
    <mergeCell ref="A1:A73"/>
    <mergeCell ref="C114:C124"/>
    <mergeCell ref="D114:D116"/>
    <mergeCell ref="E114:E116"/>
    <mergeCell ref="F114:F116"/>
    <mergeCell ref="D134:D136"/>
    <mergeCell ref="E134:E136"/>
    <mergeCell ref="F134:F136"/>
    <mergeCell ref="D138:D140"/>
    <mergeCell ref="E138:E140"/>
    <mergeCell ref="F138:F140"/>
    <mergeCell ref="C142:C160"/>
    <mergeCell ref="C126:C140"/>
    <mergeCell ref="F67:F69"/>
    <mergeCell ref="C39:C53"/>
    <mergeCell ref="E47:E49"/>
    <mergeCell ref="C76:C78"/>
    <mergeCell ref="O106:O108"/>
    <mergeCell ref="P106:P108"/>
    <mergeCell ref="Q106:Q108"/>
    <mergeCell ref="D110:D112"/>
    <mergeCell ref="E110:E112"/>
    <mergeCell ref="F110:F112"/>
    <mergeCell ref="G110:G112"/>
    <mergeCell ref="H110:H112"/>
    <mergeCell ref="I110:I112"/>
    <mergeCell ref="J110:J112"/>
    <mergeCell ref="G106:G108"/>
    <mergeCell ref="H106:H108"/>
    <mergeCell ref="I106:I108"/>
    <mergeCell ref="J106:J108"/>
    <mergeCell ref="M106:M108"/>
    <mergeCell ref="N106:N108"/>
    <mergeCell ref="M110:M112"/>
    <mergeCell ref="N110:N112"/>
    <mergeCell ref="O110:O112"/>
    <mergeCell ref="P110:P112"/>
    <mergeCell ref="Q110:Q112"/>
    <mergeCell ref="G114:G116"/>
    <mergeCell ref="D122:D124"/>
    <mergeCell ref="E122:E124"/>
    <mergeCell ref="F122:F124"/>
    <mergeCell ref="G122:G124"/>
    <mergeCell ref="H122:H124"/>
    <mergeCell ref="I122:I124"/>
    <mergeCell ref="P114:P116"/>
    <mergeCell ref="Q114:Q116"/>
    <mergeCell ref="D118:D120"/>
    <mergeCell ref="E118:E120"/>
    <mergeCell ref="F118:F120"/>
    <mergeCell ref="G118:G120"/>
    <mergeCell ref="H118:H120"/>
    <mergeCell ref="I118:I120"/>
    <mergeCell ref="J118:J120"/>
    <mergeCell ref="M118:M120"/>
    <mergeCell ref="H114:H116"/>
    <mergeCell ref="I114:I116"/>
    <mergeCell ref="J114:J116"/>
    <mergeCell ref="M114:M116"/>
    <mergeCell ref="N114:N116"/>
    <mergeCell ref="O114:O116"/>
    <mergeCell ref="J122:J124"/>
    <mergeCell ref="P130:P132"/>
    <mergeCell ref="Q130:Q132"/>
    <mergeCell ref="M122:M124"/>
    <mergeCell ref="N122:N124"/>
    <mergeCell ref="O122:O124"/>
    <mergeCell ref="P122:P124"/>
    <mergeCell ref="Q122:Q124"/>
    <mergeCell ref="N118:N120"/>
    <mergeCell ref="O118:O120"/>
    <mergeCell ref="P118:P120"/>
    <mergeCell ref="Q118:Q120"/>
    <mergeCell ref="I126:I128"/>
    <mergeCell ref="J126:J128"/>
    <mergeCell ref="M126:M128"/>
    <mergeCell ref="N126:N128"/>
    <mergeCell ref="O126:O128"/>
    <mergeCell ref="P126:P128"/>
    <mergeCell ref="D126:D128"/>
    <mergeCell ref="E126:E128"/>
    <mergeCell ref="F126:F128"/>
    <mergeCell ref="G126:G128"/>
    <mergeCell ref="H126:H128"/>
    <mergeCell ref="D130:D132"/>
    <mergeCell ref="E130:E132"/>
    <mergeCell ref="F130:F132"/>
    <mergeCell ref="G130:G132"/>
    <mergeCell ref="H130:H132"/>
    <mergeCell ref="I130:I132"/>
    <mergeCell ref="J130:J132"/>
    <mergeCell ref="M130:M132"/>
    <mergeCell ref="N130:N132"/>
    <mergeCell ref="G134:G136"/>
    <mergeCell ref="H134:H136"/>
    <mergeCell ref="I134:I136"/>
    <mergeCell ref="J134:J136"/>
    <mergeCell ref="M134:M136"/>
    <mergeCell ref="N134:N136"/>
    <mergeCell ref="O134:O136"/>
    <mergeCell ref="P134:P136"/>
    <mergeCell ref="Q134:Q136"/>
    <mergeCell ref="G138:G140"/>
    <mergeCell ref="H138:H140"/>
    <mergeCell ref="D146:D148"/>
    <mergeCell ref="E146:E148"/>
    <mergeCell ref="F146:F148"/>
    <mergeCell ref="G146:G148"/>
    <mergeCell ref="H146:H148"/>
    <mergeCell ref="I146:I148"/>
    <mergeCell ref="Q138:Q140"/>
    <mergeCell ref="D142:D144"/>
    <mergeCell ref="E142:E144"/>
    <mergeCell ref="F142:F144"/>
    <mergeCell ref="G142:G144"/>
    <mergeCell ref="H142:H144"/>
    <mergeCell ref="I142:I144"/>
    <mergeCell ref="J142:J144"/>
    <mergeCell ref="M142:M144"/>
    <mergeCell ref="I138:I140"/>
    <mergeCell ref="J138:J140"/>
    <mergeCell ref="M138:M140"/>
    <mergeCell ref="N138:N140"/>
    <mergeCell ref="O138:O140"/>
    <mergeCell ref="P138:P140"/>
    <mergeCell ref="J146:J148"/>
    <mergeCell ref="D150:D152"/>
    <mergeCell ref="E150:E152"/>
    <mergeCell ref="F150:F152"/>
    <mergeCell ref="G150:G152"/>
    <mergeCell ref="H150:H152"/>
    <mergeCell ref="I150:I152"/>
    <mergeCell ref="M146:M148"/>
    <mergeCell ref="N146:N148"/>
    <mergeCell ref="O146:O148"/>
    <mergeCell ref="D158:D160"/>
    <mergeCell ref="E158:E160"/>
    <mergeCell ref="F158:F160"/>
    <mergeCell ref="G158:G160"/>
    <mergeCell ref="H158:H160"/>
    <mergeCell ref="I158:I160"/>
    <mergeCell ref="J154:J156"/>
    <mergeCell ref="M154:M156"/>
    <mergeCell ref="N154:N156"/>
    <mergeCell ref="D154:D156"/>
    <mergeCell ref="E154:E156"/>
    <mergeCell ref="F154:F156"/>
    <mergeCell ref="G154:G156"/>
    <mergeCell ref="H154:H156"/>
    <mergeCell ref="I154:I156"/>
    <mergeCell ref="J15:J17"/>
    <mergeCell ref="J158:J160"/>
    <mergeCell ref="M158:M160"/>
    <mergeCell ref="N158:N160"/>
    <mergeCell ref="O158:O160"/>
    <mergeCell ref="P158:P160"/>
    <mergeCell ref="Q158:Q160"/>
    <mergeCell ref="O154:O156"/>
    <mergeCell ref="P154:P156"/>
    <mergeCell ref="Q154:Q156"/>
    <mergeCell ref="J150:J152"/>
    <mergeCell ref="M150:M152"/>
    <mergeCell ref="N150:N152"/>
    <mergeCell ref="O150:O152"/>
    <mergeCell ref="P150:P152"/>
    <mergeCell ref="Q150:Q152"/>
    <mergeCell ref="P146:P148"/>
    <mergeCell ref="Q146:Q148"/>
    <mergeCell ref="N142:N144"/>
    <mergeCell ref="O142:O144"/>
    <mergeCell ref="P142:P144"/>
    <mergeCell ref="Q142:Q144"/>
    <mergeCell ref="Q126:Q128"/>
    <mergeCell ref="O130:O132"/>
    <mergeCell ref="M15:M17"/>
    <mergeCell ref="N15:N17"/>
    <mergeCell ref="O15:O17"/>
    <mergeCell ref="P15:P17"/>
    <mergeCell ref="Q15:Q17"/>
    <mergeCell ref="C11:C17"/>
    <mergeCell ref="D11:D13"/>
    <mergeCell ref="D15:D17"/>
    <mergeCell ref="E11:E13"/>
    <mergeCell ref="E15:E17"/>
    <mergeCell ref="F11:F13"/>
    <mergeCell ref="F15:F17"/>
    <mergeCell ref="G11:G13"/>
    <mergeCell ref="H11:H13"/>
    <mergeCell ref="I11:I13"/>
    <mergeCell ref="J11:J13"/>
    <mergeCell ref="M11:M13"/>
    <mergeCell ref="N11:N13"/>
    <mergeCell ref="O11:O13"/>
    <mergeCell ref="P11:P13"/>
    <mergeCell ref="Q11:Q13"/>
    <mergeCell ref="G15:G17"/>
    <mergeCell ref="H15:H17"/>
    <mergeCell ref="I15:I17"/>
    <mergeCell ref="O92:O94"/>
    <mergeCell ref="P92:P94"/>
    <mergeCell ref="Q92:Q94"/>
    <mergeCell ref="C84:C86"/>
    <mergeCell ref="D84:D86"/>
    <mergeCell ref="E84:E86"/>
    <mergeCell ref="F84:F86"/>
    <mergeCell ref="G84:G86"/>
    <mergeCell ref="H84:H86"/>
    <mergeCell ref="I84:I86"/>
    <mergeCell ref="J84:J86"/>
    <mergeCell ref="L84:L86"/>
    <mergeCell ref="O88:O90"/>
    <mergeCell ref="P88:P90"/>
    <mergeCell ref="Q88:Q90"/>
    <mergeCell ref="C92:C94"/>
    <mergeCell ref="D92:D94"/>
    <mergeCell ref="E92:E94"/>
    <mergeCell ref="F92:F94"/>
    <mergeCell ref="G92:G94"/>
    <mergeCell ref="H92:H94"/>
    <mergeCell ref="I92:I94"/>
    <mergeCell ref="J92:J94"/>
    <mergeCell ref="C88:C90"/>
    <mergeCell ref="C23:C25"/>
    <mergeCell ref="D23:D25"/>
    <mergeCell ref="E23:E25"/>
    <mergeCell ref="F23:F25"/>
    <mergeCell ref="G23:G25"/>
    <mergeCell ref="H23:H25"/>
    <mergeCell ref="I23:I25"/>
    <mergeCell ref="J23:J25"/>
    <mergeCell ref="C19:C21"/>
    <mergeCell ref="D19:D21"/>
    <mergeCell ref="E19:E21"/>
    <mergeCell ref="F19:F21"/>
    <mergeCell ref="G19:G21"/>
    <mergeCell ref="H19:H21"/>
    <mergeCell ref="I19:I21"/>
    <mergeCell ref="J19:J21"/>
    <mergeCell ref="D88:D90"/>
    <mergeCell ref="E88:E90"/>
    <mergeCell ref="F88:F90"/>
    <mergeCell ref="G88:G90"/>
    <mergeCell ref="H88:H90"/>
    <mergeCell ref="I88:I90"/>
    <mergeCell ref="J88:J90"/>
    <mergeCell ref="L88:L90"/>
    <mergeCell ref="C80:C82"/>
    <mergeCell ref="C100:C102"/>
    <mergeCell ref="D100:D102"/>
    <mergeCell ref="E100:E102"/>
    <mergeCell ref="F100:F102"/>
    <mergeCell ref="G100:G102"/>
    <mergeCell ref="H100:H102"/>
    <mergeCell ref="I100:I102"/>
    <mergeCell ref="J100:J102"/>
    <mergeCell ref="C96:C98"/>
    <mergeCell ref="D96:D98"/>
    <mergeCell ref="E96:E98"/>
    <mergeCell ref="F96:F98"/>
    <mergeCell ref="G96:G98"/>
    <mergeCell ref="H96:H98"/>
    <mergeCell ref="I96:I98"/>
    <mergeCell ref="J96:J9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70" workbookViewId="0">
      <selection activeCell="F116" sqref="F116"/>
    </sheetView>
  </sheetViews>
  <sheetFormatPr defaultRowHeight="13.5" x14ac:dyDescent="0.15"/>
  <cols>
    <col min="2" max="2" width="18.625" customWidth="1"/>
    <col min="3" max="3" width="24" customWidth="1"/>
    <col min="4" max="4" width="29.875" customWidth="1"/>
    <col min="5" max="5" width="14" customWidth="1"/>
    <col min="6" max="6" width="14.75" customWidth="1"/>
    <col min="7" max="7" width="12.125" customWidth="1"/>
    <col min="8" max="8" width="15.375" customWidth="1"/>
    <col min="9" max="10" width="10.25" customWidth="1"/>
    <col min="11" max="11" width="15.5" customWidth="1"/>
    <col min="12" max="13" width="18.25" customWidth="1"/>
    <col min="14" max="14" width="17.25" customWidth="1"/>
    <col min="15" max="15" width="13.75" customWidth="1"/>
  </cols>
  <sheetData>
    <row r="1" spans="1:15" ht="27" customHeight="1" x14ac:dyDescent="0.15">
      <c r="A1" s="97" t="s">
        <v>13</v>
      </c>
      <c r="B1" s="3" t="s">
        <v>28</v>
      </c>
      <c r="C1" s="2" t="s">
        <v>14</v>
      </c>
      <c r="D1" s="2" t="s">
        <v>1</v>
      </c>
      <c r="E1" s="3" t="s">
        <v>24</v>
      </c>
      <c r="F1" s="3" t="s">
        <v>22</v>
      </c>
      <c r="G1" s="3" t="s">
        <v>25</v>
      </c>
      <c r="H1" s="3" t="s">
        <v>27</v>
      </c>
      <c r="I1" s="3" t="s">
        <v>26</v>
      </c>
      <c r="J1" s="3" t="s">
        <v>29</v>
      </c>
      <c r="K1" s="3" t="s">
        <v>31</v>
      </c>
      <c r="L1" s="3" t="s">
        <v>32</v>
      </c>
      <c r="M1" s="3" t="s">
        <v>10</v>
      </c>
      <c r="N1" s="3" t="s">
        <v>33</v>
      </c>
      <c r="O1" s="3" t="s">
        <v>6</v>
      </c>
    </row>
    <row r="2" spans="1:15" ht="13.5" customHeight="1" x14ac:dyDescent="0.15">
      <c r="A2" s="97"/>
      <c r="B2" s="86" t="s">
        <v>118</v>
      </c>
      <c r="C2" s="86" t="s">
        <v>15</v>
      </c>
      <c r="D2" s="104" t="s">
        <v>16</v>
      </c>
      <c r="E2" s="90">
        <v>0.2</v>
      </c>
      <c r="F2" s="90" t="s">
        <v>23</v>
      </c>
      <c r="G2" s="106"/>
      <c r="H2" s="105"/>
      <c r="I2" s="99"/>
      <c r="J2" s="99"/>
      <c r="K2" s="99"/>
      <c r="L2" s="99"/>
      <c r="M2" s="99"/>
      <c r="N2" s="99"/>
      <c r="O2" s="99"/>
    </row>
    <row r="3" spans="1:15" x14ac:dyDescent="0.15">
      <c r="A3" s="97"/>
      <c r="B3" s="86"/>
      <c r="C3" s="86"/>
      <c r="D3" s="104"/>
      <c r="E3" s="88"/>
      <c r="F3" s="90"/>
      <c r="G3" s="106"/>
      <c r="H3" s="105"/>
      <c r="I3" s="99"/>
      <c r="J3" s="99"/>
      <c r="K3" s="99"/>
      <c r="L3" s="99"/>
      <c r="M3" s="99"/>
      <c r="N3" s="99"/>
      <c r="O3" s="99"/>
    </row>
    <row r="4" spans="1:15" x14ac:dyDescent="0.15">
      <c r="A4" s="97"/>
      <c r="B4" s="86"/>
      <c r="C4" s="86"/>
      <c r="D4" s="104"/>
      <c r="E4" s="88"/>
      <c r="F4" s="90"/>
      <c r="G4" s="106"/>
      <c r="H4" s="105"/>
      <c r="I4" s="99"/>
      <c r="J4" s="99"/>
      <c r="K4" s="99"/>
      <c r="L4" s="99"/>
      <c r="M4" s="99"/>
      <c r="N4" s="99"/>
      <c r="O4" s="99"/>
    </row>
    <row r="5" spans="1:15" x14ac:dyDescent="0.15">
      <c r="A5" s="97"/>
      <c r="B5" s="86"/>
      <c r="C5" s="8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15">
      <c r="A6" s="97"/>
      <c r="B6" s="86"/>
      <c r="C6" s="86"/>
      <c r="D6" s="104" t="s">
        <v>37</v>
      </c>
      <c r="E6" s="90">
        <v>0.2</v>
      </c>
      <c r="F6" s="90" t="s">
        <v>23</v>
      </c>
      <c r="G6" s="105"/>
      <c r="H6" s="105"/>
      <c r="I6" s="99"/>
      <c r="J6" s="99"/>
      <c r="K6" s="99"/>
      <c r="L6" s="99"/>
      <c r="M6" s="99"/>
      <c r="N6" s="99"/>
      <c r="O6" s="99"/>
    </row>
    <row r="7" spans="1:15" x14ac:dyDescent="0.15">
      <c r="A7" s="97"/>
      <c r="B7" s="86"/>
      <c r="C7" s="86"/>
      <c r="D7" s="104"/>
      <c r="E7" s="88"/>
      <c r="F7" s="90"/>
      <c r="G7" s="87"/>
      <c r="H7" s="105"/>
      <c r="I7" s="99"/>
      <c r="J7" s="99"/>
      <c r="K7" s="99"/>
      <c r="L7" s="99"/>
      <c r="M7" s="99"/>
      <c r="N7" s="99"/>
      <c r="O7" s="99"/>
    </row>
    <row r="8" spans="1:15" x14ac:dyDescent="0.15">
      <c r="A8" s="97"/>
      <c r="B8" s="86"/>
      <c r="C8" s="86"/>
      <c r="D8" s="104"/>
      <c r="E8" s="88"/>
      <c r="F8" s="90"/>
      <c r="G8" s="87"/>
      <c r="H8" s="105"/>
      <c r="I8" s="99"/>
      <c r="J8" s="99"/>
      <c r="K8" s="99"/>
      <c r="L8" s="99"/>
      <c r="M8" s="99"/>
      <c r="N8" s="99"/>
      <c r="O8" s="99"/>
    </row>
    <row r="9" spans="1:15" x14ac:dyDescent="0.15">
      <c r="A9" s="97"/>
      <c r="B9" s="8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15">
      <c r="A10" s="97"/>
      <c r="B10" s="86"/>
      <c r="C10" s="86" t="s">
        <v>104</v>
      </c>
      <c r="D10" s="104" t="s">
        <v>105</v>
      </c>
      <c r="E10" s="90">
        <v>0.2</v>
      </c>
      <c r="F10" s="90" t="s">
        <v>23</v>
      </c>
      <c r="G10" s="113"/>
      <c r="H10" s="101"/>
      <c r="I10" s="88"/>
      <c r="J10" s="102"/>
      <c r="K10" s="99"/>
      <c r="L10" s="99"/>
      <c r="M10" s="99"/>
      <c r="N10" s="99"/>
      <c r="O10" s="99"/>
    </row>
    <row r="11" spans="1:15" x14ac:dyDescent="0.15">
      <c r="A11" s="97"/>
      <c r="B11" s="86"/>
      <c r="C11" s="86"/>
      <c r="D11" s="104"/>
      <c r="E11" s="88"/>
      <c r="F11" s="90"/>
      <c r="G11" s="87"/>
      <c r="H11" s="103"/>
      <c r="I11" s="99"/>
      <c r="J11" s="99"/>
      <c r="K11" s="99"/>
      <c r="L11" s="99"/>
      <c r="M11" s="99"/>
      <c r="N11" s="99"/>
      <c r="O11" s="99"/>
    </row>
    <row r="12" spans="1:15" x14ac:dyDescent="0.15">
      <c r="A12" s="97"/>
      <c r="B12" s="86"/>
      <c r="C12" s="86"/>
      <c r="D12" s="104"/>
      <c r="E12" s="88"/>
      <c r="F12" s="90"/>
      <c r="G12" s="87"/>
      <c r="H12" s="103"/>
      <c r="I12" s="99"/>
      <c r="J12" s="99"/>
      <c r="K12" s="99"/>
      <c r="L12" s="99"/>
      <c r="M12" s="99"/>
      <c r="N12" s="99"/>
      <c r="O12" s="99"/>
    </row>
    <row r="13" spans="1:15" x14ac:dyDescent="0.15">
      <c r="A13" s="97"/>
      <c r="B13" s="86"/>
      <c r="C13" s="86"/>
      <c r="D13" s="23"/>
      <c r="E13" s="20"/>
      <c r="F13" s="19"/>
      <c r="G13" s="26"/>
      <c r="H13" s="22"/>
      <c r="I13" s="18"/>
      <c r="J13" s="18"/>
      <c r="K13" s="18"/>
      <c r="L13" s="18"/>
      <c r="M13" s="18"/>
      <c r="N13" s="18"/>
      <c r="O13" s="18"/>
    </row>
    <row r="14" spans="1:15" x14ac:dyDescent="0.15">
      <c r="A14" s="97"/>
      <c r="B14" s="86"/>
      <c r="C14" s="86"/>
      <c r="D14" s="104" t="s">
        <v>105</v>
      </c>
      <c r="E14" s="90">
        <v>0.2</v>
      </c>
      <c r="F14" s="90" t="s">
        <v>23</v>
      </c>
      <c r="G14" s="113"/>
      <c r="H14" s="129"/>
      <c r="I14" s="88"/>
      <c r="J14" s="95"/>
      <c r="K14" s="99"/>
      <c r="L14" s="99"/>
      <c r="M14" s="99"/>
      <c r="N14" s="99"/>
      <c r="O14" s="99"/>
    </row>
    <row r="15" spans="1:15" x14ac:dyDescent="0.15">
      <c r="A15" s="97"/>
      <c r="B15" s="86"/>
      <c r="C15" s="86"/>
      <c r="D15" s="104"/>
      <c r="E15" s="88"/>
      <c r="F15" s="90"/>
      <c r="G15" s="87"/>
      <c r="H15" s="103"/>
      <c r="I15" s="99"/>
      <c r="J15" s="96"/>
      <c r="K15" s="99"/>
      <c r="L15" s="99"/>
      <c r="M15" s="99"/>
      <c r="N15" s="99"/>
      <c r="O15" s="99"/>
    </row>
    <row r="16" spans="1:15" x14ac:dyDescent="0.15">
      <c r="A16" s="97"/>
      <c r="B16" s="86"/>
      <c r="C16" s="86"/>
      <c r="D16" s="104"/>
      <c r="E16" s="88"/>
      <c r="F16" s="90"/>
      <c r="G16" s="87"/>
      <c r="H16" s="103"/>
      <c r="I16" s="99"/>
      <c r="J16" s="96"/>
      <c r="K16" s="99"/>
      <c r="L16" s="99"/>
      <c r="M16" s="99"/>
      <c r="N16" s="99"/>
      <c r="O16" s="99"/>
    </row>
    <row r="17" spans="1:15" x14ac:dyDescent="0.15">
      <c r="A17" s="97"/>
      <c r="B17" s="8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15">
      <c r="A18" s="97"/>
      <c r="B18" s="86"/>
      <c r="C18" s="86" t="s">
        <v>17</v>
      </c>
      <c r="D18" s="104" t="s">
        <v>16</v>
      </c>
      <c r="E18" s="90">
        <v>0.2</v>
      </c>
      <c r="F18" s="90" t="s">
        <v>23</v>
      </c>
      <c r="G18" s="100"/>
      <c r="H18" s="101"/>
      <c r="I18" s="99"/>
      <c r="J18" s="102"/>
      <c r="K18" s="99"/>
      <c r="L18" s="99"/>
      <c r="M18" s="99"/>
      <c r="N18" s="99"/>
      <c r="O18" s="99"/>
    </row>
    <row r="19" spans="1:15" x14ac:dyDescent="0.15">
      <c r="A19" s="97"/>
      <c r="B19" s="86"/>
      <c r="C19" s="86"/>
      <c r="D19" s="104"/>
      <c r="E19" s="88"/>
      <c r="F19" s="90"/>
      <c r="G19" s="99"/>
      <c r="H19" s="103"/>
      <c r="I19" s="99"/>
      <c r="J19" s="99"/>
      <c r="K19" s="99"/>
      <c r="L19" s="99"/>
      <c r="M19" s="99"/>
      <c r="N19" s="99"/>
      <c r="O19" s="99"/>
    </row>
    <row r="20" spans="1:15" x14ac:dyDescent="0.15">
      <c r="A20" s="97"/>
      <c r="B20" s="86"/>
      <c r="C20" s="86"/>
      <c r="D20" s="104"/>
      <c r="E20" s="88"/>
      <c r="F20" s="90"/>
      <c r="G20" s="99"/>
      <c r="H20" s="103"/>
      <c r="I20" s="99"/>
      <c r="J20" s="99"/>
      <c r="K20" s="99"/>
      <c r="L20" s="99"/>
      <c r="M20" s="99"/>
      <c r="N20" s="99"/>
      <c r="O20" s="99"/>
    </row>
    <row r="21" spans="1:15" x14ac:dyDescent="0.15">
      <c r="A21" s="97"/>
      <c r="B21" s="86"/>
      <c r="C21" s="8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15">
      <c r="A22" s="97"/>
      <c r="B22" s="86"/>
      <c r="C22" s="86"/>
      <c r="D22" s="104" t="s">
        <v>37</v>
      </c>
      <c r="E22" s="90">
        <v>0.2</v>
      </c>
      <c r="F22" s="90" t="s">
        <v>23</v>
      </c>
      <c r="G22" s="113"/>
      <c r="H22" s="129"/>
      <c r="I22" s="88"/>
      <c r="J22" s="102"/>
      <c r="K22" s="99"/>
      <c r="L22" s="99"/>
      <c r="M22" s="99"/>
      <c r="N22" s="99"/>
      <c r="O22" s="99"/>
    </row>
    <row r="23" spans="1:15" x14ac:dyDescent="0.15">
      <c r="A23" s="97"/>
      <c r="B23" s="86"/>
      <c r="C23" s="86"/>
      <c r="D23" s="104"/>
      <c r="E23" s="88"/>
      <c r="F23" s="90"/>
      <c r="G23" s="87"/>
      <c r="H23" s="103"/>
      <c r="I23" s="99"/>
      <c r="J23" s="99"/>
      <c r="K23" s="99"/>
      <c r="L23" s="99"/>
      <c r="M23" s="99"/>
      <c r="N23" s="99"/>
      <c r="O23" s="99"/>
    </row>
    <row r="24" spans="1:15" x14ac:dyDescent="0.15">
      <c r="A24" s="97"/>
      <c r="B24" s="86"/>
      <c r="C24" s="86"/>
      <c r="D24" s="104"/>
      <c r="E24" s="88"/>
      <c r="F24" s="90"/>
      <c r="G24" s="87"/>
      <c r="H24" s="103"/>
      <c r="I24" s="99"/>
      <c r="J24" s="99"/>
      <c r="K24" s="99"/>
      <c r="L24" s="99"/>
      <c r="M24" s="99"/>
      <c r="N24" s="99"/>
      <c r="O24" s="99"/>
    </row>
    <row r="25" spans="1:15" x14ac:dyDescent="0.15">
      <c r="A25" s="97"/>
      <c r="B25" s="86"/>
      <c r="C25" s="8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15">
      <c r="A26" s="97"/>
      <c r="B26" s="86"/>
      <c r="C26" s="86"/>
      <c r="D26" s="104" t="s">
        <v>38</v>
      </c>
      <c r="E26" s="90">
        <v>0.2</v>
      </c>
      <c r="F26" s="90" t="s">
        <v>23</v>
      </c>
      <c r="G26" s="113"/>
      <c r="H26" s="129"/>
      <c r="I26" s="88"/>
      <c r="J26" s="102"/>
      <c r="K26" s="99"/>
      <c r="L26" s="99"/>
      <c r="M26" s="99"/>
      <c r="N26" s="99"/>
      <c r="O26" s="99"/>
    </row>
    <row r="27" spans="1:15" x14ac:dyDescent="0.15">
      <c r="A27" s="97"/>
      <c r="B27" s="86"/>
      <c r="C27" s="86"/>
      <c r="D27" s="104"/>
      <c r="E27" s="88"/>
      <c r="F27" s="90"/>
      <c r="G27" s="87"/>
      <c r="H27" s="103"/>
      <c r="I27" s="99"/>
      <c r="J27" s="99"/>
      <c r="K27" s="99"/>
      <c r="L27" s="99"/>
      <c r="M27" s="99"/>
      <c r="N27" s="99"/>
      <c r="O27" s="99"/>
    </row>
    <row r="28" spans="1:15" x14ac:dyDescent="0.15">
      <c r="A28" s="97"/>
      <c r="B28" s="86"/>
      <c r="C28" s="86"/>
      <c r="D28" s="104"/>
      <c r="E28" s="88"/>
      <c r="F28" s="90"/>
      <c r="G28" s="87"/>
      <c r="H28" s="103"/>
      <c r="I28" s="99"/>
      <c r="J28" s="99"/>
      <c r="K28" s="99"/>
      <c r="L28" s="99"/>
      <c r="M28" s="99"/>
      <c r="N28" s="99"/>
      <c r="O28" s="99"/>
    </row>
    <row r="29" spans="1:15" x14ac:dyDescent="0.15">
      <c r="A29" s="97"/>
      <c r="B29" s="8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15">
      <c r="A30" s="97"/>
      <c r="B30" s="86"/>
      <c r="C30" s="86" t="s">
        <v>18</v>
      </c>
      <c r="D30" s="104" t="s">
        <v>16</v>
      </c>
      <c r="E30" s="90">
        <v>0.2</v>
      </c>
      <c r="F30" s="90" t="s">
        <v>23</v>
      </c>
      <c r="G30" s="100"/>
      <c r="H30" s="101"/>
      <c r="I30" s="88"/>
      <c r="J30" s="102"/>
      <c r="K30" s="99"/>
      <c r="L30" s="99"/>
      <c r="M30" s="99"/>
      <c r="N30" s="99"/>
      <c r="O30" s="99"/>
    </row>
    <row r="31" spans="1:15" x14ac:dyDescent="0.15">
      <c r="A31" s="97"/>
      <c r="B31" s="86"/>
      <c r="C31" s="86"/>
      <c r="D31" s="104"/>
      <c r="E31" s="88"/>
      <c r="F31" s="90"/>
      <c r="G31" s="99"/>
      <c r="H31" s="103"/>
      <c r="I31" s="99"/>
      <c r="J31" s="99"/>
      <c r="K31" s="99"/>
      <c r="L31" s="99"/>
      <c r="M31" s="99"/>
      <c r="N31" s="99"/>
      <c r="O31" s="99"/>
    </row>
    <row r="32" spans="1:15" x14ac:dyDescent="0.15">
      <c r="A32" s="97"/>
      <c r="B32" s="86"/>
      <c r="C32" s="86"/>
      <c r="D32" s="104"/>
      <c r="E32" s="88"/>
      <c r="F32" s="90"/>
      <c r="G32" s="99"/>
      <c r="H32" s="103"/>
      <c r="I32" s="99"/>
      <c r="J32" s="99"/>
      <c r="K32" s="99"/>
      <c r="L32" s="99"/>
      <c r="M32" s="99"/>
      <c r="N32" s="99"/>
      <c r="O32" s="99"/>
    </row>
    <row r="33" spans="1:15" x14ac:dyDescent="0.15">
      <c r="A33" s="97"/>
      <c r="B33" s="86"/>
      <c r="C33" s="8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15">
      <c r="A34" s="97"/>
      <c r="B34" s="86"/>
      <c r="C34" s="86"/>
      <c r="D34" s="104" t="s">
        <v>37</v>
      </c>
      <c r="E34" s="90">
        <v>0.2</v>
      </c>
      <c r="F34" s="90" t="s">
        <v>23</v>
      </c>
      <c r="G34" s="113"/>
      <c r="H34" s="129"/>
      <c r="I34" s="88"/>
      <c r="J34" s="102"/>
      <c r="K34" s="99"/>
      <c r="L34" s="99"/>
      <c r="M34" s="99"/>
      <c r="N34" s="99"/>
      <c r="O34" s="99"/>
    </row>
    <row r="35" spans="1:15" x14ac:dyDescent="0.15">
      <c r="A35" s="97"/>
      <c r="B35" s="86"/>
      <c r="C35" s="86"/>
      <c r="D35" s="104"/>
      <c r="E35" s="88"/>
      <c r="F35" s="90"/>
      <c r="G35" s="113"/>
      <c r="H35" s="103"/>
      <c r="I35" s="99"/>
      <c r="J35" s="99"/>
      <c r="K35" s="99"/>
      <c r="L35" s="99"/>
      <c r="M35" s="99"/>
      <c r="N35" s="99"/>
      <c r="O35" s="99"/>
    </row>
    <row r="36" spans="1:15" x14ac:dyDescent="0.15">
      <c r="A36" s="97"/>
      <c r="B36" s="86"/>
      <c r="C36" s="86"/>
      <c r="D36" s="104"/>
      <c r="E36" s="88"/>
      <c r="F36" s="90"/>
      <c r="G36" s="113"/>
      <c r="H36" s="103"/>
      <c r="I36" s="99"/>
      <c r="J36" s="99"/>
      <c r="K36" s="99"/>
      <c r="L36" s="99"/>
      <c r="M36" s="99"/>
      <c r="N36" s="99"/>
      <c r="O36" s="99"/>
    </row>
    <row r="37" spans="1:15" x14ac:dyDescent="0.15">
      <c r="A37" s="97"/>
      <c r="B37" s="86"/>
      <c r="C37" s="8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15">
      <c r="A38" s="97"/>
      <c r="B38" s="86"/>
      <c r="C38" s="86"/>
      <c r="D38" s="104" t="s">
        <v>38</v>
      </c>
      <c r="E38" s="90">
        <v>0.2</v>
      </c>
      <c r="F38" s="90" t="s">
        <v>23</v>
      </c>
      <c r="G38" s="113"/>
      <c r="H38" s="129"/>
      <c r="I38" s="88"/>
      <c r="J38" s="102"/>
      <c r="K38" s="99"/>
      <c r="L38" s="99"/>
      <c r="M38" s="99"/>
      <c r="N38" s="99"/>
      <c r="O38" s="99"/>
    </row>
    <row r="39" spans="1:15" x14ac:dyDescent="0.15">
      <c r="A39" s="97"/>
      <c r="B39" s="86"/>
      <c r="C39" s="86"/>
      <c r="D39" s="104"/>
      <c r="E39" s="88"/>
      <c r="F39" s="90"/>
      <c r="G39" s="113"/>
      <c r="H39" s="103"/>
      <c r="I39" s="99"/>
      <c r="J39" s="99"/>
      <c r="K39" s="99"/>
      <c r="L39" s="99"/>
      <c r="M39" s="99"/>
      <c r="N39" s="99"/>
      <c r="O39" s="99"/>
    </row>
    <row r="40" spans="1:15" x14ac:dyDescent="0.15">
      <c r="A40" s="97"/>
      <c r="B40" s="86"/>
      <c r="C40" s="86"/>
      <c r="D40" s="104"/>
      <c r="E40" s="88"/>
      <c r="F40" s="90"/>
      <c r="G40" s="113"/>
      <c r="H40" s="103"/>
      <c r="I40" s="99"/>
      <c r="J40" s="99"/>
      <c r="K40" s="99"/>
      <c r="L40" s="99"/>
      <c r="M40" s="99"/>
      <c r="N40" s="99"/>
      <c r="O40" s="99"/>
    </row>
    <row r="41" spans="1:15" s="17" customFormat="1" x14ac:dyDescent="0.15">
      <c r="A41" s="97"/>
      <c r="B41" s="86"/>
      <c r="C41" s="86"/>
      <c r="D41" s="23"/>
      <c r="E41" s="20"/>
      <c r="F41" s="19"/>
      <c r="G41" s="27"/>
      <c r="H41" s="21"/>
      <c r="I41" s="18"/>
      <c r="J41" s="18"/>
      <c r="K41" s="18"/>
      <c r="L41" s="18"/>
      <c r="M41" s="18"/>
      <c r="N41" s="18"/>
      <c r="O41" s="18"/>
    </row>
    <row r="42" spans="1:15" s="17" customFormat="1" x14ac:dyDescent="0.15">
      <c r="A42" s="97"/>
      <c r="B42" s="86"/>
      <c r="C42" s="86"/>
      <c r="D42" s="104" t="s">
        <v>125</v>
      </c>
      <c r="E42" s="90">
        <v>0.2</v>
      </c>
      <c r="F42" s="90" t="s">
        <v>23</v>
      </c>
      <c r="G42" s="113"/>
      <c r="H42" s="129"/>
      <c r="I42" s="88"/>
      <c r="J42" s="102"/>
      <c r="K42" s="99"/>
      <c r="L42" s="99"/>
      <c r="M42" s="99"/>
      <c r="N42" s="99"/>
      <c r="O42" s="99"/>
    </row>
    <row r="43" spans="1:15" s="17" customFormat="1" x14ac:dyDescent="0.15">
      <c r="A43" s="97"/>
      <c r="B43" s="86"/>
      <c r="C43" s="86"/>
      <c r="D43" s="104"/>
      <c r="E43" s="88"/>
      <c r="F43" s="90"/>
      <c r="G43" s="113"/>
      <c r="H43" s="103"/>
      <c r="I43" s="99"/>
      <c r="J43" s="99"/>
      <c r="K43" s="99"/>
      <c r="L43" s="99"/>
      <c r="M43" s="99"/>
      <c r="N43" s="99"/>
      <c r="O43" s="99"/>
    </row>
    <row r="44" spans="1:15" s="17" customFormat="1" x14ac:dyDescent="0.15">
      <c r="A44" s="97"/>
      <c r="B44" s="86"/>
      <c r="C44" s="86"/>
      <c r="D44" s="104"/>
      <c r="E44" s="88"/>
      <c r="F44" s="90"/>
      <c r="G44" s="113"/>
      <c r="H44" s="103"/>
      <c r="I44" s="99"/>
      <c r="J44" s="99"/>
      <c r="K44" s="99"/>
      <c r="L44" s="99"/>
      <c r="M44" s="99"/>
      <c r="N44" s="99"/>
      <c r="O44" s="99"/>
    </row>
    <row r="45" spans="1:15" x14ac:dyDescent="0.15">
      <c r="A45" s="97"/>
      <c r="B45" s="86"/>
      <c r="C45" s="86"/>
      <c r="D45" s="23"/>
      <c r="E45" s="20"/>
      <c r="F45" s="19"/>
      <c r="G45" s="27"/>
      <c r="H45" s="21"/>
      <c r="I45" s="18"/>
      <c r="J45" s="18"/>
      <c r="K45" s="18"/>
      <c r="L45" s="18"/>
      <c r="M45" s="18"/>
      <c r="N45" s="18"/>
      <c r="O45" s="18"/>
    </row>
    <row r="46" spans="1:15" x14ac:dyDescent="0.15">
      <c r="A46" s="97"/>
      <c r="B46" s="86"/>
      <c r="C46" s="86"/>
      <c r="D46" s="104" t="s">
        <v>121</v>
      </c>
      <c r="E46" s="90">
        <v>0.2</v>
      </c>
      <c r="F46" s="90" t="s">
        <v>23</v>
      </c>
      <c r="G46" s="113" t="s">
        <v>123</v>
      </c>
      <c r="H46" s="129" t="s">
        <v>122</v>
      </c>
      <c r="I46" s="88" t="s">
        <v>124</v>
      </c>
      <c r="J46" s="95" t="s">
        <v>106</v>
      </c>
      <c r="K46" s="99">
        <v>1356284</v>
      </c>
      <c r="L46" s="99">
        <v>1260594</v>
      </c>
      <c r="M46" s="99">
        <f>(K46+L46)/1000000</f>
        <v>2.6168779999999998</v>
      </c>
      <c r="N46" s="99">
        <v>1264749</v>
      </c>
      <c r="O46" s="99">
        <f>(K46+L46+N46)/1000000</f>
        <v>3.8816269999999999</v>
      </c>
    </row>
    <row r="47" spans="1:15" x14ac:dyDescent="0.15">
      <c r="A47" s="97"/>
      <c r="B47" s="86"/>
      <c r="C47" s="86"/>
      <c r="D47" s="104"/>
      <c r="E47" s="88"/>
      <c r="F47" s="90"/>
      <c r="G47" s="87"/>
      <c r="H47" s="103"/>
      <c r="I47" s="99"/>
      <c r="J47" s="96"/>
      <c r="K47" s="99"/>
      <c r="L47" s="99"/>
      <c r="M47" s="99"/>
      <c r="N47" s="99"/>
      <c r="O47" s="99"/>
    </row>
    <row r="48" spans="1:15" x14ac:dyDescent="0.15">
      <c r="A48" s="97"/>
      <c r="B48" s="86"/>
      <c r="C48" s="86"/>
      <c r="D48" s="104"/>
      <c r="E48" s="88"/>
      <c r="F48" s="90"/>
      <c r="G48" s="87"/>
      <c r="H48" s="103"/>
      <c r="I48" s="99"/>
      <c r="J48" s="96"/>
      <c r="K48" s="99"/>
      <c r="L48" s="99"/>
      <c r="M48" s="99"/>
      <c r="N48" s="99"/>
      <c r="O48" s="99"/>
    </row>
    <row r="49" spans="1:15" x14ac:dyDescent="0.15">
      <c r="A49" s="97"/>
      <c r="B49" s="8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15">
      <c r="A50" s="97"/>
      <c r="B50" s="86"/>
      <c r="C50" s="86" t="s">
        <v>19</v>
      </c>
      <c r="D50" s="104" t="s">
        <v>16</v>
      </c>
      <c r="E50" s="90">
        <v>0.2</v>
      </c>
      <c r="F50" s="90" t="s">
        <v>23</v>
      </c>
      <c r="G50" s="105"/>
      <c r="H50" s="105"/>
      <c r="I50" s="99"/>
      <c r="J50" s="99"/>
      <c r="K50" s="99"/>
      <c r="L50" s="99"/>
      <c r="M50" s="99"/>
      <c r="N50" s="99"/>
      <c r="O50" s="99"/>
    </row>
    <row r="51" spans="1:15" x14ac:dyDescent="0.15">
      <c r="A51" s="97"/>
      <c r="B51" s="86"/>
      <c r="C51" s="86"/>
      <c r="D51" s="104"/>
      <c r="E51" s="88"/>
      <c r="F51" s="90"/>
      <c r="G51" s="87"/>
      <c r="H51" s="105"/>
      <c r="I51" s="99"/>
      <c r="J51" s="99"/>
      <c r="K51" s="99"/>
      <c r="L51" s="99"/>
      <c r="M51" s="99"/>
      <c r="N51" s="99"/>
      <c r="O51" s="99"/>
    </row>
    <row r="52" spans="1:15" x14ac:dyDescent="0.15">
      <c r="A52" s="97"/>
      <c r="B52" s="86"/>
      <c r="C52" s="86"/>
      <c r="D52" s="104"/>
      <c r="E52" s="88"/>
      <c r="F52" s="90"/>
      <c r="G52" s="87"/>
      <c r="H52" s="105"/>
      <c r="I52" s="99"/>
      <c r="J52" s="99"/>
      <c r="K52" s="99"/>
      <c r="L52" s="99"/>
      <c r="M52" s="99"/>
      <c r="N52" s="99"/>
      <c r="O52" s="99"/>
    </row>
    <row r="53" spans="1:15" x14ac:dyDescent="0.15">
      <c r="A53" s="97"/>
      <c r="B53" s="86"/>
      <c r="C53" s="8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1:15" x14ac:dyDescent="0.15">
      <c r="A54" s="97"/>
      <c r="B54" s="86"/>
      <c r="C54" s="86"/>
      <c r="D54" s="104" t="s">
        <v>37</v>
      </c>
      <c r="E54" s="90">
        <v>0.2</v>
      </c>
      <c r="F54" s="90" t="s">
        <v>23</v>
      </c>
      <c r="G54" s="105"/>
      <c r="H54" s="105"/>
      <c r="I54" s="99"/>
      <c r="J54" s="99"/>
      <c r="K54" s="99"/>
      <c r="L54" s="99"/>
      <c r="M54" s="99"/>
      <c r="N54" s="99"/>
      <c r="O54" s="99"/>
    </row>
    <row r="55" spans="1:15" x14ac:dyDescent="0.15">
      <c r="A55" s="97"/>
      <c r="B55" s="86"/>
      <c r="C55" s="86"/>
      <c r="D55" s="104"/>
      <c r="E55" s="88"/>
      <c r="F55" s="90"/>
      <c r="G55" s="87"/>
      <c r="H55" s="105"/>
      <c r="I55" s="99"/>
      <c r="J55" s="99"/>
      <c r="K55" s="99"/>
      <c r="L55" s="99"/>
      <c r="M55" s="99"/>
      <c r="N55" s="99"/>
      <c r="O55" s="99"/>
    </row>
    <row r="56" spans="1:15" x14ac:dyDescent="0.15">
      <c r="A56" s="97"/>
      <c r="B56" s="86"/>
      <c r="C56" s="86"/>
      <c r="D56" s="104"/>
      <c r="E56" s="88"/>
      <c r="F56" s="90"/>
      <c r="G56" s="87"/>
      <c r="H56" s="105"/>
      <c r="I56" s="99"/>
      <c r="J56" s="99"/>
      <c r="K56" s="99"/>
      <c r="L56" s="99"/>
      <c r="M56" s="99"/>
      <c r="N56" s="99"/>
      <c r="O56" s="99"/>
    </row>
    <row r="57" spans="1:15" s="17" customFormat="1" x14ac:dyDescent="0.15">
      <c r="A57" s="97"/>
      <c r="B57" s="86"/>
      <c r="C57" s="86"/>
    </row>
    <row r="58" spans="1:15" s="17" customFormat="1" x14ac:dyDescent="0.15">
      <c r="A58" s="97"/>
      <c r="B58" s="86"/>
      <c r="C58" s="86"/>
      <c r="D58" s="104" t="s">
        <v>38</v>
      </c>
      <c r="E58" s="90">
        <v>0.2</v>
      </c>
      <c r="F58" s="90" t="s">
        <v>23</v>
      </c>
      <c r="G58" s="105"/>
      <c r="H58" s="105"/>
      <c r="I58" s="99"/>
      <c r="J58" s="99"/>
      <c r="K58" s="99"/>
      <c r="L58" s="99"/>
      <c r="M58" s="99"/>
      <c r="N58" s="99"/>
      <c r="O58" s="99"/>
    </row>
    <row r="59" spans="1:15" s="17" customFormat="1" x14ac:dyDescent="0.15">
      <c r="A59" s="97"/>
      <c r="B59" s="86"/>
      <c r="C59" s="86"/>
      <c r="D59" s="104"/>
      <c r="E59" s="88"/>
      <c r="F59" s="90"/>
      <c r="G59" s="87"/>
      <c r="H59" s="105"/>
      <c r="I59" s="99"/>
      <c r="J59" s="99"/>
      <c r="K59" s="99"/>
      <c r="L59" s="99"/>
      <c r="M59" s="99"/>
      <c r="N59" s="99"/>
      <c r="O59" s="99"/>
    </row>
    <row r="60" spans="1:15" s="17" customFormat="1" x14ac:dyDescent="0.15">
      <c r="A60" s="97"/>
      <c r="B60" s="86"/>
      <c r="C60" s="86"/>
      <c r="D60" s="104"/>
      <c r="E60" s="88"/>
      <c r="F60" s="90"/>
      <c r="G60" s="87"/>
      <c r="H60" s="105"/>
      <c r="I60" s="99"/>
      <c r="J60" s="99"/>
      <c r="K60" s="99"/>
      <c r="L60" s="99"/>
      <c r="M60" s="99"/>
      <c r="N60" s="99"/>
      <c r="O60" s="99"/>
    </row>
    <row r="61" spans="1:15" x14ac:dyDescent="0.15">
      <c r="A61" s="97"/>
      <c r="B61" s="86"/>
      <c r="C61" s="8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 x14ac:dyDescent="0.15">
      <c r="A62" s="97"/>
      <c r="B62" s="86"/>
      <c r="C62" s="86"/>
      <c r="D62" s="104" t="s">
        <v>129</v>
      </c>
      <c r="E62" s="90">
        <v>0.2</v>
      </c>
      <c r="F62" s="90" t="s">
        <v>23</v>
      </c>
      <c r="G62" s="129" t="s">
        <v>130</v>
      </c>
      <c r="H62" s="114" t="s">
        <v>131</v>
      </c>
      <c r="I62" s="99"/>
      <c r="J62" s="102">
        <v>6.5699999999999995E-2</v>
      </c>
      <c r="K62" s="99">
        <v>1361454</v>
      </c>
      <c r="L62" s="99">
        <v>1262468</v>
      </c>
      <c r="M62" s="99">
        <f>(K62+L62)/1000000</f>
        <v>2.6239219999999999</v>
      </c>
      <c r="N62" s="99">
        <v>1264749</v>
      </c>
      <c r="O62" s="99">
        <f>(K62+L62+N62)/1000000</f>
        <v>3.888671</v>
      </c>
    </row>
    <row r="63" spans="1:15" x14ac:dyDescent="0.15">
      <c r="A63" s="97"/>
      <c r="B63" s="86"/>
      <c r="C63" s="86"/>
      <c r="D63" s="104"/>
      <c r="E63" s="88"/>
      <c r="F63" s="90"/>
      <c r="G63" s="131"/>
      <c r="H63" s="94"/>
      <c r="I63" s="99"/>
      <c r="J63" s="99"/>
      <c r="K63" s="99"/>
      <c r="L63" s="99"/>
      <c r="M63" s="99"/>
      <c r="N63" s="99"/>
      <c r="O63" s="99"/>
    </row>
    <row r="64" spans="1:15" x14ac:dyDescent="0.15">
      <c r="A64" s="97"/>
      <c r="B64" s="86"/>
      <c r="C64" s="86"/>
      <c r="D64" s="104"/>
      <c r="E64" s="88"/>
      <c r="F64" s="90"/>
      <c r="G64" s="131"/>
      <c r="H64" s="94"/>
      <c r="I64" s="99"/>
      <c r="J64" s="99"/>
      <c r="K64" s="99"/>
      <c r="L64" s="99"/>
      <c r="M64" s="99"/>
      <c r="N64" s="99"/>
      <c r="O64" s="99"/>
    </row>
    <row r="65" spans="1:15" x14ac:dyDescent="0.15">
      <c r="A65" s="97"/>
      <c r="B65" s="86"/>
      <c r="C65" s="8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1:15" x14ac:dyDescent="0.15">
      <c r="A66" s="97"/>
      <c r="B66" s="86"/>
      <c r="C66" s="86"/>
      <c r="D66" s="104" t="s">
        <v>42</v>
      </c>
      <c r="E66" s="90">
        <v>0.2</v>
      </c>
      <c r="F66" s="90" t="s">
        <v>23</v>
      </c>
      <c r="G66" s="105"/>
      <c r="H66" s="105"/>
      <c r="I66" s="99"/>
      <c r="J66" s="99"/>
      <c r="K66" s="99"/>
      <c r="L66" s="99"/>
      <c r="M66" s="99"/>
      <c r="N66" s="99"/>
      <c r="O66" s="99"/>
    </row>
    <row r="67" spans="1:15" x14ac:dyDescent="0.15">
      <c r="A67" s="97"/>
      <c r="B67" s="86"/>
      <c r="C67" s="86"/>
      <c r="D67" s="104"/>
      <c r="E67" s="88"/>
      <c r="F67" s="90"/>
      <c r="G67" s="87"/>
      <c r="H67" s="105"/>
      <c r="I67" s="99"/>
      <c r="J67" s="99"/>
      <c r="K67" s="99"/>
      <c r="L67" s="99"/>
      <c r="M67" s="99"/>
      <c r="N67" s="99"/>
      <c r="O67" s="99"/>
    </row>
    <row r="68" spans="1:15" x14ac:dyDescent="0.15">
      <c r="A68" s="97"/>
      <c r="B68" s="86"/>
      <c r="C68" s="86"/>
      <c r="D68" s="104"/>
      <c r="E68" s="88"/>
      <c r="F68" s="90"/>
      <c r="G68" s="87"/>
      <c r="H68" s="105"/>
      <c r="I68" s="99"/>
      <c r="J68" s="99"/>
      <c r="K68" s="99"/>
      <c r="L68" s="99"/>
      <c r="M68" s="99"/>
      <c r="N68" s="99"/>
      <c r="O68" s="99"/>
    </row>
    <row r="69" spans="1:15" x14ac:dyDescent="0.15">
      <c r="A69" s="97"/>
      <c r="B69" s="86"/>
      <c r="C69" s="8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15">
      <c r="A70" s="97"/>
      <c r="B70" s="86"/>
      <c r="C70" s="86"/>
      <c r="D70" s="104" t="s">
        <v>56</v>
      </c>
      <c r="E70" s="90">
        <v>0.2</v>
      </c>
      <c r="F70" s="90" t="s">
        <v>23</v>
      </c>
      <c r="G70" s="105"/>
      <c r="H70" s="105"/>
      <c r="I70" s="99"/>
      <c r="J70" s="99"/>
      <c r="K70" s="99"/>
      <c r="L70" s="99"/>
      <c r="M70" s="99"/>
      <c r="N70" s="99"/>
      <c r="O70" s="99"/>
    </row>
    <row r="71" spans="1:15" x14ac:dyDescent="0.15">
      <c r="A71" s="97"/>
      <c r="B71" s="86"/>
      <c r="C71" s="86"/>
      <c r="D71" s="104"/>
      <c r="E71" s="88"/>
      <c r="F71" s="90"/>
      <c r="G71" s="87"/>
      <c r="H71" s="105"/>
      <c r="I71" s="99"/>
      <c r="J71" s="99"/>
      <c r="K71" s="99"/>
      <c r="L71" s="99"/>
      <c r="M71" s="99"/>
      <c r="N71" s="99"/>
      <c r="O71" s="99"/>
    </row>
    <row r="72" spans="1:15" x14ac:dyDescent="0.15">
      <c r="A72" s="97"/>
      <c r="B72" s="86"/>
      <c r="C72" s="86"/>
      <c r="D72" s="104"/>
      <c r="E72" s="88"/>
      <c r="F72" s="90"/>
      <c r="G72" s="87"/>
      <c r="H72" s="105"/>
      <c r="I72" s="99"/>
      <c r="J72" s="99"/>
      <c r="K72" s="99"/>
      <c r="L72" s="99"/>
      <c r="M72" s="99"/>
      <c r="N72" s="99"/>
      <c r="O72" s="99"/>
    </row>
    <row r="73" spans="1:15" x14ac:dyDescent="0.15">
      <c r="A73" s="97"/>
      <c r="B73" s="8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15">
      <c r="A74" s="97"/>
      <c r="B74" s="86"/>
      <c r="C74" s="86" t="s">
        <v>21</v>
      </c>
      <c r="D74" s="104" t="s">
        <v>107</v>
      </c>
      <c r="E74" s="90">
        <v>0.2</v>
      </c>
      <c r="F74" s="90" t="s">
        <v>23</v>
      </c>
      <c r="G74" s="113" t="s">
        <v>108</v>
      </c>
      <c r="H74" s="129" t="s">
        <v>111</v>
      </c>
      <c r="I74" s="88" t="s">
        <v>109</v>
      </c>
      <c r="J74" s="95" t="s">
        <v>106</v>
      </c>
      <c r="K74" s="99">
        <v>1395639</v>
      </c>
      <c r="L74" s="99">
        <v>1295435</v>
      </c>
      <c r="M74" s="99">
        <f>(K74+L74)/1000000</f>
        <v>2.691074</v>
      </c>
      <c r="N74" s="99">
        <v>1264749</v>
      </c>
      <c r="O74" s="99">
        <f>(K74+L74+N74)/1000000</f>
        <v>3.9558230000000001</v>
      </c>
    </row>
    <row r="75" spans="1:15" x14ac:dyDescent="0.15">
      <c r="A75" s="97"/>
      <c r="B75" s="86"/>
      <c r="C75" s="86"/>
      <c r="D75" s="104"/>
      <c r="E75" s="88"/>
      <c r="F75" s="90"/>
      <c r="G75" s="87"/>
      <c r="H75" s="103"/>
      <c r="I75" s="99"/>
      <c r="J75" s="96"/>
      <c r="K75" s="99"/>
      <c r="L75" s="99"/>
      <c r="M75" s="99"/>
      <c r="N75" s="99"/>
      <c r="O75" s="99"/>
    </row>
    <row r="76" spans="1:15" x14ac:dyDescent="0.15">
      <c r="A76" s="97"/>
      <c r="B76" s="86"/>
      <c r="C76" s="86"/>
      <c r="D76" s="104"/>
      <c r="E76" s="88"/>
      <c r="F76" s="90"/>
      <c r="G76" s="87"/>
      <c r="H76" s="103"/>
      <c r="I76" s="99"/>
      <c r="J76" s="96"/>
      <c r="K76" s="99"/>
      <c r="L76" s="99"/>
      <c r="M76" s="99"/>
      <c r="N76" s="99"/>
      <c r="O76" s="99"/>
    </row>
    <row r="77" spans="1:15" x14ac:dyDescent="0.15">
      <c r="A77" s="97"/>
      <c r="B77" s="86"/>
      <c r="C77" s="86"/>
    </row>
    <row r="78" spans="1:15" x14ac:dyDescent="0.15">
      <c r="A78" s="97"/>
      <c r="B78" s="86"/>
      <c r="C78" s="86"/>
      <c r="D78" s="104" t="s">
        <v>107</v>
      </c>
      <c r="E78" s="90">
        <v>0.2</v>
      </c>
      <c r="F78" s="90" t="s">
        <v>23</v>
      </c>
      <c r="G78" s="113" t="s">
        <v>119</v>
      </c>
      <c r="H78" s="129" t="s">
        <v>111</v>
      </c>
      <c r="I78" s="88" t="s">
        <v>120</v>
      </c>
      <c r="J78" s="132">
        <v>8.0600000000000005E-2</v>
      </c>
      <c r="K78" s="99">
        <v>1387368</v>
      </c>
      <c r="L78" s="99">
        <v>1294488</v>
      </c>
      <c r="M78" s="99">
        <f>(K78+L78)/1000000</f>
        <v>2.6818559999999998</v>
      </c>
      <c r="N78" s="99">
        <v>1264749</v>
      </c>
      <c r="O78" s="99">
        <f>(K78+L78+N78)/1000000</f>
        <v>3.9466049999999999</v>
      </c>
    </row>
    <row r="79" spans="1:15" x14ac:dyDescent="0.15">
      <c r="A79" s="97"/>
      <c r="B79" s="86"/>
      <c r="C79" s="86"/>
      <c r="D79" s="104"/>
      <c r="E79" s="88"/>
      <c r="F79" s="90"/>
      <c r="G79" s="87"/>
      <c r="H79" s="103"/>
      <c r="I79" s="99"/>
      <c r="J79" s="96"/>
      <c r="K79" s="99"/>
      <c r="L79" s="99"/>
      <c r="M79" s="99"/>
      <c r="N79" s="99"/>
      <c r="O79" s="99"/>
    </row>
    <row r="80" spans="1:15" x14ac:dyDescent="0.15">
      <c r="A80" s="97"/>
      <c r="B80" s="86"/>
      <c r="C80" s="86"/>
      <c r="D80" s="104"/>
      <c r="E80" s="88"/>
      <c r="F80" s="90"/>
      <c r="G80" s="87"/>
      <c r="H80" s="103"/>
      <c r="I80" s="99"/>
      <c r="J80" s="96"/>
      <c r="K80" s="99"/>
      <c r="L80" s="99"/>
      <c r="M80" s="99"/>
      <c r="N80" s="99"/>
      <c r="O80" s="99"/>
    </row>
    <row r="81" spans="1:15" x14ac:dyDescent="0.15">
      <c r="A81" s="97"/>
      <c r="B81" s="86"/>
      <c r="C81" s="86"/>
    </row>
    <row r="82" spans="1:15" x14ac:dyDescent="0.15">
      <c r="A82" s="97"/>
      <c r="B82" s="86"/>
      <c r="C82" s="86"/>
    </row>
    <row r="83" spans="1:15" x14ac:dyDescent="0.15">
      <c r="A83" s="97"/>
      <c r="B83" s="86"/>
      <c r="C83" s="86"/>
    </row>
    <row r="84" spans="1:15" x14ac:dyDescent="0.15">
      <c r="A84" s="97"/>
      <c r="B84" s="86"/>
      <c r="C84" s="86"/>
    </row>
    <row r="85" spans="1:15" x14ac:dyDescent="0.15">
      <c r="A85" s="97"/>
      <c r="B85" s="86"/>
      <c r="C85" s="86"/>
    </row>
    <row r="86" spans="1:15" x14ac:dyDescent="0.15">
      <c r="A86" s="97"/>
      <c r="B86" s="86"/>
      <c r="C86" s="86"/>
    </row>
    <row r="87" spans="1:15" x14ac:dyDescent="0.15">
      <c r="A87" s="97"/>
      <c r="B87" s="86"/>
      <c r="C87" s="86"/>
    </row>
    <row r="88" spans="1:15" x14ac:dyDescent="0.15">
      <c r="C88" s="37" t="s">
        <v>132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 spans="1:15" x14ac:dyDescent="0.15">
      <c r="C89" s="86" t="s">
        <v>133</v>
      </c>
      <c r="D89" s="108" t="s">
        <v>137</v>
      </c>
      <c r="E89" s="90">
        <v>0.2</v>
      </c>
      <c r="F89" s="90" t="s">
        <v>23</v>
      </c>
      <c r="G89" s="129" t="s">
        <v>130</v>
      </c>
      <c r="H89" s="114" t="s">
        <v>131</v>
      </c>
      <c r="I89" s="88" t="s">
        <v>134</v>
      </c>
      <c r="J89" s="102">
        <v>6.5699999999999995E-2</v>
      </c>
      <c r="K89" s="99">
        <v>1361454</v>
      </c>
      <c r="L89" s="99">
        <v>1262468</v>
      </c>
      <c r="M89" s="99">
        <f>(K89+L89)/1000000</f>
        <v>2.6239219999999999</v>
      </c>
      <c r="N89" s="99">
        <v>1264749</v>
      </c>
      <c r="O89" s="99">
        <f>(K89+L89+N89)/1000000</f>
        <v>3.888671</v>
      </c>
    </row>
    <row r="90" spans="1:15" x14ac:dyDescent="0.15">
      <c r="C90" s="86"/>
      <c r="D90" s="109"/>
      <c r="E90" s="88"/>
      <c r="F90" s="90"/>
      <c r="G90" s="131"/>
      <c r="H90" s="94"/>
      <c r="I90" s="99"/>
      <c r="J90" s="99"/>
      <c r="K90" s="99"/>
      <c r="L90" s="99"/>
      <c r="M90" s="99"/>
      <c r="N90" s="99"/>
      <c r="O90" s="99"/>
    </row>
    <row r="91" spans="1:15" x14ac:dyDescent="0.15">
      <c r="C91" s="86"/>
      <c r="D91" s="109"/>
      <c r="E91" s="88"/>
      <c r="F91" s="90"/>
      <c r="G91" s="131"/>
      <c r="H91" s="94"/>
      <c r="I91" s="99"/>
      <c r="J91" s="99"/>
      <c r="K91" s="99"/>
      <c r="L91" s="99"/>
      <c r="M91" s="99"/>
      <c r="N91" s="99"/>
      <c r="O91" s="99"/>
    </row>
    <row r="92" spans="1:15" s="17" customFormat="1" x14ac:dyDescent="0.15">
      <c r="C92" s="24"/>
      <c r="D92" s="40"/>
      <c r="E92" s="20"/>
      <c r="F92" s="19"/>
      <c r="G92" s="38"/>
      <c r="H92" s="42"/>
      <c r="I92" s="18"/>
      <c r="J92" s="18"/>
      <c r="K92" s="18"/>
      <c r="L92" s="18"/>
      <c r="M92" s="18"/>
      <c r="N92" s="18"/>
      <c r="O92" s="18"/>
    </row>
    <row r="93" spans="1:15" s="17" customFormat="1" x14ac:dyDescent="0.15">
      <c r="C93" s="86" t="s">
        <v>133</v>
      </c>
      <c r="D93" s="108" t="s">
        <v>138</v>
      </c>
      <c r="E93" s="90">
        <v>0.2</v>
      </c>
      <c r="F93" s="90" t="s">
        <v>23</v>
      </c>
      <c r="G93" s="129"/>
      <c r="H93" s="114" t="s">
        <v>131</v>
      </c>
      <c r="I93" s="88"/>
      <c r="J93" s="102"/>
      <c r="K93" s="99"/>
      <c r="L93" s="99"/>
      <c r="M93" s="99"/>
      <c r="N93" s="99"/>
      <c r="O93" s="99"/>
    </row>
    <row r="94" spans="1:15" s="17" customFormat="1" x14ac:dyDescent="0.15">
      <c r="C94" s="86"/>
      <c r="D94" s="109"/>
      <c r="E94" s="88"/>
      <c r="F94" s="90"/>
      <c r="G94" s="131"/>
      <c r="H94" s="94"/>
      <c r="I94" s="99"/>
      <c r="J94" s="99"/>
      <c r="K94" s="99"/>
      <c r="L94" s="99"/>
      <c r="M94" s="99"/>
      <c r="N94" s="99"/>
      <c r="O94" s="99"/>
    </row>
    <row r="95" spans="1:15" s="17" customFormat="1" x14ac:dyDescent="0.15">
      <c r="C95" s="86"/>
      <c r="D95" s="109"/>
      <c r="E95" s="88"/>
      <c r="F95" s="90"/>
      <c r="G95" s="131"/>
      <c r="H95" s="94"/>
      <c r="I95" s="99"/>
      <c r="J95" s="99"/>
      <c r="K95" s="99"/>
      <c r="L95" s="99"/>
      <c r="M95" s="99"/>
      <c r="N95" s="99"/>
      <c r="O95" s="99"/>
    </row>
    <row r="96" spans="1:15" x14ac:dyDescent="0.15">
      <c r="C96" s="24"/>
    </row>
    <row r="97" spans="3:15" s="17" customFormat="1" ht="13.5" customHeight="1" x14ac:dyDescent="0.15">
      <c r="C97" s="86" t="s">
        <v>135</v>
      </c>
      <c r="D97" s="108" t="s">
        <v>137</v>
      </c>
      <c r="E97" s="90">
        <v>0.2</v>
      </c>
      <c r="F97" s="90" t="s">
        <v>23</v>
      </c>
      <c r="G97" s="113" t="s">
        <v>136</v>
      </c>
      <c r="H97" s="93" t="s">
        <v>144</v>
      </c>
      <c r="I97" s="88" t="s">
        <v>139</v>
      </c>
      <c r="J97" s="95" t="s">
        <v>106</v>
      </c>
      <c r="K97" s="99">
        <v>1367203</v>
      </c>
      <c r="L97" s="99">
        <v>1264587</v>
      </c>
      <c r="M97" s="99">
        <f>(K97+L97)/1000000</f>
        <v>2.6317900000000001</v>
      </c>
      <c r="N97" s="99">
        <v>1264749</v>
      </c>
      <c r="O97" s="99">
        <f>(K97+L97+N97)/1000000</f>
        <v>3.8965390000000002</v>
      </c>
    </row>
    <row r="98" spans="3:15" s="17" customFormat="1" x14ac:dyDescent="0.15">
      <c r="C98" s="86"/>
      <c r="D98" s="108"/>
      <c r="E98" s="90"/>
      <c r="F98" s="90"/>
      <c r="G98" s="113"/>
      <c r="H98" s="114"/>
      <c r="I98" s="88"/>
      <c r="J98" s="95"/>
      <c r="K98" s="99"/>
      <c r="L98" s="99"/>
      <c r="M98" s="99"/>
      <c r="N98" s="99"/>
      <c r="O98" s="99"/>
    </row>
    <row r="99" spans="3:15" s="17" customFormat="1" x14ac:dyDescent="0.15">
      <c r="C99" s="86"/>
      <c r="D99" s="108"/>
      <c r="E99" s="90"/>
      <c r="F99" s="90"/>
      <c r="G99" s="113"/>
      <c r="H99" s="114"/>
      <c r="I99" s="88"/>
      <c r="J99" s="95"/>
      <c r="K99" s="99"/>
      <c r="L99" s="99"/>
      <c r="M99" s="99"/>
      <c r="N99" s="99"/>
      <c r="O99" s="99"/>
    </row>
    <row r="100" spans="3:15" s="17" customFormat="1" x14ac:dyDescent="0.15">
      <c r="C100" s="24"/>
      <c r="D100" s="39"/>
      <c r="E100" s="19"/>
      <c r="F100" s="19"/>
      <c r="G100" s="27"/>
      <c r="H100" s="41"/>
      <c r="I100" s="20"/>
      <c r="J100" s="28"/>
      <c r="K100" s="18"/>
      <c r="L100" s="18"/>
      <c r="M100" s="18"/>
      <c r="N100" s="18"/>
      <c r="O100" s="18"/>
    </row>
    <row r="101" spans="3:15" s="17" customFormat="1" x14ac:dyDescent="0.15">
      <c r="C101" s="86" t="s">
        <v>145</v>
      </c>
      <c r="D101" s="108" t="s">
        <v>146</v>
      </c>
      <c r="E101" s="90">
        <v>0.2</v>
      </c>
      <c r="F101" s="90" t="s">
        <v>23</v>
      </c>
      <c r="G101" s="113"/>
      <c r="H101" s="93" t="s">
        <v>126</v>
      </c>
      <c r="I101" s="88"/>
      <c r="J101" s="95" t="s">
        <v>106</v>
      </c>
      <c r="K101" s="99"/>
      <c r="L101" s="99"/>
      <c r="M101" s="99"/>
      <c r="N101" s="99"/>
      <c r="O101" s="99"/>
    </row>
    <row r="102" spans="3:15" s="17" customFormat="1" x14ac:dyDescent="0.15">
      <c r="C102" s="86"/>
      <c r="D102" s="108"/>
      <c r="E102" s="90"/>
      <c r="F102" s="90"/>
      <c r="G102" s="113"/>
      <c r="H102" s="93"/>
      <c r="I102" s="88"/>
      <c r="J102" s="95"/>
      <c r="K102" s="99"/>
      <c r="L102" s="99"/>
      <c r="M102" s="99"/>
      <c r="N102" s="99"/>
      <c r="O102" s="99"/>
    </row>
    <row r="103" spans="3:15" s="17" customFormat="1" x14ac:dyDescent="0.15">
      <c r="C103" s="86"/>
      <c r="D103" s="108"/>
      <c r="E103" s="90"/>
      <c r="F103" s="90"/>
      <c r="G103" s="113"/>
      <c r="H103" s="93"/>
      <c r="I103" s="88"/>
      <c r="J103" s="95"/>
      <c r="K103" s="99"/>
      <c r="L103" s="99"/>
      <c r="M103" s="99"/>
      <c r="N103" s="99"/>
      <c r="O103" s="99"/>
    </row>
    <row r="104" spans="3:15" s="17" customFormat="1" x14ac:dyDescent="0.15">
      <c r="C104" s="24"/>
    </row>
    <row r="105" spans="3:15" x14ac:dyDescent="0.15">
      <c r="C105" s="86" t="s">
        <v>135</v>
      </c>
      <c r="D105" s="108" t="s">
        <v>140</v>
      </c>
      <c r="E105" s="90">
        <v>0.2</v>
      </c>
      <c r="F105" s="90" t="s">
        <v>23</v>
      </c>
      <c r="G105" s="113" t="s">
        <v>141</v>
      </c>
      <c r="H105" s="114" t="s">
        <v>142</v>
      </c>
      <c r="I105" s="88" t="s">
        <v>143</v>
      </c>
      <c r="J105" s="95" t="s">
        <v>106</v>
      </c>
      <c r="K105" s="99">
        <v>1364905</v>
      </c>
      <c r="L105" s="99">
        <v>1260559</v>
      </c>
      <c r="M105" s="99">
        <f>(K105+L105)/1000000</f>
        <v>2.625464</v>
      </c>
      <c r="N105" s="99">
        <v>1264749</v>
      </c>
      <c r="O105" s="99">
        <f>(K105+L105+N105)/1000000</f>
        <v>3.8902130000000001</v>
      </c>
    </row>
    <row r="106" spans="3:15" x14ac:dyDescent="0.15">
      <c r="C106" s="86"/>
      <c r="D106" s="108"/>
      <c r="E106" s="90"/>
      <c r="F106" s="90"/>
      <c r="G106" s="113"/>
      <c r="H106" s="114"/>
      <c r="I106" s="88"/>
      <c r="J106" s="95"/>
      <c r="K106" s="99"/>
      <c r="L106" s="99"/>
      <c r="M106" s="99"/>
      <c r="N106" s="99"/>
      <c r="O106" s="99"/>
    </row>
    <row r="107" spans="3:15" x14ac:dyDescent="0.15">
      <c r="C107" s="86"/>
      <c r="D107" s="108"/>
      <c r="E107" s="90"/>
      <c r="F107" s="90"/>
      <c r="G107" s="113"/>
      <c r="H107" s="114"/>
      <c r="I107" s="88"/>
      <c r="J107" s="95"/>
      <c r="K107" s="99"/>
      <c r="L107" s="99"/>
      <c r="M107" s="99"/>
      <c r="N107" s="99"/>
      <c r="O107" s="99"/>
    </row>
    <row r="108" spans="3:15" x14ac:dyDescent="0.15">
      <c r="C108" s="24"/>
    </row>
    <row r="109" spans="3:15" x14ac:dyDescent="0.15">
      <c r="C109" s="86" t="s">
        <v>147</v>
      </c>
      <c r="D109" s="108" t="s">
        <v>140</v>
      </c>
      <c r="E109" s="90">
        <v>0.2</v>
      </c>
      <c r="F109" s="90" t="s">
        <v>23</v>
      </c>
      <c r="G109" s="113"/>
      <c r="H109" s="114" t="s">
        <v>142</v>
      </c>
      <c r="I109" s="88"/>
      <c r="J109" s="95" t="s">
        <v>106</v>
      </c>
      <c r="K109" s="99"/>
      <c r="L109" s="99"/>
      <c r="M109" s="99"/>
      <c r="N109" s="99"/>
      <c r="O109" s="99"/>
    </row>
    <row r="110" spans="3:15" x14ac:dyDescent="0.15">
      <c r="C110" s="86"/>
      <c r="D110" s="108"/>
      <c r="E110" s="90"/>
      <c r="F110" s="90"/>
      <c r="G110" s="113"/>
      <c r="H110" s="114"/>
      <c r="I110" s="88"/>
      <c r="J110" s="95"/>
      <c r="K110" s="99"/>
      <c r="L110" s="99"/>
      <c r="M110" s="99"/>
      <c r="N110" s="99"/>
      <c r="O110" s="99"/>
    </row>
    <row r="111" spans="3:15" x14ac:dyDescent="0.15">
      <c r="C111" s="86"/>
      <c r="D111" s="108"/>
      <c r="E111" s="90"/>
      <c r="F111" s="90"/>
      <c r="G111" s="113"/>
      <c r="H111" s="114"/>
      <c r="I111" s="88"/>
      <c r="J111" s="95"/>
      <c r="K111" s="99"/>
      <c r="L111" s="99"/>
      <c r="M111" s="99"/>
      <c r="N111" s="99"/>
      <c r="O111" s="99"/>
    </row>
  </sheetData>
  <mergeCells count="326">
    <mergeCell ref="O109:O111"/>
    <mergeCell ref="I109:I111"/>
    <mergeCell ref="J109:J111"/>
    <mergeCell ref="K109:K111"/>
    <mergeCell ref="L109:L111"/>
    <mergeCell ref="M109:M111"/>
    <mergeCell ref="N109:N111"/>
    <mergeCell ref="L101:L103"/>
    <mergeCell ref="M101:M103"/>
    <mergeCell ref="N101:N103"/>
    <mergeCell ref="O101:O103"/>
    <mergeCell ref="C109:C111"/>
    <mergeCell ref="D109:D111"/>
    <mergeCell ref="E109:E111"/>
    <mergeCell ref="F109:F111"/>
    <mergeCell ref="G109:G111"/>
    <mergeCell ref="H109:H111"/>
    <mergeCell ref="O105:O107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I105:I107"/>
    <mergeCell ref="J105:J107"/>
    <mergeCell ref="K105:K107"/>
    <mergeCell ref="L105:L107"/>
    <mergeCell ref="M105:M107"/>
    <mergeCell ref="N105:N107"/>
    <mergeCell ref="C105:C107"/>
    <mergeCell ref="D105:D107"/>
    <mergeCell ref="E74:E76"/>
    <mergeCell ref="F74:F76"/>
    <mergeCell ref="G74:G76"/>
    <mergeCell ref="E105:E107"/>
    <mergeCell ref="F105:F107"/>
    <mergeCell ref="G105:G107"/>
    <mergeCell ref="H105:H107"/>
    <mergeCell ref="N93:N95"/>
    <mergeCell ref="O93:O95"/>
    <mergeCell ref="E93:E95"/>
    <mergeCell ref="F93:F95"/>
    <mergeCell ref="G93:G95"/>
    <mergeCell ref="H93:H95"/>
    <mergeCell ref="I93:I95"/>
    <mergeCell ref="J93:J95"/>
    <mergeCell ref="K93:K95"/>
    <mergeCell ref="L93:L95"/>
    <mergeCell ref="M93:M95"/>
    <mergeCell ref="K97:K99"/>
    <mergeCell ref="L97:L99"/>
    <mergeCell ref="M97:M99"/>
    <mergeCell ref="N97:N99"/>
    <mergeCell ref="O97:O99"/>
    <mergeCell ref="H97:H99"/>
    <mergeCell ref="C89:C91"/>
    <mergeCell ref="C97:C99"/>
    <mergeCell ref="D97:D99"/>
    <mergeCell ref="E97:E99"/>
    <mergeCell ref="F97:F99"/>
    <mergeCell ref="G97:G99"/>
    <mergeCell ref="O89:O91"/>
    <mergeCell ref="K89:K91"/>
    <mergeCell ref="L89:L91"/>
    <mergeCell ref="M89:M91"/>
    <mergeCell ref="N89:N91"/>
    <mergeCell ref="J97:J99"/>
    <mergeCell ref="I89:I91"/>
    <mergeCell ref="J89:J91"/>
    <mergeCell ref="D89:D91"/>
    <mergeCell ref="E89:E91"/>
    <mergeCell ref="F89:F91"/>
    <mergeCell ref="G89:G91"/>
    <mergeCell ref="H89:H91"/>
    <mergeCell ref="C93:C95"/>
    <mergeCell ref="D93:D95"/>
    <mergeCell ref="I97:I99"/>
    <mergeCell ref="O62:O64"/>
    <mergeCell ref="O70:O72"/>
    <mergeCell ref="O66:O68"/>
    <mergeCell ref="M78:M80"/>
    <mergeCell ref="N78:N80"/>
    <mergeCell ref="O78:O80"/>
    <mergeCell ref="N74:N76"/>
    <mergeCell ref="O74:O76"/>
    <mergeCell ref="M74:M76"/>
    <mergeCell ref="M62:M64"/>
    <mergeCell ref="N62:N64"/>
    <mergeCell ref="H42:H44"/>
    <mergeCell ref="I42:I44"/>
    <mergeCell ref="J42:J44"/>
    <mergeCell ref="K42:K44"/>
    <mergeCell ref="L42:L44"/>
    <mergeCell ref="M42:M44"/>
    <mergeCell ref="K54:K56"/>
    <mergeCell ref="L54:L56"/>
    <mergeCell ref="M54:M56"/>
    <mergeCell ref="J46:J48"/>
    <mergeCell ref="K46:K48"/>
    <mergeCell ref="L46:L48"/>
    <mergeCell ref="I54:I56"/>
    <mergeCell ref="H46:H48"/>
    <mergeCell ref="I46:I48"/>
    <mergeCell ref="J54:J56"/>
    <mergeCell ref="J50:J52"/>
    <mergeCell ref="K50:K52"/>
    <mergeCell ref="B2:B87"/>
    <mergeCell ref="A1:A87"/>
    <mergeCell ref="D42:D44"/>
    <mergeCell ref="E42:E44"/>
    <mergeCell ref="F42:F44"/>
    <mergeCell ref="G42:G44"/>
    <mergeCell ref="J78:J80"/>
    <mergeCell ref="K78:K80"/>
    <mergeCell ref="L78:L80"/>
    <mergeCell ref="C74:C87"/>
    <mergeCell ref="D78:D80"/>
    <mergeCell ref="E78:E80"/>
    <mergeCell ref="F78:F80"/>
    <mergeCell ref="G78:G80"/>
    <mergeCell ref="H78:H80"/>
    <mergeCell ref="I78:I80"/>
    <mergeCell ref="H74:H76"/>
    <mergeCell ref="I74:I76"/>
    <mergeCell ref="J74:J76"/>
    <mergeCell ref="K74:K76"/>
    <mergeCell ref="L74:L76"/>
    <mergeCell ref="K70:K72"/>
    <mergeCell ref="L70:L72"/>
    <mergeCell ref="D74:D76"/>
    <mergeCell ref="D62:D64"/>
    <mergeCell ref="M70:M72"/>
    <mergeCell ref="N70:N72"/>
    <mergeCell ref="M66:M68"/>
    <mergeCell ref="N66:N68"/>
    <mergeCell ref="D66:D68"/>
    <mergeCell ref="E66:E68"/>
    <mergeCell ref="F66:F68"/>
    <mergeCell ref="G66:G68"/>
    <mergeCell ref="H66:H68"/>
    <mergeCell ref="I66:I68"/>
    <mergeCell ref="J66:J68"/>
    <mergeCell ref="K66:K68"/>
    <mergeCell ref="L66:L68"/>
    <mergeCell ref="F70:F72"/>
    <mergeCell ref="G70:G72"/>
    <mergeCell ref="H70:H72"/>
    <mergeCell ref="I70:I72"/>
    <mergeCell ref="J70:J72"/>
    <mergeCell ref="J62:J64"/>
    <mergeCell ref="K62:K64"/>
    <mergeCell ref="L62:L64"/>
    <mergeCell ref="C50:C72"/>
    <mergeCell ref="D50:D52"/>
    <mergeCell ref="E50:E52"/>
    <mergeCell ref="F50:F52"/>
    <mergeCell ref="G50:G52"/>
    <mergeCell ref="H50:H52"/>
    <mergeCell ref="I50:I52"/>
    <mergeCell ref="D54:D56"/>
    <mergeCell ref="E62:E64"/>
    <mergeCell ref="F62:F64"/>
    <mergeCell ref="G62:G64"/>
    <mergeCell ref="H62:H64"/>
    <mergeCell ref="E54:E56"/>
    <mergeCell ref="F54:F56"/>
    <mergeCell ref="G54:G56"/>
    <mergeCell ref="H54:H56"/>
    <mergeCell ref="D58:D60"/>
    <mergeCell ref="E58:E60"/>
    <mergeCell ref="F58:F60"/>
    <mergeCell ref="G58:G60"/>
    <mergeCell ref="H58:H60"/>
    <mergeCell ref="I62:I64"/>
    <mergeCell ref="D70:D72"/>
    <mergeCell ref="E70:E72"/>
    <mergeCell ref="I58:I60"/>
    <mergeCell ref="L34:L36"/>
    <mergeCell ref="M34:M36"/>
    <mergeCell ref="N34:N36"/>
    <mergeCell ref="O34:O36"/>
    <mergeCell ref="L50:L52"/>
    <mergeCell ref="M50:M52"/>
    <mergeCell ref="N50:N52"/>
    <mergeCell ref="O50:O52"/>
    <mergeCell ref="M46:M48"/>
    <mergeCell ref="N46:N48"/>
    <mergeCell ref="O46:O48"/>
    <mergeCell ref="N42:N44"/>
    <mergeCell ref="O42:O44"/>
    <mergeCell ref="N54:N56"/>
    <mergeCell ref="O54:O56"/>
    <mergeCell ref="L58:L60"/>
    <mergeCell ref="M58:M60"/>
    <mergeCell ref="N58:N60"/>
    <mergeCell ref="O58:O60"/>
    <mergeCell ref="J58:J60"/>
    <mergeCell ref="K58:K60"/>
    <mergeCell ref="H38:H40"/>
    <mergeCell ref="I38:I40"/>
    <mergeCell ref="N30:N32"/>
    <mergeCell ref="O30:O32"/>
    <mergeCell ref="D34:D36"/>
    <mergeCell ref="E34:E36"/>
    <mergeCell ref="F34:F36"/>
    <mergeCell ref="G34:G36"/>
    <mergeCell ref="H34:H36"/>
    <mergeCell ref="I34:I36"/>
    <mergeCell ref="J34:J36"/>
    <mergeCell ref="K34:K36"/>
    <mergeCell ref="H30:H32"/>
    <mergeCell ref="I30:I32"/>
    <mergeCell ref="J30:J32"/>
    <mergeCell ref="K30:K32"/>
    <mergeCell ref="L30:L32"/>
    <mergeCell ref="M30:M32"/>
    <mergeCell ref="J38:J40"/>
    <mergeCell ref="K38:K40"/>
    <mergeCell ref="L38:L40"/>
    <mergeCell ref="M38:M40"/>
    <mergeCell ref="N38:N40"/>
    <mergeCell ref="O38:O40"/>
    <mergeCell ref="C30:C48"/>
    <mergeCell ref="D30:D32"/>
    <mergeCell ref="E30:E32"/>
    <mergeCell ref="F30:F32"/>
    <mergeCell ref="G30:G32"/>
    <mergeCell ref="D46:D48"/>
    <mergeCell ref="E46:E48"/>
    <mergeCell ref="F46:F48"/>
    <mergeCell ref="D38:D40"/>
    <mergeCell ref="E38:E40"/>
    <mergeCell ref="F38:F40"/>
    <mergeCell ref="G38:G40"/>
    <mergeCell ref="G46:G48"/>
    <mergeCell ref="M22:M24"/>
    <mergeCell ref="N22:N24"/>
    <mergeCell ref="O22:O24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N26:N28"/>
    <mergeCell ref="O26:O28"/>
    <mergeCell ref="N14:N16"/>
    <mergeCell ref="O14:O16"/>
    <mergeCell ref="C18:C28"/>
    <mergeCell ref="D18:D20"/>
    <mergeCell ref="E18:E20"/>
    <mergeCell ref="F18:F20"/>
    <mergeCell ref="G18:G20"/>
    <mergeCell ref="H18:H20"/>
    <mergeCell ref="O18:O20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I18:I20"/>
    <mergeCell ref="J18:J20"/>
    <mergeCell ref="K18:K20"/>
    <mergeCell ref="L18:L20"/>
    <mergeCell ref="M18:M20"/>
    <mergeCell ref="N18:N20"/>
    <mergeCell ref="C10:C16"/>
    <mergeCell ref="D10:D12"/>
    <mergeCell ref="E10:E12"/>
    <mergeCell ref="F10:F12"/>
    <mergeCell ref="G10:G12"/>
    <mergeCell ref="C2:C8"/>
    <mergeCell ref="N10:N12"/>
    <mergeCell ref="O10:O12"/>
    <mergeCell ref="D14:D16"/>
    <mergeCell ref="E14:E16"/>
    <mergeCell ref="F14:F16"/>
    <mergeCell ref="G14:G16"/>
    <mergeCell ref="H14:H16"/>
    <mergeCell ref="I14:I16"/>
    <mergeCell ref="J14:J16"/>
    <mergeCell ref="K14:K16"/>
    <mergeCell ref="H10:H12"/>
    <mergeCell ref="I10:I12"/>
    <mergeCell ref="J10:J12"/>
    <mergeCell ref="K10:K12"/>
    <mergeCell ref="L10:L12"/>
    <mergeCell ref="M10:M12"/>
    <mergeCell ref="L14:L16"/>
    <mergeCell ref="M14:M16"/>
    <mergeCell ref="M2:M4"/>
    <mergeCell ref="N2:N4"/>
    <mergeCell ref="O2:O4"/>
    <mergeCell ref="D6:D8"/>
    <mergeCell ref="E6:E8"/>
    <mergeCell ref="F6:F8"/>
    <mergeCell ref="G6:G8"/>
    <mergeCell ref="H6:H8"/>
    <mergeCell ref="I6:I8"/>
    <mergeCell ref="J6:J8"/>
    <mergeCell ref="G2:G4"/>
    <mergeCell ref="H2:H4"/>
    <mergeCell ref="I2:I4"/>
    <mergeCell ref="J2:J4"/>
    <mergeCell ref="K2:K4"/>
    <mergeCell ref="L2:L4"/>
    <mergeCell ref="D2:D4"/>
    <mergeCell ref="E2:E4"/>
    <mergeCell ref="F2:F4"/>
    <mergeCell ref="K6:K8"/>
    <mergeCell ref="L6:L8"/>
    <mergeCell ref="M6:M8"/>
    <mergeCell ref="N6:N8"/>
    <mergeCell ref="O6:O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G25" sqref="G25"/>
    </sheetView>
  </sheetViews>
  <sheetFormatPr defaultRowHeight="13.5" x14ac:dyDescent="0.15"/>
  <cols>
    <col min="1" max="1" width="9" style="1"/>
    <col min="2" max="2" width="24" style="1" customWidth="1"/>
    <col min="3" max="3" width="21.75" style="1" customWidth="1"/>
    <col min="4" max="4" width="27.5" style="1" customWidth="1"/>
    <col min="5" max="5" width="19.75" style="1" customWidth="1"/>
    <col min="6" max="6" width="17" style="1" customWidth="1"/>
    <col min="7" max="7" width="15.625" style="1" customWidth="1"/>
    <col min="8" max="8" width="22.375" style="1" customWidth="1"/>
    <col min="9" max="9" width="16" style="1" customWidth="1"/>
    <col min="10" max="10" width="10.25" style="1" customWidth="1"/>
    <col min="11" max="13" width="18.25" style="1" customWidth="1"/>
    <col min="14" max="14" width="24.375" style="1" customWidth="1"/>
    <col min="15" max="15" width="17.875" style="1" customWidth="1"/>
    <col min="16" max="16384" width="9" style="1"/>
  </cols>
  <sheetData>
    <row r="1" spans="1:15" ht="27.75" customHeight="1" x14ac:dyDescent="0.15">
      <c r="A1" s="97" t="s">
        <v>13</v>
      </c>
      <c r="B1" s="2" t="s">
        <v>0</v>
      </c>
      <c r="C1" s="2" t="s">
        <v>14</v>
      </c>
      <c r="D1" s="2" t="s">
        <v>1</v>
      </c>
      <c r="E1" s="2" t="s">
        <v>12</v>
      </c>
      <c r="F1" s="3" t="s">
        <v>22</v>
      </c>
      <c r="G1" s="2" t="s">
        <v>2</v>
      </c>
      <c r="H1" s="2" t="s">
        <v>7</v>
      </c>
      <c r="I1" s="2" t="s">
        <v>4</v>
      </c>
      <c r="J1" s="3" t="s">
        <v>29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6</v>
      </c>
    </row>
    <row r="2" spans="1:15" ht="13.5" customHeight="1" x14ac:dyDescent="0.15">
      <c r="A2" s="97"/>
      <c r="B2" s="86" t="s">
        <v>20</v>
      </c>
      <c r="C2" s="86" t="s">
        <v>15</v>
      </c>
      <c r="D2" s="104" t="s">
        <v>16</v>
      </c>
      <c r="E2" s="90">
        <v>0.2</v>
      </c>
      <c r="F2" s="90" t="s">
        <v>23</v>
      </c>
      <c r="G2" s="105"/>
      <c r="H2" s="105"/>
      <c r="I2" s="99"/>
      <c r="J2" s="99"/>
      <c r="K2" s="99"/>
      <c r="L2" s="99"/>
      <c r="M2" s="99"/>
      <c r="N2" s="99"/>
      <c r="O2" s="99"/>
    </row>
    <row r="3" spans="1:15" x14ac:dyDescent="0.15">
      <c r="A3" s="97"/>
      <c r="B3" s="86"/>
      <c r="C3" s="86"/>
      <c r="D3" s="104"/>
      <c r="E3" s="88"/>
      <c r="F3" s="90"/>
      <c r="G3" s="105"/>
      <c r="H3" s="105"/>
      <c r="I3" s="99"/>
      <c r="J3" s="99"/>
      <c r="K3" s="99"/>
      <c r="L3" s="99"/>
      <c r="M3" s="99"/>
      <c r="N3" s="99"/>
      <c r="O3" s="99"/>
    </row>
    <row r="4" spans="1:15" x14ac:dyDescent="0.15">
      <c r="A4" s="97"/>
      <c r="B4" s="86"/>
      <c r="C4" s="86"/>
      <c r="D4" s="104"/>
      <c r="E4" s="88"/>
      <c r="F4" s="90"/>
      <c r="G4" s="105"/>
      <c r="H4" s="105"/>
      <c r="I4" s="99"/>
      <c r="J4" s="99"/>
      <c r="K4" s="99"/>
      <c r="L4" s="99"/>
      <c r="M4" s="99"/>
      <c r="N4" s="99"/>
      <c r="O4" s="99"/>
    </row>
    <row r="5" spans="1:15" x14ac:dyDescent="0.15">
      <c r="A5" s="97"/>
      <c r="B5" s="86"/>
      <c r="C5" s="86"/>
    </row>
    <row r="6" spans="1:15" ht="13.5" customHeight="1" x14ac:dyDescent="0.15">
      <c r="A6" s="97"/>
      <c r="B6" s="86"/>
      <c r="C6" s="86"/>
      <c r="D6" s="104" t="s">
        <v>37</v>
      </c>
      <c r="E6" s="90">
        <v>0.2</v>
      </c>
      <c r="F6" s="90" t="s">
        <v>23</v>
      </c>
      <c r="G6" s="105"/>
      <c r="H6" s="105"/>
      <c r="I6" s="99"/>
      <c r="J6" s="99"/>
      <c r="K6" s="99"/>
      <c r="L6" s="99"/>
      <c r="M6" s="99"/>
      <c r="N6" s="99"/>
      <c r="O6" s="99"/>
    </row>
    <row r="7" spans="1:15" x14ac:dyDescent="0.15">
      <c r="A7" s="97"/>
      <c r="B7" s="86"/>
      <c r="C7" s="86"/>
      <c r="D7" s="104"/>
      <c r="E7" s="88"/>
      <c r="F7" s="90"/>
      <c r="G7" s="87"/>
      <c r="H7" s="105"/>
      <c r="I7" s="99"/>
      <c r="J7" s="99"/>
      <c r="K7" s="99"/>
      <c r="L7" s="99"/>
      <c r="M7" s="99"/>
      <c r="N7" s="99"/>
      <c r="O7" s="99"/>
    </row>
    <row r="8" spans="1:15" x14ac:dyDescent="0.15">
      <c r="A8" s="97"/>
      <c r="B8" s="86"/>
      <c r="C8" s="86"/>
      <c r="D8" s="104"/>
      <c r="E8" s="88"/>
      <c r="F8" s="90"/>
      <c r="G8" s="87"/>
      <c r="H8" s="105"/>
      <c r="I8" s="99"/>
      <c r="J8" s="99"/>
      <c r="K8" s="99"/>
      <c r="L8" s="99"/>
      <c r="M8" s="99"/>
      <c r="N8" s="99"/>
      <c r="O8" s="99"/>
    </row>
    <row r="9" spans="1:15" x14ac:dyDescent="0.15">
      <c r="A9" s="97"/>
      <c r="B9" s="8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3.5" customHeight="1" x14ac:dyDescent="0.15">
      <c r="A10" s="97"/>
      <c r="B10" s="86"/>
      <c r="C10" s="86" t="s">
        <v>17</v>
      </c>
      <c r="D10" s="104" t="s">
        <v>16</v>
      </c>
      <c r="E10" s="90">
        <v>0.2</v>
      </c>
      <c r="F10" s="90" t="s">
        <v>23</v>
      </c>
      <c r="G10" s="113" t="s">
        <v>77</v>
      </c>
      <c r="H10" s="113" t="s">
        <v>64</v>
      </c>
      <c r="I10" s="99" t="s">
        <v>78</v>
      </c>
      <c r="J10" s="102">
        <v>0.17269999999999999</v>
      </c>
      <c r="K10" s="99">
        <v>1836886</v>
      </c>
      <c r="L10" s="99">
        <v>1863416</v>
      </c>
      <c r="M10" s="99">
        <f>(K10+L10)/1000000</f>
        <v>3.7003020000000002</v>
      </c>
      <c r="N10" s="99">
        <v>1264749</v>
      </c>
      <c r="O10" s="99">
        <f>(K10+L10+N10)/1000000</f>
        <v>4.9650509999999999</v>
      </c>
    </row>
    <row r="11" spans="1:15" x14ac:dyDescent="0.15">
      <c r="A11" s="97"/>
      <c r="B11" s="86"/>
      <c r="C11" s="86"/>
      <c r="D11" s="104"/>
      <c r="E11" s="88"/>
      <c r="F11" s="90"/>
      <c r="G11" s="87"/>
      <c r="H11" s="105"/>
      <c r="I11" s="99"/>
      <c r="J11" s="99"/>
      <c r="K11" s="99"/>
      <c r="L11" s="99"/>
      <c r="M11" s="99"/>
      <c r="N11" s="99"/>
      <c r="O11" s="99"/>
    </row>
    <row r="12" spans="1:15" x14ac:dyDescent="0.15">
      <c r="A12" s="97"/>
      <c r="B12" s="86"/>
      <c r="C12" s="86"/>
      <c r="D12" s="104"/>
      <c r="E12" s="88"/>
      <c r="F12" s="90"/>
      <c r="G12" s="87"/>
      <c r="H12" s="105"/>
      <c r="I12" s="99"/>
      <c r="J12" s="99"/>
      <c r="K12" s="99"/>
      <c r="L12" s="99"/>
      <c r="M12" s="99"/>
      <c r="N12" s="99"/>
      <c r="O12" s="99"/>
    </row>
    <row r="13" spans="1:15" x14ac:dyDescent="0.15">
      <c r="A13" s="97"/>
      <c r="B13" s="86"/>
      <c r="C13" s="86"/>
    </row>
    <row r="14" spans="1:15" ht="13.5" customHeight="1" x14ac:dyDescent="0.15">
      <c r="A14" s="97"/>
      <c r="B14" s="86"/>
      <c r="C14" s="86"/>
      <c r="D14" s="104" t="s">
        <v>37</v>
      </c>
      <c r="E14" s="90">
        <v>0.2</v>
      </c>
      <c r="F14" s="90" t="s">
        <v>23</v>
      </c>
      <c r="G14" s="113" t="s">
        <v>77</v>
      </c>
      <c r="H14" s="113" t="s">
        <v>64</v>
      </c>
      <c r="I14" s="99" t="s">
        <v>78</v>
      </c>
      <c r="J14" s="102">
        <v>0.18759999999999999</v>
      </c>
      <c r="K14" s="99">
        <v>1846224</v>
      </c>
      <c r="L14" s="99">
        <v>1790372</v>
      </c>
      <c r="M14" s="99">
        <f>(K14+L14)/1000000</f>
        <v>3.6365959999999999</v>
      </c>
      <c r="N14" s="99">
        <v>1264749</v>
      </c>
      <c r="O14" s="99">
        <f>(K14+L14+N14)/1000000</f>
        <v>4.9013450000000001</v>
      </c>
    </row>
    <row r="15" spans="1:15" x14ac:dyDescent="0.15">
      <c r="A15" s="97"/>
      <c r="B15" s="86"/>
      <c r="C15" s="86"/>
      <c r="D15" s="104"/>
      <c r="E15" s="88"/>
      <c r="F15" s="90"/>
      <c r="G15" s="87"/>
      <c r="H15" s="105"/>
      <c r="I15" s="99"/>
      <c r="J15" s="99"/>
      <c r="K15" s="99"/>
      <c r="L15" s="99"/>
      <c r="M15" s="99"/>
      <c r="N15" s="99"/>
      <c r="O15" s="99"/>
    </row>
    <row r="16" spans="1:15" x14ac:dyDescent="0.15">
      <c r="A16" s="97"/>
      <c r="B16" s="86"/>
      <c r="C16" s="86"/>
      <c r="D16" s="104"/>
      <c r="E16" s="88"/>
      <c r="F16" s="90"/>
      <c r="G16" s="87"/>
      <c r="H16" s="105"/>
      <c r="I16" s="99"/>
      <c r="J16" s="99"/>
      <c r="K16" s="99"/>
      <c r="L16" s="99"/>
      <c r="M16" s="99"/>
      <c r="N16" s="99"/>
      <c r="O16" s="99"/>
    </row>
    <row r="17" spans="1:15" x14ac:dyDescent="0.15">
      <c r="A17" s="97"/>
      <c r="B17" s="86"/>
      <c r="C17" s="86"/>
    </row>
    <row r="18" spans="1:15" ht="13.5" customHeight="1" x14ac:dyDescent="0.15">
      <c r="A18" s="97"/>
      <c r="B18" s="86"/>
      <c r="C18" s="86"/>
      <c r="D18" s="104" t="s">
        <v>38</v>
      </c>
      <c r="E18" s="90">
        <v>0.2</v>
      </c>
      <c r="F18" s="90" t="s">
        <v>23</v>
      </c>
      <c r="G18" s="113" t="s">
        <v>79</v>
      </c>
      <c r="H18" s="93" t="s">
        <v>66</v>
      </c>
      <c r="I18" s="88" t="s">
        <v>80</v>
      </c>
      <c r="J18" s="102">
        <v>0.19420000000000001</v>
      </c>
      <c r="K18" s="99">
        <v>1857546</v>
      </c>
      <c r="L18" s="99">
        <v>1711227</v>
      </c>
      <c r="M18" s="99">
        <f>(K18+L18)/1000000</f>
        <v>3.5687730000000002</v>
      </c>
      <c r="N18" s="99">
        <v>1264749</v>
      </c>
      <c r="O18" s="99">
        <f>(K18+L18+N18)/1000000</f>
        <v>4.8335220000000003</v>
      </c>
    </row>
    <row r="19" spans="1:15" x14ac:dyDescent="0.15">
      <c r="A19" s="97"/>
      <c r="B19" s="86"/>
      <c r="C19" s="86"/>
      <c r="D19" s="104"/>
      <c r="E19" s="88"/>
      <c r="F19" s="90"/>
      <c r="G19" s="87"/>
      <c r="H19" s="105"/>
      <c r="I19" s="99"/>
      <c r="J19" s="99"/>
      <c r="K19" s="99"/>
      <c r="L19" s="99"/>
      <c r="M19" s="99"/>
      <c r="N19" s="99"/>
      <c r="O19" s="99"/>
    </row>
    <row r="20" spans="1:15" x14ac:dyDescent="0.15">
      <c r="A20" s="97"/>
      <c r="B20" s="86"/>
      <c r="C20" s="86"/>
      <c r="D20" s="104"/>
      <c r="E20" s="88"/>
      <c r="F20" s="90"/>
      <c r="G20" s="87"/>
      <c r="H20" s="105"/>
      <c r="I20" s="99"/>
      <c r="J20" s="99"/>
      <c r="K20" s="99"/>
      <c r="L20" s="99"/>
      <c r="M20" s="99"/>
      <c r="N20" s="99"/>
      <c r="O20" s="99"/>
    </row>
    <row r="21" spans="1:15" x14ac:dyDescent="0.15">
      <c r="A21" s="97"/>
      <c r="B21" s="8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3.5" customHeight="1" x14ac:dyDescent="0.15">
      <c r="A22" s="97"/>
      <c r="B22" s="86"/>
      <c r="C22" s="86" t="s">
        <v>18</v>
      </c>
      <c r="D22" s="104" t="s">
        <v>16</v>
      </c>
      <c r="E22" s="90">
        <v>0.2</v>
      </c>
      <c r="F22" s="90" t="s">
        <v>23</v>
      </c>
      <c r="G22" s="113" t="s">
        <v>59</v>
      </c>
      <c r="H22" s="113" t="s">
        <v>64</v>
      </c>
      <c r="I22" s="99" t="s">
        <v>63</v>
      </c>
      <c r="J22" s="102">
        <v>0.1835</v>
      </c>
      <c r="K22" s="99">
        <v>1862256</v>
      </c>
      <c r="L22" s="99">
        <v>1856199</v>
      </c>
      <c r="M22" s="99">
        <f>(K22+L22)/1000000</f>
        <v>3.7184550000000001</v>
      </c>
      <c r="N22" s="99">
        <v>1264749</v>
      </c>
      <c r="O22" s="99">
        <f>(K22+L22+N22)/1000000</f>
        <v>4.9832039999999997</v>
      </c>
    </row>
    <row r="23" spans="1:15" x14ac:dyDescent="0.15">
      <c r="A23" s="97"/>
      <c r="B23" s="86"/>
      <c r="C23" s="86"/>
      <c r="D23" s="104"/>
      <c r="E23" s="88"/>
      <c r="F23" s="90"/>
      <c r="G23" s="87"/>
      <c r="H23" s="105"/>
      <c r="I23" s="99"/>
      <c r="J23" s="99"/>
      <c r="K23" s="99"/>
      <c r="L23" s="99"/>
      <c r="M23" s="99"/>
      <c r="N23" s="99"/>
      <c r="O23" s="99"/>
    </row>
    <row r="24" spans="1:15" x14ac:dyDescent="0.15">
      <c r="A24" s="97"/>
      <c r="B24" s="86"/>
      <c r="C24" s="86"/>
      <c r="D24" s="104"/>
      <c r="E24" s="88"/>
      <c r="F24" s="90"/>
      <c r="G24" s="87"/>
      <c r="H24" s="105"/>
      <c r="I24" s="99"/>
      <c r="J24" s="99"/>
      <c r="K24" s="99"/>
      <c r="L24" s="99"/>
      <c r="M24" s="99"/>
      <c r="N24" s="99"/>
      <c r="O24" s="99"/>
    </row>
    <row r="25" spans="1:15" x14ac:dyDescent="0.15">
      <c r="A25" s="97"/>
      <c r="B25" s="86"/>
      <c r="C25" s="86"/>
    </row>
    <row r="26" spans="1:15" ht="13.5" customHeight="1" x14ac:dyDescent="0.15">
      <c r="A26" s="97"/>
      <c r="B26" s="86"/>
      <c r="C26" s="86"/>
      <c r="D26" s="104" t="s">
        <v>37</v>
      </c>
      <c r="E26" s="90">
        <v>0.2</v>
      </c>
      <c r="F26" s="90" t="s">
        <v>23</v>
      </c>
      <c r="G26" s="113" t="s">
        <v>60</v>
      </c>
      <c r="H26" s="113" t="s">
        <v>65</v>
      </c>
      <c r="I26" s="99" t="s">
        <v>67</v>
      </c>
      <c r="J26" s="102">
        <v>0.17960000000000001</v>
      </c>
      <c r="K26" s="99">
        <v>1867262</v>
      </c>
      <c r="L26" s="99">
        <v>1789786</v>
      </c>
      <c r="M26" s="99">
        <f>(K26+L26)/1000000</f>
        <v>3.6570480000000001</v>
      </c>
      <c r="N26" s="99">
        <v>1264749</v>
      </c>
      <c r="O26" s="99">
        <f>(K26+L26+N26)/1000000</f>
        <v>4.9217969999999998</v>
      </c>
    </row>
    <row r="27" spans="1:15" x14ac:dyDescent="0.15">
      <c r="A27" s="97"/>
      <c r="B27" s="86"/>
      <c r="C27" s="86"/>
      <c r="D27" s="104"/>
      <c r="E27" s="88"/>
      <c r="F27" s="90"/>
      <c r="G27" s="87"/>
      <c r="H27" s="105"/>
      <c r="I27" s="99"/>
      <c r="J27" s="99"/>
      <c r="K27" s="99"/>
      <c r="L27" s="99"/>
      <c r="M27" s="99"/>
      <c r="N27" s="99"/>
      <c r="O27" s="99"/>
    </row>
    <row r="28" spans="1:15" x14ac:dyDescent="0.15">
      <c r="A28" s="97"/>
      <c r="B28" s="86"/>
      <c r="C28" s="86"/>
      <c r="D28" s="104"/>
      <c r="E28" s="88"/>
      <c r="F28" s="90"/>
      <c r="G28" s="87"/>
      <c r="H28" s="105"/>
      <c r="I28" s="99"/>
      <c r="J28" s="99"/>
      <c r="K28" s="99"/>
      <c r="L28" s="99"/>
      <c r="M28" s="99"/>
      <c r="N28" s="99"/>
      <c r="O28" s="99"/>
    </row>
    <row r="29" spans="1:15" x14ac:dyDescent="0.15">
      <c r="A29" s="97"/>
      <c r="B29" s="86"/>
      <c r="C29" s="86"/>
    </row>
    <row r="30" spans="1:15" ht="13.5" customHeight="1" x14ac:dyDescent="0.15">
      <c r="A30" s="97"/>
      <c r="B30" s="86"/>
      <c r="C30" s="86"/>
      <c r="D30" s="104" t="s">
        <v>38</v>
      </c>
      <c r="E30" s="90">
        <v>0.2</v>
      </c>
      <c r="F30" s="90" t="s">
        <v>23</v>
      </c>
      <c r="G30" s="113" t="s">
        <v>61</v>
      </c>
      <c r="H30" s="93" t="s">
        <v>66</v>
      </c>
      <c r="I30" s="88" t="s">
        <v>68</v>
      </c>
      <c r="J30" s="102">
        <v>0.18459999999999999</v>
      </c>
      <c r="K30" s="99">
        <v>1878775</v>
      </c>
      <c r="L30" s="99">
        <v>1829719</v>
      </c>
      <c r="M30" s="99">
        <f>(K30+L30)/1000000</f>
        <v>3.708494</v>
      </c>
      <c r="N30" s="99">
        <v>1264749</v>
      </c>
      <c r="O30" s="99">
        <f>(K30+L30+N30)/1000000</f>
        <v>4.9732430000000001</v>
      </c>
    </row>
    <row r="31" spans="1:15" x14ac:dyDescent="0.15">
      <c r="A31" s="97"/>
      <c r="B31" s="86"/>
      <c r="C31" s="86"/>
      <c r="D31" s="104"/>
      <c r="E31" s="88"/>
      <c r="F31" s="90"/>
      <c r="G31" s="87"/>
      <c r="H31" s="105"/>
      <c r="I31" s="99"/>
      <c r="J31" s="99"/>
      <c r="K31" s="99"/>
      <c r="L31" s="99"/>
      <c r="M31" s="99"/>
      <c r="N31" s="99"/>
      <c r="O31" s="99"/>
    </row>
    <row r="32" spans="1:15" x14ac:dyDescent="0.15">
      <c r="A32" s="97"/>
      <c r="B32" s="86"/>
      <c r="C32" s="86"/>
      <c r="D32" s="104"/>
      <c r="E32" s="88"/>
      <c r="F32" s="90"/>
      <c r="G32" s="87"/>
      <c r="H32" s="105"/>
      <c r="I32" s="99"/>
      <c r="J32" s="99"/>
      <c r="K32" s="99"/>
      <c r="L32" s="99"/>
      <c r="M32" s="99"/>
      <c r="N32" s="99"/>
      <c r="O32" s="99"/>
    </row>
    <row r="33" spans="1:15" x14ac:dyDescent="0.15">
      <c r="A33" s="97"/>
      <c r="B33" s="86"/>
      <c r="C33" s="86"/>
    </row>
    <row r="34" spans="1:15" ht="13.5" customHeight="1" x14ac:dyDescent="0.15">
      <c r="A34" s="97"/>
      <c r="B34" s="86"/>
      <c r="C34" s="86"/>
      <c r="D34" s="104" t="s">
        <v>55</v>
      </c>
      <c r="E34" s="90">
        <v>0.2</v>
      </c>
      <c r="F34" s="90" t="s">
        <v>23</v>
      </c>
      <c r="G34" s="113" t="s">
        <v>62</v>
      </c>
      <c r="H34" s="93" t="s">
        <v>66</v>
      </c>
      <c r="I34" s="88" t="s">
        <v>69</v>
      </c>
      <c r="J34" s="102">
        <v>0.1787</v>
      </c>
      <c r="K34" s="99">
        <v>1880027</v>
      </c>
      <c r="L34" s="99">
        <v>1849882</v>
      </c>
      <c r="M34" s="99">
        <f>(K34+L34)/1000000</f>
        <v>3.7299090000000001</v>
      </c>
      <c r="N34" s="99">
        <v>1264749</v>
      </c>
      <c r="O34" s="99">
        <f>(K34+L34+N34)/1000000</f>
        <v>4.9946580000000003</v>
      </c>
    </row>
    <row r="35" spans="1:15" x14ac:dyDescent="0.15">
      <c r="A35" s="97"/>
      <c r="B35" s="86"/>
      <c r="C35" s="86"/>
      <c r="D35" s="104"/>
      <c r="E35" s="88"/>
      <c r="F35" s="90"/>
      <c r="G35" s="87"/>
      <c r="H35" s="105"/>
      <c r="I35" s="99"/>
      <c r="J35" s="99"/>
      <c r="K35" s="99"/>
      <c r="L35" s="99"/>
      <c r="M35" s="99"/>
      <c r="N35" s="99"/>
      <c r="O35" s="99"/>
    </row>
    <row r="36" spans="1:15" x14ac:dyDescent="0.15">
      <c r="A36" s="97"/>
      <c r="B36" s="86"/>
      <c r="C36" s="86"/>
      <c r="D36" s="104"/>
      <c r="E36" s="88"/>
      <c r="F36" s="90"/>
      <c r="G36" s="87"/>
      <c r="H36" s="105"/>
      <c r="I36" s="99"/>
      <c r="J36" s="99"/>
      <c r="K36" s="99"/>
      <c r="L36" s="99"/>
      <c r="M36" s="99"/>
      <c r="N36" s="99"/>
      <c r="O36" s="99"/>
    </row>
    <row r="37" spans="1:15" x14ac:dyDescent="0.15">
      <c r="A37" s="97"/>
      <c r="B37" s="8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3.5" customHeight="1" x14ac:dyDescent="0.15">
      <c r="A38" s="97"/>
      <c r="B38" s="86"/>
      <c r="C38" s="86" t="s">
        <v>19</v>
      </c>
      <c r="D38" s="104" t="s">
        <v>16</v>
      </c>
      <c r="E38" s="90">
        <v>0.2</v>
      </c>
      <c r="F38" s="90" t="s">
        <v>23</v>
      </c>
      <c r="G38" s="105"/>
      <c r="H38" s="105"/>
      <c r="I38" s="99"/>
      <c r="J38" s="99"/>
      <c r="K38" s="99"/>
      <c r="L38" s="99"/>
      <c r="M38" s="99"/>
      <c r="N38" s="99"/>
      <c r="O38" s="99"/>
    </row>
    <row r="39" spans="1:15" x14ac:dyDescent="0.15">
      <c r="A39" s="97"/>
      <c r="B39" s="86"/>
      <c r="C39" s="86"/>
      <c r="D39" s="104"/>
      <c r="E39" s="88"/>
      <c r="F39" s="90"/>
      <c r="G39" s="87"/>
      <c r="H39" s="105"/>
      <c r="I39" s="99"/>
      <c r="J39" s="99"/>
      <c r="K39" s="99"/>
      <c r="L39" s="99"/>
      <c r="M39" s="99"/>
      <c r="N39" s="99"/>
      <c r="O39" s="99"/>
    </row>
    <row r="40" spans="1:15" x14ac:dyDescent="0.15">
      <c r="A40" s="97"/>
      <c r="B40" s="86"/>
      <c r="C40" s="86"/>
      <c r="D40" s="104"/>
      <c r="E40" s="88"/>
      <c r="F40" s="90"/>
      <c r="G40" s="87"/>
      <c r="H40" s="105"/>
      <c r="I40" s="99"/>
      <c r="J40" s="99"/>
      <c r="K40" s="99"/>
      <c r="L40" s="99"/>
      <c r="M40" s="99"/>
      <c r="N40" s="99"/>
      <c r="O40" s="99"/>
    </row>
    <row r="41" spans="1:15" x14ac:dyDescent="0.15">
      <c r="A41" s="97"/>
      <c r="B41" s="86"/>
      <c r="C41" s="86"/>
    </row>
    <row r="42" spans="1:15" ht="13.5" customHeight="1" x14ac:dyDescent="0.15">
      <c r="A42" s="97"/>
      <c r="B42" s="86"/>
      <c r="C42" s="86"/>
      <c r="D42" s="104" t="s">
        <v>37</v>
      </c>
      <c r="E42" s="90">
        <v>0.2</v>
      </c>
      <c r="F42" s="90" t="s">
        <v>23</v>
      </c>
      <c r="G42" s="105"/>
      <c r="H42" s="105"/>
      <c r="I42" s="99"/>
      <c r="J42" s="99"/>
      <c r="K42" s="99"/>
      <c r="L42" s="99"/>
      <c r="M42" s="99"/>
      <c r="N42" s="99"/>
      <c r="O42" s="99"/>
    </row>
    <row r="43" spans="1:15" x14ac:dyDescent="0.15">
      <c r="A43" s="97"/>
      <c r="B43" s="86"/>
      <c r="C43" s="86"/>
      <c r="D43" s="104"/>
      <c r="E43" s="88"/>
      <c r="F43" s="90"/>
      <c r="G43" s="87"/>
      <c r="H43" s="105"/>
      <c r="I43" s="99"/>
      <c r="J43" s="99"/>
      <c r="K43" s="99"/>
      <c r="L43" s="99"/>
      <c r="M43" s="99"/>
      <c r="N43" s="99"/>
      <c r="O43" s="99"/>
    </row>
    <row r="44" spans="1:15" x14ac:dyDescent="0.15">
      <c r="A44" s="97"/>
      <c r="B44" s="86"/>
      <c r="C44" s="86"/>
      <c r="D44" s="104"/>
      <c r="E44" s="88"/>
      <c r="F44" s="90"/>
      <c r="G44" s="87"/>
      <c r="H44" s="105"/>
      <c r="I44" s="99"/>
      <c r="J44" s="99"/>
      <c r="K44" s="99"/>
      <c r="L44" s="99"/>
      <c r="M44" s="99"/>
      <c r="N44" s="99"/>
      <c r="O44" s="99"/>
    </row>
    <row r="45" spans="1:15" x14ac:dyDescent="0.15">
      <c r="A45" s="97"/>
      <c r="B45" s="86"/>
      <c r="C45" s="86"/>
    </row>
    <row r="46" spans="1:15" ht="13.5" customHeight="1" x14ac:dyDescent="0.15">
      <c r="A46" s="97"/>
      <c r="B46" s="86"/>
      <c r="C46" s="86"/>
      <c r="D46" s="104" t="s">
        <v>54</v>
      </c>
      <c r="E46" s="90">
        <v>0.2</v>
      </c>
      <c r="F46" s="90" t="s">
        <v>23</v>
      </c>
      <c r="G46" s="105"/>
      <c r="H46" s="105"/>
      <c r="I46" s="99"/>
      <c r="J46" s="99"/>
      <c r="K46" s="99"/>
      <c r="L46" s="99"/>
      <c r="M46" s="99"/>
      <c r="N46" s="99"/>
      <c r="O46" s="99"/>
    </row>
    <row r="47" spans="1:15" x14ac:dyDescent="0.15">
      <c r="A47" s="97"/>
      <c r="B47" s="86"/>
      <c r="C47" s="86"/>
      <c r="D47" s="104"/>
      <c r="E47" s="88"/>
      <c r="F47" s="90"/>
      <c r="G47" s="87"/>
      <c r="H47" s="105"/>
      <c r="I47" s="99"/>
      <c r="J47" s="99"/>
      <c r="K47" s="99"/>
      <c r="L47" s="99"/>
      <c r="M47" s="99"/>
      <c r="N47" s="99"/>
      <c r="O47" s="99"/>
    </row>
    <row r="48" spans="1:15" x14ac:dyDescent="0.15">
      <c r="A48" s="97"/>
      <c r="B48" s="86"/>
      <c r="C48" s="86"/>
      <c r="D48" s="104"/>
      <c r="E48" s="88"/>
      <c r="F48" s="90"/>
      <c r="G48" s="87"/>
      <c r="H48" s="105"/>
      <c r="I48" s="99"/>
      <c r="J48" s="99"/>
      <c r="K48" s="99"/>
      <c r="L48" s="99"/>
      <c r="M48" s="99"/>
      <c r="N48" s="99"/>
      <c r="O48" s="99"/>
    </row>
    <row r="49" spans="1:15" x14ac:dyDescent="0.15">
      <c r="A49" s="97"/>
      <c r="B49" s="86"/>
      <c r="C49" s="86"/>
    </row>
    <row r="50" spans="1:15" ht="13.5" customHeight="1" x14ac:dyDescent="0.15">
      <c r="A50" s="97"/>
      <c r="B50" s="86"/>
      <c r="C50" s="86"/>
      <c r="D50" s="104" t="s">
        <v>55</v>
      </c>
      <c r="E50" s="90">
        <v>0.2</v>
      </c>
      <c r="F50" s="90" t="s">
        <v>23</v>
      </c>
      <c r="G50" s="105"/>
      <c r="H50" s="105"/>
      <c r="I50" s="99"/>
      <c r="J50" s="99"/>
      <c r="K50" s="99"/>
      <c r="L50" s="99"/>
      <c r="M50" s="99"/>
      <c r="N50" s="99"/>
      <c r="O50" s="99"/>
    </row>
    <row r="51" spans="1:15" x14ac:dyDescent="0.15">
      <c r="A51" s="97"/>
      <c r="B51" s="86"/>
      <c r="C51" s="86"/>
      <c r="D51" s="104"/>
      <c r="E51" s="88"/>
      <c r="F51" s="90"/>
      <c r="G51" s="87"/>
      <c r="H51" s="105"/>
      <c r="I51" s="99"/>
      <c r="J51" s="99"/>
      <c r="K51" s="99"/>
      <c r="L51" s="99"/>
      <c r="M51" s="99"/>
      <c r="N51" s="99"/>
      <c r="O51" s="99"/>
    </row>
    <row r="52" spans="1:15" x14ac:dyDescent="0.15">
      <c r="A52" s="97"/>
      <c r="B52" s="86"/>
      <c r="C52" s="86"/>
      <c r="D52" s="104"/>
      <c r="E52" s="88"/>
      <c r="F52" s="90"/>
      <c r="G52" s="87"/>
      <c r="H52" s="105"/>
      <c r="I52" s="99"/>
      <c r="J52" s="99"/>
      <c r="K52" s="99"/>
      <c r="L52" s="99"/>
      <c r="M52" s="99"/>
      <c r="N52" s="99"/>
      <c r="O52" s="99"/>
    </row>
    <row r="53" spans="1:15" x14ac:dyDescent="0.15">
      <c r="A53" s="97"/>
      <c r="B53" s="86"/>
      <c r="C53" s="86"/>
    </row>
    <row r="54" spans="1:15" ht="13.5" customHeight="1" x14ac:dyDescent="0.15">
      <c r="A54" s="97"/>
      <c r="B54" s="86"/>
      <c r="C54" s="86"/>
      <c r="D54" s="104" t="s">
        <v>56</v>
      </c>
      <c r="E54" s="90">
        <v>0.2</v>
      </c>
      <c r="F54" s="90" t="s">
        <v>23</v>
      </c>
      <c r="G54" s="105"/>
      <c r="H54" s="105"/>
      <c r="I54" s="99"/>
      <c r="J54" s="99"/>
      <c r="K54" s="99"/>
      <c r="L54" s="99"/>
      <c r="M54" s="99"/>
      <c r="N54" s="99"/>
      <c r="O54" s="99"/>
    </row>
    <row r="55" spans="1:15" x14ac:dyDescent="0.15">
      <c r="A55" s="97"/>
      <c r="B55" s="86"/>
      <c r="C55" s="86"/>
      <c r="D55" s="104"/>
      <c r="E55" s="88"/>
      <c r="F55" s="90"/>
      <c r="G55" s="87"/>
      <c r="H55" s="105"/>
      <c r="I55" s="99"/>
      <c r="J55" s="99"/>
      <c r="K55" s="99"/>
      <c r="L55" s="99"/>
      <c r="M55" s="99"/>
      <c r="N55" s="99"/>
      <c r="O55" s="99"/>
    </row>
    <row r="56" spans="1:15" x14ac:dyDescent="0.15">
      <c r="A56" s="97"/>
      <c r="B56" s="86"/>
      <c r="C56" s="86"/>
      <c r="D56" s="104"/>
      <c r="E56" s="88"/>
      <c r="F56" s="90"/>
      <c r="G56" s="87"/>
      <c r="H56" s="105"/>
      <c r="I56" s="99"/>
      <c r="J56" s="99"/>
      <c r="K56" s="99"/>
      <c r="L56" s="99"/>
      <c r="M56" s="99"/>
      <c r="N56" s="99"/>
      <c r="O56" s="99"/>
    </row>
    <row r="57" spans="1:15" x14ac:dyDescent="0.15">
      <c r="A57" s="97"/>
      <c r="B57" s="8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3.5" customHeight="1" x14ac:dyDescent="0.15">
      <c r="A58" s="97"/>
      <c r="B58" s="86"/>
      <c r="C58" s="86" t="s">
        <v>21</v>
      </c>
      <c r="D58" s="104" t="s">
        <v>16</v>
      </c>
      <c r="E58" s="90">
        <v>0.2</v>
      </c>
      <c r="F58" s="90" t="s">
        <v>23</v>
      </c>
      <c r="G58" s="105"/>
      <c r="H58" s="105"/>
      <c r="I58" s="99"/>
      <c r="J58" s="99"/>
      <c r="K58" s="99"/>
      <c r="L58" s="99"/>
      <c r="M58" s="99"/>
      <c r="N58" s="99"/>
      <c r="O58" s="99"/>
    </row>
    <row r="59" spans="1:15" x14ac:dyDescent="0.15">
      <c r="A59" s="97"/>
      <c r="B59" s="86"/>
      <c r="C59" s="86"/>
      <c r="D59" s="104"/>
      <c r="E59" s="88"/>
      <c r="F59" s="90"/>
      <c r="G59" s="87"/>
      <c r="H59" s="105"/>
      <c r="I59" s="99"/>
      <c r="J59" s="99"/>
      <c r="K59" s="99"/>
      <c r="L59" s="99"/>
      <c r="M59" s="99"/>
      <c r="N59" s="99"/>
      <c r="O59" s="99"/>
    </row>
    <row r="60" spans="1:15" x14ac:dyDescent="0.15">
      <c r="A60" s="97"/>
      <c r="B60" s="86"/>
      <c r="C60" s="86"/>
      <c r="D60" s="104"/>
      <c r="E60" s="88"/>
      <c r="F60" s="90"/>
      <c r="G60" s="87"/>
      <c r="H60" s="105"/>
      <c r="I60" s="99"/>
      <c r="J60" s="99"/>
      <c r="K60" s="99"/>
      <c r="L60" s="99"/>
      <c r="M60" s="99"/>
      <c r="N60" s="99"/>
      <c r="O60" s="99"/>
    </row>
    <row r="61" spans="1:15" x14ac:dyDescent="0.15">
      <c r="A61" s="97"/>
      <c r="B61" s="86"/>
      <c r="C61" s="86"/>
      <c r="J61" s="17"/>
    </row>
    <row r="62" spans="1:15" ht="13.5" customHeight="1" x14ac:dyDescent="0.15">
      <c r="A62" s="97"/>
      <c r="B62" s="86"/>
      <c r="C62" s="86"/>
      <c r="D62" s="104" t="s">
        <v>37</v>
      </c>
      <c r="E62" s="90">
        <v>0.2</v>
      </c>
      <c r="F62" s="90" t="s">
        <v>23</v>
      </c>
      <c r="G62" s="105"/>
      <c r="H62" s="105"/>
      <c r="I62" s="99"/>
      <c r="J62" s="99"/>
      <c r="K62" s="99"/>
      <c r="L62" s="99"/>
      <c r="M62" s="99"/>
      <c r="N62" s="99"/>
      <c r="O62" s="99"/>
    </row>
    <row r="63" spans="1:15" x14ac:dyDescent="0.15">
      <c r="A63" s="97"/>
      <c r="B63" s="86"/>
      <c r="C63" s="86"/>
      <c r="D63" s="104"/>
      <c r="E63" s="88"/>
      <c r="F63" s="90"/>
      <c r="G63" s="87"/>
      <c r="H63" s="105"/>
      <c r="I63" s="99"/>
      <c r="J63" s="99"/>
      <c r="K63" s="99"/>
      <c r="L63" s="99"/>
      <c r="M63" s="99"/>
      <c r="N63" s="99"/>
      <c r="O63" s="99"/>
    </row>
    <row r="64" spans="1:15" x14ac:dyDescent="0.15">
      <c r="A64" s="97"/>
      <c r="B64" s="86"/>
      <c r="C64" s="86"/>
      <c r="D64" s="104"/>
      <c r="E64" s="88"/>
      <c r="F64" s="90"/>
      <c r="G64" s="87"/>
      <c r="H64" s="105"/>
      <c r="I64" s="99"/>
      <c r="J64" s="99"/>
      <c r="K64" s="99"/>
      <c r="L64" s="99"/>
      <c r="M64" s="99"/>
      <c r="N64" s="99"/>
      <c r="O64" s="99"/>
    </row>
    <row r="65" spans="1:15" x14ac:dyDescent="0.15">
      <c r="A65" s="97"/>
      <c r="B65" s="86"/>
      <c r="C65" s="86"/>
      <c r="J65" s="18"/>
    </row>
    <row r="66" spans="1:15" ht="13.5" customHeight="1" x14ac:dyDescent="0.15">
      <c r="A66" s="97"/>
      <c r="B66" s="86"/>
      <c r="C66" s="86"/>
      <c r="D66" s="104" t="s">
        <v>54</v>
      </c>
      <c r="E66" s="90">
        <v>0.2</v>
      </c>
      <c r="F66" s="90" t="s">
        <v>23</v>
      </c>
      <c r="G66" s="105"/>
      <c r="H66" s="105"/>
      <c r="I66" s="99"/>
      <c r="J66" s="99"/>
      <c r="K66" s="99"/>
      <c r="L66" s="99"/>
      <c r="M66" s="99"/>
      <c r="N66" s="99"/>
      <c r="O66" s="99"/>
    </row>
    <row r="67" spans="1:15" x14ac:dyDescent="0.15">
      <c r="A67" s="97"/>
      <c r="B67" s="86"/>
      <c r="C67" s="86"/>
      <c r="D67" s="104"/>
      <c r="E67" s="88"/>
      <c r="F67" s="90"/>
      <c r="G67" s="87"/>
      <c r="H67" s="105"/>
      <c r="I67" s="99"/>
      <c r="J67" s="99"/>
      <c r="K67" s="99"/>
      <c r="L67" s="99"/>
      <c r="M67" s="99"/>
      <c r="N67" s="99"/>
      <c r="O67" s="99"/>
    </row>
    <row r="68" spans="1:15" x14ac:dyDescent="0.15">
      <c r="A68" s="97"/>
      <c r="B68" s="86"/>
      <c r="C68" s="86"/>
      <c r="D68" s="104"/>
      <c r="E68" s="88"/>
      <c r="F68" s="90"/>
      <c r="G68" s="87"/>
      <c r="H68" s="105"/>
      <c r="I68" s="99"/>
      <c r="J68" s="99"/>
      <c r="K68" s="99"/>
      <c r="L68" s="99"/>
      <c r="M68" s="99"/>
      <c r="N68" s="99"/>
      <c r="O68" s="99"/>
    </row>
    <row r="69" spans="1:15" x14ac:dyDescent="0.15">
      <c r="A69" s="97"/>
      <c r="B69" s="86"/>
      <c r="C69" s="86"/>
      <c r="J69" s="18"/>
    </row>
    <row r="70" spans="1:15" ht="13.5" customHeight="1" x14ac:dyDescent="0.15">
      <c r="A70" s="97"/>
      <c r="B70" s="86"/>
      <c r="C70" s="86"/>
      <c r="D70" s="104" t="s">
        <v>55</v>
      </c>
      <c r="E70" s="90">
        <v>0.2</v>
      </c>
      <c r="F70" s="90" t="s">
        <v>23</v>
      </c>
      <c r="G70" s="105"/>
      <c r="H70" s="105"/>
      <c r="I70" s="99"/>
      <c r="J70" s="99"/>
      <c r="K70" s="99"/>
      <c r="L70" s="99"/>
      <c r="M70" s="99"/>
      <c r="N70" s="99"/>
      <c r="O70" s="99"/>
    </row>
    <row r="71" spans="1:15" x14ac:dyDescent="0.15">
      <c r="A71" s="97"/>
      <c r="B71" s="86"/>
      <c r="C71" s="86"/>
      <c r="D71" s="104"/>
      <c r="E71" s="88"/>
      <c r="F71" s="90"/>
      <c r="G71" s="87"/>
      <c r="H71" s="105"/>
      <c r="I71" s="99"/>
      <c r="J71" s="99"/>
      <c r="K71" s="99"/>
      <c r="L71" s="99"/>
      <c r="M71" s="99"/>
      <c r="N71" s="99"/>
      <c r="O71" s="99"/>
    </row>
    <row r="72" spans="1:15" x14ac:dyDescent="0.15">
      <c r="A72" s="97"/>
      <c r="B72" s="86"/>
      <c r="C72" s="86"/>
      <c r="D72" s="104"/>
      <c r="E72" s="88"/>
      <c r="F72" s="90"/>
      <c r="G72" s="87"/>
      <c r="H72" s="105"/>
      <c r="I72" s="99"/>
      <c r="J72" s="99"/>
      <c r="K72" s="99"/>
      <c r="L72" s="99"/>
      <c r="M72" s="99"/>
      <c r="N72" s="99"/>
      <c r="O72" s="99"/>
    </row>
    <row r="73" spans="1:15" x14ac:dyDescent="0.15">
      <c r="A73" s="97"/>
      <c r="B73" s="86"/>
      <c r="C73" s="86"/>
      <c r="J73" s="18"/>
    </row>
    <row r="74" spans="1:15" ht="13.5" customHeight="1" x14ac:dyDescent="0.15">
      <c r="A74" s="97"/>
      <c r="B74" s="86"/>
      <c r="C74" s="86"/>
      <c r="D74" s="104" t="s">
        <v>56</v>
      </c>
      <c r="E74" s="90">
        <v>0.2</v>
      </c>
      <c r="F74" s="90" t="s">
        <v>23</v>
      </c>
      <c r="G74" s="105"/>
      <c r="H74" s="105"/>
      <c r="I74" s="99"/>
      <c r="J74" s="99"/>
      <c r="K74" s="99"/>
      <c r="L74" s="99"/>
      <c r="M74" s="99"/>
      <c r="N74" s="99"/>
      <c r="O74" s="99"/>
    </row>
    <row r="75" spans="1:15" x14ac:dyDescent="0.15">
      <c r="A75" s="97"/>
      <c r="B75" s="86"/>
      <c r="C75" s="86"/>
      <c r="D75" s="104"/>
      <c r="E75" s="88"/>
      <c r="F75" s="90"/>
      <c r="G75" s="87"/>
      <c r="H75" s="105"/>
      <c r="I75" s="99"/>
      <c r="J75" s="99"/>
      <c r="K75" s="99"/>
      <c r="L75" s="99"/>
      <c r="M75" s="99"/>
      <c r="N75" s="99"/>
      <c r="O75" s="99"/>
    </row>
    <row r="76" spans="1:15" x14ac:dyDescent="0.15">
      <c r="A76" s="97"/>
      <c r="B76" s="86"/>
      <c r="C76" s="86"/>
      <c r="D76" s="104"/>
      <c r="E76" s="88"/>
      <c r="F76" s="90"/>
      <c r="G76" s="87"/>
      <c r="H76" s="105"/>
      <c r="I76" s="99"/>
      <c r="J76" s="99"/>
      <c r="K76" s="99"/>
      <c r="L76" s="99"/>
      <c r="M76" s="99"/>
      <c r="N76" s="99"/>
      <c r="O76" s="99"/>
    </row>
    <row r="77" spans="1:15" x14ac:dyDescent="0.15">
      <c r="A77" s="97"/>
      <c r="B77" s="86"/>
      <c r="C77" s="86"/>
      <c r="J77" s="18"/>
    </row>
    <row r="78" spans="1:15" ht="13.5" customHeight="1" x14ac:dyDescent="0.15">
      <c r="A78" s="97"/>
      <c r="B78" s="86"/>
      <c r="C78" s="86"/>
      <c r="D78" s="104" t="s">
        <v>58</v>
      </c>
      <c r="E78" s="90">
        <v>0.2</v>
      </c>
      <c r="F78" s="90" t="s">
        <v>23</v>
      </c>
      <c r="G78" s="105"/>
      <c r="H78" s="105"/>
      <c r="I78" s="99"/>
      <c r="J78" s="99"/>
      <c r="K78" s="99"/>
      <c r="L78" s="99"/>
      <c r="M78" s="99"/>
      <c r="N78" s="99"/>
      <c r="O78" s="99"/>
    </row>
    <row r="79" spans="1:15" x14ac:dyDescent="0.15">
      <c r="A79" s="97"/>
      <c r="B79" s="86"/>
      <c r="C79" s="86"/>
      <c r="D79" s="104"/>
      <c r="E79" s="88"/>
      <c r="F79" s="90"/>
      <c r="G79" s="87"/>
      <c r="H79" s="105"/>
      <c r="I79" s="99"/>
      <c r="J79" s="99"/>
      <c r="K79" s="99"/>
      <c r="L79" s="99"/>
      <c r="M79" s="99"/>
      <c r="N79" s="99"/>
      <c r="O79" s="99"/>
    </row>
    <row r="80" spans="1:15" x14ac:dyDescent="0.15">
      <c r="A80" s="97"/>
      <c r="B80" s="86"/>
      <c r="C80" s="86"/>
      <c r="D80" s="104"/>
      <c r="E80" s="88"/>
      <c r="F80" s="90"/>
      <c r="G80" s="87"/>
      <c r="H80" s="105"/>
      <c r="I80" s="99"/>
      <c r="J80" s="99"/>
      <c r="K80" s="99"/>
      <c r="L80" s="99"/>
      <c r="M80" s="99"/>
      <c r="N80" s="99"/>
      <c r="O80" s="99"/>
    </row>
    <row r="81" spans="10:10" x14ac:dyDescent="0.15">
      <c r="J81" s="18"/>
    </row>
    <row r="82" spans="10:10" x14ac:dyDescent="0.15">
      <c r="J82" s="17"/>
    </row>
    <row r="83" spans="10:10" x14ac:dyDescent="0.15">
      <c r="J83" s="18"/>
    </row>
    <row r="84" spans="10:10" x14ac:dyDescent="0.15">
      <c r="J84" s="18"/>
    </row>
    <row r="85" spans="10:10" x14ac:dyDescent="0.15">
      <c r="J85" s="18"/>
    </row>
    <row r="86" spans="10:10" x14ac:dyDescent="0.15">
      <c r="J86" s="17"/>
    </row>
    <row r="87" spans="10:10" x14ac:dyDescent="0.15">
      <c r="J87" s="18"/>
    </row>
    <row r="88" spans="10:10" x14ac:dyDescent="0.15">
      <c r="J88" s="18"/>
    </row>
    <row r="89" spans="10:10" x14ac:dyDescent="0.15">
      <c r="J89" s="18"/>
    </row>
    <row r="90" spans="10:10" x14ac:dyDescent="0.15">
      <c r="J90" s="17"/>
    </row>
    <row r="91" spans="10:10" x14ac:dyDescent="0.15">
      <c r="J91" s="18"/>
    </row>
    <row r="92" spans="10:10" x14ac:dyDescent="0.15">
      <c r="J92" s="18"/>
    </row>
    <row r="93" spans="10:10" x14ac:dyDescent="0.15">
      <c r="J93" s="18"/>
    </row>
    <row r="94" spans="10:10" x14ac:dyDescent="0.15">
      <c r="J94" s="17"/>
    </row>
    <row r="95" spans="10:10" x14ac:dyDescent="0.15">
      <c r="J95" s="18"/>
    </row>
    <row r="96" spans="10:10" x14ac:dyDescent="0.15">
      <c r="J96" s="18"/>
    </row>
    <row r="97" spans="10:10" x14ac:dyDescent="0.15">
      <c r="J97" s="18"/>
    </row>
    <row r="98" spans="10:10" x14ac:dyDescent="0.15">
      <c r="J98" s="7"/>
    </row>
    <row r="99" spans="10:10" x14ac:dyDescent="0.15">
      <c r="J99" s="18"/>
    </row>
    <row r="100" spans="10:10" x14ac:dyDescent="0.15">
      <c r="J100" s="18"/>
    </row>
    <row r="101" spans="10:10" x14ac:dyDescent="0.15">
      <c r="J101" s="18"/>
    </row>
    <row r="102" spans="10:10" x14ac:dyDescent="0.15">
      <c r="J102" s="17"/>
    </row>
    <row r="103" spans="10:10" x14ac:dyDescent="0.15">
      <c r="J103" s="18"/>
    </row>
    <row r="104" spans="10:10" x14ac:dyDescent="0.15">
      <c r="J104" s="18"/>
    </row>
    <row r="105" spans="10:10" x14ac:dyDescent="0.15">
      <c r="J105" s="18"/>
    </row>
    <row r="106" spans="10:10" x14ac:dyDescent="0.15">
      <c r="J106" s="17"/>
    </row>
    <row r="107" spans="10:10" x14ac:dyDescent="0.15">
      <c r="J107" s="18"/>
    </row>
    <row r="108" spans="10:10" x14ac:dyDescent="0.15">
      <c r="J108" s="18"/>
    </row>
    <row r="109" spans="10:10" x14ac:dyDescent="0.15">
      <c r="J109" s="18"/>
    </row>
    <row r="110" spans="10:10" x14ac:dyDescent="0.15">
      <c r="J110" s="17"/>
    </row>
    <row r="111" spans="10:10" x14ac:dyDescent="0.15">
      <c r="J111" s="18"/>
    </row>
    <row r="112" spans="10:10" x14ac:dyDescent="0.15">
      <c r="J112" s="18"/>
    </row>
    <row r="113" spans="10:10" x14ac:dyDescent="0.15">
      <c r="J113" s="18"/>
    </row>
    <row r="114" spans="10:10" x14ac:dyDescent="0.15">
      <c r="J114" s="17"/>
    </row>
    <row r="115" spans="10:10" x14ac:dyDescent="0.15">
      <c r="J115" s="18"/>
    </row>
    <row r="116" spans="10:10" x14ac:dyDescent="0.15">
      <c r="J116" s="18"/>
    </row>
    <row r="117" spans="10:10" x14ac:dyDescent="0.15">
      <c r="J117" s="18"/>
    </row>
    <row r="118" spans="10:10" x14ac:dyDescent="0.15">
      <c r="J118" s="17"/>
    </row>
  </sheetData>
  <mergeCells count="247">
    <mergeCell ref="B2:B80"/>
    <mergeCell ref="A1:A80"/>
    <mergeCell ref="F2:F4"/>
    <mergeCell ref="F6:F8"/>
    <mergeCell ref="M14:M16"/>
    <mergeCell ref="O2:O4"/>
    <mergeCell ref="D6:D8"/>
    <mergeCell ref="E6:E8"/>
    <mergeCell ref="G6:G8"/>
    <mergeCell ref="H6:H8"/>
    <mergeCell ref="I6:I8"/>
    <mergeCell ref="K6:K8"/>
    <mergeCell ref="L6:L8"/>
    <mergeCell ref="M6:M8"/>
    <mergeCell ref="N6:N8"/>
    <mergeCell ref="H2:H4"/>
    <mergeCell ref="I2:I4"/>
    <mergeCell ref="K2:K4"/>
    <mergeCell ref="L2:L4"/>
    <mergeCell ref="M2:M4"/>
    <mergeCell ref="N2:N4"/>
    <mergeCell ref="D2:D4"/>
    <mergeCell ref="E2:E4"/>
    <mergeCell ref="G2:G4"/>
    <mergeCell ref="O6:O8"/>
    <mergeCell ref="C10:C20"/>
    <mergeCell ref="D10:D12"/>
    <mergeCell ref="E10:E12"/>
    <mergeCell ref="G10:G12"/>
    <mergeCell ref="H10:H12"/>
    <mergeCell ref="I10:I12"/>
    <mergeCell ref="K10:K12"/>
    <mergeCell ref="L10:L12"/>
    <mergeCell ref="M10:M12"/>
    <mergeCell ref="C2:C8"/>
    <mergeCell ref="N10:N12"/>
    <mergeCell ref="O10:O12"/>
    <mergeCell ref="D14:D16"/>
    <mergeCell ref="E14:E16"/>
    <mergeCell ref="G14:G16"/>
    <mergeCell ref="H14:H16"/>
    <mergeCell ref="I14:I16"/>
    <mergeCell ref="K14:K16"/>
    <mergeCell ref="L14:L16"/>
    <mergeCell ref="N14:N16"/>
    <mergeCell ref="O14:O16"/>
    <mergeCell ref="D18:D20"/>
    <mergeCell ref="E18:E20"/>
    <mergeCell ref="K18:K20"/>
    <mergeCell ref="L18:L20"/>
    <mergeCell ref="M18:M20"/>
    <mergeCell ref="N18:N20"/>
    <mergeCell ref="O18:O20"/>
    <mergeCell ref="C22:C36"/>
    <mergeCell ref="D22:D24"/>
    <mergeCell ref="E22:E24"/>
    <mergeCell ref="G22:G24"/>
    <mergeCell ref="H22:H24"/>
    <mergeCell ref="I22:I24"/>
    <mergeCell ref="K22:K24"/>
    <mergeCell ref="L22:L24"/>
    <mergeCell ref="M22:M24"/>
    <mergeCell ref="N22:N24"/>
    <mergeCell ref="O22:O24"/>
    <mergeCell ref="D26:D28"/>
    <mergeCell ref="E26:E28"/>
    <mergeCell ref="G26:G28"/>
    <mergeCell ref="H26:H28"/>
    <mergeCell ref="I26:I28"/>
    <mergeCell ref="K26:K28"/>
    <mergeCell ref="L26:L28"/>
    <mergeCell ref="M26:M28"/>
    <mergeCell ref="N26:N28"/>
    <mergeCell ref="O26:O28"/>
    <mergeCell ref="D30:D32"/>
    <mergeCell ref="E30:E32"/>
    <mergeCell ref="G30:G32"/>
    <mergeCell ref="H30:H32"/>
    <mergeCell ref="I30:I32"/>
    <mergeCell ref="K30:K32"/>
    <mergeCell ref="L30:L32"/>
    <mergeCell ref="M30:M32"/>
    <mergeCell ref="N30:N32"/>
    <mergeCell ref="O30:O32"/>
    <mergeCell ref="D34:D36"/>
    <mergeCell ref="E34:E36"/>
    <mergeCell ref="G34:G36"/>
    <mergeCell ref="H34:H36"/>
    <mergeCell ref="I34:I36"/>
    <mergeCell ref="K34:K36"/>
    <mergeCell ref="L34:L36"/>
    <mergeCell ref="M34:M36"/>
    <mergeCell ref="N34:N36"/>
    <mergeCell ref="J34:J36"/>
    <mergeCell ref="O34:O36"/>
    <mergeCell ref="C38:C56"/>
    <mergeCell ref="D38:D40"/>
    <mergeCell ref="E38:E40"/>
    <mergeCell ref="G38:G40"/>
    <mergeCell ref="H38:H40"/>
    <mergeCell ref="I38:I40"/>
    <mergeCell ref="K38:K40"/>
    <mergeCell ref="L38:L40"/>
    <mergeCell ref="M38:M40"/>
    <mergeCell ref="N38:N40"/>
    <mergeCell ref="O38:O40"/>
    <mergeCell ref="D42:D44"/>
    <mergeCell ref="E42:E44"/>
    <mergeCell ref="G42:G44"/>
    <mergeCell ref="H42:H44"/>
    <mergeCell ref="I42:I44"/>
    <mergeCell ref="K42:K44"/>
    <mergeCell ref="L42:L44"/>
    <mergeCell ref="M42:M44"/>
    <mergeCell ref="N42:N44"/>
    <mergeCell ref="O42:O44"/>
    <mergeCell ref="D46:D48"/>
    <mergeCell ref="E46:E48"/>
    <mergeCell ref="K46:K48"/>
    <mergeCell ref="L46:L48"/>
    <mergeCell ref="M46:M48"/>
    <mergeCell ref="N46:N48"/>
    <mergeCell ref="O46:O48"/>
    <mergeCell ref="D50:D52"/>
    <mergeCell ref="E50:E52"/>
    <mergeCell ref="G50:G52"/>
    <mergeCell ref="H50:H52"/>
    <mergeCell ref="I50:I52"/>
    <mergeCell ref="K50:K52"/>
    <mergeCell ref="D58:D60"/>
    <mergeCell ref="E58:E60"/>
    <mergeCell ref="G58:G60"/>
    <mergeCell ref="H58:H60"/>
    <mergeCell ref="I58:I60"/>
    <mergeCell ref="L50:L52"/>
    <mergeCell ref="M50:M52"/>
    <mergeCell ref="N50:N52"/>
    <mergeCell ref="O50:O52"/>
    <mergeCell ref="D54:D56"/>
    <mergeCell ref="E54:E56"/>
    <mergeCell ref="G54:G56"/>
    <mergeCell ref="H54:H56"/>
    <mergeCell ref="I54:I56"/>
    <mergeCell ref="K54:K56"/>
    <mergeCell ref="J58:J60"/>
    <mergeCell ref="D70:D72"/>
    <mergeCell ref="E70:E72"/>
    <mergeCell ref="G70:G72"/>
    <mergeCell ref="H70:H72"/>
    <mergeCell ref="I70:I72"/>
    <mergeCell ref="K62:K64"/>
    <mergeCell ref="L62:L64"/>
    <mergeCell ref="M62:M64"/>
    <mergeCell ref="N62:N64"/>
    <mergeCell ref="D66:D68"/>
    <mergeCell ref="E66:E68"/>
    <mergeCell ref="G66:G68"/>
    <mergeCell ref="H66:H68"/>
    <mergeCell ref="I66:I68"/>
    <mergeCell ref="D62:D64"/>
    <mergeCell ref="E62:E64"/>
    <mergeCell ref="G62:G64"/>
    <mergeCell ref="H62:H64"/>
    <mergeCell ref="I62:I64"/>
    <mergeCell ref="J62:J64"/>
    <mergeCell ref="J66:J68"/>
    <mergeCell ref="J70:J72"/>
    <mergeCell ref="C58:C80"/>
    <mergeCell ref="F58:F60"/>
    <mergeCell ref="F62:F64"/>
    <mergeCell ref="F66:F68"/>
    <mergeCell ref="F70:F72"/>
    <mergeCell ref="K74:K76"/>
    <mergeCell ref="L74:L76"/>
    <mergeCell ref="M74:M76"/>
    <mergeCell ref="N74:N76"/>
    <mergeCell ref="D78:D80"/>
    <mergeCell ref="E78:E80"/>
    <mergeCell ref="G78:G80"/>
    <mergeCell ref="H78:H80"/>
    <mergeCell ref="I78:I80"/>
    <mergeCell ref="K70:K72"/>
    <mergeCell ref="L70:L72"/>
    <mergeCell ref="M70:M72"/>
    <mergeCell ref="N70:N72"/>
    <mergeCell ref="D74:D76"/>
    <mergeCell ref="E74:E76"/>
    <mergeCell ref="G74:G76"/>
    <mergeCell ref="H74:H76"/>
    <mergeCell ref="I74:I76"/>
    <mergeCell ref="K66:K68"/>
    <mergeCell ref="O62:O64"/>
    <mergeCell ref="K58:K60"/>
    <mergeCell ref="L58:L60"/>
    <mergeCell ref="M58:M60"/>
    <mergeCell ref="N58:N60"/>
    <mergeCell ref="O58:O60"/>
    <mergeCell ref="L54:L56"/>
    <mergeCell ref="M54:M56"/>
    <mergeCell ref="N54:N56"/>
    <mergeCell ref="O54:O56"/>
    <mergeCell ref="K78:K80"/>
    <mergeCell ref="L78:L80"/>
    <mergeCell ref="M78:M80"/>
    <mergeCell ref="N78:N80"/>
    <mergeCell ref="O78:O80"/>
    <mergeCell ref="O74:O76"/>
    <mergeCell ref="O70:O72"/>
    <mergeCell ref="L66:L68"/>
    <mergeCell ref="M66:M68"/>
    <mergeCell ref="N66:N68"/>
    <mergeCell ref="O66:O68"/>
    <mergeCell ref="J2:J4"/>
    <mergeCell ref="J6:J8"/>
    <mergeCell ref="J10:J12"/>
    <mergeCell ref="J14:J16"/>
    <mergeCell ref="J18:J20"/>
    <mergeCell ref="J22:J24"/>
    <mergeCell ref="J26:J28"/>
    <mergeCell ref="J30:J32"/>
    <mergeCell ref="F34:F36"/>
    <mergeCell ref="F10:F12"/>
    <mergeCell ref="F14:F16"/>
    <mergeCell ref="F18:F20"/>
    <mergeCell ref="F22:F24"/>
    <mergeCell ref="F26:F28"/>
    <mergeCell ref="F30:F32"/>
    <mergeCell ref="G18:G20"/>
    <mergeCell ref="H18:H20"/>
    <mergeCell ref="I18:I20"/>
    <mergeCell ref="J74:J76"/>
    <mergeCell ref="J78:J80"/>
    <mergeCell ref="J38:J40"/>
    <mergeCell ref="J42:J44"/>
    <mergeCell ref="J46:J48"/>
    <mergeCell ref="J50:J52"/>
    <mergeCell ref="J54:J56"/>
    <mergeCell ref="F74:F76"/>
    <mergeCell ref="F78:F80"/>
    <mergeCell ref="F38:F40"/>
    <mergeCell ref="F42:F44"/>
    <mergeCell ref="F46:F48"/>
    <mergeCell ref="F50:F52"/>
    <mergeCell ref="F54:F56"/>
    <mergeCell ref="G46:G48"/>
    <mergeCell ref="H46:H48"/>
    <mergeCell ref="I46:I4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topLeftCell="B1" workbookViewId="0">
      <selection activeCell="I70" sqref="I70:I72"/>
    </sheetView>
  </sheetViews>
  <sheetFormatPr defaultRowHeight="13.5" x14ac:dyDescent="0.15"/>
  <cols>
    <col min="1" max="1" width="9" style="1"/>
    <col min="2" max="3" width="24" style="1" customWidth="1"/>
    <col min="4" max="4" width="29.875" style="1" customWidth="1"/>
    <col min="5" max="6" width="23.25" style="1" customWidth="1"/>
    <col min="7" max="7" width="17.375" style="1" customWidth="1"/>
    <col min="8" max="8" width="22.375" style="1" customWidth="1"/>
    <col min="9" max="12" width="18.25" style="1" customWidth="1"/>
    <col min="13" max="13" width="24.375" style="1" customWidth="1"/>
    <col min="14" max="14" width="17.875" style="1" customWidth="1"/>
    <col min="15" max="16384" width="9" style="1"/>
  </cols>
  <sheetData>
    <row r="1" spans="1:14" ht="27.75" customHeight="1" x14ac:dyDescent="0.15">
      <c r="A1" s="97" t="s">
        <v>13</v>
      </c>
      <c r="B1" s="2" t="s">
        <v>0</v>
      </c>
      <c r="C1" s="2" t="s">
        <v>14</v>
      </c>
      <c r="D1" s="2" t="s">
        <v>1</v>
      </c>
      <c r="E1" s="2" t="s">
        <v>12</v>
      </c>
      <c r="F1" s="3" t="s">
        <v>22</v>
      </c>
      <c r="G1" s="2" t="s">
        <v>2</v>
      </c>
      <c r="H1" s="2" t="s">
        <v>7</v>
      </c>
      <c r="I1" s="2" t="s">
        <v>4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6</v>
      </c>
    </row>
    <row r="2" spans="1:14" ht="13.5" customHeight="1" x14ac:dyDescent="0.15">
      <c r="A2" s="97"/>
      <c r="B2" s="86" t="s">
        <v>20</v>
      </c>
      <c r="C2" s="86" t="s">
        <v>15</v>
      </c>
      <c r="D2" s="104" t="s">
        <v>16</v>
      </c>
      <c r="E2" s="90">
        <v>0.2</v>
      </c>
      <c r="F2" s="90" t="s">
        <v>23</v>
      </c>
      <c r="G2" s="105" t="s">
        <v>3</v>
      </c>
      <c r="H2" s="105"/>
      <c r="I2" s="99" t="s">
        <v>5</v>
      </c>
      <c r="J2" s="99">
        <v>1353480</v>
      </c>
      <c r="K2" s="99">
        <v>753287</v>
      </c>
      <c r="L2" s="99">
        <f>J2+K2</f>
        <v>2106767</v>
      </c>
      <c r="M2" s="99">
        <v>1790262</v>
      </c>
      <c r="N2" s="99">
        <f>J2+K2+M2</f>
        <v>3897029</v>
      </c>
    </row>
    <row r="3" spans="1:14" x14ac:dyDescent="0.15">
      <c r="A3" s="97"/>
      <c r="B3" s="86"/>
      <c r="C3" s="86"/>
      <c r="D3" s="104"/>
      <c r="E3" s="88"/>
      <c r="F3" s="90"/>
      <c r="G3" s="105"/>
      <c r="H3" s="105"/>
      <c r="I3" s="99"/>
      <c r="J3" s="99"/>
      <c r="K3" s="99"/>
      <c r="L3" s="99"/>
      <c r="M3" s="99"/>
      <c r="N3" s="99"/>
    </row>
    <row r="4" spans="1:14" x14ac:dyDescent="0.15">
      <c r="A4" s="97"/>
      <c r="B4" s="86"/>
      <c r="C4" s="86"/>
      <c r="D4" s="104"/>
      <c r="E4" s="88"/>
      <c r="F4" s="90"/>
      <c r="G4" s="105"/>
      <c r="H4" s="105"/>
      <c r="I4" s="99"/>
      <c r="J4" s="99"/>
      <c r="K4" s="99"/>
      <c r="L4" s="99"/>
      <c r="M4" s="99"/>
      <c r="N4" s="99"/>
    </row>
    <row r="5" spans="1:14" x14ac:dyDescent="0.15">
      <c r="A5" s="97"/>
      <c r="B5" s="86"/>
      <c r="C5" s="86"/>
    </row>
    <row r="6" spans="1:14" ht="13.5" customHeight="1" x14ac:dyDescent="0.15">
      <c r="A6" s="97"/>
      <c r="B6" s="86"/>
      <c r="C6" s="86"/>
      <c r="D6" s="104" t="s">
        <v>37</v>
      </c>
      <c r="E6" s="90">
        <v>0.2</v>
      </c>
      <c r="F6" s="90" t="s">
        <v>23</v>
      </c>
      <c r="G6" s="105"/>
      <c r="H6" s="105"/>
      <c r="I6" s="99"/>
      <c r="J6" s="99"/>
      <c r="K6" s="99"/>
      <c r="L6" s="99"/>
      <c r="M6" s="99"/>
      <c r="N6" s="99"/>
    </row>
    <row r="7" spans="1:14" x14ac:dyDescent="0.15">
      <c r="A7" s="97"/>
      <c r="B7" s="86"/>
      <c r="C7" s="86"/>
      <c r="D7" s="104"/>
      <c r="E7" s="88"/>
      <c r="F7" s="90"/>
      <c r="G7" s="87"/>
      <c r="H7" s="105"/>
      <c r="I7" s="99"/>
      <c r="J7" s="99"/>
      <c r="K7" s="99"/>
      <c r="L7" s="99"/>
      <c r="M7" s="99"/>
      <c r="N7" s="99"/>
    </row>
    <row r="8" spans="1:14" x14ac:dyDescent="0.15">
      <c r="A8" s="97"/>
      <c r="B8" s="86"/>
      <c r="C8" s="86"/>
      <c r="D8" s="104"/>
      <c r="E8" s="88"/>
      <c r="F8" s="90"/>
      <c r="G8" s="87"/>
      <c r="H8" s="105"/>
      <c r="I8" s="99"/>
      <c r="J8" s="99"/>
      <c r="K8" s="99"/>
      <c r="L8" s="99"/>
      <c r="M8" s="99"/>
      <c r="N8" s="99"/>
    </row>
    <row r="9" spans="1:14" x14ac:dyDescent="0.15">
      <c r="A9" s="97"/>
      <c r="B9" s="8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t="13.5" customHeight="1" x14ac:dyDescent="0.15">
      <c r="A10" s="97"/>
      <c r="B10" s="86"/>
      <c r="C10" s="86" t="s">
        <v>17</v>
      </c>
      <c r="D10" s="104" t="s">
        <v>16</v>
      </c>
      <c r="E10" s="90">
        <v>0.2</v>
      </c>
      <c r="F10" s="90" t="s">
        <v>23</v>
      </c>
      <c r="G10" s="105"/>
      <c r="H10" s="105"/>
      <c r="I10" s="99"/>
      <c r="J10" s="99"/>
      <c r="K10" s="99"/>
      <c r="L10" s="99"/>
      <c r="M10" s="99"/>
      <c r="N10" s="99"/>
    </row>
    <row r="11" spans="1:14" x14ac:dyDescent="0.15">
      <c r="A11" s="97"/>
      <c r="B11" s="86"/>
      <c r="C11" s="86"/>
      <c r="D11" s="104"/>
      <c r="E11" s="88"/>
      <c r="F11" s="90"/>
      <c r="G11" s="87"/>
      <c r="H11" s="105"/>
      <c r="I11" s="99"/>
      <c r="J11" s="99"/>
      <c r="K11" s="99"/>
      <c r="L11" s="99"/>
      <c r="M11" s="99"/>
      <c r="N11" s="99"/>
    </row>
    <row r="12" spans="1:14" x14ac:dyDescent="0.15">
      <c r="A12" s="97"/>
      <c r="B12" s="86"/>
      <c r="C12" s="86"/>
      <c r="D12" s="104"/>
      <c r="E12" s="88"/>
      <c r="F12" s="90"/>
      <c r="G12" s="87"/>
      <c r="H12" s="105"/>
      <c r="I12" s="99"/>
      <c r="J12" s="99"/>
      <c r="K12" s="99"/>
      <c r="L12" s="99"/>
      <c r="M12" s="99"/>
      <c r="N12" s="99"/>
    </row>
    <row r="13" spans="1:14" x14ac:dyDescent="0.15">
      <c r="A13" s="97"/>
      <c r="B13" s="86"/>
      <c r="C13" s="86"/>
    </row>
    <row r="14" spans="1:14" ht="13.5" customHeight="1" x14ac:dyDescent="0.15">
      <c r="A14" s="97"/>
      <c r="B14" s="86"/>
      <c r="C14" s="86"/>
      <c r="D14" s="104" t="s">
        <v>37</v>
      </c>
      <c r="E14" s="90">
        <v>0.2</v>
      </c>
      <c r="F14" s="90" t="s">
        <v>23</v>
      </c>
      <c r="G14" s="105"/>
      <c r="H14" s="105"/>
      <c r="I14" s="99"/>
      <c r="J14" s="99"/>
      <c r="K14" s="99"/>
      <c r="L14" s="99"/>
      <c r="M14" s="99"/>
      <c r="N14" s="99"/>
    </row>
    <row r="15" spans="1:14" x14ac:dyDescent="0.15">
      <c r="A15" s="97"/>
      <c r="B15" s="86"/>
      <c r="C15" s="86"/>
      <c r="D15" s="104"/>
      <c r="E15" s="88"/>
      <c r="F15" s="90"/>
      <c r="G15" s="87"/>
      <c r="H15" s="105"/>
      <c r="I15" s="99"/>
      <c r="J15" s="99"/>
      <c r="K15" s="99"/>
      <c r="L15" s="99"/>
      <c r="M15" s="99"/>
      <c r="N15" s="99"/>
    </row>
    <row r="16" spans="1:14" x14ac:dyDescent="0.15">
      <c r="A16" s="97"/>
      <c r="B16" s="86"/>
      <c r="C16" s="86"/>
      <c r="D16" s="104"/>
      <c r="E16" s="88"/>
      <c r="F16" s="90"/>
      <c r="G16" s="87"/>
      <c r="H16" s="105"/>
      <c r="I16" s="99"/>
      <c r="J16" s="99"/>
      <c r="K16" s="99"/>
      <c r="L16" s="99"/>
      <c r="M16" s="99"/>
      <c r="N16" s="99"/>
    </row>
    <row r="17" spans="1:14" x14ac:dyDescent="0.15">
      <c r="A17" s="97"/>
      <c r="B17" s="86"/>
      <c r="C17" s="86"/>
    </row>
    <row r="18" spans="1:14" ht="13.5" customHeight="1" x14ac:dyDescent="0.15">
      <c r="A18" s="97"/>
      <c r="B18" s="86"/>
      <c r="C18" s="86"/>
      <c r="D18" s="104" t="s">
        <v>38</v>
      </c>
      <c r="E18" s="90">
        <v>0.2</v>
      </c>
      <c r="F18" s="90" t="s">
        <v>23</v>
      </c>
      <c r="G18" s="105"/>
      <c r="H18" s="105"/>
      <c r="I18" s="99"/>
      <c r="J18" s="99"/>
      <c r="K18" s="99"/>
      <c r="L18" s="99"/>
      <c r="M18" s="99"/>
      <c r="N18" s="99"/>
    </row>
    <row r="19" spans="1:14" x14ac:dyDescent="0.15">
      <c r="A19" s="97"/>
      <c r="B19" s="86"/>
      <c r="C19" s="86"/>
      <c r="D19" s="104"/>
      <c r="E19" s="88"/>
      <c r="F19" s="90"/>
      <c r="G19" s="87"/>
      <c r="H19" s="105"/>
      <c r="I19" s="99"/>
      <c r="J19" s="99"/>
      <c r="K19" s="99"/>
      <c r="L19" s="99"/>
      <c r="M19" s="99"/>
      <c r="N19" s="99"/>
    </row>
    <row r="20" spans="1:14" x14ac:dyDescent="0.15">
      <c r="A20" s="97"/>
      <c r="B20" s="86"/>
      <c r="C20" s="86"/>
      <c r="D20" s="104"/>
      <c r="E20" s="88"/>
      <c r="F20" s="90"/>
      <c r="G20" s="87"/>
      <c r="H20" s="105"/>
      <c r="I20" s="99"/>
      <c r="J20" s="99"/>
      <c r="K20" s="99"/>
      <c r="L20" s="99"/>
      <c r="M20" s="99"/>
      <c r="N20" s="99"/>
    </row>
    <row r="21" spans="1:14" x14ac:dyDescent="0.15">
      <c r="A21" s="97"/>
      <c r="B21" s="8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3.5" customHeight="1" x14ac:dyDescent="0.15">
      <c r="A22" s="97"/>
      <c r="B22" s="86"/>
      <c r="C22" s="86" t="s">
        <v>18</v>
      </c>
      <c r="D22" s="104" t="s">
        <v>16</v>
      </c>
      <c r="E22" s="90">
        <v>0.2</v>
      </c>
      <c r="F22" s="90" t="s">
        <v>23</v>
      </c>
      <c r="G22" s="113" t="s">
        <v>70</v>
      </c>
      <c r="H22" s="113" t="s">
        <v>71</v>
      </c>
      <c r="I22" s="88" t="s">
        <v>72</v>
      </c>
      <c r="J22" s="99">
        <v>1875675</v>
      </c>
      <c r="K22" s="99">
        <v>1826352</v>
      </c>
      <c r="L22" s="99">
        <f>(J22+K22)/1000000</f>
        <v>3.7020270000000002</v>
      </c>
      <c r="M22" s="99">
        <v>1264749</v>
      </c>
      <c r="N22" s="99">
        <f>(J22+K22+M22)/1000000</f>
        <v>4.9667760000000003</v>
      </c>
    </row>
    <row r="23" spans="1:14" x14ac:dyDescent="0.15">
      <c r="A23" s="97"/>
      <c r="B23" s="86"/>
      <c r="C23" s="86"/>
      <c r="D23" s="104"/>
      <c r="E23" s="88"/>
      <c r="F23" s="90"/>
      <c r="G23" s="87"/>
      <c r="H23" s="105"/>
      <c r="I23" s="99"/>
      <c r="J23" s="99"/>
      <c r="K23" s="99"/>
      <c r="L23" s="99"/>
      <c r="M23" s="99"/>
      <c r="N23" s="99"/>
    </row>
    <row r="24" spans="1:14" x14ac:dyDescent="0.15">
      <c r="A24" s="97"/>
      <c r="B24" s="86"/>
      <c r="C24" s="86"/>
      <c r="D24" s="104"/>
      <c r="E24" s="88"/>
      <c r="F24" s="90"/>
      <c r="G24" s="87"/>
      <c r="H24" s="105"/>
      <c r="I24" s="99"/>
      <c r="J24" s="99"/>
      <c r="K24" s="99"/>
      <c r="L24" s="99"/>
      <c r="M24" s="99"/>
      <c r="N24" s="99"/>
    </row>
    <row r="25" spans="1:14" x14ac:dyDescent="0.15">
      <c r="A25" s="97"/>
      <c r="B25" s="86"/>
      <c r="C25" s="86"/>
      <c r="H25" s="1" t="s">
        <v>43</v>
      </c>
    </row>
    <row r="26" spans="1:14" ht="13.5" customHeight="1" x14ac:dyDescent="0.15">
      <c r="A26" s="97"/>
      <c r="B26" s="86"/>
      <c r="C26" s="86"/>
      <c r="D26" s="104" t="s">
        <v>37</v>
      </c>
      <c r="E26" s="90">
        <v>0.2</v>
      </c>
      <c r="F26" s="90" t="s">
        <v>23</v>
      </c>
      <c r="G26" s="113" t="s">
        <v>44</v>
      </c>
      <c r="H26" s="129" t="s">
        <v>36</v>
      </c>
      <c r="I26" s="88" t="s">
        <v>73</v>
      </c>
      <c r="J26" s="99">
        <v>1878880</v>
      </c>
      <c r="K26" s="99">
        <v>1832671</v>
      </c>
      <c r="L26" s="99">
        <f>(J26+K26)/1000000</f>
        <v>3.711551</v>
      </c>
      <c r="M26" s="99">
        <v>1264749</v>
      </c>
      <c r="N26" s="99">
        <f>(J26+K26+M26)/1000000</f>
        <v>4.9763000000000002</v>
      </c>
    </row>
    <row r="27" spans="1:14" x14ac:dyDescent="0.15">
      <c r="A27" s="97"/>
      <c r="B27" s="86"/>
      <c r="C27" s="86"/>
      <c r="D27" s="104"/>
      <c r="E27" s="88"/>
      <c r="F27" s="90"/>
      <c r="G27" s="87"/>
      <c r="H27" s="103"/>
      <c r="I27" s="99"/>
      <c r="J27" s="99"/>
      <c r="K27" s="99"/>
      <c r="L27" s="99"/>
      <c r="M27" s="99"/>
      <c r="N27" s="99"/>
    </row>
    <row r="28" spans="1:14" x14ac:dyDescent="0.15">
      <c r="A28" s="97"/>
      <c r="B28" s="86"/>
      <c r="C28" s="86"/>
      <c r="D28" s="104"/>
      <c r="E28" s="88"/>
      <c r="F28" s="90"/>
      <c r="G28" s="87"/>
      <c r="H28" s="103"/>
      <c r="I28" s="99"/>
      <c r="J28" s="99"/>
      <c r="K28" s="99"/>
      <c r="L28" s="99"/>
      <c r="M28" s="99"/>
      <c r="N28" s="99"/>
    </row>
    <row r="29" spans="1:14" x14ac:dyDescent="0.15">
      <c r="A29" s="97"/>
      <c r="B29" s="86"/>
      <c r="C29" s="86"/>
    </row>
    <row r="30" spans="1:14" ht="13.5" customHeight="1" x14ac:dyDescent="0.15">
      <c r="A30" s="97"/>
      <c r="B30" s="86"/>
      <c r="C30" s="86"/>
      <c r="D30" s="104" t="s">
        <v>54</v>
      </c>
      <c r="E30" s="90">
        <v>0.2</v>
      </c>
      <c r="F30" s="90" t="s">
        <v>23</v>
      </c>
      <c r="G30" s="113" t="s">
        <v>45</v>
      </c>
      <c r="H30" s="129" t="s">
        <v>36</v>
      </c>
      <c r="I30" s="88" t="s">
        <v>74</v>
      </c>
      <c r="J30" s="99">
        <v>1884812</v>
      </c>
      <c r="K30" s="99">
        <v>1859750</v>
      </c>
      <c r="L30" s="99">
        <f>(J30+K30)/1000000</f>
        <v>3.7445620000000002</v>
      </c>
      <c r="M30" s="99">
        <v>1264749</v>
      </c>
      <c r="N30" s="99">
        <f>(J30+K30+M30)/1000000</f>
        <v>5.0093110000000003</v>
      </c>
    </row>
    <row r="31" spans="1:14" x14ac:dyDescent="0.15">
      <c r="A31" s="97"/>
      <c r="B31" s="86"/>
      <c r="C31" s="86"/>
      <c r="D31" s="104"/>
      <c r="E31" s="88"/>
      <c r="F31" s="90"/>
      <c r="G31" s="87"/>
      <c r="H31" s="101"/>
      <c r="I31" s="88"/>
      <c r="J31" s="99"/>
      <c r="K31" s="99"/>
      <c r="L31" s="99"/>
      <c r="M31" s="99"/>
      <c r="N31" s="99"/>
    </row>
    <row r="32" spans="1:14" x14ac:dyDescent="0.15">
      <c r="A32" s="97"/>
      <c r="B32" s="86"/>
      <c r="C32" s="86"/>
      <c r="D32" s="104"/>
      <c r="E32" s="88"/>
      <c r="F32" s="90"/>
      <c r="G32" s="87"/>
      <c r="H32" s="101"/>
      <c r="I32" s="88"/>
      <c r="J32" s="99"/>
      <c r="K32" s="99"/>
      <c r="L32" s="99"/>
      <c r="M32" s="99"/>
      <c r="N32" s="99"/>
    </row>
    <row r="33" spans="1:14" x14ac:dyDescent="0.15">
      <c r="A33" s="97"/>
      <c r="B33" s="86"/>
      <c r="C33" s="86"/>
    </row>
    <row r="34" spans="1:14" ht="13.5" customHeight="1" x14ac:dyDescent="0.15">
      <c r="A34" s="97"/>
      <c r="B34" s="86"/>
      <c r="C34" s="86"/>
      <c r="D34" s="104" t="s">
        <v>55</v>
      </c>
      <c r="E34" s="90">
        <v>0.2</v>
      </c>
      <c r="F34" s="90" t="s">
        <v>23</v>
      </c>
      <c r="G34" s="113" t="s">
        <v>75</v>
      </c>
      <c r="H34" s="129" t="s">
        <v>36</v>
      </c>
      <c r="I34" s="88" t="s">
        <v>74</v>
      </c>
      <c r="J34" s="99"/>
      <c r="K34" s="99"/>
      <c r="L34" s="99"/>
      <c r="M34" s="99"/>
      <c r="N34" s="99"/>
    </row>
    <row r="35" spans="1:14" x14ac:dyDescent="0.15">
      <c r="A35" s="97"/>
      <c r="B35" s="86"/>
      <c r="C35" s="86"/>
      <c r="D35" s="104"/>
      <c r="E35" s="88"/>
      <c r="F35" s="90"/>
      <c r="G35" s="87"/>
      <c r="H35" s="101"/>
      <c r="I35" s="88"/>
      <c r="J35" s="99"/>
      <c r="K35" s="99"/>
      <c r="L35" s="99"/>
      <c r="M35" s="99"/>
      <c r="N35" s="99"/>
    </row>
    <row r="36" spans="1:14" x14ac:dyDescent="0.15">
      <c r="A36" s="97"/>
      <c r="B36" s="86"/>
      <c r="C36" s="86"/>
      <c r="D36" s="104"/>
      <c r="E36" s="88"/>
      <c r="F36" s="90"/>
      <c r="G36" s="87"/>
      <c r="H36" s="101"/>
      <c r="I36" s="88"/>
      <c r="J36" s="99"/>
      <c r="K36" s="99"/>
      <c r="L36" s="99"/>
      <c r="M36" s="99"/>
      <c r="N36" s="99"/>
    </row>
    <row r="37" spans="1:14" x14ac:dyDescent="0.15">
      <c r="A37" s="97"/>
      <c r="B37" s="8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3.5" customHeight="1" x14ac:dyDescent="0.15">
      <c r="A38" s="97"/>
      <c r="B38" s="86"/>
      <c r="C38" s="86" t="s">
        <v>19</v>
      </c>
      <c r="D38" s="104" t="s">
        <v>16</v>
      </c>
      <c r="E38" s="90">
        <v>0.2</v>
      </c>
      <c r="F38" s="90" t="s">
        <v>23</v>
      </c>
      <c r="G38" s="105"/>
      <c r="H38" s="105"/>
      <c r="I38" s="99"/>
      <c r="J38" s="99"/>
      <c r="K38" s="99"/>
      <c r="L38" s="99"/>
      <c r="M38" s="99"/>
      <c r="N38" s="99"/>
    </row>
    <row r="39" spans="1:14" x14ac:dyDescent="0.15">
      <c r="A39" s="97"/>
      <c r="B39" s="86"/>
      <c r="C39" s="86"/>
      <c r="D39" s="104"/>
      <c r="E39" s="88"/>
      <c r="F39" s="90"/>
      <c r="G39" s="87"/>
      <c r="H39" s="105"/>
      <c r="I39" s="99"/>
      <c r="J39" s="99"/>
      <c r="K39" s="99"/>
      <c r="L39" s="99"/>
      <c r="M39" s="99"/>
      <c r="N39" s="99"/>
    </row>
    <row r="40" spans="1:14" x14ac:dyDescent="0.15">
      <c r="A40" s="97"/>
      <c r="B40" s="86"/>
      <c r="C40" s="86"/>
      <c r="D40" s="104"/>
      <c r="E40" s="88"/>
      <c r="F40" s="90"/>
      <c r="G40" s="87"/>
      <c r="H40" s="105"/>
      <c r="I40" s="99"/>
      <c r="J40" s="99"/>
      <c r="K40" s="99"/>
      <c r="L40" s="99"/>
      <c r="M40" s="99"/>
      <c r="N40" s="99"/>
    </row>
    <row r="41" spans="1:14" x14ac:dyDescent="0.15">
      <c r="A41" s="97"/>
      <c r="B41" s="86"/>
      <c r="C41" s="86"/>
    </row>
    <row r="42" spans="1:14" ht="13.5" customHeight="1" x14ac:dyDescent="0.15">
      <c r="A42" s="97"/>
      <c r="B42" s="86"/>
      <c r="C42" s="86"/>
      <c r="D42" s="104" t="s">
        <v>37</v>
      </c>
      <c r="E42" s="90">
        <v>0.2</v>
      </c>
      <c r="F42" s="90" t="s">
        <v>23</v>
      </c>
      <c r="G42" s="105"/>
      <c r="H42" s="105"/>
      <c r="I42" s="99"/>
      <c r="J42" s="99"/>
      <c r="K42" s="99"/>
      <c r="L42" s="99"/>
      <c r="M42" s="99"/>
      <c r="N42" s="99"/>
    </row>
    <row r="43" spans="1:14" x14ac:dyDescent="0.15">
      <c r="A43" s="97"/>
      <c r="B43" s="86"/>
      <c r="C43" s="86"/>
      <c r="D43" s="104"/>
      <c r="E43" s="88"/>
      <c r="F43" s="90"/>
      <c r="G43" s="87"/>
      <c r="H43" s="105"/>
      <c r="I43" s="99"/>
      <c r="J43" s="99"/>
      <c r="K43" s="99"/>
      <c r="L43" s="99"/>
      <c r="M43" s="99"/>
      <c r="N43" s="99"/>
    </row>
    <row r="44" spans="1:14" x14ac:dyDescent="0.15">
      <c r="A44" s="97"/>
      <c r="B44" s="86"/>
      <c r="C44" s="86"/>
      <c r="D44" s="104"/>
      <c r="E44" s="88"/>
      <c r="F44" s="90"/>
      <c r="G44" s="87"/>
      <c r="H44" s="105"/>
      <c r="I44" s="99"/>
      <c r="J44" s="99"/>
      <c r="K44" s="99"/>
      <c r="L44" s="99"/>
      <c r="M44" s="99"/>
      <c r="N44" s="99"/>
    </row>
    <row r="45" spans="1:14" x14ac:dyDescent="0.15">
      <c r="A45" s="97"/>
      <c r="B45" s="86"/>
      <c r="C45" s="86"/>
    </row>
    <row r="46" spans="1:14" ht="13.5" customHeight="1" x14ac:dyDescent="0.15">
      <c r="A46" s="97"/>
      <c r="B46" s="86"/>
      <c r="C46" s="86"/>
      <c r="D46" s="104" t="s">
        <v>54</v>
      </c>
      <c r="E46" s="90">
        <v>0.2</v>
      </c>
      <c r="F46" s="90" t="s">
        <v>23</v>
      </c>
      <c r="G46" s="105"/>
      <c r="H46" s="105"/>
      <c r="I46" s="99"/>
      <c r="J46" s="99"/>
      <c r="K46" s="99"/>
      <c r="L46" s="99"/>
      <c r="M46" s="99"/>
      <c r="N46" s="99"/>
    </row>
    <row r="47" spans="1:14" x14ac:dyDescent="0.15">
      <c r="A47" s="97"/>
      <c r="B47" s="86"/>
      <c r="C47" s="86"/>
      <c r="D47" s="104"/>
      <c r="E47" s="88"/>
      <c r="F47" s="90"/>
      <c r="G47" s="87"/>
      <c r="H47" s="105"/>
      <c r="I47" s="99"/>
      <c r="J47" s="99"/>
      <c r="K47" s="99"/>
      <c r="L47" s="99"/>
      <c r="M47" s="99"/>
      <c r="N47" s="99"/>
    </row>
    <row r="48" spans="1:14" x14ac:dyDescent="0.15">
      <c r="A48" s="97"/>
      <c r="B48" s="86"/>
      <c r="C48" s="86"/>
      <c r="D48" s="104"/>
      <c r="E48" s="88"/>
      <c r="F48" s="90"/>
      <c r="G48" s="87"/>
      <c r="H48" s="105"/>
      <c r="I48" s="99"/>
      <c r="J48" s="99"/>
      <c r="K48" s="99"/>
      <c r="L48" s="99"/>
      <c r="M48" s="99"/>
      <c r="N48" s="99"/>
    </row>
    <row r="49" spans="1:14" x14ac:dyDescent="0.15">
      <c r="A49" s="97"/>
      <c r="B49" s="86"/>
      <c r="C49" s="86"/>
      <c r="D49" s="16"/>
    </row>
    <row r="50" spans="1:14" ht="13.5" customHeight="1" x14ac:dyDescent="0.15">
      <c r="A50" s="97"/>
      <c r="B50" s="86"/>
      <c r="C50" s="86"/>
      <c r="D50" s="104" t="s">
        <v>55</v>
      </c>
      <c r="E50" s="90">
        <v>0.2</v>
      </c>
      <c r="F50" s="90" t="s">
        <v>23</v>
      </c>
      <c r="G50" s="105"/>
      <c r="H50" s="105"/>
      <c r="I50" s="99"/>
      <c r="J50" s="99"/>
      <c r="K50" s="99"/>
      <c r="L50" s="99"/>
      <c r="M50" s="99"/>
      <c r="N50" s="99"/>
    </row>
    <row r="51" spans="1:14" x14ac:dyDescent="0.15">
      <c r="A51" s="97"/>
      <c r="B51" s="86"/>
      <c r="C51" s="86"/>
      <c r="D51" s="104"/>
      <c r="E51" s="88"/>
      <c r="F51" s="90"/>
      <c r="G51" s="87"/>
      <c r="H51" s="105"/>
      <c r="I51" s="99"/>
      <c r="J51" s="99"/>
      <c r="K51" s="99"/>
      <c r="L51" s="99"/>
      <c r="M51" s="99"/>
      <c r="N51" s="99"/>
    </row>
    <row r="52" spans="1:14" x14ac:dyDescent="0.15">
      <c r="A52" s="97"/>
      <c r="B52" s="86"/>
      <c r="C52" s="86"/>
      <c r="D52" s="104"/>
      <c r="E52" s="88"/>
      <c r="F52" s="90"/>
      <c r="G52" s="87"/>
      <c r="H52" s="105"/>
      <c r="I52" s="99"/>
      <c r="J52" s="99"/>
      <c r="K52" s="99"/>
      <c r="L52" s="99"/>
      <c r="M52" s="99"/>
      <c r="N52" s="99"/>
    </row>
    <row r="53" spans="1:14" x14ac:dyDescent="0.15">
      <c r="A53" s="97"/>
      <c r="B53" s="86"/>
      <c r="C53" s="86"/>
    </row>
    <row r="54" spans="1:14" x14ac:dyDescent="0.15">
      <c r="A54" s="97"/>
      <c r="B54" s="86"/>
      <c r="C54" s="86"/>
      <c r="D54" s="104" t="s">
        <v>56</v>
      </c>
      <c r="E54" s="90">
        <v>0.2</v>
      </c>
      <c r="F54" s="90" t="s">
        <v>23</v>
      </c>
      <c r="G54" s="105"/>
      <c r="H54" s="105"/>
      <c r="I54" s="99"/>
      <c r="J54" s="99"/>
      <c r="K54" s="99"/>
      <c r="L54" s="99"/>
      <c r="M54" s="99"/>
      <c r="N54" s="99"/>
    </row>
    <row r="55" spans="1:14" x14ac:dyDescent="0.15">
      <c r="A55" s="97"/>
      <c r="B55" s="86"/>
      <c r="C55" s="86"/>
      <c r="D55" s="104"/>
      <c r="E55" s="88"/>
      <c r="F55" s="90"/>
      <c r="G55" s="87"/>
      <c r="H55" s="105"/>
      <c r="I55" s="99"/>
      <c r="J55" s="99"/>
      <c r="K55" s="99"/>
      <c r="L55" s="99"/>
      <c r="M55" s="99"/>
      <c r="N55" s="99"/>
    </row>
    <row r="56" spans="1:14" x14ac:dyDescent="0.15">
      <c r="A56" s="97"/>
      <c r="B56" s="86"/>
      <c r="C56" s="86"/>
      <c r="D56" s="104"/>
      <c r="E56" s="88"/>
      <c r="F56" s="90"/>
      <c r="G56" s="87"/>
      <c r="H56" s="105"/>
      <c r="I56" s="99"/>
      <c r="J56" s="99"/>
      <c r="K56" s="99"/>
      <c r="L56" s="99"/>
      <c r="M56" s="99"/>
      <c r="N56" s="99"/>
    </row>
    <row r="57" spans="1:14" x14ac:dyDescent="0.15">
      <c r="A57" s="97"/>
      <c r="B57" s="8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3.5" customHeight="1" x14ac:dyDescent="0.15">
      <c r="A58" s="97"/>
      <c r="B58" s="86"/>
      <c r="C58" s="86" t="s">
        <v>21</v>
      </c>
      <c r="D58" s="104" t="s">
        <v>16</v>
      </c>
      <c r="E58" s="90">
        <v>0.2</v>
      </c>
      <c r="F58" s="90" t="s">
        <v>23</v>
      </c>
      <c r="G58" s="105"/>
      <c r="H58" s="105"/>
      <c r="I58" s="99"/>
      <c r="J58" s="99"/>
      <c r="K58" s="99"/>
      <c r="L58" s="99"/>
      <c r="M58" s="99"/>
      <c r="N58" s="99"/>
    </row>
    <row r="59" spans="1:14" x14ac:dyDescent="0.15">
      <c r="A59" s="97"/>
      <c r="B59" s="86"/>
      <c r="C59" s="86"/>
      <c r="D59" s="104"/>
      <c r="E59" s="88"/>
      <c r="F59" s="90"/>
      <c r="G59" s="87"/>
      <c r="H59" s="105"/>
      <c r="I59" s="99"/>
      <c r="J59" s="99"/>
      <c r="K59" s="99"/>
      <c r="L59" s="99"/>
      <c r="M59" s="99"/>
      <c r="N59" s="99"/>
    </row>
    <row r="60" spans="1:14" x14ac:dyDescent="0.15">
      <c r="A60" s="97"/>
      <c r="B60" s="86"/>
      <c r="C60" s="86"/>
      <c r="D60" s="104"/>
      <c r="E60" s="88"/>
      <c r="F60" s="90"/>
      <c r="G60" s="87"/>
      <c r="H60" s="105"/>
      <c r="I60" s="99"/>
      <c r="J60" s="99"/>
      <c r="K60" s="99"/>
      <c r="L60" s="99"/>
      <c r="M60" s="99"/>
      <c r="N60" s="99"/>
    </row>
    <row r="61" spans="1:14" x14ac:dyDescent="0.15">
      <c r="A61" s="97"/>
      <c r="B61" s="86"/>
      <c r="C61" s="86"/>
    </row>
    <row r="62" spans="1:14" ht="13.5" customHeight="1" x14ac:dyDescent="0.15">
      <c r="A62" s="97"/>
      <c r="B62" s="86"/>
      <c r="C62" s="86"/>
      <c r="D62" s="104" t="s">
        <v>37</v>
      </c>
      <c r="E62" s="90">
        <v>0.2</v>
      </c>
      <c r="F62" s="90" t="s">
        <v>23</v>
      </c>
      <c r="G62" s="105"/>
      <c r="H62" s="105"/>
      <c r="I62" s="99"/>
      <c r="J62" s="99"/>
      <c r="K62" s="99"/>
      <c r="L62" s="99"/>
      <c r="M62" s="99"/>
      <c r="N62" s="99"/>
    </row>
    <row r="63" spans="1:14" x14ac:dyDescent="0.15">
      <c r="A63" s="97"/>
      <c r="B63" s="86"/>
      <c r="C63" s="86"/>
      <c r="D63" s="104"/>
      <c r="E63" s="88"/>
      <c r="F63" s="90"/>
      <c r="G63" s="87"/>
      <c r="H63" s="105"/>
      <c r="I63" s="99"/>
      <c r="J63" s="99"/>
      <c r="K63" s="99"/>
      <c r="L63" s="99"/>
      <c r="M63" s="99"/>
      <c r="N63" s="99"/>
    </row>
    <row r="64" spans="1:14" x14ac:dyDescent="0.15">
      <c r="A64" s="97"/>
      <c r="B64" s="86"/>
      <c r="C64" s="86"/>
      <c r="D64" s="104"/>
      <c r="E64" s="88"/>
      <c r="F64" s="90"/>
      <c r="G64" s="87"/>
      <c r="H64" s="105"/>
      <c r="I64" s="99"/>
      <c r="J64" s="99"/>
      <c r="K64" s="99"/>
      <c r="L64" s="99"/>
      <c r="M64" s="99"/>
      <c r="N64" s="99"/>
    </row>
    <row r="65" spans="1:14" x14ac:dyDescent="0.15">
      <c r="A65" s="97"/>
      <c r="B65" s="86"/>
      <c r="C65" s="86"/>
    </row>
    <row r="66" spans="1:14" ht="13.5" customHeight="1" x14ac:dyDescent="0.15">
      <c r="A66" s="97"/>
      <c r="B66" s="86"/>
      <c r="C66" s="86"/>
      <c r="D66" s="104" t="s">
        <v>54</v>
      </c>
      <c r="E66" s="90">
        <v>0.2</v>
      </c>
      <c r="F66" s="90" t="s">
        <v>23</v>
      </c>
      <c r="G66" s="105"/>
      <c r="H66" s="105"/>
      <c r="I66" s="99"/>
      <c r="J66" s="99"/>
      <c r="K66" s="99"/>
      <c r="L66" s="99"/>
      <c r="M66" s="99"/>
      <c r="N66" s="99"/>
    </row>
    <row r="67" spans="1:14" x14ac:dyDescent="0.15">
      <c r="A67" s="97"/>
      <c r="B67" s="86"/>
      <c r="C67" s="86"/>
      <c r="D67" s="104"/>
      <c r="E67" s="88"/>
      <c r="F67" s="90"/>
      <c r="G67" s="87"/>
      <c r="H67" s="105"/>
      <c r="I67" s="99"/>
      <c r="J67" s="99"/>
      <c r="K67" s="99"/>
      <c r="L67" s="99"/>
      <c r="M67" s="99"/>
      <c r="N67" s="99"/>
    </row>
    <row r="68" spans="1:14" x14ac:dyDescent="0.15">
      <c r="A68" s="97"/>
      <c r="B68" s="86"/>
      <c r="C68" s="86"/>
      <c r="D68" s="104"/>
      <c r="E68" s="88"/>
      <c r="F68" s="90"/>
      <c r="G68" s="87"/>
      <c r="H68" s="105"/>
      <c r="I68" s="99"/>
      <c r="J68" s="99"/>
      <c r="K68" s="99"/>
      <c r="L68" s="99"/>
      <c r="M68" s="99"/>
      <c r="N68" s="99"/>
    </row>
    <row r="69" spans="1:14" x14ac:dyDescent="0.15">
      <c r="A69" s="97"/>
      <c r="B69" s="86"/>
      <c r="C69" s="86"/>
    </row>
    <row r="70" spans="1:14" ht="13.5" customHeight="1" x14ac:dyDescent="0.15">
      <c r="A70" s="97"/>
      <c r="B70" s="86"/>
      <c r="C70" s="86"/>
      <c r="D70" s="104" t="s">
        <v>55</v>
      </c>
      <c r="E70" s="90">
        <v>0.2</v>
      </c>
      <c r="F70" s="90" t="s">
        <v>23</v>
      </c>
      <c r="G70" s="105"/>
      <c r="H70" s="105"/>
      <c r="I70" s="99"/>
      <c r="J70" s="99"/>
      <c r="K70" s="99"/>
      <c r="L70" s="99"/>
      <c r="M70" s="99"/>
      <c r="N70" s="99"/>
    </row>
    <row r="71" spans="1:14" x14ac:dyDescent="0.15">
      <c r="A71" s="97"/>
      <c r="B71" s="86"/>
      <c r="C71" s="86"/>
      <c r="D71" s="104"/>
      <c r="E71" s="88"/>
      <c r="F71" s="90"/>
      <c r="G71" s="87"/>
      <c r="H71" s="105"/>
      <c r="I71" s="99"/>
      <c r="J71" s="99"/>
      <c r="K71" s="99"/>
      <c r="L71" s="99"/>
      <c r="M71" s="99"/>
      <c r="N71" s="99"/>
    </row>
    <row r="72" spans="1:14" x14ac:dyDescent="0.15">
      <c r="A72" s="97"/>
      <c r="B72" s="86"/>
      <c r="C72" s="86"/>
      <c r="D72" s="104"/>
      <c r="E72" s="88"/>
      <c r="F72" s="90"/>
      <c r="G72" s="87"/>
      <c r="H72" s="105"/>
      <c r="I72" s="99"/>
      <c r="J72" s="99"/>
      <c r="K72" s="99"/>
      <c r="L72" s="99"/>
      <c r="M72" s="99"/>
      <c r="N72" s="99"/>
    </row>
    <row r="73" spans="1:14" x14ac:dyDescent="0.15">
      <c r="A73" s="97"/>
      <c r="B73" s="86"/>
      <c r="C73" s="86"/>
    </row>
    <row r="74" spans="1:14" ht="13.5" customHeight="1" x14ac:dyDescent="0.15">
      <c r="A74" s="97"/>
      <c r="B74" s="86"/>
      <c r="C74" s="86"/>
      <c r="D74" s="104" t="s">
        <v>56</v>
      </c>
      <c r="E74" s="90">
        <v>0.2</v>
      </c>
      <c r="F74" s="90" t="s">
        <v>23</v>
      </c>
      <c r="G74" s="105"/>
      <c r="H74" s="105"/>
      <c r="I74" s="99"/>
      <c r="J74" s="99"/>
      <c r="K74" s="99"/>
      <c r="L74" s="99"/>
      <c r="M74" s="99"/>
      <c r="N74" s="99"/>
    </row>
    <row r="75" spans="1:14" x14ac:dyDescent="0.15">
      <c r="A75" s="97"/>
      <c r="B75" s="86"/>
      <c r="C75" s="86"/>
      <c r="D75" s="104"/>
      <c r="E75" s="88"/>
      <c r="F75" s="90"/>
      <c r="G75" s="87"/>
      <c r="H75" s="105"/>
      <c r="I75" s="99"/>
      <c r="J75" s="99"/>
      <c r="K75" s="99"/>
      <c r="L75" s="99"/>
      <c r="M75" s="99"/>
      <c r="N75" s="99"/>
    </row>
    <row r="76" spans="1:14" x14ac:dyDescent="0.15">
      <c r="A76" s="97"/>
      <c r="B76" s="86"/>
      <c r="C76" s="86"/>
      <c r="D76" s="104"/>
      <c r="E76" s="88"/>
      <c r="F76" s="90"/>
      <c r="G76" s="87"/>
      <c r="H76" s="105"/>
      <c r="I76" s="99"/>
      <c r="J76" s="99"/>
      <c r="K76" s="99"/>
      <c r="L76" s="99"/>
      <c r="M76" s="99"/>
      <c r="N76" s="99"/>
    </row>
    <row r="77" spans="1:14" x14ac:dyDescent="0.15">
      <c r="A77" s="97"/>
      <c r="B77" s="86"/>
      <c r="C77" s="86"/>
    </row>
    <row r="78" spans="1:14" x14ac:dyDescent="0.15">
      <c r="A78" s="97"/>
      <c r="B78" s="86"/>
      <c r="C78" s="86"/>
      <c r="D78" s="104" t="s">
        <v>58</v>
      </c>
      <c r="E78" s="90">
        <v>0.2</v>
      </c>
      <c r="F78" s="90" t="s">
        <v>23</v>
      </c>
      <c r="G78" s="105"/>
      <c r="H78" s="105"/>
      <c r="I78" s="99"/>
      <c r="J78" s="99"/>
      <c r="K78" s="99"/>
      <c r="L78" s="99"/>
      <c r="M78" s="99"/>
      <c r="N78" s="99"/>
    </row>
    <row r="79" spans="1:14" x14ac:dyDescent="0.15">
      <c r="A79" s="97"/>
      <c r="B79" s="86"/>
      <c r="C79" s="86"/>
      <c r="D79" s="104"/>
      <c r="E79" s="88"/>
      <c r="F79" s="90"/>
      <c r="G79" s="87"/>
      <c r="H79" s="105"/>
      <c r="I79" s="99"/>
      <c r="J79" s="99"/>
      <c r="K79" s="99"/>
      <c r="L79" s="99"/>
      <c r="M79" s="99"/>
      <c r="N79" s="99"/>
    </row>
    <row r="80" spans="1:14" x14ac:dyDescent="0.15">
      <c r="A80" s="97"/>
      <c r="B80" s="86"/>
      <c r="C80" s="86"/>
      <c r="D80" s="104"/>
      <c r="E80" s="88"/>
      <c r="F80" s="90"/>
      <c r="G80" s="87"/>
      <c r="H80" s="105"/>
      <c r="I80" s="99"/>
      <c r="J80" s="99"/>
      <c r="K80" s="99"/>
      <c r="L80" s="99"/>
      <c r="M80" s="99"/>
      <c r="N80" s="99"/>
    </row>
    <row r="81" spans="1:15" x14ac:dyDescent="0.15">
      <c r="A81" s="97"/>
      <c r="B81" s="86"/>
      <c r="C81" s="86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</row>
    <row r="82" spans="1:15" x14ac:dyDescent="0.15">
      <c r="A82" s="97"/>
      <c r="B82" s="86"/>
      <c r="C82" s="86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</row>
    <row r="83" spans="1:15" x14ac:dyDescent="0.15">
      <c r="A83" s="97"/>
      <c r="B83" s="86"/>
      <c r="C83" s="86"/>
      <c r="D83" s="104"/>
      <c r="E83" s="90"/>
      <c r="F83" s="90"/>
      <c r="G83" s="113"/>
      <c r="H83" s="129"/>
      <c r="I83" s="88"/>
      <c r="J83" s="99"/>
      <c r="K83" s="99"/>
      <c r="L83" s="99"/>
      <c r="M83" s="99"/>
      <c r="N83" s="99"/>
    </row>
    <row r="84" spans="1:15" x14ac:dyDescent="0.15">
      <c r="A84" s="97"/>
      <c r="B84" s="86"/>
      <c r="C84" s="86"/>
      <c r="D84" s="104"/>
      <c r="E84" s="88"/>
      <c r="F84" s="90"/>
      <c r="G84" s="87"/>
      <c r="H84" s="103"/>
      <c r="I84" s="99"/>
      <c r="J84" s="99"/>
      <c r="K84" s="99"/>
      <c r="L84" s="99"/>
      <c r="M84" s="99"/>
      <c r="N84" s="99"/>
    </row>
    <row r="85" spans="1:15" x14ac:dyDescent="0.15">
      <c r="A85" s="97"/>
      <c r="B85" s="86"/>
      <c r="C85" s="86"/>
      <c r="D85" s="104"/>
      <c r="E85" s="88"/>
      <c r="F85" s="90"/>
      <c r="G85" s="87"/>
      <c r="H85" s="103"/>
      <c r="I85" s="99"/>
      <c r="J85" s="99"/>
      <c r="K85" s="99"/>
      <c r="L85" s="99"/>
      <c r="M85" s="99"/>
      <c r="N85" s="99"/>
    </row>
    <row r="86" spans="1:15" x14ac:dyDescent="0.15">
      <c r="A86" s="97"/>
      <c r="B86" s="86"/>
      <c r="C86" s="86"/>
    </row>
    <row r="87" spans="1:15" ht="13.5" customHeight="1" x14ac:dyDescent="0.15">
      <c r="A87" s="97"/>
      <c r="B87" s="86"/>
      <c r="C87" s="86"/>
    </row>
    <row r="89" spans="1:15" x14ac:dyDescent="0.15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</row>
    <row r="90" spans="1:15" x14ac:dyDescent="0.1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</row>
    <row r="91" spans="1:15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5" ht="13.5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5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5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5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5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1:15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5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1:15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1:15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1:15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1:15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5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1:15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15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5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5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1:15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5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5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1:15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1:15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1:15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1:15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1:15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1:15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 spans="1:15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1:15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1:15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1:15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 spans="1:15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1:15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1:15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 spans="1:15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1:15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 spans="1:15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 spans="1:15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1:15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 spans="1:15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1:15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1:15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1:15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 spans="1:15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1:15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1:15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 x14ac:dyDescent="0.15">
      <c r="A171" s="17"/>
      <c r="B171" s="17"/>
      <c r="C171" s="17"/>
      <c r="D171" s="17"/>
      <c r="E171" s="17"/>
      <c r="F171" s="17"/>
      <c r="G171" s="17"/>
      <c r="H171" s="17"/>
    </row>
    <row r="172" spans="1:15" x14ac:dyDescent="0.15">
      <c r="A172" s="17"/>
      <c r="B172" s="17"/>
      <c r="C172" s="17"/>
      <c r="D172" s="17"/>
      <c r="E172" s="17"/>
      <c r="F172" s="17"/>
      <c r="G172" s="17"/>
      <c r="H172" s="17"/>
      <c r="I172" s="88"/>
      <c r="J172" s="99"/>
      <c r="K172" s="99"/>
      <c r="L172" s="99"/>
      <c r="M172" s="99"/>
      <c r="N172" s="99"/>
    </row>
    <row r="173" spans="1:15" x14ac:dyDescent="0.15">
      <c r="A173" s="17"/>
      <c r="B173" s="17"/>
      <c r="C173" s="17"/>
      <c r="D173" s="17"/>
      <c r="E173" s="17"/>
      <c r="F173" s="17"/>
      <c r="G173" s="17"/>
      <c r="H173" s="17"/>
      <c r="I173" s="99"/>
      <c r="J173" s="99"/>
      <c r="K173" s="99"/>
      <c r="L173" s="99"/>
      <c r="M173" s="99"/>
      <c r="N173" s="99"/>
    </row>
    <row r="174" spans="1:15" x14ac:dyDescent="0.15">
      <c r="A174" s="17"/>
      <c r="B174" s="17"/>
      <c r="C174" s="17"/>
      <c r="D174" s="17"/>
      <c r="E174" s="17"/>
      <c r="F174" s="17"/>
      <c r="G174" s="17"/>
      <c r="H174" s="17"/>
      <c r="I174" s="99"/>
      <c r="J174" s="99"/>
      <c r="K174" s="99"/>
      <c r="L174" s="99"/>
      <c r="M174" s="99"/>
      <c r="N174" s="99"/>
    </row>
    <row r="175" spans="1:15" x14ac:dyDescent="0.15">
      <c r="A175" s="17"/>
      <c r="B175" s="17"/>
      <c r="C175" s="17"/>
      <c r="D175" s="17"/>
      <c r="E175" s="17"/>
      <c r="F175" s="17"/>
      <c r="G175" s="17"/>
      <c r="H175" s="17"/>
    </row>
    <row r="176" spans="1:15" x14ac:dyDescent="0.15">
      <c r="A176" s="17"/>
      <c r="B176" s="17"/>
      <c r="C176" s="17"/>
      <c r="D176" s="17"/>
      <c r="E176" s="17"/>
      <c r="F176" s="17"/>
      <c r="G176" s="17"/>
      <c r="H176" s="17"/>
    </row>
    <row r="177" spans="1:8" x14ac:dyDescent="0.15">
      <c r="A177" s="17"/>
      <c r="B177" s="17"/>
      <c r="C177" s="17"/>
      <c r="D177" s="17"/>
      <c r="E177" s="17"/>
      <c r="F177" s="17"/>
      <c r="G177" s="17"/>
      <c r="H177" s="17"/>
    </row>
  </sheetData>
  <mergeCells count="246">
    <mergeCell ref="C38:C56"/>
    <mergeCell ref="D38:D40"/>
    <mergeCell ref="E38:E40"/>
    <mergeCell ref="F38:F40"/>
    <mergeCell ref="D46:D48"/>
    <mergeCell ref="E46:E48"/>
    <mergeCell ref="F46:F48"/>
    <mergeCell ref="D54:D56"/>
    <mergeCell ref="C2:C8"/>
    <mergeCell ref="D2:D4"/>
    <mergeCell ref="E2:E4"/>
    <mergeCell ref="F2:F4"/>
    <mergeCell ref="D18:D20"/>
    <mergeCell ref="E18:E20"/>
    <mergeCell ref="F18:F20"/>
    <mergeCell ref="D34:D36"/>
    <mergeCell ref="D14:D16"/>
    <mergeCell ref="E14:E16"/>
    <mergeCell ref="F14:F16"/>
    <mergeCell ref="D26:D28"/>
    <mergeCell ref="E26:E28"/>
    <mergeCell ref="F26:F28"/>
    <mergeCell ref="E54:E56"/>
    <mergeCell ref="F54:F56"/>
    <mergeCell ref="M2:M4"/>
    <mergeCell ref="N2:N4"/>
    <mergeCell ref="D6:D8"/>
    <mergeCell ref="E6:E8"/>
    <mergeCell ref="F6:F8"/>
    <mergeCell ref="G6:G8"/>
    <mergeCell ref="H6:H8"/>
    <mergeCell ref="I6:I8"/>
    <mergeCell ref="J6:J8"/>
    <mergeCell ref="K6:K8"/>
    <mergeCell ref="G2:G4"/>
    <mergeCell ref="H2:H4"/>
    <mergeCell ref="I2:I4"/>
    <mergeCell ref="J2:J4"/>
    <mergeCell ref="K2:K4"/>
    <mergeCell ref="L2:L4"/>
    <mergeCell ref="G14:G16"/>
    <mergeCell ref="H14:H16"/>
    <mergeCell ref="L6:L8"/>
    <mergeCell ref="M6:M8"/>
    <mergeCell ref="N6:N8"/>
    <mergeCell ref="C10:C20"/>
    <mergeCell ref="D10:D12"/>
    <mergeCell ref="E10:E12"/>
    <mergeCell ref="F10:F12"/>
    <mergeCell ref="G10:G12"/>
    <mergeCell ref="H10:H12"/>
    <mergeCell ref="I10:I12"/>
    <mergeCell ref="I14:I16"/>
    <mergeCell ref="J14:J16"/>
    <mergeCell ref="K14:K16"/>
    <mergeCell ref="L14:L16"/>
    <mergeCell ref="M14:M16"/>
    <mergeCell ref="N14:N16"/>
    <mergeCell ref="J10:J12"/>
    <mergeCell ref="K10:K12"/>
    <mergeCell ref="L10:L12"/>
    <mergeCell ref="M10:M12"/>
    <mergeCell ref="N10:N12"/>
    <mergeCell ref="M18:M20"/>
    <mergeCell ref="N18:N20"/>
    <mergeCell ref="C22:C36"/>
    <mergeCell ref="D22:D24"/>
    <mergeCell ref="E22:E24"/>
    <mergeCell ref="F22:F24"/>
    <mergeCell ref="G22:G24"/>
    <mergeCell ref="H22:H24"/>
    <mergeCell ref="I22:I24"/>
    <mergeCell ref="J22:J24"/>
    <mergeCell ref="G18:G20"/>
    <mergeCell ref="H18:H20"/>
    <mergeCell ref="I18:I20"/>
    <mergeCell ref="J18:J20"/>
    <mergeCell ref="K18:K20"/>
    <mergeCell ref="L18:L20"/>
    <mergeCell ref="D30:D32"/>
    <mergeCell ref="E30:E32"/>
    <mergeCell ref="F30:F32"/>
    <mergeCell ref="G30:G32"/>
    <mergeCell ref="H30:H32"/>
    <mergeCell ref="K22:K24"/>
    <mergeCell ref="L22:L24"/>
    <mergeCell ref="M22:M24"/>
    <mergeCell ref="N22:N24"/>
    <mergeCell ref="G26:G28"/>
    <mergeCell ref="H26:H28"/>
    <mergeCell ref="I26:I28"/>
    <mergeCell ref="I30:I32"/>
    <mergeCell ref="J30:J32"/>
    <mergeCell ref="K30:K32"/>
    <mergeCell ref="L30:L32"/>
    <mergeCell ref="M30:M32"/>
    <mergeCell ref="N30:N32"/>
    <mergeCell ref="J26:J28"/>
    <mergeCell ref="K26:K28"/>
    <mergeCell ref="L26:L28"/>
    <mergeCell ref="M26:M28"/>
    <mergeCell ref="N26:N28"/>
    <mergeCell ref="G38:G40"/>
    <mergeCell ref="H38:H40"/>
    <mergeCell ref="E34:E36"/>
    <mergeCell ref="F34:F36"/>
    <mergeCell ref="G34:G36"/>
    <mergeCell ref="H34:H36"/>
    <mergeCell ref="I38:I40"/>
    <mergeCell ref="J38:J40"/>
    <mergeCell ref="K38:K40"/>
    <mergeCell ref="L38:L40"/>
    <mergeCell ref="M38:M40"/>
    <mergeCell ref="N38:N40"/>
    <mergeCell ref="K34:K36"/>
    <mergeCell ref="L34:L36"/>
    <mergeCell ref="M34:M36"/>
    <mergeCell ref="N34:N36"/>
    <mergeCell ref="I34:I36"/>
    <mergeCell ref="J34:J36"/>
    <mergeCell ref="G46:G48"/>
    <mergeCell ref="H46:H48"/>
    <mergeCell ref="D42:D44"/>
    <mergeCell ref="E42:E44"/>
    <mergeCell ref="F42:F44"/>
    <mergeCell ref="G42:G44"/>
    <mergeCell ref="H42:H44"/>
    <mergeCell ref="I46:I48"/>
    <mergeCell ref="J46:J48"/>
    <mergeCell ref="I42:I44"/>
    <mergeCell ref="K46:K48"/>
    <mergeCell ref="L46:L48"/>
    <mergeCell ref="M46:M48"/>
    <mergeCell ref="N46:N48"/>
    <mergeCell ref="J42:J44"/>
    <mergeCell ref="K42:K44"/>
    <mergeCell ref="L42:L44"/>
    <mergeCell ref="M42:M44"/>
    <mergeCell ref="N42:N44"/>
    <mergeCell ref="N54:N56"/>
    <mergeCell ref="J50:J52"/>
    <mergeCell ref="K50:K52"/>
    <mergeCell ref="L50:L52"/>
    <mergeCell ref="M50:M52"/>
    <mergeCell ref="N50:N52"/>
    <mergeCell ref="G54:G56"/>
    <mergeCell ref="H54:H56"/>
    <mergeCell ref="D50:D52"/>
    <mergeCell ref="E50:E52"/>
    <mergeCell ref="F50:F52"/>
    <mergeCell ref="G50:G52"/>
    <mergeCell ref="H50:H52"/>
    <mergeCell ref="I54:I56"/>
    <mergeCell ref="J54:J56"/>
    <mergeCell ref="I50:I52"/>
    <mergeCell ref="D66:D68"/>
    <mergeCell ref="E66:E68"/>
    <mergeCell ref="F66:F68"/>
    <mergeCell ref="G66:G68"/>
    <mergeCell ref="H66:H68"/>
    <mergeCell ref="I66:I68"/>
    <mergeCell ref="K54:K56"/>
    <mergeCell ref="L54:L56"/>
    <mergeCell ref="M54:M56"/>
    <mergeCell ref="J66:J68"/>
    <mergeCell ref="M66:M68"/>
    <mergeCell ref="N58:N60"/>
    <mergeCell ref="D58:D60"/>
    <mergeCell ref="E58:E60"/>
    <mergeCell ref="F58:F60"/>
    <mergeCell ref="G58:G60"/>
    <mergeCell ref="H58:H60"/>
    <mergeCell ref="D62:D64"/>
    <mergeCell ref="E62:E64"/>
    <mergeCell ref="F62:F64"/>
    <mergeCell ref="G62:G64"/>
    <mergeCell ref="N62:N64"/>
    <mergeCell ref="H62:H64"/>
    <mergeCell ref="I62:I64"/>
    <mergeCell ref="J62:J64"/>
    <mergeCell ref="K62:K64"/>
    <mergeCell ref="L62:L64"/>
    <mergeCell ref="M62:M64"/>
    <mergeCell ref="I58:I60"/>
    <mergeCell ref="J58:J60"/>
    <mergeCell ref="K58:K60"/>
    <mergeCell ref="L58:L60"/>
    <mergeCell ref="M58:M60"/>
    <mergeCell ref="K78:K80"/>
    <mergeCell ref="L78:L80"/>
    <mergeCell ref="M78:M80"/>
    <mergeCell ref="N78:N80"/>
    <mergeCell ref="K74:K76"/>
    <mergeCell ref="L74:L76"/>
    <mergeCell ref="J70:J72"/>
    <mergeCell ref="K70:K72"/>
    <mergeCell ref="K66:K68"/>
    <mergeCell ref="L66:L68"/>
    <mergeCell ref="D70:D72"/>
    <mergeCell ref="E70:E72"/>
    <mergeCell ref="F70:F72"/>
    <mergeCell ref="G70:G72"/>
    <mergeCell ref="H70:H72"/>
    <mergeCell ref="I70:I72"/>
    <mergeCell ref="A89:N90"/>
    <mergeCell ref="D78:D80"/>
    <mergeCell ref="E78:E80"/>
    <mergeCell ref="F78:F80"/>
    <mergeCell ref="G78:G80"/>
    <mergeCell ref="H78:H80"/>
    <mergeCell ref="I78:I80"/>
    <mergeCell ref="L70:L72"/>
    <mergeCell ref="M70:M72"/>
    <mergeCell ref="N70:N72"/>
    <mergeCell ref="D74:D76"/>
    <mergeCell ref="E74:E76"/>
    <mergeCell ref="F74:F76"/>
    <mergeCell ref="G74:G76"/>
    <mergeCell ref="H74:H76"/>
    <mergeCell ref="I74:I76"/>
    <mergeCell ref="J74:J76"/>
    <mergeCell ref="J78:J80"/>
    <mergeCell ref="M172:M174"/>
    <mergeCell ref="N172:N174"/>
    <mergeCell ref="I172:I174"/>
    <mergeCell ref="J172:J174"/>
    <mergeCell ref="K172:K174"/>
    <mergeCell ref="L172:L174"/>
    <mergeCell ref="N74:N76"/>
    <mergeCell ref="B2:B87"/>
    <mergeCell ref="A1:A87"/>
    <mergeCell ref="C58:C87"/>
    <mergeCell ref="D81:N82"/>
    <mergeCell ref="D83:D85"/>
    <mergeCell ref="E83:E85"/>
    <mergeCell ref="F83:F85"/>
    <mergeCell ref="G83:G85"/>
    <mergeCell ref="H83:H85"/>
    <mergeCell ref="I83:I85"/>
    <mergeCell ref="J83:J85"/>
    <mergeCell ref="K83:K85"/>
    <mergeCell ref="M83:M85"/>
    <mergeCell ref="N83:N85"/>
    <mergeCell ref="L83:L85"/>
    <mergeCell ref="M74:M76"/>
    <mergeCell ref="N66:N6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1" workbookViewId="0">
      <selection sqref="A1:M1"/>
    </sheetView>
  </sheetViews>
  <sheetFormatPr defaultRowHeight="13.5" x14ac:dyDescent="0.15"/>
  <cols>
    <col min="1" max="1" width="21.75" customWidth="1"/>
    <col min="2" max="2" width="27.625" customWidth="1"/>
    <col min="3" max="3" width="12.75" customWidth="1"/>
    <col min="4" max="4" width="14" customWidth="1"/>
    <col min="5" max="5" width="11.25" customWidth="1"/>
    <col min="6" max="6" width="15.75" customWidth="1"/>
    <col min="7" max="7" width="18.25" customWidth="1"/>
    <col min="8" max="8" width="9.875" customWidth="1"/>
    <col min="9" max="9" width="14" customWidth="1"/>
    <col min="10" max="10" width="17.25" customWidth="1"/>
    <col min="11" max="11" width="14.75" customWidth="1"/>
    <col min="12" max="12" width="13.875" customWidth="1"/>
    <col min="13" max="13" width="10.25" customWidth="1"/>
  </cols>
  <sheetData>
    <row r="1" spans="1:13" ht="40.5" x14ac:dyDescent="0.15">
      <c r="A1" s="2" t="s">
        <v>14</v>
      </c>
      <c r="B1" s="2" t="s">
        <v>1</v>
      </c>
      <c r="C1" s="3" t="s">
        <v>24</v>
      </c>
      <c r="D1" s="3" t="s">
        <v>22</v>
      </c>
      <c r="E1" s="3" t="s">
        <v>25</v>
      </c>
      <c r="F1" s="3" t="s">
        <v>27</v>
      </c>
      <c r="G1" s="3" t="s">
        <v>171</v>
      </c>
      <c r="H1" s="3" t="s">
        <v>29</v>
      </c>
      <c r="I1" s="3" t="s">
        <v>31</v>
      </c>
      <c r="J1" s="3" t="s">
        <v>32</v>
      </c>
      <c r="K1" s="3" t="s">
        <v>10</v>
      </c>
      <c r="L1" s="3" t="s">
        <v>33</v>
      </c>
      <c r="M1" s="3" t="s">
        <v>6</v>
      </c>
    </row>
    <row r="2" spans="1:13" x14ac:dyDescent="0.15">
      <c r="A2" s="87" t="s">
        <v>168</v>
      </c>
      <c r="B2" s="108" t="s">
        <v>164</v>
      </c>
      <c r="C2" s="92">
        <v>0.2</v>
      </c>
      <c r="D2" s="92" t="s">
        <v>23</v>
      </c>
      <c r="E2" s="91" t="s">
        <v>153</v>
      </c>
      <c r="F2" s="107" t="s">
        <v>169</v>
      </c>
      <c r="G2" s="92" t="s">
        <v>170</v>
      </c>
      <c r="H2" s="98">
        <v>0.1394</v>
      </c>
      <c r="I2" s="85">
        <v>1129989</v>
      </c>
      <c r="J2" s="85">
        <v>1046199</v>
      </c>
      <c r="K2" s="85">
        <f>(I2+J2)/1000000</f>
        <v>2.1761879999999998</v>
      </c>
      <c r="L2" s="85">
        <v>1264749</v>
      </c>
      <c r="M2" s="85">
        <f>(I2+J2+L2)/1000000</f>
        <v>3.4409369999999999</v>
      </c>
    </row>
    <row r="3" spans="1:13" x14ac:dyDescent="0.15">
      <c r="A3" s="87"/>
      <c r="B3" s="109"/>
      <c r="C3" s="92"/>
      <c r="D3" s="92"/>
      <c r="E3" s="92"/>
      <c r="F3" s="107"/>
      <c r="G3" s="92"/>
      <c r="H3" s="85"/>
      <c r="I3" s="85"/>
      <c r="J3" s="85"/>
      <c r="K3" s="85"/>
      <c r="L3" s="85"/>
      <c r="M3" s="85"/>
    </row>
    <row r="4" spans="1:13" x14ac:dyDescent="0.15">
      <c r="A4" s="87"/>
      <c r="B4" s="109"/>
      <c r="C4" s="92"/>
      <c r="D4" s="92"/>
      <c r="E4" s="92"/>
      <c r="F4" s="107"/>
      <c r="G4" s="92"/>
      <c r="H4" s="85"/>
      <c r="I4" s="85"/>
      <c r="J4" s="85"/>
      <c r="K4" s="85"/>
      <c r="L4" s="85"/>
      <c r="M4" s="85"/>
    </row>
    <row r="9" spans="1:13" x14ac:dyDescent="0.15">
      <c r="A9" s="43" t="s">
        <v>132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</row>
    <row r="10" spans="1:13" x14ac:dyDescent="0.15">
      <c r="A10" s="86" t="s">
        <v>161</v>
      </c>
      <c r="B10" s="108" t="s">
        <v>162</v>
      </c>
      <c r="C10" s="90">
        <v>0.2</v>
      </c>
      <c r="D10" s="90" t="s">
        <v>23</v>
      </c>
      <c r="E10" s="113" t="s">
        <v>153</v>
      </c>
      <c r="F10" s="114" t="s">
        <v>36</v>
      </c>
      <c r="G10" s="88" t="s">
        <v>163</v>
      </c>
      <c r="H10" s="102">
        <v>0.1321</v>
      </c>
      <c r="I10" s="99">
        <v>1406257</v>
      </c>
      <c r="J10" s="99">
        <v>1261658</v>
      </c>
      <c r="K10" s="99">
        <f>(I10+J10)/1000000</f>
        <v>2.6679149999999998</v>
      </c>
      <c r="L10" s="99">
        <v>1264749</v>
      </c>
      <c r="M10" s="99">
        <f>(I10+J10+L10)/1000000</f>
        <v>3.9326639999999999</v>
      </c>
    </row>
    <row r="11" spans="1:13" x14ac:dyDescent="0.15">
      <c r="A11" s="86"/>
      <c r="B11" s="109"/>
      <c r="C11" s="88"/>
      <c r="D11" s="90"/>
      <c r="E11" s="87"/>
      <c r="F11" s="94"/>
      <c r="G11" s="99"/>
      <c r="H11" s="99"/>
      <c r="I11" s="99"/>
      <c r="J11" s="99"/>
      <c r="K11" s="99"/>
      <c r="L11" s="99"/>
      <c r="M11" s="99"/>
    </row>
    <row r="12" spans="1:13" x14ac:dyDescent="0.15">
      <c r="A12" s="86"/>
      <c r="B12" s="109"/>
      <c r="C12" s="88"/>
      <c r="D12" s="90"/>
      <c r="E12" s="87"/>
      <c r="F12" s="94"/>
      <c r="G12" s="99"/>
      <c r="H12" s="99"/>
      <c r="I12" s="99"/>
      <c r="J12" s="99"/>
      <c r="K12" s="99"/>
      <c r="L12" s="99"/>
      <c r="M12" s="99"/>
    </row>
    <row r="13" spans="1:13" x14ac:dyDescent="0.15">
      <c r="A13" s="34"/>
      <c r="B13" s="33"/>
      <c r="C13" s="32"/>
      <c r="D13" s="31"/>
      <c r="E13" s="35"/>
      <c r="F13" s="29"/>
      <c r="G13" s="30"/>
      <c r="H13" s="30"/>
      <c r="I13" s="30"/>
      <c r="J13" s="30"/>
      <c r="K13" s="30"/>
      <c r="L13" s="30"/>
      <c r="M13" s="30"/>
    </row>
    <row r="14" spans="1:13" x14ac:dyDescent="0.15">
      <c r="A14" s="86" t="s">
        <v>104</v>
      </c>
      <c r="B14" s="108" t="s">
        <v>166</v>
      </c>
      <c r="C14" s="90">
        <v>0.2</v>
      </c>
      <c r="D14" s="90" t="s">
        <v>23</v>
      </c>
      <c r="E14" s="113" t="s">
        <v>153</v>
      </c>
      <c r="F14" s="114" t="s">
        <v>36</v>
      </c>
      <c r="G14" s="88" t="s">
        <v>167</v>
      </c>
      <c r="H14" s="130">
        <v>0.15060000000000001</v>
      </c>
      <c r="I14" s="99">
        <v>1415068</v>
      </c>
      <c r="J14" s="99">
        <v>1266516</v>
      </c>
      <c r="K14" s="99">
        <f>(I14+J14)/1000000</f>
        <v>2.681584</v>
      </c>
      <c r="L14" s="99">
        <v>1264749</v>
      </c>
      <c r="M14" s="99">
        <f>(I14+J14+L14)/1000000</f>
        <v>3.9463330000000001</v>
      </c>
    </row>
    <row r="15" spans="1:13" x14ac:dyDescent="0.15">
      <c r="A15" s="86"/>
      <c r="B15" s="109"/>
      <c r="C15" s="88"/>
      <c r="D15" s="90"/>
      <c r="E15" s="87"/>
      <c r="F15" s="94"/>
      <c r="G15" s="99"/>
      <c r="H15" s="128"/>
      <c r="I15" s="99"/>
      <c r="J15" s="99"/>
      <c r="K15" s="99"/>
      <c r="L15" s="99"/>
      <c r="M15" s="99"/>
    </row>
    <row r="16" spans="1:13" x14ac:dyDescent="0.15">
      <c r="A16" s="86"/>
      <c r="B16" s="109"/>
      <c r="C16" s="88"/>
      <c r="D16" s="90"/>
      <c r="E16" s="87"/>
      <c r="F16" s="94"/>
      <c r="G16" s="99"/>
      <c r="H16" s="128"/>
      <c r="I16" s="99"/>
      <c r="J16" s="99"/>
      <c r="K16" s="99"/>
      <c r="L16" s="99"/>
      <c r="M16" s="99"/>
    </row>
  </sheetData>
  <mergeCells count="39">
    <mergeCell ref="L2:L4"/>
    <mergeCell ref="F2:F4"/>
    <mergeCell ref="A2:A4"/>
    <mergeCell ref="B2:B4"/>
    <mergeCell ref="C2:C4"/>
    <mergeCell ref="D2:D4"/>
    <mergeCell ref="E2:E4"/>
    <mergeCell ref="L14:L16"/>
    <mergeCell ref="M2:M4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G2:G4"/>
    <mergeCell ref="H2:H4"/>
    <mergeCell ref="I2:I4"/>
    <mergeCell ref="J2:J4"/>
    <mergeCell ref="K2:K4"/>
    <mergeCell ref="J10:J12"/>
    <mergeCell ref="K10:K12"/>
    <mergeCell ref="L10:L12"/>
    <mergeCell ref="M10:M12"/>
    <mergeCell ref="A14:A16"/>
    <mergeCell ref="B14:B16"/>
    <mergeCell ref="C14:C16"/>
    <mergeCell ref="D14:D16"/>
    <mergeCell ref="E14:E16"/>
    <mergeCell ref="F14:F16"/>
    <mergeCell ref="M14:M16"/>
    <mergeCell ref="G14:G16"/>
    <mergeCell ref="H14:H16"/>
    <mergeCell ref="I14:I16"/>
    <mergeCell ref="J14:J16"/>
    <mergeCell ref="K14:K1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Synopsys_7Track</vt:lpstr>
      <vt:lpstr>Synopsys_7Track_TT_Corner</vt:lpstr>
      <vt:lpstr>Synopsys_9Track</vt:lpstr>
      <vt:lpstr>Synopsys_9Track_TT_Corner</vt:lpstr>
      <vt:lpstr>Synopsys_12Track</vt:lpstr>
      <vt:lpstr>Synopsys_12Track_SVT_Only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2017-01-14T08:22:11Z</dcterms:modified>
</cp:coreProperties>
</file>