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8" i="1" l="1"/>
  <c r="S27" i="1"/>
  <c r="S23" i="1" l="1"/>
  <c r="S22" i="1"/>
  <c r="S21" i="1"/>
  <c r="S20" i="1"/>
  <c r="S19" i="1"/>
  <c r="S18" i="1"/>
  <c r="S17" i="1"/>
  <c r="S16" i="1"/>
</calcChain>
</file>

<file path=xl/sharedStrings.xml><?xml version="1.0" encoding="utf-8"?>
<sst xmlns="http://schemas.openxmlformats.org/spreadsheetml/2006/main" count="147" uniqueCount="60">
  <si>
    <t>Color Noise Filter</t>
    <phoneticPr fontId="1" type="noConversion"/>
  </si>
  <si>
    <t>IP Name</t>
    <phoneticPr fontId="1" type="noConversion"/>
  </si>
  <si>
    <t>Memory Type</t>
    <phoneticPr fontId="1" type="noConversion"/>
  </si>
  <si>
    <t>Size(Depth)</t>
    <phoneticPr fontId="1" type="noConversion"/>
  </si>
  <si>
    <t>Size(Width)</t>
    <phoneticPr fontId="1" type="noConversion"/>
  </si>
  <si>
    <t>Port</t>
    <phoneticPr fontId="1" type="noConversion"/>
  </si>
  <si>
    <t>WriteEnable</t>
    <phoneticPr fontId="1" type="noConversion"/>
  </si>
  <si>
    <t>PowerGating</t>
    <phoneticPr fontId="1" type="noConversion"/>
  </si>
  <si>
    <t>PipeLine</t>
    <phoneticPr fontId="1" type="noConversion"/>
  </si>
  <si>
    <t>SR</t>
    <phoneticPr fontId="1" type="noConversion"/>
  </si>
  <si>
    <t>1P</t>
    <phoneticPr fontId="1" type="noConversion"/>
  </si>
  <si>
    <t>SR</t>
    <phoneticPr fontId="1" type="noConversion"/>
  </si>
  <si>
    <t>SR</t>
    <phoneticPr fontId="1" type="noConversion"/>
  </si>
  <si>
    <t>FPN</t>
    <phoneticPr fontId="1" type="noConversion"/>
  </si>
  <si>
    <t>Linearization</t>
    <phoneticPr fontId="1" type="noConversion"/>
  </si>
  <si>
    <t>DRC</t>
    <phoneticPr fontId="1" type="noConversion"/>
  </si>
  <si>
    <t>CFA</t>
    <phoneticPr fontId="1" type="noConversion"/>
  </si>
  <si>
    <t>SR</t>
  </si>
  <si>
    <t>SR</t>
    <phoneticPr fontId="1" type="noConversion"/>
  </si>
  <si>
    <t>Depurple</t>
    <phoneticPr fontId="1" type="noConversion"/>
  </si>
  <si>
    <t>SR</t>
    <phoneticPr fontId="1" type="noConversion"/>
  </si>
  <si>
    <t>DPC</t>
    <phoneticPr fontId="1" type="noConversion"/>
  </si>
  <si>
    <t>3D Denoise</t>
    <phoneticPr fontId="1" type="noConversion"/>
  </si>
  <si>
    <t>CFA Noise Filter(主路)</t>
  </si>
  <si>
    <t>1P</t>
  </si>
  <si>
    <t>Green Imbalace(主路)</t>
  </si>
  <si>
    <t>Edge Enhance(主路)</t>
  </si>
  <si>
    <t>First Luma DeNoise(主路)</t>
  </si>
  <si>
    <t>CFA Noise Filter(从路1)</t>
  </si>
  <si>
    <t>Green Imbalace(从路1)</t>
  </si>
  <si>
    <t>Edge Enhance(从路1)</t>
  </si>
  <si>
    <t>First Luma DeNoise(从路1)</t>
  </si>
  <si>
    <t>1P</t>
    <phoneticPr fontId="1" type="noConversion"/>
  </si>
  <si>
    <t>ISP</t>
    <phoneticPr fontId="1" type="noConversion"/>
  </si>
  <si>
    <t>ISP2</t>
    <phoneticPr fontId="1" type="noConversion"/>
  </si>
  <si>
    <t>ISP3</t>
    <phoneticPr fontId="1" type="noConversion"/>
  </si>
  <si>
    <t>ISP4</t>
    <phoneticPr fontId="1" type="noConversion"/>
  </si>
  <si>
    <t>strategy</t>
    <phoneticPr fontId="1" type="noConversion"/>
  </si>
  <si>
    <t>80x9</t>
    <phoneticPr fontId="1" type="noConversion"/>
  </si>
  <si>
    <t>90x8</t>
    <phoneticPr fontId="1" type="noConversion"/>
  </si>
  <si>
    <t>120x6</t>
    <phoneticPr fontId="1" type="noConversion"/>
  </si>
  <si>
    <t>144x5</t>
    <phoneticPr fontId="1" type="noConversion"/>
  </si>
  <si>
    <t>240x3</t>
    <phoneticPr fontId="1" type="noConversion"/>
  </si>
  <si>
    <t>360x2</t>
    <phoneticPr fontId="1" type="noConversion"/>
  </si>
  <si>
    <t>264x2</t>
    <phoneticPr fontId="1" type="noConversion"/>
  </si>
  <si>
    <t>132x4</t>
    <phoneticPr fontId="1" type="noConversion"/>
  </si>
  <si>
    <t>66x8</t>
    <phoneticPr fontId="1" type="noConversion"/>
  </si>
  <si>
    <t>MEM TYPE</t>
    <phoneticPr fontId="1" type="noConversion"/>
  </si>
  <si>
    <t>CM</t>
    <phoneticPr fontId="1" type="noConversion"/>
  </si>
  <si>
    <t>CENTER_DECODE</t>
    <phoneticPr fontId="1" type="noConversion"/>
  </si>
  <si>
    <t>AREA</t>
    <phoneticPr fontId="1" type="noConversion"/>
  </si>
  <si>
    <t>AREA_sum</t>
    <phoneticPr fontId="1" type="noConversion"/>
  </si>
  <si>
    <t>d2l02msa05</t>
    <phoneticPr fontId="1" type="noConversion"/>
  </si>
  <si>
    <t>dul02msa02p2</t>
    <phoneticPr fontId="1" type="noConversion"/>
  </si>
  <si>
    <t>dgl128sa03</t>
    <phoneticPr fontId="1" type="noConversion"/>
  </si>
  <si>
    <t>----</t>
    <phoneticPr fontId="1" type="noConversion"/>
  </si>
  <si>
    <t>Resize Depth</t>
    <phoneticPr fontId="1" type="noConversion"/>
  </si>
  <si>
    <t>BK</t>
    <phoneticPr fontId="1" type="noConversion"/>
  </si>
  <si>
    <t>192x2</t>
    <phoneticPr fontId="1" type="noConversion"/>
  </si>
  <si>
    <t>128x3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</si>
</sst>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quotePrefix="1" applyFill="1"/>
    <xf numFmtId="0" fontId="2" fillId="2" borderId="0" xfId="0" applyFont="1" applyFill="1"/>
    <xf numFmtId="0" fontId="2" fillId="5" borderId="0" xfId="0" applyFont="1" applyFill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tabSelected="1" topLeftCell="E1" workbookViewId="0">
      <selection activeCell="I28" sqref="I28"/>
    </sheetView>
  </sheetViews>
  <sheetFormatPr defaultRowHeight="13.5" x14ac:dyDescent="0.15"/>
  <cols>
    <col min="1" max="1" width="9" style="1"/>
    <col min="2" max="2" width="27.25" style="1" customWidth="1"/>
    <col min="3" max="3" width="11" style="1" customWidth="1"/>
    <col min="4" max="4" width="16.125" style="1" customWidth="1"/>
    <col min="5" max="5" width="12.625" style="1" customWidth="1"/>
    <col min="6" max="6" width="17.875" style="1" customWidth="1"/>
    <col min="7" max="8" width="13.625" style="1" customWidth="1"/>
    <col min="9" max="9" width="13.375" style="1" customWidth="1"/>
    <col min="10" max="10" width="13.625" style="1" customWidth="1"/>
    <col min="11" max="11" width="9" style="1"/>
    <col min="12" max="12" width="18.375" style="1" customWidth="1"/>
    <col min="13" max="13" width="15.125" style="1" customWidth="1"/>
    <col min="14" max="14" width="12.5" style="1" customWidth="1"/>
    <col min="15" max="16" width="9" style="1"/>
    <col min="17" max="17" width="15.25" style="1" customWidth="1"/>
    <col min="18" max="16384" width="9" style="1"/>
  </cols>
  <sheetData>
    <row r="1" spans="2:19" x14ac:dyDescent="0.15">
      <c r="B1" s="1" t="s">
        <v>1</v>
      </c>
      <c r="D1" s="1" t="s">
        <v>2</v>
      </c>
      <c r="E1" s="1" t="s">
        <v>3</v>
      </c>
      <c r="F1" s="6" t="s">
        <v>56</v>
      </c>
      <c r="G1" s="1" t="s">
        <v>4</v>
      </c>
      <c r="H1" s="1" t="s">
        <v>37</v>
      </c>
      <c r="I1" s="1" t="s">
        <v>5</v>
      </c>
      <c r="J1" s="1" t="s">
        <v>6</v>
      </c>
      <c r="L1" s="1" t="s">
        <v>7</v>
      </c>
      <c r="M1" s="1" t="s">
        <v>8</v>
      </c>
      <c r="N1" s="1" t="s">
        <v>47</v>
      </c>
      <c r="O1" s="1" t="s">
        <v>48</v>
      </c>
      <c r="P1" s="1" t="s">
        <v>57</v>
      </c>
      <c r="Q1" s="1" t="s">
        <v>49</v>
      </c>
      <c r="R1" s="1" t="s">
        <v>50</v>
      </c>
      <c r="S1" s="1" t="s">
        <v>51</v>
      </c>
    </row>
    <row r="2" spans="2:19" x14ac:dyDescent="0.15">
      <c r="B2" s="1" t="s">
        <v>0</v>
      </c>
      <c r="F2" s="6"/>
    </row>
    <row r="3" spans="2:19" x14ac:dyDescent="0.15">
      <c r="C3" s="1" t="s">
        <v>33</v>
      </c>
      <c r="D3" s="1" t="s">
        <v>9</v>
      </c>
      <c r="E3" s="1">
        <v>2150</v>
      </c>
      <c r="F3" s="6">
        <v>2176</v>
      </c>
      <c r="G3" s="1">
        <v>308</v>
      </c>
      <c r="I3" s="1" t="s">
        <v>10</v>
      </c>
      <c r="J3" s="1" t="b">
        <v>1</v>
      </c>
      <c r="L3" s="1" t="b">
        <v>1</v>
      </c>
      <c r="M3" s="1" t="b">
        <v>0</v>
      </c>
      <c r="N3" s="1" t="s">
        <v>52</v>
      </c>
      <c r="O3" s="1">
        <v>4</v>
      </c>
      <c r="P3" s="1">
        <v>4</v>
      </c>
      <c r="Q3" s="1" t="b">
        <v>1</v>
      </c>
      <c r="R3" s="1">
        <v>153499</v>
      </c>
    </row>
    <row r="4" spans="2:19" x14ac:dyDescent="0.15">
      <c r="C4" s="1" t="s">
        <v>33</v>
      </c>
      <c r="D4" s="1" t="s">
        <v>9</v>
      </c>
      <c r="E4" s="1">
        <v>2150</v>
      </c>
      <c r="F4" s="6">
        <v>2176</v>
      </c>
      <c r="G4" s="1">
        <v>28</v>
      </c>
      <c r="I4" s="1" t="s">
        <v>10</v>
      </c>
      <c r="J4" s="1" t="b">
        <v>0</v>
      </c>
      <c r="L4" s="1" t="b">
        <v>1</v>
      </c>
      <c r="M4" s="1" t="b">
        <v>0</v>
      </c>
      <c r="N4" s="1" t="s">
        <v>52</v>
      </c>
      <c r="O4" s="1">
        <v>8</v>
      </c>
      <c r="P4" s="1">
        <v>2</v>
      </c>
      <c r="Q4" s="1" t="b">
        <v>0</v>
      </c>
      <c r="R4" s="1">
        <v>15782</v>
      </c>
    </row>
    <row r="5" spans="2:19" x14ac:dyDescent="0.15">
      <c r="C5" s="1" t="s">
        <v>33</v>
      </c>
      <c r="D5" s="1" t="s">
        <v>11</v>
      </c>
      <c r="E5" s="1">
        <v>1075</v>
      </c>
      <c r="F5" s="6">
        <v>1088</v>
      </c>
      <c r="G5" s="1">
        <v>20</v>
      </c>
      <c r="I5" s="1" t="s">
        <v>10</v>
      </c>
      <c r="J5" s="1" t="b">
        <v>0</v>
      </c>
      <c r="L5" s="1" t="b">
        <v>1</v>
      </c>
      <c r="M5" s="1" t="b">
        <v>0</v>
      </c>
      <c r="N5" s="1" t="s">
        <v>54</v>
      </c>
      <c r="O5" s="1">
        <v>4</v>
      </c>
      <c r="P5" s="1">
        <v>2</v>
      </c>
      <c r="Q5" s="1" t="b">
        <v>0</v>
      </c>
      <c r="R5" s="1">
        <v>6618</v>
      </c>
    </row>
    <row r="6" spans="2:19" x14ac:dyDescent="0.15">
      <c r="C6" s="1" t="s">
        <v>33</v>
      </c>
      <c r="D6" s="1" t="s">
        <v>9</v>
      </c>
      <c r="E6" s="1">
        <v>540</v>
      </c>
      <c r="F6" s="6">
        <v>544</v>
      </c>
      <c r="G6" s="1">
        <v>20</v>
      </c>
      <c r="I6" s="1" t="s">
        <v>10</v>
      </c>
      <c r="J6" s="1" t="b">
        <v>0</v>
      </c>
      <c r="L6" s="1" t="b">
        <v>1</v>
      </c>
      <c r="M6" s="1" t="b">
        <v>0</v>
      </c>
      <c r="N6" s="1" t="s">
        <v>54</v>
      </c>
      <c r="O6" s="1">
        <v>4</v>
      </c>
      <c r="P6" s="1">
        <v>1</v>
      </c>
      <c r="Q6" s="1" t="b">
        <v>0</v>
      </c>
      <c r="R6" s="1">
        <v>3619</v>
      </c>
    </row>
    <row r="7" spans="2:19" x14ac:dyDescent="0.15">
      <c r="C7" s="1" t="s">
        <v>33</v>
      </c>
      <c r="D7" s="1" t="s">
        <v>12</v>
      </c>
      <c r="E7" s="1">
        <v>270</v>
      </c>
      <c r="F7" s="6">
        <v>288</v>
      </c>
      <c r="G7" s="1">
        <v>20</v>
      </c>
      <c r="I7" s="1" t="s">
        <v>10</v>
      </c>
      <c r="J7" s="1" t="b">
        <v>0</v>
      </c>
      <c r="L7" s="1" t="b">
        <v>1</v>
      </c>
      <c r="M7" s="1" t="b">
        <v>0</v>
      </c>
      <c r="N7" s="1" t="s">
        <v>54</v>
      </c>
      <c r="O7" s="1">
        <v>1</v>
      </c>
      <c r="P7" s="1">
        <v>2</v>
      </c>
      <c r="Q7" s="1" t="b">
        <v>0</v>
      </c>
      <c r="R7" s="1">
        <v>2652</v>
      </c>
    </row>
    <row r="8" spans="2:19" x14ac:dyDescent="0.15">
      <c r="C8" s="1" t="s">
        <v>33</v>
      </c>
      <c r="D8" s="1" t="s">
        <v>9</v>
      </c>
      <c r="E8" s="1">
        <v>256</v>
      </c>
      <c r="F8" s="6">
        <v>256</v>
      </c>
      <c r="G8" s="1">
        <v>8</v>
      </c>
      <c r="I8" s="1" t="s">
        <v>32</v>
      </c>
      <c r="J8" s="1" t="b">
        <v>0</v>
      </c>
      <c r="L8" s="1" t="b">
        <v>1</v>
      </c>
      <c r="M8" s="1" t="b">
        <v>0</v>
      </c>
      <c r="N8" s="1" t="s">
        <v>54</v>
      </c>
      <c r="O8" s="1">
        <v>1</v>
      </c>
      <c r="P8" s="1">
        <v>1</v>
      </c>
      <c r="Q8" s="1" t="b">
        <v>0</v>
      </c>
      <c r="R8" s="1">
        <v>1617</v>
      </c>
    </row>
    <row r="9" spans="2:19" x14ac:dyDescent="0.15">
      <c r="B9" s="1" t="s">
        <v>13</v>
      </c>
      <c r="F9" s="6"/>
    </row>
    <row r="10" spans="2:19" x14ac:dyDescent="0.15">
      <c r="C10" s="1" t="s">
        <v>34</v>
      </c>
      <c r="D10" s="1" t="s">
        <v>9</v>
      </c>
      <c r="E10" s="1">
        <v>4300</v>
      </c>
      <c r="F10" s="6">
        <v>4352</v>
      </c>
      <c r="G10" s="1">
        <v>28</v>
      </c>
      <c r="I10" s="1" t="s">
        <v>32</v>
      </c>
      <c r="J10" s="1" t="b">
        <v>0</v>
      </c>
      <c r="L10" s="1" t="b">
        <v>1</v>
      </c>
      <c r="M10" s="1" t="b">
        <v>0</v>
      </c>
      <c r="N10" s="1" t="s">
        <v>52</v>
      </c>
      <c r="O10" s="1">
        <v>8</v>
      </c>
      <c r="P10" s="1">
        <v>4</v>
      </c>
      <c r="Q10" s="1" t="b">
        <v>0</v>
      </c>
      <c r="R10" s="1">
        <v>30301</v>
      </c>
    </row>
    <row r="11" spans="2:19" x14ac:dyDescent="0.15">
      <c r="B11" s="1" t="s">
        <v>14</v>
      </c>
      <c r="F11" s="6"/>
    </row>
    <row r="12" spans="2:19" x14ac:dyDescent="0.15">
      <c r="C12" s="1" t="s">
        <v>34</v>
      </c>
      <c r="D12" s="1" t="s">
        <v>9</v>
      </c>
      <c r="E12" s="1">
        <v>129</v>
      </c>
      <c r="F12" s="6">
        <v>160</v>
      </c>
      <c r="G12" s="1">
        <v>112</v>
      </c>
      <c r="I12" s="1" t="s">
        <v>32</v>
      </c>
      <c r="J12" s="1" t="b">
        <v>0</v>
      </c>
      <c r="L12" s="1" t="b">
        <v>1</v>
      </c>
      <c r="M12" s="1" t="b">
        <v>0</v>
      </c>
      <c r="N12" s="1" t="s">
        <v>54</v>
      </c>
      <c r="O12" s="1">
        <v>1</v>
      </c>
      <c r="P12" s="1">
        <v>1</v>
      </c>
      <c r="Q12" s="1" t="b">
        <v>0</v>
      </c>
      <c r="R12" s="1">
        <v>5374</v>
      </c>
    </row>
    <row r="13" spans="2:19" x14ac:dyDescent="0.15">
      <c r="F13" s="6"/>
    </row>
    <row r="14" spans="2:19" x14ac:dyDescent="0.15">
      <c r="B14" s="1" t="s">
        <v>15</v>
      </c>
      <c r="C14" s="1" t="s">
        <v>34</v>
      </c>
      <c r="D14" s="1" t="s">
        <v>9</v>
      </c>
      <c r="E14" s="1">
        <v>257</v>
      </c>
      <c r="F14" s="6">
        <v>288</v>
      </c>
      <c r="G14" s="1">
        <v>40</v>
      </c>
      <c r="I14" s="1" t="s">
        <v>32</v>
      </c>
      <c r="J14" s="1" t="b">
        <v>0</v>
      </c>
      <c r="L14" s="1" t="b">
        <v>1</v>
      </c>
      <c r="M14" s="1" t="b">
        <v>0</v>
      </c>
      <c r="N14" s="1" t="s">
        <v>54</v>
      </c>
      <c r="O14" s="1">
        <v>1</v>
      </c>
      <c r="P14" s="1">
        <v>2</v>
      </c>
      <c r="Q14" s="1" t="b">
        <v>0</v>
      </c>
      <c r="R14" s="1">
        <v>3944</v>
      </c>
    </row>
    <row r="15" spans="2:19" x14ac:dyDescent="0.15">
      <c r="C15" s="1" t="s">
        <v>34</v>
      </c>
      <c r="D15" s="1" t="s">
        <v>9</v>
      </c>
      <c r="E15" s="1">
        <v>4300</v>
      </c>
      <c r="F15" s="6">
        <v>4352</v>
      </c>
      <c r="G15" s="1">
        <v>80</v>
      </c>
      <c r="I15" s="1" t="s">
        <v>32</v>
      </c>
      <c r="J15" s="1" t="b">
        <v>1</v>
      </c>
      <c r="L15" s="1" t="b">
        <v>1</v>
      </c>
      <c r="M15" s="1" t="b">
        <v>0</v>
      </c>
      <c r="N15" s="1" t="s">
        <v>52</v>
      </c>
      <c r="O15" s="1">
        <v>4</v>
      </c>
      <c r="P15" s="1">
        <v>8</v>
      </c>
      <c r="Q15" s="1" t="b">
        <v>1</v>
      </c>
      <c r="R15" s="1">
        <v>84297</v>
      </c>
    </row>
    <row r="16" spans="2:19" x14ac:dyDescent="0.15">
      <c r="B16" s="1" t="s">
        <v>16</v>
      </c>
      <c r="C16" s="1" t="s">
        <v>34</v>
      </c>
      <c r="D16" s="1" t="s">
        <v>18</v>
      </c>
      <c r="E16" s="1">
        <v>1075</v>
      </c>
      <c r="F16" s="7">
        <v>1088</v>
      </c>
      <c r="G16" s="3">
        <v>528</v>
      </c>
      <c r="H16" s="9" t="s">
        <v>44</v>
      </c>
      <c r="I16" s="1" t="s">
        <v>32</v>
      </c>
      <c r="J16" s="1" t="b">
        <v>1</v>
      </c>
      <c r="L16" s="1" t="b">
        <v>1</v>
      </c>
      <c r="M16" s="1" t="b">
        <v>0</v>
      </c>
      <c r="N16" s="1" t="s">
        <v>52</v>
      </c>
      <c r="O16" s="1">
        <v>4</v>
      </c>
      <c r="P16" s="1">
        <v>2</v>
      </c>
      <c r="Q16" s="1" t="b">
        <v>1</v>
      </c>
      <c r="R16" s="1">
        <v>69227</v>
      </c>
      <c r="S16" s="1">
        <f>2*R16</f>
        <v>138454</v>
      </c>
    </row>
    <row r="17" spans="1:55" x14ac:dyDescent="0.15">
      <c r="F17" s="6"/>
      <c r="H17" s="4" t="s">
        <v>45</v>
      </c>
      <c r="I17" s="1" t="s">
        <v>32</v>
      </c>
      <c r="J17" s="1" t="b">
        <v>1</v>
      </c>
      <c r="L17" s="1" t="b">
        <v>1</v>
      </c>
      <c r="M17" s="1" t="b">
        <v>0</v>
      </c>
      <c r="N17" s="1" t="s">
        <v>52</v>
      </c>
      <c r="O17" s="1">
        <v>4</v>
      </c>
      <c r="P17" s="1">
        <v>2</v>
      </c>
      <c r="Q17" s="1" t="b">
        <v>0</v>
      </c>
      <c r="R17" s="1">
        <v>35312</v>
      </c>
      <c r="S17" s="1">
        <f>4*R17</f>
        <v>141248</v>
      </c>
    </row>
    <row r="18" spans="1:55" x14ac:dyDescent="0.15">
      <c r="F18" s="6"/>
      <c r="H18" s="4" t="s">
        <v>46</v>
      </c>
      <c r="I18" s="1" t="s">
        <v>32</v>
      </c>
      <c r="J18" s="1" t="b">
        <v>1</v>
      </c>
      <c r="L18" s="1" t="b">
        <v>1</v>
      </c>
      <c r="M18" s="1" t="b">
        <v>0</v>
      </c>
      <c r="N18" s="1" t="s">
        <v>54</v>
      </c>
      <c r="O18" s="1">
        <v>4</v>
      </c>
      <c r="P18" s="1">
        <v>2</v>
      </c>
      <c r="Q18" s="1" t="b">
        <v>1</v>
      </c>
      <c r="R18" s="1">
        <v>18235</v>
      </c>
      <c r="S18" s="1">
        <f>8*R18</f>
        <v>145880</v>
      </c>
    </row>
    <row r="19" spans="1:55" s="2" customFormat="1" x14ac:dyDescent="0.15">
      <c r="A19" s="1"/>
      <c r="B19" s="1" t="s">
        <v>19</v>
      </c>
      <c r="C19" s="1" t="s">
        <v>35</v>
      </c>
      <c r="D19" s="1" t="s">
        <v>20</v>
      </c>
      <c r="E19" s="1">
        <v>1075</v>
      </c>
      <c r="F19" s="7">
        <v>1088</v>
      </c>
      <c r="G19" s="3">
        <v>720</v>
      </c>
      <c r="H19" s="4" t="s">
        <v>38</v>
      </c>
      <c r="I19" s="1" t="s">
        <v>32</v>
      </c>
      <c r="J19" s="1" t="b">
        <v>1</v>
      </c>
      <c r="K19" s="1"/>
      <c r="L19" s="1" t="b">
        <v>1</v>
      </c>
      <c r="M19" s="1" t="b">
        <v>0</v>
      </c>
      <c r="N19" s="1" t="s">
        <v>54</v>
      </c>
      <c r="O19" s="1">
        <v>4</v>
      </c>
      <c r="P19" s="1">
        <v>2</v>
      </c>
      <c r="Q19" s="1" t="b">
        <v>1</v>
      </c>
      <c r="R19" s="1">
        <v>21438</v>
      </c>
      <c r="S19" s="1">
        <f>R19*9</f>
        <v>192942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s="2" customFormat="1" x14ac:dyDescent="0.15">
      <c r="A20" s="1"/>
      <c r="B20" s="1"/>
      <c r="C20" s="1"/>
      <c r="D20" s="1"/>
      <c r="E20" s="1"/>
      <c r="F20" s="6"/>
      <c r="G20" s="1"/>
      <c r="H20" s="4" t="s">
        <v>39</v>
      </c>
      <c r="I20" s="1" t="s">
        <v>32</v>
      </c>
      <c r="J20" s="1" t="b">
        <v>1</v>
      </c>
      <c r="K20" s="1"/>
      <c r="L20" s="1" t="b">
        <v>1</v>
      </c>
      <c r="M20" s="1" t="b">
        <v>0</v>
      </c>
      <c r="N20" s="1" t="s">
        <v>54</v>
      </c>
      <c r="O20" s="1">
        <v>4</v>
      </c>
      <c r="P20" s="1">
        <v>2</v>
      </c>
      <c r="Q20" s="1" t="b">
        <v>1</v>
      </c>
      <c r="R20" s="1">
        <v>23853</v>
      </c>
      <c r="S20" s="1">
        <f>R20*8</f>
        <v>190824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s="2" customFormat="1" x14ac:dyDescent="0.15">
      <c r="A21" s="1"/>
      <c r="B21" s="1"/>
      <c r="C21" s="1"/>
      <c r="D21" s="1"/>
      <c r="E21" s="1"/>
      <c r="F21" s="6"/>
      <c r="G21" s="1"/>
      <c r="H21" s="4" t="s">
        <v>40</v>
      </c>
      <c r="I21" s="1" t="s">
        <v>32</v>
      </c>
      <c r="J21" s="1" t="b">
        <v>1</v>
      </c>
      <c r="K21" s="1"/>
      <c r="L21" s="1" t="b">
        <v>1</v>
      </c>
      <c r="M21" s="1" t="b">
        <v>0</v>
      </c>
      <c r="N21" s="1" t="s">
        <v>52</v>
      </c>
      <c r="O21" s="1">
        <v>4</v>
      </c>
      <c r="P21" s="1">
        <v>2</v>
      </c>
      <c r="Q21" s="1" t="b">
        <v>0</v>
      </c>
      <c r="R21" s="1">
        <v>33417</v>
      </c>
      <c r="S21" s="1">
        <f>R21*6</f>
        <v>200502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s="2" customFormat="1" x14ac:dyDescent="0.15">
      <c r="A22" s="1"/>
      <c r="B22" s="1"/>
      <c r="C22" s="1"/>
      <c r="D22" s="1"/>
      <c r="E22" s="1"/>
      <c r="F22" s="6"/>
      <c r="G22" s="1"/>
      <c r="H22" s="4" t="s">
        <v>41</v>
      </c>
      <c r="I22" s="1" t="s">
        <v>32</v>
      </c>
      <c r="J22" s="1" t="b">
        <v>1</v>
      </c>
      <c r="K22" s="1"/>
      <c r="L22" s="1" t="b">
        <v>1</v>
      </c>
      <c r="M22" s="1" t="b">
        <v>0</v>
      </c>
      <c r="N22" s="1" t="s">
        <v>53</v>
      </c>
      <c r="O22" s="1">
        <v>4</v>
      </c>
      <c r="P22" s="1">
        <v>2</v>
      </c>
      <c r="Q22" s="1" t="b">
        <v>1</v>
      </c>
      <c r="R22" s="1">
        <v>38231</v>
      </c>
      <c r="S22" s="1">
        <f>R22*5</f>
        <v>191155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s="2" customFormat="1" x14ac:dyDescent="0.15">
      <c r="A23" s="1"/>
      <c r="B23" s="1"/>
      <c r="C23" s="1"/>
      <c r="D23" s="1"/>
      <c r="E23" s="1"/>
      <c r="F23" s="6"/>
      <c r="G23" s="1"/>
      <c r="H23" s="8" t="s">
        <v>42</v>
      </c>
      <c r="I23" s="1" t="s">
        <v>32</v>
      </c>
      <c r="J23" s="1" t="b">
        <v>1</v>
      </c>
      <c r="K23" s="1"/>
      <c r="L23" s="1" t="b">
        <v>1</v>
      </c>
      <c r="M23" s="1" t="b">
        <v>0</v>
      </c>
      <c r="N23" s="1" t="s">
        <v>52</v>
      </c>
      <c r="O23" s="1">
        <v>4</v>
      </c>
      <c r="P23" s="1">
        <v>2</v>
      </c>
      <c r="Q23" s="1" t="b">
        <v>1</v>
      </c>
      <c r="R23" s="1">
        <v>63389</v>
      </c>
      <c r="S23" s="1">
        <f>R23*3</f>
        <v>190167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s="2" customFormat="1" x14ac:dyDescent="0.15">
      <c r="A24" s="1"/>
      <c r="B24" s="1"/>
      <c r="C24" s="1"/>
      <c r="D24" s="1"/>
      <c r="E24" s="1"/>
      <c r="F24" s="6"/>
      <c r="G24" s="1"/>
      <c r="H24" s="4" t="s">
        <v>43</v>
      </c>
      <c r="I24" s="1" t="s">
        <v>32</v>
      </c>
      <c r="J24" s="1" t="b">
        <v>1</v>
      </c>
      <c r="K24" s="1"/>
      <c r="L24" s="1" t="b">
        <v>1</v>
      </c>
      <c r="M24" s="1" t="b">
        <v>0</v>
      </c>
      <c r="N24" s="5" t="s">
        <v>55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s="2" customFormat="1" x14ac:dyDescent="0.15">
      <c r="A25" s="1"/>
      <c r="B25" s="1" t="s">
        <v>21</v>
      </c>
      <c r="C25" s="1" t="s">
        <v>35</v>
      </c>
      <c r="D25" s="1" t="s">
        <v>20</v>
      </c>
      <c r="E25" s="1">
        <v>2150</v>
      </c>
      <c r="F25" s="6">
        <v>2176</v>
      </c>
      <c r="G25" s="1">
        <v>112</v>
      </c>
      <c r="H25" s="1"/>
      <c r="I25" s="1" t="s">
        <v>32</v>
      </c>
      <c r="J25" s="1" t="b">
        <v>1</v>
      </c>
      <c r="K25" s="1"/>
      <c r="L25" s="1" t="b">
        <v>1</v>
      </c>
      <c r="M25" s="1" t="b">
        <v>0</v>
      </c>
      <c r="N25" s="1" t="s">
        <v>53</v>
      </c>
      <c r="O25" s="1">
        <v>4</v>
      </c>
      <c r="P25" s="1">
        <v>4</v>
      </c>
      <c r="Q25" s="1" t="b">
        <v>1</v>
      </c>
      <c r="R25" s="1">
        <v>60422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s="2" customFormat="1" x14ac:dyDescent="0.15">
      <c r="A26" s="1"/>
      <c r="B26" s="1" t="s">
        <v>22</v>
      </c>
      <c r="C26" s="1" t="s">
        <v>35</v>
      </c>
      <c r="D26" s="1" t="s">
        <v>20</v>
      </c>
      <c r="E26" s="1">
        <v>1075</v>
      </c>
      <c r="F26" s="6">
        <v>1088</v>
      </c>
      <c r="G26" s="1">
        <v>160</v>
      </c>
      <c r="H26" s="1"/>
      <c r="I26" s="1" t="s">
        <v>32</v>
      </c>
      <c r="J26" s="1" t="b">
        <v>1</v>
      </c>
      <c r="K26" s="1"/>
      <c r="L26" s="1" t="b">
        <v>1</v>
      </c>
      <c r="M26" s="1" t="b">
        <v>0</v>
      </c>
      <c r="N26" s="1" t="s">
        <v>52</v>
      </c>
      <c r="O26" s="1">
        <v>4</v>
      </c>
      <c r="P26" s="1">
        <v>2</v>
      </c>
      <c r="Q26" s="1" t="b">
        <v>0</v>
      </c>
      <c r="R26" s="1">
        <v>42126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s="2" customFormat="1" x14ac:dyDescent="0.15">
      <c r="A27" s="1"/>
      <c r="B27" s="1" t="s">
        <v>23</v>
      </c>
      <c r="C27" s="1" t="s">
        <v>35</v>
      </c>
      <c r="D27" s="1" t="s">
        <v>17</v>
      </c>
      <c r="E27" s="1">
        <v>2150</v>
      </c>
      <c r="F27" s="7">
        <v>2176</v>
      </c>
      <c r="G27" s="3">
        <v>384</v>
      </c>
      <c r="H27" s="9" t="s">
        <v>58</v>
      </c>
      <c r="I27" s="1" t="s">
        <v>32</v>
      </c>
      <c r="J27" s="1" t="b">
        <v>0</v>
      </c>
      <c r="K27" s="1"/>
      <c r="L27" s="1" t="b">
        <v>1</v>
      </c>
      <c r="M27" s="1" t="b">
        <v>0</v>
      </c>
      <c r="N27" s="1" t="s">
        <v>52</v>
      </c>
      <c r="O27" s="1">
        <v>4</v>
      </c>
      <c r="P27" s="1">
        <v>4</v>
      </c>
      <c r="Q27" s="1" t="b">
        <v>1</v>
      </c>
      <c r="R27" s="1">
        <v>99248</v>
      </c>
      <c r="S27" s="1">
        <f>R27*2</f>
        <v>198496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s="2" customFormat="1" x14ac:dyDescent="0.15">
      <c r="A28" s="1"/>
      <c r="B28" s="1"/>
      <c r="C28" s="1"/>
      <c r="D28" s="1"/>
      <c r="E28" s="1"/>
      <c r="F28" s="6"/>
      <c r="G28" s="1"/>
      <c r="H28" s="4" t="s">
        <v>59</v>
      </c>
      <c r="I28" s="1" t="s">
        <v>32</v>
      </c>
      <c r="J28" s="1" t="b">
        <v>0</v>
      </c>
      <c r="K28" s="1"/>
      <c r="L28" s="1" t="b">
        <v>1</v>
      </c>
      <c r="M28" s="1" t="b">
        <v>0</v>
      </c>
      <c r="N28" s="1" t="s">
        <v>53</v>
      </c>
      <c r="O28" s="1">
        <v>4</v>
      </c>
      <c r="P28" s="1">
        <v>4</v>
      </c>
      <c r="Q28" s="1" t="b">
        <v>1</v>
      </c>
      <c r="R28" s="1">
        <v>68197</v>
      </c>
      <c r="S28" s="1">
        <f>R28*3</f>
        <v>204591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s="2" customFormat="1" x14ac:dyDescent="0.15">
      <c r="A29" s="1"/>
      <c r="B29" s="1" t="s">
        <v>25</v>
      </c>
      <c r="C29" s="1" t="s">
        <v>35</v>
      </c>
      <c r="D29" s="1" t="s">
        <v>17</v>
      </c>
      <c r="E29" s="1">
        <v>2150</v>
      </c>
      <c r="F29" s="6">
        <v>2176</v>
      </c>
      <c r="G29" s="1">
        <v>144</v>
      </c>
      <c r="H29" s="1"/>
      <c r="I29" s="1" t="s">
        <v>24</v>
      </c>
      <c r="J29" s="1" t="b">
        <v>0</v>
      </c>
      <c r="K29" s="1"/>
      <c r="L29" s="1" t="b">
        <v>1</v>
      </c>
      <c r="M29" s="1" t="b">
        <v>0</v>
      </c>
      <c r="N29" s="1" t="s">
        <v>52</v>
      </c>
      <c r="O29" s="1">
        <v>4</v>
      </c>
      <c r="P29" s="1">
        <v>4</v>
      </c>
      <c r="Q29" s="1" t="b">
        <v>0</v>
      </c>
      <c r="R29" s="1">
        <v>73403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15">
      <c r="B30" s="1" t="s">
        <v>26</v>
      </c>
      <c r="C30" s="1" t="s">
        <v>36</v>
      </c>
      <c r="D30" s="1" t="s">
        <v>17</v>
      </c>
      <c r="E30" s="1">
        <v>2150</v>
      </c>
      <c r="F30" s="6">
        <v>2176</v>
      </c>
      <c r="G30" s="1">
        <v>120</v>
      </c>
      <c r="I30" s="1" t="s">
        <v>24</v>
      </c>
      <c r="J30" s="1" t="b">
        <v>0</v>
      </c>
      <c r="L30" s="1" t="b">
        <v>1</v>
      </c>
      <c r="M30" s="1" t="b">
        <v>0</v>
      </c>
      <c r="N30" s="1" t="s">
        <v>53</v>
      </c>
      <c r="O30" s="1">
        <v>4</v>
      </c>
      <c r="P30" s="1">
        <v>4</v>
      </c>
      <c r="Q30" s="1" t="b">
        <v>1</v>
      </c>
      <c r="R30" s="1">
        <v>64310</v>
      </c>
    </row>
    <row r="31" spans="1:55" x14ac:dyDescent="0.15">
      <c r="B31" s="1" t="s">
        <v>27</v>
      </c>
      <c r="C31" s="1" t="s">
        <v>36</v>
      </c>
      <c r="D31" s="1" t="s">
        <v>17</v>
      </c>
      <c r="E31" s="1">
        <v>2150</v>
      </c>
      <c r="F31" s="6">
        <v>2176</v>
      </c>
      <c r="G31" s="1">
        <v>40</v>
      </c>
      <c r="I31" s="1" t="s">
        <v>24</v>
      </c>
      <c r="J31" s="1" t="b">
        <v>0</v>
      </c>
      <c r="L31" s="1" t="b">
        <v>1</v>
      </c>
      <c r="M31" s="1" t="b">
        <v>0</v>
      </c>
      <c r="N31" s="1" t="s">
        <v>53</v>
      </c>
      <c r="O31" s="1">
        <v>8</v>
      </c>
      <c r="P31" s="1">
        <v>2</v>
      </c>
      <c r="Q31" s="1" t="b">
        <v>1</v>
      </c>
      <c r="R31" s="1">
        <v>23339</v>
      </c>
    </row>
    <row r="32" spans="1:55" x14ac:dyDescent="0.15">
      <c r="B32" s="1" t="s">
        <v>28</v>
      </c>
      <c r="C32" s="1" t="s">
        <v>36</v>
      </c>
      <c r="D32" s="1" t="s">
        <v>17</v>
      </c>
      <c r="E32" s="1">
        <v>2048</v>
      </c>
      <c r="F32" s="6">
        <v>2048</v>
      </c>
      <c r="G32" s="1">
        <v>192</v>
      </c>
      <c r="I32" s="1" t="s">
        <v>24</v>
      </c>
      <c r="J32" s="1" t="b">
        <v>0</v>
      </c>
      <c r="L32" s="1" t="b">
        <v>1</v>
      </c>
      <c r="M32" s="1" t="b">
        <v>0</v>
      </c>
      <c r="N32" s="1" t="s">
        <v>52</v>
      </c>
      <c r="O32" s="1">
        <v>4</v>
      </c>
      <c r="P32" s="1">
        <v>2</v>
      </c>
      <c r="Q32" s="1" t="b">
        <v>1</v>
      </c>
      <c r="R32" s="1">
        <v>83593</v>
      </c>
    </row>
    <row r="33" spans="2:18" x14ac:dyDescent="0.15">
      <c r="B33" s="1" t="s">
        <v>29</v>
      </c>
      <c r="C33" s="1" t="s">
        <v>36</v>
      </c>
      <c r="D33" s="1" t="s">
        <v>17</v>
      </c>
      <c r="E33" s="1">
        <v>2048</v>
      </c>
      <c r="F33" s="6">
        <v>2048</v>
      </c>
      <c r="G33" s="1">
        <v>144</v>
      </c>
      <c r="I33" s="1" t="s">
        <v>24</v>
      </c>
      <c r="J33" s="1" t="b">
        <v>0</v>
      </c>
      <c r="L33" s="1" t="b">
        <v>1</v>
      </c>
      <c r="M33" s="1" t="b">
        <v>0</v>
      </c>
      <c r="N33" s="1" t="s">
        <v>52</v>
      </c>
      <c r="O33" s="1">
        <v>4</v>
      </c>
      <c r="P33" s="1">
        <v>2</v>
      </c>
      <c r="Q33" s="1" t="b">
        <v>0</v>
      </c>
      <c r="R33" s="1">
        <v>61825</v>
      </c>
    </row>
    <row r="34" spans="2:18" x14ac:dyDescent="0.15">
      <c r="B34" s="1" t="s">
        <v>30</v>
      </c>
      <c r="C34" s="1" t="s">
        <v>36</v>
      </c>
      <c r="D34" s="1" t="s">
        <v>17</v>
      </c>
      <c r="E34" s="1">
        <v>2048</v>
      </c>
      <c r="F34" s="6">
        <v>2048</v>
      </c>
      <c r="G34" s="1">
        <v>120</v>
      </c>
      <c r="I34" s="1" t="s">
        <v>24</v>
      </c>
      <c r="J34" s="1" t="b">
        <v>0</v>
      </c>
      <c r="L34" s="1" t="b">
        <v>1</v>
      </c>
      <c r="M34" s="1" t="b">
        <v>0</v>
      </c>
      <c r="N34" s="1" t="s">
        <v>54</v>
      </c>
      <c r="O34" s="1">
        <v>4</v>
      </c>
      <c r="P34" s="1">
        <v>2</v>
      </c>
      <c r="Q34" s="1" t="b">
        <v>1</v>
      </c>
      <c r="R34" s="1">
        <v>50655</v>
      </c>
    </row>
    <row r="35" spans="2:18" x14ac:dyDescent="0.15">
      <c r="B35" s="1" t="s">
        <v>31</v>
      </c>
      <c r="C35" s="1" t="s">
        <v>36</v>
      </c>
      <c r="D35" s="1" t="s">
        <v>17</v>
      </c>
      <c r="E35" s="1">
        <v>2048</v>
      </c>
      <c r="F35" s="6">
        <v>2048</v>
      </c>
      <c r="G35" s="1">
        <v>40</v>
      </c>
      <c r="I35" s="1" t="s">
        <v>24</v>
      </c>
      <c r="J35" s="1" t="b">
        <v>0</v>
      </c>
      <c r="L35" s="1" t="b">
        <v>1</v>
      </c>
      <c r="M35" s="1" t="b">
        <v>0</v>
      </c>
      <c r="N35" s="1" t="s">
        <v>54</v>
      </c>
      <c r="O35" s="1">
        <v>4</v>
      </c>
      <c r="P35" s="1">
        <v>2</v>
      </c>
      <c r="Q35" s="1" t="b">
        <v>0</v>
      </c>
      <c r="R35" s="1">
        <v>18560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2016-11-09T11:54:01Z</dcterms:modified>
</cp:coreProperties>
</file>