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255" windowWidth="20385" windowHeight="9405" activeTab="1"/>
  </bookViews>
  <sheets>
    <sheet name="history" sheetId="1" r:id="rId1"/>
    <sheet name="IP area" sheetId="6" r:id="rId2"/>
  </sheets>
  <calcPr calcId="145621"/>
</workbook>
</file>

<file path=xl/calcChain.xml><?xml version="1.0" encoding="utf-8"?>
<calcChain xmlns="http://schemas.openxmlformats.org/spreadsheetml/2006/main">
  <c r="H27" i="6" l="1"/>
  <c r="D17" i="6" l="1"/>
  <c r="E17" i="6"/>
  <c r="E27" i="6" l="1"/>
  <c r="D24" i="6" l="1"/>
  <c r="D27" i="6" s="1"/>
  <c r="G14" i="6" l="1"/>
  <c r="G27" i="6" s="1"/>
  <c r="D28" i="6" s="1"/>
  <c r="D29" i="6" l="1"/>
</calcChain>
</file>

<file path=xl/sharedStrings.xml><?xml version="1.0" encoding="utf-8"?>
<sst xmlns="http://schemas.openxmlformats.org/spreadsheetml/2006/main" count="102" uniqueCount="73">
  <si>
    <t>no</t>
    <phoneticPr fontId="1" type="noConversion"/>
  </si>
  <si>
    <t>date</t>
    <phoneticPr fontId="1" type="noConversion"/>
  </si>
  <si>
    <t>history</t>
    <phoneticPr fontId="1" type="noConversion"/>
  </si>
  <si>
    <t>initial</t>
    <phoneticPr fontId="1" type="noConversion"/>
  </si>
  <si>
    <t>owner</t>
    <phoneticPr fontId="1" type="noConversion"/>
  </si>
  <si>
    <t>No</t>
    <phoneticPr fontId="1" type="noConversion"/>
  </si>
  <si>
    <t>A7 sub system</t>
    <phoneticPr fontId="1" type="noConversion"/>
  </si>
  <si>
    <t>sub system name</t>
    <phoneticPr fontId="1" type="noConversion"/>
  </si>
  <si>
    <t>BASE BAND sub system</t>
    <phoneticPr fontId="1" type="noConversion"/>
  </si>
  <si>
    <t>jjzhang</t>
    <phoneticPr fontId="1" type="noConversion"/>
  </si>
  <si>
    <t>pengChen</t>
    <phoneticPr fontId="1" type="noConversion"/>
  </si>
  <si>
    <t>M7 Top (Sub system)</t>
    <phoneticPr fontId="1" type="noConversion"/>
  </si>
  <si>
    <t>pan song</t>
    <phoneticPr fontId="1" type="noConversion"/>
  </si>
  <si>
    <t>zhengLi</t>
    <phoneticPr fontId="1" type="noConversion"/>
  </si>
  <si>
    <t>LeiYang</t>
    <phoneticPr fontId="1" type="noConversion"/>
  </si>
  <si>
    <t>jima</t>
    <phoneticPr fontId="1" type="noConversion"/>
  </si>
  <si>
    <t>zhengxie</t>
    <phoneticPr fontId="1" type="noConversion"/>
  </si>
  <si>
    <t>jlliu</t>
    <phoneticPr fontId="1" type="noConversion"/>
  </si>
  <si>
    <t>haosun</t>
    <phoneticPr fontId="1" type="noConversion"/>
  </si>
  <si>
    <t>hbzhong/jfhuang</t>
    <phoneticPr fontId="1" type="noConversion"/>
  </si>
  <si>
    <t>NOC main sub system</t>
    <phoneticPr fontId="1" type="noConversion"/>
  </si>
  <si>
    <t>wwshen</t>
    <phoneticPr fontId="1" type="noConversion"/>
  </si>
  <si>
    <t>Haozhang</t>
    <phoneticPr fontId="1" type="noConversion"/>
  </si>
  <si>
    <t>Corsight sub system</t>
    <phoneticPr fontId="1" type="noConversion"/>
  </si>
  <si>
    <t>PCIE_TOP</t>
    <phoneticPr fontId="1" type="noConversion"/>
  </si>
  <si>
    <t>USB30_TOP</t>
    <phoneticPr fontId="1" type="noConversion"/>
  </si>
  <si>
    <t>TYPC_TOP</t>
    <phoneticPr fontId="1" type="noConversion"/>
  </si>
  <si>
    <t>HDMI_TOP</t>
    <phoneticPr fontId="1" type="noConversion"/>
  </si>
  <si>
    <t>hbzhong</t>
    <phoneticPr fontId="1" type="noConversion"/>
  </si>
  <si>
    <t>DMAC main sub system</t>
    <phoneticPr fontId="1" type="noConversion"/>
  </si>
  <si>
    <t>MIPI_TOP</t>
    <phoneticPr fontId="1" type="noConversion"/>
  </si>
  <si>
    <t>Chip_TOP</t>
    <phoneticPr fontId="1" type="noConversion"/>
  </si>
  <si>
    <t>Zhuoxu</t>
    <phoneticPr fontId="1" type="noConversion"/>
  </si>
  <si>
    <t>DDR_TOP main sub system</t>
    <phoneticPr fontId="1" type="noConversion"/>
  </si>
  <si>
    <t>area</t>
    <phoneticPr fontId="1" type="noConversion"/>
  </si>
  <si>
    <t>tech lib</t>
    <phoneticPr fontId="1" type="noConversion"/>
  </si>
  <si>
    <t>12T</t>
    <phoneticPr fontId="1" type="noConversion"/>
  </si>
  <si>
    <t>SRAM</t>
    <phoneticPr fontId="1" type="noConversion"/>
  </si>
  <si>
    <t>note</t>
    <phoneticPr fontId="1" type="noConversion"/>
  </si>
  <si>
    <t>memory</t>
    <phoneticPr fontId="1" type="noConversion"/>
  </si>
  <si>
    <t>lvt</t>
    <phoneticPr fontId="1" type="noConversion"/>
  </si>
  <si>
    <t>lvt w/o PHY</t>
    <phoneticPr fontId="1" type="noConversion"/>
  </si>
  <si>
    <t>summary</t>
    <phoneticPr fontId="1" type="noConversion"/>
  </si>
  <si>
    <t>DISP</t>
    <phoneticPr fontId="1" type="noConversion"/>
  </si>
  <si>
    <t>H264</t>
    <phoneticPr fontId="1" type="noConversion"/>
  </si>
  <si>
    <t>H265</t>
    <phoneticPr fontId="1" type="noConversion"/>
  </si>
  <si>
    <t>JEPG</t>
    <phoneticPr fontId="1" type="noConversion"/>
  </si>
  <si>
    <t>phy</t>
    <phoneticPr fontId="1" type="noConversion"/>
  </si>
  <si>
    <t>w phy</t>
    <phoneticPr fontId="1" type="noConversion"/>
  </si>
  <si>
    <t>w phy/pad</t>
    <phoneticPr fontId="1" type="noConversion"/>
  </si>
  <si>
    <t>w phy/pad</t>
    <phoneticPr fontId="1" type="noConversion"/>
  </si>
  <si>
    <t>abb_atop</t>
  </si>
  <si>
    <t>evl</t>
    <phoneticPr fontId="1" type="noConversion"/>
  </si>
  <si>
    <t>7T</t>
    <phoneticPr fontId="1" type="noConversion"/>
  </si>
  <si>
    <t>evl</t>
    <phoneticPr fontId="1" type="noConversion"/>
  </si>
  <si>
    <r>
      <t>4k</t>
    </r>
    <r>
      <rPr>
        <sz val="11"/>
        <color rgb="FFFF0000"/>
        <rFont val="Arial Unicode MS"/>
        <family val="2"/>
        <charset val="134"/>
      </rPr>
      <t>,evl</t>
    </r>
    <phoneticPr fontId="1" type="noConversion"/>
  </si>
  <si>
    <t>logic area / 70%</t>
    <phoneticPr fontId="1" type="noConversion"/>
  </si>
  <si>
    <t xml:space="preserve">logic area </t>
    <phoneticPr fontId="1" type="noConversion"/>
  </si>
  <si>
    <t>ISP_0</t>
    <phoneticPr fontId="1" type="noConversion"/>
  </si>
  <si>
    <t>ISP_1</t>
    <phoneticPr fontId="1" type="noConversion"/>
  </si>
  <si>
    <t>ISP_2</t>
    <phoneticPr fontId="1" type="noConversion"/>
  </si>
  <si>
    <r>
      <t xml:space="preserve">w phy </t>
    </r>
    <r>
      <rPr>
        <sz val="11"/>
        <color rgb="FFFF0000"/>
        <rFont val="Arial Unicode MS"/>
        <family val="2"/>
        <charset val="134"/>
      </rPr>
      <t>.evl</t>
    </r>
    <phoneticPr fontId="1" type="noConversion"/>
  </si>
  <si>
    <t>w phy/pad</t>
    <phoneticPr fontId="1" type="noConversion"/>
  </si>
  <si>
    <t>CCI_400</t>
    <phoneticPr fontId="1" type="noConversion"/>
  </si>
  <si>
    <t>*</t>
    <phoneticPr fontId="1" type="noConversion"/>
  </si>
  <si>
    <t>4 -&gt; 2 channel*</t>
    <phoneticPr fontId="1" type="noConversion"/>
  </si>
  <si>
    <t>800Mhz*</t>
    <phoneticPr fontId="1" type="noConversion"/>
  </si>
  <si>
    <t>4k 30ps</t>
    <phoneticPr fontId="1" type="noConversion"/>
  </si>
  <si>
    <t>inst number</t>
    <phoneticPr fontId="1" type="noConversion"/>
  </si>
  <si>
    <t>CEVA sub system</t>
    <phoneticPr fontId="1" type="noConversion"/>
  </si>
  <si>
    <t>7T</t>
    <phoneticPr fontId="1" type="noConversion"/>
  </si>
  <si>
    <t>ITCM/DTCM reduce to 256KB/128KB</t>
    <phoneticPr fontId="1" type="noConversion"/>
  </si>
  <si>
    <t>*save more mem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</si>
</sst>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 "/>
    <numFmt numFmtId="177" formatCode="#,##0_ 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Arial Unicode MS"/>
      <family val="2"/>
      <charset val="134"/>
    </font>
    <font>
      <sz val="12"/>
      <name val="宋体"/>
      <family val="3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Arial Unicode MS"/>
      <family val="2"/>
      <charset val="134"/>
    </font>
    <font>
      <sz val="11"/>
      <name val="Arial Unicode MS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38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/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0" borderId="1" xfId="0" applyFont="1" applyFill="1" applyBorder="1"/>
    <xf numFmtId="14" fontId="2" fillId="0" borderId="0" xfId="0" applyNumberFormat="1" applyFont="1"/>
    <xf numFmtId="0" fontId="2" fillId="0" borderId="0" xfId="0" applyFont="1" applyFill="1"/>
    <xf numFmtId="0" fontId="2" fillId="0" borderId="1" xfId="0" applyFont="1" applyFill="1" applyBorder="1" applyAlignment="1">
      <alignment horizontal="left"/>
    </xf>
    <xf numFmtId="176" fontId="2" fillId="0" borderId="1" xfId="0" applyNumberFormat="1" applyFont="1" applyBorder="1"/>
    <xf numFmtId="176" fontId="2" fillId="0" borderId="0" xfId="0" applyNumberFormat="1" applyFont="1"/>
    <xf numFmtId="176" fontId="2" fillId="0" borderId="1" xfId="0" applyNumberFormat="1" applyFont="1" applyBorder="1" applyAlignment="1">
      <alignment horizontal="right"/>
    </xf>
    <xf numFmtId="0" fontId="2" fillId="0" borderId="2" xfId="0" applyFont="1" applyFill="1" applyBorder="1"/>
    <xf numFmtId="176" fontId="2" fillId="0" borderId="0" xfId="0" applyNumberFormat="1" applyFont="1" applyBorder="1"/>
    <xf numFmtId="0" fontId="2" fillId="0" borderId="3" xfId="0" applyFont="1" applyBorder="1"/>
    <xf numFmtId="176" fontId="2" fillId="0" borderId="3" xfId="0" applyNumberFormat="1" applyFont="1" applyBorder="1"/>
    <xf numFmtId="0" fontId="4" fillId="0" borderId="1" xfId="0" applyFont="1" applyBorder="1"/>
    <xf numFmtId="0" fontId="5" fillId="0" borderId="1" xfId="0" applyFont="1" applyBorder="1"/>
    <xf numFmtId="176" fontId="5" fillId="0" borderId="1" xfId="0" applyNumberFormat="1" applyFont="1" applyBorder="1"/>
    <xf numFmtId="0" fontId="2" fillId="2" borderId="4" xfId="0" applyFont="1" applyFill="1" applyBorder="1"/>
    <xf numFmtId="176" fontId="2" fillId="2" borderId="4" xfId="0" applyNumberFormat="1" applyFont="1" applyFill="1" applyBorder="1"/>
    <xf numFmtId="0" fontId="2" fillId="0" borderId="0" xfId="0" applyFont="1" applyBorder="1" applyAlignment="1">
      <alignment horizontal="right"/>
    </xf>
    <xf numFmtId="0" fontId="2" fillId="0" borderId="4" xfId="0" applyFont="1" applyBorder="1"/>
    <xf numFmtId="176" fontId="2" fillId="0" borderId="4" xfId="0" applyNumberFormat="1" applyFont="1" applyBorder="1"/>
    <xf numFmtId="0" fontId="2" fillId="0" borderId="4" xfId="0" applyFont="1" applyFill="1" applyBorder="1"/>
    <xf numFmtId="0" fontId="2" fillId="0" borderId="0" xfId="0" applyFont="1" applyBorder="1"/>
    <xf numFmtId="177" fontId="2" fillId="0" borderId="1" xfId="0" applyNumberFormat="1" applyFont="1" applyBorder="1"/>
    <xf numFmtId="176" fontId="6" fillId="0" borderId="1" xfId="0" applyNumberFormat="1" applyFont="1" applyBorder="1"/>
    <xf numFmtId="0" fontId="6" fillId="0" borderId="1" xfId="0" applyFont="1" applyBorder="1"/>
    <xf numFmtId="176" fontId="2" fillId="0" borderId="2" xfId="0" applyNumberFormat="1" applyFont="1" applyBorder="1"/>
    <xf numFmtId="176" fontId="2" fillId="0" borderId="5" xfId="0" applyNumberFormat="1" applyFont="1" applyBorder="1"/>
    <xf numFmtId="176" fontId="5" fillId="0" borderId="2" xfId="0" applyNumberFormat="1" applyFont="1" applyBorder="1"/>
    <xf numFmtId="176" fontId="2" fillId="0" borderId="6" xfId="0" applyNumberFormat="1" applyFont="1" applyBorder="1"/>
    <xf numFmtId="176" fontId="2" fillId="2" borderId="6" xfId="0" applyNumberFormat="1" applyFont="1" applyFill="1" applyBorder="1"/>
    <xf numFmtId="0" fontId="2" fillId="0" borderId="7" xfId="0" applyFont="1" applyBorder="1"/>
    <xf numFmtId="177" fontId="2" fillId="0" borderId="0" xfId="0" applyNumberFormat="1" applyFont="1" applyBorder="1"/>
    <xf numFmtId="0" fontId="2" fillId="3" borderId="0" xfId="0" applyFont="1" applyFill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7"/>
  <sheetViews>
    <sheetView workbookViewId="0">
      <selection activeCell="D12" sqref="D12"/>
    </sheetView>
  </sheetViews>
  <sheetFormatPr defaultRowHeight="13.5" x14ac:dyDescent="0.15"/>
  <cols>
    <col min="3" max="3" width="11.625" bestFit="1" customWidth="1"/>
    <col min="4" max="4" width="43.375" customWidth="1"/>
    <col min="5" max="5" width="15.125" customWidth="1"/>
  </cols>
  <sheetData>
    <row r="3" spans="2:5" ht="16.5" x14ac:dyDescent="0.3">
      <c r="B3" s="2" t="s">
        <v>0</v>
      </c>
      <c r="C3" s="2" t="s">
        <v>1</v>
      </c>
      <c r="D3" s="2" t="s">
        <v>2</v>
      </c>
      <c r="E3" s="2" t="s">
        <v>4</v>
      </c>
    </row>
    <row r="4" spans="2:5" ht="16.5" x14ac:dyDescent="0.3">
      <c r="B4" s="2">
        <v>1</v>
      </c>
      <c r="C4" s="7">
        <v>42681</v>
      </c>
      <c r="D4" s="2" t="s">
        <v>3</v>
      </c>
      <c r="E4" s="2" t="s">
        <v>12</v>
      </c>
    </row>
    <row r="5" spans="2:5" ht="16.5" x14ac:dyDescent="0.3">
      <c r="B5" s="2">
        <v>2</v>
      </c>
      <c r="C5" s="7"/>
      <c r="D5" s="2"/>
      <c r="E5" s="2"/>
    </row>
    <row r="6" spans="2:5" ht="16.5" x14ac:dyDescent="0.3">
      <c r="B6">
        <v>3</v>
      </c>
      <c r="C6" s="7"/>
      <c r="D6" s="2"/>
      <c r="E6" s="2"/>
    </row>
    <row r="7" spans="2:5" ht="16.5" x14ac:dyDescent="0.3">
      <c r="B7" s="2">
        <v>4</v>
      </c>
      <c r="C7" s="7"/>
      <c r="D7" s="2"/>
      <c r="E7" s="2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9"/>
  <sheetViews>
    <sheetView tabSelected="1" zoomScale="130" zoomScaleNormal="130" workbookViewId="0">
      <selection activeCell="E5" sqref="E5"/>
    </sheetView>
  </sheetViews>
  <sheetFormatPr defaultRowHeight="16.5" x14ac:dyDescent="0.3"/>
  <cols>
    <col min="1" max="1" width="9" style="2"/>
    <col min="2" max="2" width="9" style="1"/>
    <col min="3" max="3" width="26" style="2" customWidth="1"/>
    <col min="4" max="4" width="13.5" style="11" customWidth="1"/>
    <col min="5" max="5" width="13.75" style="11" customWidth="1"/>
    <col min="6" max="6" width="14.875" style="8" hidden="1" customWidth="1"/>
    <col min="7" max="7" width="14.625" style="14" customWidth="1"/>
    <col min="8" max="8" width="11.25" style="36" bestFit="1" customWidth="1"/>
    <col min="9" max="9" width="7.25" style="2" bestFit="1" customWidth="1"/>
    <col min="10" max="10" width="10.625" style="2" customWidth="1"/>
    <col min="11" max="11" width="34.5" style="2" bestFit="1" customWidth="1"/>
    <col min="12" max="16384" width="9" style="2"/>
  </cols>
  <sheetData>
    <row r="1" spans="2:11" x14ac:dyDescent="0.3">
      <c r="B1" s="3" t="s">
        <v>5</v>
      </c>
      <c r="C1" s="4" t="s">
        <v>7</v>
      </c>
      <c r="D1" s="12" t="s">
        <v>34</v>
      </c>
      <c r="E1" s="12" t="s">
        <v>39</v>
      </c>
      <c r="F1" s="13" t="s">
        <v>4</v>
      </c>
      <c r="G1" s="30" t="s">
        <v>47</v>
      </c>
      <c r="H1" s="27" t="s">
        <v>68</v>
      </c>
      <c r="I1" s="35" t="s">
        <v>35</v>
      </c>
      <c r="J1" s="5" t="s">
        <v>38</v>
      </c>
    </row>
    <row r="2" spans="2:11" x14ac:dyDescent="0.3">
      <c r="B2" s="3">
        <v>1</v>
      </c>
      <c r="C2" s="9" t="s">
        <v>6</v>
      </c>
      <c r="D2" s="10">
        <v>2.596371</v>
      </c>
      <c r="E2" s="10">
        <v>1.715455</v>
      </c>
      <c r="F2" s="13" t="s">
        <v>10</v>
      </c>
      <c r="G2" s="30">
        <v>0</v>
      </c>
      <c r="H2" s="27">
        <v>705203</v>
      </c>
      <c r="I2" s="35" t="s">
        <v>36</v>
      </c>
      <c r="J2" s="5" t="s">
        <v>40</v>
      </c>
    </row>
    <row r="3" spans="2:11" x14ac:dyDescent="0.3">
      <c r="B3" s="3">
        <v>2</v>
      </c>
      <c r="C3" s="6" t="s">
        <v>8</v>
      </c>
      <c r="D3" s="19">
        <v>3</v>
      </c>
      <c r="E3" s="19">
        <v>1.58</v>
      </c>
      <c r="F3" s="13" t="s">
        <v>13</v>
      </c>
      <c r="G3" s="30">
        <v>0</v>
      </c>
      <c r="H3" s="27"/>
      <c r="I3" s="35" t="s">
        <v>53</v>
      </c>
      <c r="J3" s="18" t="s">
        <v>52</v>
      </c>
      <c r="K3" s="2" t="s">
        <v>72</v>
      </c>
    </row>
    <row r="4" spans="2:11" x14ac:dyDescent="0.3">
      <c r="B4" s="3">
        <v>3</v>
      </c>
      <c r="C4" s="6" t="s">
        <v>69</v>
      </c>
      <c r="D4" s="10">
        <v>10.08</v>
      </c>
      <c r="E4" s="10">
        <v>2.7160000000000002</v>
      </c>
      <c r="F4" s="13" t="s">
        <v>10</v>
      </c>
      <c r="G4" s="30">
        <v>0</v>
      </c>
      <c r="H4" s="27">
        <v>6333900</v>
      </c>
      <c r="I4" s="35" t="s">
        <v>36</v>
      </c>
      <c r="J4" s="5" t="s">
        <v>40</v>
      </c>
      <c r="K4" s="2" t="s">
        <v>66</v>
      </c>
    </row>
    <row r="5" spans="2:11" x14ac:dyDescent="0.3">
      <c r="B5" s="3">
        <v>4</v>
      </c>
      <c r="C5" s="6" t="s">
        <v>43</v>
      </c>
      <c r="D5" s="10">
        <v>1.2066479999999999</v>
      </c>
      <c r="E5" s="10">
        <v>0.93942999999999999</v>
      </c>
      <c r="F5" s="13" t="s">
        <v>17</v>
      </c>
      <c r="G5" s="30">
        <v>0</v>
      </c>
      <c r="H5" s="27"/>
      <c r="I5" s="35" t="s">
        <v>53</v>
      </c>
      <c r="J5" s="5"/>
      <c r="K5" s="2" t="s">
        <v>64</v>
      </c>
    </row>
    <row r="6" spans="2:11" x14ac:dyDescent="0.3">
      <c r="B6" s="3">
        <v>5</v>
      </c>
      <c r="C6" s="6" t="s">
        <v>58</v>
      </c>
      <c r="D6" s="19">
        <v>2.2999999999999998</v>
      </c>
      <c r="E6" s="19">
        <v>1.4</v>
      </c>
      <c r="F6" s="13"/>
      <c r="G6" s="30">
        <v>0</v>
      </c>
      <c r="H6" s="27"/>
      <c r="I6" s="35" t="s">
        <v>53</v>
      </c>
      <c r="J6" s="18" t="s">
        <v>54</v>
      </c>
    </row>
    <row r="7" spans="2:11" x14ac:dyDescent="0.3">
      <c r="B7" s="3">
        <v>6</v>
      </c>
      <c r="C7" s="6" t="s">
        <v>59</v>
      </c>
      <c r="D7" s="19">
        <v>1.2</v>
      </c>
      <c r="E7" s="19">
        <v>0.6</v>
      </c>
      <c r="F7" s="13"/>
      <c r="G7" s="30">
        <v>0</v>
      </c>
      <c r="H7" s="27"/>
      <c r="I7" s="35" t="s">
        <v>53</v>
      </c>
      <c r="J7" s="18" t="s">
        <v>54</v>
      </c>
    </row>
    <row r="8" spans="2:11" x14ac:dyDescent="0.3">
      <c r="B8" s="3">
        <v>7</v>
      </c>
      <c r="C8" s="6" t="s">
        <v>60</v>
      </c>
      <c r="D8" s="19">
        <v>1.2</v>
      </c>
      <c r="E8" s="19">
        <v>0.6</v>
      </c>
      <c r="F8" s="13"/>
      <c r="G8" s="30">
        <v>0</v>
      </c>
      <c r="H8" s="27"/>
      <c r="I8" s="35" t="s">
        <v>53</v>
      </c>
      <c r="J8" s="18" t="s">
        <v>54</v>
      </c>
    </row>
    <row r="9" spans="2:11" x14ac:dyDescent="0.3">
      <c r="B9" s="3">
        <v>8</v>
      </c>
      <c r="C9" s="6" t="s">
        <v>44</v>
      </c>
      <c r="D9" s="10">
        <v>1.9535640000000001</v>
      </c>
      <c r="E9" s="19">
        <v>1</v>
      </c>
      <c r="F9" s="13"/>
      <c r="G9" s="30">
        <v>0</v>
      </c>
      <c r="H9" s="27"/>
      <c r="I9" s="35" t="s">
        <v>53</v>
      </c>
      <c r="J9" s="5" t="s">
        <v>55</v>
      </c>
    </row>
    <row r="10" spans="2:11" x14ac:dyDescent="0.3">
      <c r="B10" s="3">
        <v>9</v>
      </c>
      <c r="C10" s="6" t="s">
        <v>45</v>
      </c>
      <c r="D10" s="28">
        <v>2.1174955</v>
      </c>
      <c r="E10" s="28">
        <v>1.2647493999999999</v>
      </c>
      <c r="F10" s="13"/>
      <c r="G10" s="30">
        <v>0</v>
      </c>
      <c r="H10" s="27">
        <v>2563263</v>
      </c>
      <c r="I10" s="35" t="s">
        <v>53</v>
      </c>
      <c r="J10" s="29" t="s">
        <v>67</v>
      </c>
    </row>
    <row r="11" spans="2:11" x14ac:dyDescent="0.3">
      <c r="B11" s="3">
        <v>10</v>
      </c>
      <c r="C11" s="6" t="s">
        <v>46</v>
      </c>
      <c r="D11" s="10">
        <v>0.14388400000000001</v>
      </c>
      <c r="E11" s="10">
        <v>5.0054000000000001E-2</v>
      </c>
      <c r="F11" s="13" t="s">
        <v>17</v>
      </c>
      <c r="G11" s="30">
        <v>0</v>
      </c>
      <c r="H11" s="27">
        <v>76485</v>
      </c>
      <c r="I11" s="35" t="s">
        <v>53</v>
      </c>
      <c r="J11" s="5"/>
    </row>
    <row r="12" spans="2:11" x14ac:dyDescent="0.3">
      <c r="B12" s="3">
        <v>11</v>
      </c>
      <c r="C12" s="6" t="s">
        <v>24</v>
      </c>
      <c r="D12" s="10">
        <v>1.9300600000000001</v>
      </c>
      <c r="E12" s="10">
        <v>0.118811</v>
      </c>
      <c r="F12" s="13" t="s">
        <v>9</v>
      </c>
      <c r="G12" s="30">
        <v>1.5</v>
      </c>
      <c r="H12" s="27">
        <v>249782</v>
      </c>
      <c r="I12" s="35" t="s">
        <v>53</v>
      </c>
      <c r="J12" s="5" t="s">
        <v>49</v>
      </c>
      <c r="K12" s="2" t="s">
        <v>65</v>
      </c>
    </row>
    <row r="13" spans="2:11" x14ac:dyDescent="0.3">
      <c r="B13" s="3">
        <v>12</v>
      </c>
      <c r="C13" s="6" t="s">
        <v>25</v>
      </c>
      <c r="D13" s="10">
        <v>0.834781</v>
      </c>
      <c r="E13" s="10">
        <v>7.5144000000000002E-2</v>
      </c>
      <c r="F13" s="13" t="s">
        <v>18</v>
      </c>
      <c r="G13" s="30">
        <v>0.56763200000000003</v>
      </c>
      <c r="H13" s="27">
        <v>267605</v>
      </c>
      <c r="I13" s="35" t="s">
        <v>53</v>
      </c>
      <c r="J13" s="5" t="s">
        <v>50</v>
      </c>
    </row>
    <row r="14" spans="2:11" x14ac:dyDescent="0.3">
      <c r="B14" s="3">
        <v>13</v>
      </c>
      <c r="C14" s="6" t="s">
        <v>26</v>
      </c>
      <c r="D14" s="10">
        <v>3.9615849999999999</v>
      </c>
      <c r="E14" s="10">
        <v>0.58852899999999997</v>
      </c>
      <c r="F14" s="13" t="s">
        <v>19</v>
      </c>
      <c r="G14" s="30">
        <f>1.814512+0.248</f>
        <v>2.0625119999999999</v>
      </c>
      <c r="H14" s="27">
        <v>1080584</v>
      </c>
      <c r="I14" s="35" t="s">
        <v>53</v>
      </c>
      <c r="J14" s="5" t="s">
        <v>62</v>
      </c>
    </row>
    <row r="15" spans="2:11" x14ac:dyDescent="0.3">
      <c r="B15" s="3">
        <v>14</v>
      </c>
      <c r="C15" s="6" t="s">
        <v>27</v>
      </c>
      <c r="D15" s="10">
        <v>0.97998399014699999</v>
      </c>
      <c r="E15" s="10">
        <v>4.6185999999999998E-2</v>
      </c>
      <c r="F15" s="13" t="s">
        <v>28</v>
      </c>
      <c r="G15" s="30">
        <v>0.85931999999999997</v>
      </c>
      <c r="H15" s="27">
        <v>99363</v>
      </c>
      <c r="I15" s="35" t="s">
        <v>53</v>
      </c>
      <c r="J15" s="5" t="s">
        <v>48</v>
      </c>
    </row>
    <row r="16" spans="2:11" x14ac:dyDescent="0.3">
      <c r="B16" s="3">
        <v>15</v>
      </c>
      <c r="C16" s="6" t="s">
        <v>29</v>
      </c>
      <c r="D16" s="10">
        <v>5.1201999999999998E-2</v>
      </c>
      <c r="E16" s="10">
        <v>0</v>
      </c>
      <c r="F16" s="13" t="s">
        <v>14</v>
      </c>
      <c r="G16" s="30">
        <v>0</v>
      </c>
      <c r="H16" s="27">
        <v>66034</v>
      </c>
      <c r="I16" s="35" t="s">
        <v>53</v>
      </c>
      <c r="J16" s="5"/>
    </row>
    <row r="17" spans="2:11" x14ac:dyDescent="0.3">
      <c r="B17" s="3">
        <v>16</v>
      </c>
      <c r="C17" s="6" t="s">
        <v>30</v>
      </c>
      <c r="D17" s="19">
        <f>2.211121+0.245298</f>
        <v>2.4564189999999999</v>
      </c>
      <c r="E17" s="19">
        <f>0.245298*2</f>
        <v>0.49059599999999998</v>
      </c>
      <c r="F17" s="13" t="s">
        <v>16</v>
      </c>
      <c r="G17" s="30">
        <v>1.89</v>
      </c>
      <c r="H17" s="27">
        <v>123103</v>
      </c>
      <c r="I17" s="35" t="s">
        <v>53</v>
      </c>
      <c r="J17" s="5" t="s">
        <v>61</v>
      </c>
    </row>
    <row r="18" spans="2:11" x14ac:dyDescent="0.3">
      <c r="B18" s="3">
        <v>17</v>
      </c>
      <c r="C18" s="6" t="s">
        <v>33</v>
      </c>
      <c r="D18" s="10">
        <v>1.4434199999999999</v>
      </c>
      <c r="E18" s="10">
        <v>0</v>
      </c>
      <c r="F18" s="13" t="s">
        <v>15</v>
      </c>
      <c r="G18" s="30">
        <v>0</v>
      </c>
      <c r="H18" s="27">
        <v>661986</v>
      </c>
      <c r="I18" s="35" t="s">
        <v>36</v>
      </c>
      <c r="J18" s="5" t="s">
        <v>41</v>
      </c>
    </row>
    <row r="19" spans="2:11" x14ac:dyDescent="0.3">
      <c r="B19" s="3">
        <v>18</v>
      </c>
      <c r="C19" s="6" t="s">
        <v>20</v>
      </c>
      <c r="D19" s="10">
        <v>0.45484161000000001</v>
      </c>
      <c r="E19" s="10">
        <v>0</v>
      </c>
      <c r="F19" s="13" t="s">
        <v>21</v>
      </c>
      <c r="G19" s="30">
        <v>0</v>
      </c>
      <c r="H19" s="27"/>
      <c r="I19" s="35" t="s">
        <v>70</v>
      </c>
      <c r="J19" s="5"/>
    </row>
    <row r="20" spans="2:11" x14ac:dyDescent="0.3">
      <c r="B20" s="3">
        <v>19</v>
      </c>
      <c r="C20" s="6" t="s">
        <v>11</v>
      </c>
      <c r="D20" s="10">
        <v>1.5860719999999999</v>
      </c>
      <c r="E20" s="10">
        <v>1.2130460000000001</v>
      </c>
      <c r="F20" s="13" t="s">
        <v>22</v>
      </c>
      <c r="G20" s="30">
        <v>0</v>
      </c>
      <c r="H20" s="27">
        <v>418395</v>
      </c>
      <c r="I20" s="35" t="s">
        <v>70</v>
      </c>
      <c r="J20" s="5"/>
      <c r="K20" s="37" t="s">
        <v>71</v>
      </c>
    </row>
    <row r="21" spans="2:11" x14ac:dyDescent="0.3">
      <c r="B21" s="3">
        <v>20</v>
      </c>
      <c r="C21" s="5" t="s">
        <v>23</v>
      </c>
      <c r="D21" s="10">
        <v>5.600649697E-2</v>
      </c>
      <c r="E21" s="10">
        <v>3.6741999999999997E-2</v>
      </c>
      <c r="F21" s="13" t="s">
        <v>22</v>
      </c>
      <c r="G21" s="30">
        <v>0</v>
      </c>
      <c r="H21" s="27">
        <v>18999</v>
      </c>
      <c r="I21" s="35" t="s">
        <v>70</v>
      </c>
      <c r="J21" s="5"/>
    </row>
    <row r="22" spans="2:11" x14ac:dyDescent="0.3">
      <c r="B22" s="3">
        <v>21</v>
      </c>
      <c r="C22" s="5" t="s">
        <v>31</v>
      </c>
      <c r="D22" s="10">
        <v>0</v>
      </c>
      <c r="E22" s="10">
        <v>0</v>
      </c>
      <c r="F22" s="13" t="s">
        <v>32</v>
      </c>
      <c r="G22" s="30">
        <v>0</v>
      </c>
      <c r="H22" s="27"/>
      <c r="I22" s="35" t="s">
        <v>70</v>
      </c>
      <c r="J22" s="5"/>
    </row>
    <row r="23" spans="2:11" x14ac:dyDescent="0.3">
      <c r="B23" s="3">
        <v>22</v>
      </c>
      <c r="C23" s="15" t="s">
        <v>37</v>
      </c>
      <c r="D23" s="16">
        <v>3.3167840000000002</v>
      </c>
      <c r="E23" s="10">
        <v>3.3167840000000002</v>
      </c>
      <c r="G23" s="31">
        <v>0</v>
      </c>
      <c r="H23" s="27"/>
      <c r="I23" s="35" t="s">
        <v>70</v>
      </c>
      <c r="J23" s="15"/>
    </row>
    <row r="24" spans="2:11" x14ac:dyDescent="0.3">
      <c r="B24" s="3">
        <v>23</v>
      </c>
      <c r="C24" s="17" t="s">
        <v>51</v>
      </c>
      <c r="D24" s="19">
        <f>1.2*2.1</f>
        <v>2.52</v>
      </c>
      <c r="E24" s="10">
        <v>0</v>
      </c>
      <c r="F24" s="6"/>
      <c r="G24" s="32">
        <v>2.52</v>
      </c>
      <c r="H24" s="27"/>
      <c r="I24" s="35" t="s">
        <v>70</v>
      </c>
      <c r="J24" s="18" t="s">
        <v>52</v>
      </c>
    </row>
    <row r="25" spans="2:11" x14ac:dyDescent="0.3">
      <c r="B25" s="3">
        <v>24</v>
      </c>
      <c r="C25" s="5" t="s">
        <v>63</v>
      </c>
      <c r="D25" s="10">
        <v>0.24344199999999999</v>
      </c>
      <c r="E25" s="10">
        <v>0</v>
      </c>
      <c r="F25" s="6"/>
      <c r="G25" s="30">
        <v>0</v>
      </c>
      <c r="H25" s="27">
        <v>251758</v>
      </c>
      <c r="I25" s="35" t="s">
        <v>70</v>
      </c>
      <c r="J25" s="5"/>
    </row>
    <row r="26" spans="2:11" x14ac:dyDescent="0.3">
      <c r="B26" s="22"/>
      <c r="C26" s="23"/>
      <c r="D26" s="24"/>
      <c r="E26" s="24"/>
      <c r="F26" s="25"/>
      <c r="G26" s="33"/>
      <c r="I26" s="26"/>
      <c r="J26" s="26"/>
    </row>
    <row r="27" spans="2:11" x14ac:dyDescent="0.3">
      <c r="C27" s="20" t="s">
        <v>42</v>
      </c>
      <c r="D27" s="21">
        <f>SUM(D2:D25)</f>
        <v>45.632559597117009</v>
      </c>
      <c r="E27" s="21">
        <f>SUM(E2:E25)</f>
        <v>17.751526399999996</v>
      </c>
      <c r="F27" s="20"/>
      <c r="G27" s="34">
        <f>SUM(G2:G25)</f>
        <v>9.399464</v>
      </c>
      <c r="H27" s="27">
        <f>SUM(H2:H26)</f>
        <v>12916460</v>
      </c>
    </row>
    <row r="28" spans="2:11" x14ac:dyDescent="0.3">
      <c r="C28" s="2" t="s">
        <v>57</v>
      </c>
      <c r="D28" s="11">
        <f>(D27-E27-G27)</f>
        <v>18.481569197117011</v>
      </c>
    </row>
    <row r="29" spans="2:11" x14ac:dyDescent="0.3">
      <c r="C29" s="2" t="s">
        <v>56</v>
      </c>
      <c r="D29" s="11">
        <f>(D27-E27-G27)/0.7</f>
        <v>26.402241710167161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history</vt:lpstr>
      <vt:lpstr>IP 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2016-11-21T05:35:06Z</dcterms:modified>
</cp:coreProperties>
</file>