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780" activeTab="3"/>
  </bookViews>
  <sheets>
    <sheet name="TypeC_0208" sheetId="5" r:id="rId1"/>
    <sheet name="TypeC_0224" sheetId="6" r:id="rId2"/>
    <sheet name="TypeC_0227" sheetId="7" r:id="rId3"/>
    <sheet name="TypeC_0301" sheetId="8" r:id="rId4"/>
  </sheets>
  <calcPr calcId="144525"/>
</workbook>
</file>

<file path=xl/sharedStrings.xml><?xml version="1.0" encoding="utf-8"?>
<sst xmlns="http://schemas.openxmlformats.org/spreadsheetml/2006/main" count="81">
  <si>
    <t xml:space="preserve">Title:  </t>
  </si>
  <si>
    <t>Sirius Netlist SignOff</t>
  </si>
  <si>
    <t>IP Name:</t>
  </si>
  <si>
    <t>TYPEC</t>
  </si>
  <si>
    <t>IP Owner:</t>
  </si>
  <si>
    <t>Jinfeng Huang</t>
  </si>
  <si>
    <t xml:space="preserve"> </t>
  </si>
  <si>
    <t>Check  List</t>
  </si>
  <si>
    <t>Bronze Netlist</t>
  </si>
  <si>
    <t>Silver Netlist</t>
  </si>
  <si>
    <t>Gold Netlist</t>
  </si>
  <si>
    <t>DC 
Report Check</t>
  </si>
  <si>
    <r>
      <rPr>
        <b/>
        <sz val="10"/>
        <rFont val="Arial"/>
        <charset val="134"/>
      </rPr>
      <t>Area (mm</t>
    </r>
    <r>
      <rPr>
        <b/>
        <vertAlign val="superscript"/>
        <sz val="10"/>
        <rFont val="Arial"/>
        <charset val="134"/>
      </rPr>
      <t>2</t>
    </r>
    <r>
      <rPr>
        <b/>
        <sz val="10"/>
        <rFont val="Arial"/>
        <charset val="134"/>
      </rPr>
      <t>)</t>
    </r>
  </si>
  <si>
    <t>Total (Cell Area)</t>
  </si>
  <si>
    <t>delta total area compared with previous version</t>
  </si>
  <si>
    <t>PHY</t>
  </si>
  <si>
    <t xml:space="preserve">Memory </t>
  </si>
  <si>
    <t>mhdp_system_clk</t>
  </si>
  <si>
    <t xml:space="preserve"> Target (ns) = Tcyc * 80%</t>
  </si>
  <si>
    <t>Worst Slack =  Tcyc *80% - Tpath</t>
  </si>
  <si>
    <t>Path number of negative slacks</t>
  </si>
  <si>
    <t>source_ref_clk_in</t>
  </si>
  <si>
    <t>source_i2s_clk</t>
  </si>
  <si>
    <t>source_vif_clk</t>
  </si>
  <si>
    <t>dptx_aux_sys_clk</t>
  </si>
  <si>
    <t>dptx_frmr_data_clk</t>
  </si>
  <si>
    <t>dptx_phy_data_clk</t>
  </si>
  <si>
    <t>source_aif_pkt_clk</t>
  </si>
  <si>
    <t>REFCLK</t>
  </si>
  <si>
    <t>typec_subsystem_apb_pclk</t>
  </si>
  <si>
    <t xml:space="preserve"> Target (ns) = Tcyc * 78%</t>
  </si>
  <si>
    <t>CMN_PLL0CLK_DATART</t>
  </si>
  <si>
    <t>CMN_PLL1CLK_DATART0</t>
  </si>
  <si>
    <t>CMN_PLL1CLK_DATART1</t>
  </si>
  <si>
    <t>PIPE_CLK</t>
  </si>
  <si>
    <t>aclk</t>
  </si>
  <si>
    <t>stb_clk</t>
  </si>
  <si>
    <t>app_clk_predft</t>
  </si>
  <si>
    <t>lpm_clk</t>
  </si>
  <si>
    <t>tcpd_cmn_clk</t>
  </si>
  <si>
    <t>core_clk</t>
  </si>
  <si>
    <t>typec_jtck</t>
  </si>
  <si>
    <t xml:space="preserve">Library path
</t>
  </si>
  <si>
    <t>Memory path</t>
  </si>
  <si>
    <t>netlist release path</t>
  </si>
  <si>
    <t>Instance number</t>
  </si>
  <si>
    <t>733603</t>
  </si>
  <si>
    <t>Netlist Quality Check</t>
  </si>
  <si>
    <t xml:space="preserve">No LVT cells in Data Paths  </t>
  </si>
  <si>
    <t>No LVT cells</t>
  </si>
  <si>
    <t>No SVT cells in Clock Paths and Only use CLK_WRAP cells</t>
  </si>
  <si>
    <t>No combinational logics from IP Input to IP Output</t>
  </si>
  <si>
    <t>No IP inputs are involved in Clock Gating enable logics</t>
  </si>
  <si>
    <t>NO logic in between IP Input to DFF and DFF to IP Output</t>
  </si>
  <si>
    <t>No larger fanout than 1 for IP inputs</t>
  </si>
  <si>
    <t>Design 
Rule 
Check</t>
  </si>
  <si>
    <t>Check for netlist uniquify</t>
  </si>
  <si>
    <t>Check for no assign statement</t>
  </si>
  <si>
    <t>Check for no non-scan FFs</t>
  </si>
  <si>
    <t>Check for spare gate insertion</t>
  </si>
  <si>
    <t>Check for local compile</t>
  </si>
  <si>
    <t>Check for input floating/output short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</si>
  <si>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</si>
  <si>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</si>
  <si>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</si>
  <si>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</si>
  <si>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</si>
  <si>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Robustness/ Reliability/ Repairability</t>
  </si>
  <si>
    <t>Controllability/ Observability</t>
  </si>
  <si>
    <t>Testability</t>
  </si>
  <si>
    <t>Sign Off</t>
  </si>
  <si>
    <t>Comments for above deviations</t>
  </si>
  <si>
    <t>Report Date</t>
  </si>
  <si>
    <t>Reporter</t>
  </si>
  <si>
    <t>Cross-Checker</t>
  </si>
  <si>
    <t>731717</t>
  </si>
  <si>
    <t>utmi_clk_60mhz</t>
  </si>
  <si>
    <t>733643</t>
  </si>
  <si>
    <t>CMN_PLL1CLK_DATART0_OUT</t>
  </si>
  <si>
    <t>CMN_PLL1CLK_DATART1_OUT</t>
  </si>
  <si>
    <t>734122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</si>
</sst>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m/dd"/>
    <numFmt numFmtId="177" formatCode="0.00000_ "/>
  </numFmts>
  <fonts count="36">
    <font>
      <sz val="11"/>
      <color theme="1"/>
      <name val="宋体"/>
      <charset val="134"/>
      <scheme val="minor"/>
    </font>
    <font>
      <sz val="12"/>
      <color theme="3" tint="0.4"/>
      <name val="宋体"/>
      <charset val="134"/>
    </font>
    <font>
      <sz val="12"/>
      <name val="宋体"/>
      <charset val="134"/>
    </font>
    <font>
      <b/>
      <sz val="10"/>
      <name val="Verdana"/>
      <charset val="134"/>
    </font>
    <font>
      <b/>
      <sz val="10"/>
      <name val="Arial"/>
      <charset val="134"/>
    </font>
    <font>
      <b/>
      <sz val="11"/>
      <name val="Verdana"/>
      <charset val="134"/>
    </font>
    <font>
      <b/>
      <sz val="11"/>
      <name val="Arial"/>
      <charset val="134"/>
    </font>
    <font>
      <sz val="10"/>
      <name val="Arial"/>
      <charset val="134"/>
    </font>
    <font>
      <b/>
      <sz val="9"/>
      <name val="Arial"/>
      <charset val="134"/>
    </font>
    <font>
      <b/>
      <sz val="11"/>
      <color theme="3" tint="0.4"/>
      <name val="Arial"/>
      <charset val="134"/>
    </font>
    <font>
      <b/>
      <sz val="10"/>
      <color theme="3" tint="0.4"/>
      <name val="Arial"/>
      <charset val="134"/>
    </font>
    <font>
      <sz val="10"/>
      <color theme="3" tint="0.4"/>
      <name val="Arial"/>
      <charset val="134"/>
    </font>
    <font>
      <b/>
      <sz val="10"/>
      <color rgb="FF1563FF"/>
      <name val="Arial"/>
      <charset val="134"/>
    </font>
    <font>
      <b/>
      <sz val="12"/>
      <color rgb="FF1563FF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vertAlign val="superscript"/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3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4" borderId="41" applyNumberFormat="0" applyFon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40" applyNumberFormat="0" applyFill="0" applyAlignment="0" applyProtection="0">
      <alignment vertical="center"/>
    </xf>
    <xf numFmtId="0" fontId="31" fillId="0" borderId="40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7" fillId="23" borderId="39" applyNumberFormat="0" applyAlignment="0" applyProtection="0">
      <alignment vertical="center"/>
    </xf>
    <xf numFmtId="0" fontId="33" fillId="23" borderId="36" applyNumberFormat="0" applyAlignment="0" applyProtection="0">
      <alignment vertical="center"/>
    </xf>
    <xf numFmtId="0" fontId="30" fillId="30" borderId="4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9" fillId="0" borderId="42" applyNumberFormat="0" applyFill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4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51" applyFont="1">
      <alignment vertical="center"/>
    </xf>
    <xf numFmtId="0" fontId="2" fillId="0" borderId="0" xfId="51">
      <alignment vertical="center"/>
    </xf>
    <xf numFmtId="0" fontId="2" fillId="0" borderId="0" xfId="51" applyAlignment="1">
      <alignment vertical="center" wrapText="1"/>
    </xf>
    <xf numFmtId="0" fontId="2" fillId="0" borderId="0" xfId="51" applyAlignment="1">
      <alignment horizontal="center" vertical="center" wrapText="1"/>
    </xf>
    <xf numFmtId="0" fontId="2" fillId="0" borderId="0" xfId="51" applyAlignment="1">
      <alignment horizontal="center" vertical="center"/>
    </xf>
    <xf numFmtId="0" fontId="3" fillId="2" borderId="1" xfId="51" applyFont="1" applyFill="1" applyBorder="1" applyAlignment="1">
      <alignment vertical="center" wrapText="1"/>
    </xf>
    <xf numFmtId="0" fontId="3" fillId="2" borderId="2" xfId="51" applyFont="1" applyFill="1" applyBorder="1" applyAlignment="1">
      <alignment horizontal="center" vertical="center" wrapText="1"/>
    </xf>
    <xf numFmtId="0" fontId="3" fillId="2" borderId="3" xfId="51" applyFont="1" applyFill="1" applyBorder="1" applyAlignment="1">
      <alignment horizontal="center" vertical="center" wrapText="1"/>
    </xf>
    <xf numFmtId="0" fontId="3" fillId="2" borderId="4" xfId="51" applyFont="1" applyFill="1" applyBorder="1" applyAlignment="1">
      <alignment vertical="center" wrapText="1"/>
    </xf>
    <xf numFmtId="0" fontId="3" fillId="2" borderId="0" xfId="51" applyFont="1" applyFill="1" applyBorder="1" applyAlignment="1">
      <alignment horizontal="center" vertical="center" wrapText="1"/>
    </xf>
    <xf numFmtId="0" fontId="3" fillId="2" borderId="5" xfId="51" applyFont="1" applyFill="1" applyBorder="1" applyAlignment="1">
      <alignment horizontal="center" vertical="center" wrapText="1"/>
    </xf>
    <xf numFmtId="0" fontId="3" fillId="2" borderId="6" xfId="51" applyFont="1" applyFill="1" applyBorder="1" applyAlignment="1">
      <alignment vertical="center" wrapText="1"/>
    </xf>
    <xf numFmtId="0" fontId="3" fillId="2" borderId="7" xfId="51" applyFont="1" applyFill="1" applyBorder="1" applyAlignment="1">
      <alignment horizontal="center" vertical="center" wrapText="1"/>
    </xf>
    <xf numFmtId="0" fontId="3" fillId="2" borderId="8" xfId="51" applyFont="1" applyFill="1" applyBorder="1" applyAlignment="1">
      <alignment horizontal="center" vertical="center" wrapText="1"/>
    </xf>
    <xf numFmtId="0" fontId="3" fillId="0" borderId="0" xfId="51" applyFont="1" applyFill="1" applyBorder="1" applyAlignment="1">
      <alignment horizontal="left" vertical="center" wrapText="1"/>
    </xf>
    <xf numFmtId="0" fontId="3" fillId="0" borderId="0" xfId="51" applyFont="1" applyFill="1" applyBorder="1" applyAlignment="1">
      <alignment horizontal="center" vertical="center" wrapText="1"/>
    </xf>
    <xf numFmtId="0" fontId="4" fillId="3" borderId="9" xfId="51" applyFont="1" applyFill="1" applyBorder="1" applyAlignment="1">
      <alignment horizontal="center" vertical="center" wrapText="1"/>
    </xf>
    <xf numFmtId="0" fontId="5" fillId="4" borderId="10" xfId="51" applyFont="1" applyFill="1" applyBorder="1" applyAlignment="1">
      <alignment horizontal="center" vertical="center"/>
    </xf>
    <xf numFmtId="0" fontId="5" fillId="4" borderId="11" xfId="51" applyFont="1" applyFill="1" applyBorder="1" applyAlignment="1">
      <alignment horizontal="center" vertical="center"/>
    </xf>
    <xf numFmtId="0" fontId="5" fillId="4" borderId="12" xfId="51" applyFont="1" applyFill="1" applyBorder="1" applyAlignment="1">
      <alignment horizontal="center" vertical="center"/>
    </xf>
    <xf numFmtId="0" fontId="5" fillId="4" borderId="13" xfId="51" applyFont="1" applyFill="1" applyBorder="1" applyAlignment="1">
      <alignment horizontal="center" vertical="center"/>
    </xf>
    <xf numFmtId="0" fontId="5" fillId="4" borderId="14" xfId="51" applyFont="1" applyFill="1" applyBorder="1" applyAlignment="1">
      <alignment horizontal="center" vertical="center"/>
    </xf>
    <xf numFmtId="0" fontId="6" fillId="3" borderId="15" xfId="51" applyFont="1" applyFill="1" applyBorder="1" applyAlignment="1">
      <alignment horizontal="center" vertical="center" wrapText="1"/>
    </xf>
    <xf numFmtId="0" fontId="4" fillId="0" borderId="16" xfId="51" applyFont="1" applyBorder="1" applyAlignment="1">
      <alignment horizontal="center" vertical="center" wrapText="1"/>
    </xf>
    <xf numFmtId="0" fontId="4" fillId="0" borderId="17" xfId="5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19" xfId="51" applyFont="1" applyBorder="1">
      <alignment vertical="center"/>
    </xf>
    <xf numFmtId="0" fontId="7" fillId="0" borderId="20" xfId="51" applyFont="1" applyBorder="1">
      <alignment vertical="center"/>
    </xf>
    <xf numFmtId="0" fontId="6" fillId="3" borderId="21" xfId="51" applyFont="1" applyFill="1" applyBorder="1" applyAlignment="1">
      <alignment horizontal="center" vertical="center" wrapText="1"/>
    </xf>
    <xf numFmtId="0" fontId="4" fillId="0" borderId="22" xfId="51" applyFont="1" applyBorder="1" applyAlignment="1">
      <alignment horizontal="center" vertical="center" wrapText="1"/>
    </xf>
    <xf numFmtId="0" fontId="7" fillId="0" borderId="19" xfId="51" applyFont="1" applyBorder="1" applyAlignment="1">
      <alignment horizontal="right" vertical="center"/>
    </xf>
    <xf numFmtId="177" fontId="7" fillId="0" borderId="19" xfId="51" applyNumberFormat="1" applyFont="1" applyBorder="1" applyAlignment="1">
      <alignment horizontal="right" vertical="center"/>
    </xf>
    <xf numFmtId="49" fontId="7" fillId="0" borderId="19" xfId="51" applyNumberFormat="1" applyFont="1" applyBorder="1" applyAlignment="1">
      <alignment horizontal="right" vertical="center"/>
    </xf>
    <xf numFmtId="0" fontId="6" fillId="3" borderId="21" xfId="51" applyFont="1" applyFill="1" applyBorder="1" applyAlignment="1">
      <alignment vertical="center" wrapText="1"/>
    </xf>
    <xf numFmtId="49" fontId="7" fillId="0" borderId="17" xfId="51" applyNumberFormat="1" applyFont="1" applyBorder="1" applyAlignment="1">
      <alignment horizontal="right" vertical="center"/>
    </xf>
    <xf numFmtId="0" fontId="4" fillId="0" borderId="23" xfId="51" applyFont="1" applyBorder="1" applyAlignment="1">
      <alignment horizontal="center" vertical="center" wrapText="1"/>
    </xf>
    <xf numFmtId="0" fontId="4" fillId="0" borderId="19" xfId="51" applyFont="1" applyBorder="1" applyAlignment="1">
      <alignment horizontal="center" vertical="center" wrapText="1"/>
    </xf>
    <xf numFmtId="0" fontId="8" fillId="0" borderId="19" xfId="51" applyFont="1" applyBorder="1" applyAlignment="1">
      <alignment horizontal="center" vertical="center"/>
    </xf>
    <xf numFmtId="0" fontId="4" fillId="0" borderId="24" xfId="51" applyFont="1" applyBorder="1" applyAlignment="1">
      <alignment horizontal="center" vertical="center" wrapText="1"/>
    </xf>
    <xf numFmtId="0" fontId="4" fillId="0" borderId="25" xfId="51" applyFont="1" applyBorder="1" applyAlignment="1">
      <alignment horizontal="center" vertical="center" wrapText="1"/>
    </xf>
    <xf numFmtId="0" fontId="4" fillId="0" borderId="26" xfId="51" applyFont="1" applyBorder="1" applyAlignment="1">
      <alignment horizontal="center" vertical="center" wrapText="1"/>
    </xf>
    <xf numFmtId="0" fontId="9" fillId="3" borderId="21" xfId="51" applyFont="1" applyFill="1" applyBorder="1" applyAlignment="1">
      <alignment vertical="center" wrapText="1"/>
    </xf>
    <xf numFmtId="0" fontId="10" fillId="0" borderId="22" xfId="51" applyFont="1" applyBorder="1" applyAlignment="1">
      <alignment horizontal="center" vertical="center" wrapText="1"/>
    </xf>
    <xf numFmtId="0" fontId="11" fillId="0" borderId="19" xfId="51" applyFont="1" applyBorder="1">
      <alignment vertical="center"/>
    </xf>
    <xf numFmtId="0" fontId="11" fillId="0" borderId="20" xfId="51" applyFont="1" applyBorder="1">
      <alignment vertical="center"/>
    </xf>
    <xf numFmtId="0" fontId="4" fillId="0" borderId="27" xfId="51" applyFont="1" applyBorder="1" applyAlignment="1">
      <alignment horizontal="left" vertical="center" wrapText="1"/>
    </xf>
    <xf numFmtId="0" fontId="4" fillId="0" borderId="18" xfId="51" applyFont="1" applyBorder="1" applyAlignment="1">
      <alignment horizontal="left" vertical="center" wrapText="1"/>
    </xf>
    <xf numFmtId="0" fontId="7" fillId="0" borderId="19" xfId="51" applyFont="1" applyBorder="1" applyAlignment="1">
      <alignment vertical="center" wrapText="1"/>
    </xf>
    <xf numFmtId="0" fontId="6" fillId="3" borderId="28" xfId="51" applyFont="1" applyFill="1" applyBorder="1" applyAlignment="1">
      <alignment vertical="center" wrapText="1"/>
    </xf>
    <xf numFmtId="0" fontId="4" fillId="0" borderId="29" xfId="51" applyFont="1" applyBorder="1" applyAlignment="1">
      <alignment horizontal="left" vertical="center" wrapText="1"/>
    </xf>
    <xf numFmtId="0" fontId="8" fillId="0" borderId="18" xfId="51" applyFont="1" applyBorder="1" applyAlignment="1">
      <alignment horizontal="left" vertical="center" wrapText="1"/>
    </xf>
    <xf numFmtId="0" fontId="8" fillId="0" borderId="19" xfId="51" applyFont="1" applyBorder="1" applyAlignment="1">
      <alignment horizontal="left" vertical="center" wrapText="1"/>
    </xf>
    <xf numFmtId="0" fontId="12" fillId="0" borderId="19" xfId="51" applyFont="1" applyBorder="1" applyAlignment="1">
      <alignment horizontal="center" vertical="center"/>
    </xf>
    <xf numFmtId="0" fontId="6" fillId="3" borderId="28" xfId="51" applyFont="1" applyFill="1" applyBorder="1" applyAlignment="1">
      <alignment horizontal="center" vertical="center" wrapText="1"/>
    </xf>
    <xf numFmtId="0" fontId="12" fillId="0" borderId="20" xfId="51" applyFont="1" applyBorder="1" applyAlignment="1">
      <alignment horizontal="center" vertical="center"/>
    </xf>
    <xf numFmtId="0" fontId="7" fillId="0" borderId="20" xfId="51" applyFont="1" applyBorder="1" applyAlignment="1">
      <alignment vertical="center" wrapText="1"/>
    </xf>
    <xf numFmtId="176" fontId="7" fillId="0" borderId="19" xfId="51" applyNumberFormat="1" applyFont="1" applyBorder="1" applyAlignment="1">
      <alignment horizontal="center" vertical="center"/>
    </xf>
    <xf numFmtId="0" fontId="7" fillId="0" borderId="19" xfId="51" applyFont="1" applyBorder="1" applyAlignment="1">
      <alignment horizontal="center" vertical="center"/>
    </xf>
    <xf numFmtId="0" fontId="6" fillId="3" borderId="30" xfId="51" applyFont="1" applyFill="1" applyBorder="1" applyAlignment="1">
      <alignment horizontal="center" vertical="center" wrapText="1"/>
    </xf>
    <xf numFmtId="0" fontId="4" fillId="0" borderId="31" xfId="51" applyFont="1" applyBorder="1" applyAlignment="1">
      <alignment horizontal="left" vertical="center" wrapText="1"/>
    </xf>
    <xf numFmtId="0" fontId="4" fillId="0" borderId="32" xfId="51" applyFont="1" applyBorder="1" applyAlignment="1">
      <alignment horizontal="left" vertical="center" wrapText="1"/>
    </xf>
    <xf numFmtId="0" fontId="4" fillId="0" borderId="33" xfId="51" applyFont="1" applyBorder="1" applyAlignment="1">
      <alignment horizontal="left" vertical="center" wrapText="1"/>
    </xf>
    <xf numFmtId="0" fontId="7" fillId="0" borderId="34" xfId="51" applyFont="1" applyBorder="1">
      <alignment vertical="center"/>
    </xf>
    <xf numFmtId="0" fontId="7" fillId="0" borderId="35" xfId="51" applyFont="1" applyBorder="1">
      <alignment vertical="center"/>
    </xf>
    <xf numFmtId="0" fontId="13" fillId="0" borderId="0" xfId="51" applyFont="1">
      <alignment vertical="center"/>
    </xf>
    <xf numFmtId="0" fontId="14" fillId="0" borderId="0" xfId="51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5"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0070C0"/>
      </font>
    </dxf>
    <dxf>
      <font>
        <b val="1"/>
        <i val="0"/>
        <color rgb="FFC00000"/>
      </font>
    </dxf>
    <dxf>
      <font>
        <b val="1"/>
        <i val="0"/>
        <color theme="5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D6A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2"/>
  <sheetViews>
    <sheetView workbookViewId="0">
      <selection activeCell="F2" sqref="F2"/>
    </sheetView>
  </sheetViews>
  <sheetFormatPr defaultColWidth="9" defaultRowHeight="14.25" outlineLevelCol="6"/>
  <cols>
    <col min="1" max="1" width="11.25" style="2" customWidth="1"/>
    <col min="2" max="2" width="13" style="3" customWidth="1"/>
    <col min="3" max="3" width="17.125" style="4" customWidth="1"/>
    <col min="4" max="4" width="27.75" style="5" customWidth="1"/>
    <col min="5" max="5" width="49.75" style="2" hidden="1" customWidth="1"/>
    <col min="6" max="6" width="74.375" style="2" customWidth="1"/>
    <col min="7" max="7" width="46.375" style="2" hidden="1" customWidth="1"/>
    <col min="8" max="16384" width="9" style="2"/>
  </cols>
  <sheetData>
    <row r="1" ht="16.5" customHeight="1" spans="1:4">
      <c r="A1" s="6" t="s">
        <v>0</v>
      </c>
      <c r="B1" s="7" t="s">
        <v>1</v>
      </c>
      <c r="C1" s="7"/>
      <c r="D1" s="8"/>
    </row>
    <row r="2" ht="16.5" customHeight="1" spans="1:4">
      <c r="A2" s="9" t="s">
        <v>2</v>
      </c>
      <c r="B2" s="10" t="s">
        <v>3</v>
      </c>
      <c r="C2" s="10"/>
      <c r="D2" s="11"/>
    </row>
    <row r="3" ht="18.75" customHeight="1" spans="1:4">
      <c r="A3" s="12" t="s">
        <v>4</v>
      </c>
      <c r="B3" s="13" t="s">
        <v>5</v>
      </c>
      <c r="C3" s="13"/>
      <c r="D3" s="14"/>
    </row>
    <row r="4" ht="15" customHeight="1" spans="2:4">
      <c r="B4" s="15"/>
      <c r="C4" s="15"/>
      <c r="D4" s="16"/>
    </row>
    <row r="5" ht="23.25" customHeight="1" spans="1:7">
      <c r="A5" s="17" t="s">
        <v>6</v>
      </c>
      <c r="B5" s="18" t="s">
        <v>7</v>
      </c>
      <c r="C5" s="19"/>
      <c r="D5" s="20"/>
      <c r="E5" s="21" t="s">
        <v>8</v>
      </c>
      <c r="F5" s="21" t="s">
        <v>9</v>
      </c>
      <c r="G5" s="22" t="s">
        <v>10</v>
      </c>
    </row>
    <row r="6" ht="30.75" customHeight="1" spans="1:7">
      <c r="A6" s="23" t="s">
        <v>11</v>
      </c>
      <c r="B6" s="24" t="s">
        <v>12</v>
      </c>
      <c r="C6" s="25" t="s">
        <v>13</v>
      </c>
      <c r="D6" s="26"/>
      <c r="E6" s="27"/>
      <c r="F6" s="27">
        <v>3208065.900983</v>
      </c>
      <c r="G6" s="28"/>
    </row>
    <row r="7" ht="30.75" customHeight="1" spans="1:7">
      <c r="A7" s="29"/>
      <c r="B7" s="30"/>
      <c r="C7" s="25" t="s">
        <v>14</v>
      </c>
      <c r="D7" s="26"/>
      <c r="E7" s="31"/>
      <c r="F7" s="32">
        <f>F6-3203982.046617</f>
        <v>4083.85436600028</v>
      </c>
      <c r="G7" s="33"/>
    </row>
    <row r="8" ht="30.75" customHeight="1" spans="1:7">
      <c r="A8" s="34"/>
      <c r="B8" s="30"/>
      <c r="C8" s="25" t="s">
        <v>15</v>
      </c>
      <c r="D8" s="26"/>
      <c r="E8" s="31"/>
      <c r="F8" s="32">
        <f>2690986.353149-F9</f>
        <v>2074954.353149</v>
      </c>
      <c r="G8" s="35"/>
    </row>
    <row r="9" ht="27.75" customHeight="1" spans="1:7">
      <c r="A9" s="34"/>
      <c r="B9" s="36"/>
      <c r="C9" s="25" t="s">
        <v>16</v>
      </c>
      <c r="D9" s="26"/>
      <c r="E9" s="27"/>
      <c r="F9" s="27">
        <v>616032</v>
      </c>
      <c r="G9" s="28"/>
    </row>
    <row r="10" customHeight="1" spans="1:7">
      <c r="A10" s="34"/>
      <c r="B10" s="30"/>
      <c r="C10" s="37" t="s">
        <v>17</v>
      </c>
      <c r="D10" s="38" t="s">
        <v>18</v>
      </c>
      <c r="E10" s="27"/>
      <c r="F10" s="27">
        <v>4</v>
      </c>
      <c r="G10" s="28"/>
    </row>
    <row r="11" customHeight="1" spans="1:7">
      <c r="A11" s="34"/>
      <c r="B11" s="30"/>
      <c r="C11" s="37"/>
      <c r="D11" s="38" t="s">
        <v>19</v>
      </c>
      <c r="E11" s="27"/>
      <c r="F11" s="27">
        <v>1</v>
      </c>
      <c r="G11" s="28"/>
    </row>
    <row r="12" customHeight="1" spans="1:7">
      <c r="A12" s="34"/>
      <c r="B12" s="30"/>
      <c r="C12" s="37"/>
      <c r="D12" s="38" t="s">
        <v>20</v>
      </c>
      <c r="E12" s="27"/>
      <c r="F12" s="27">
        <v>0</v>
      </c>
      <c r="G12" s="28"/>
    </row>
    <row r="13" customHeight="1" spans="1:7">
      <c r="A13" s="34"/>
      <c r="B13" s="30"/>
      <c r="C13" s="39" t="s">
        <v>21</v>
      </c>
      <c r="D13" s="38" t="s">
        <v>18</v>
      </c>
      <c r="E13" s="27"/>
      <c r="F13" s="27">
        <v>2</v>
      </c>
      <c r="G13" s="28"/>
    </row>
    <row r="14" customHeight="1" spans="1:7">
      <c r="A14" s="34"/>
      <c r="B14" s="30"/>
      <c r="C14" s="40"/>
      <c r="D14" s="38" t="s">
        <v>19</v>
      </c>
      <c r="E14" s="27"/>
      <c r="F14" s="27">
        <v>0.61</v>
      </c>
      <c r="G14" s="28"/>
    </row>
    <row r="15" customHeight="1" spans="1:7">
      <c r="A15" s="34"/>
      <c r="B15" s="30"/>
      <c r="C15" s="41"/>
      <c r="D15" s="38" t="s">
        <v>20</v>
      </c>
      <c r="E15" s="27"/>
      <c r="F15" s="27">
        <v>0</v>
      </c>
      <c r="G15" s="28"/>
    </row>
    <row r="16" customHeight="1" spans="1:7">
      <c r="A16" s="34"/>
      <c r="B16" s="30"/>
      <c r="C16" s="39" t="s">
        <v>22</v>
      </c>
      <c r="D16" s="38" t="s">
        <v>18</v>
      </c>
      <c r="E16" s="27"/>
      <c r="F16" s="27">
        <v>16</v>
      </c>
      <c r="G16" s="28"/>
    </row>
    <row r="17" customHeight="1" spans="1:7">
      <c r="A17" s="34"/>
      <c r="B17" s="30"/>
      <c r="C17" s="40"/>
      <c r="D17" s="38" t="s">
        <v>19</v>
      </c>
      <c r="E17" s="27"/>
      <c r="F17" s="27">
        <v>14.63</v>
      </c>
      <c r="G17" s="28"/>
    </row>
    <row r="18" customHeight="1" spans="1:7">
      <c r="A18" s="34"/>
      <c r="B18" s="30"/>
      <c r="C18" s="41"/>
      <c r="D18" s="38" t="s">
        <v>20</v>
      </c>
      <c r="E18" s="27"/>
      <c r="F18" s="27">
        <v>0</v>
      </c>
      <c r="G18" s="28"/>
    </row>
    <row r="19" s="1" customFormat="1" customHeight="1" spans="1:7">
      <c r="A19" s="42"/>
      <c r="B19" s="43"/>
      <c r="C19" s="39" t="s">
        <v>23</v>
      </c>
      <c r="D19" s="38" t="s">
        <v>18</v>
      </c>
      <c r="E19" s="44"/>
      <c r="F19" s="27">
        <v>1.33</v>
      </c>
      <c r="G19" s="45"/>
    </row>
    <row r="20" customHeight="1" spans="1:7">
      <c r="A20" s="34"/>
      <c r="B20" s="30"/>
      <c r="C20" s="40"/>
      <c r="D20" s="38" t="s">
        <v>19</v>
      </c>
      <c r="E20" s="27"/>
      <c r="F20" s="27">
        <v>0.12</v>
      </c>
      <c r="G20" s="28"/>
    </row>
    <row r="21" customHeight="1" spans="1:7">
      <c r="A21" s="34"/>
      <c r="B21" s="30"/>
      <c r="C21" s="41"/>
      <c r="D21" s="38" t="s">
        <v>20</v>
      </c>
      <c r="E21" s="27"/>
      <c r="F21" s="27">
        <v>0</v>
      </c>
      <c r="G21" s="28"/>
    </row>
    <row r="22" s="1" customFormat="1" customHeight="1" spans="1:7">
      <c r="A22" s="42"/>
      <c r="B22" s="43"/>
      <c r="C22" s="39" t="s">
        <v>24</v>
      </c>
      <c r="D22" s="38" t="s">
        <v>18</v>
      </c>
      <c r="E22" s="44"/>
      <c r="F22" s="27">
        <v>4</v>
      </c>
      <c r="G22" s="45"/>
    </row>
    <row r="23" s="2" customFormat="1" customHeight="1" spans="1:7">
      <c r="A23" s="34"/>
      <c r="B23" s="30"/>
      <c r="C23" s="40"/>
      <c r="D23" s="38" t="s">
        <v>19</v>
      </c>
      <c r="E23" s="27"/>
      <c r="F23" s="27">
        <v>1.51</v>
      </c>
      <c r="G23" s="28"/>
    </row>
    <row r="24" s="2" customFormat="1" customHeight="1" spans="1:7">
      <c r="A24" s="34"/>
      <c r="B24" s="30"/>
      <c r="C24" s="41"/>
      <c r="D24" s="38" t="s">
        <v>20</v>
      </c>
      <c r="E24" s="27"/>
      <c r="F24" s="27">
        <v>0</v>
      </c>
      <c r="G24" s="28"/>
    </row>
    <row r="25" s="1" customFormat="1" customHeight="1" spans="1:7">
      <c r="A25" s="42"/>
      <c r="B25" s="43"/>
      <c r="C25" s="39" t="s">
        <v>25</v>
      </c>
      <c r="D25" s="38" t="s">
        <v>18</v>
      </c>
      <c r="E25" s="44"/>
      <c r="F25" s="27">
        <v>2.96</v>
      </c>
      <c r="G25" s="45"/>
    </row>
    <row r="26" s="2" customFormat="1" customHeight="1" spans="1:7">
      <c r="A26" s="34"/>
      <c r="B26" s="30"/>
      <c r="C26" s="40"/>
      <c r="D26" s="38" t="s">
        <v>19</v>
      </c>
      <c r="E26" s="27"/>
      <c r="F26" s="27">
        <v>0.05</v>
      </c>
      <c r="G26" s="28"/>
    </row>
    <row r="27" s="2" customFormat="1" customHeight="1" spans="1:7">
      <c r="A27" s="34"/>
      <c r="B27" s="30"/>
      <c r="C27" s="41"/>
      <c r="D27" s="38" t="s">
        <v>20</v>
      </c>
      <c r="E27" s="27"/>
      <c r="F27" s="27">
        <v>0</v>
      </c>
      <c r="G27" s="28"/>
    </row>
    <row r="28" s="1" customFormat="1" customHeight="1" spans="1:7">
      <c r="A28" s="42"/>
      <c r="B28" s="43"/>
      <c r="C28" s="39" t="s">
        <v>26</v>
      </c>
      <c r="D28" s="38" t="s">
        <v>18</v>
      </c>
      <c r="E28" s="44"/>
      <c r="F28" s="27">
        <v>2.96</v>
      </c>
      <c r="G28" s="45"/>
    </row>
    <row r="29" s="2" customFormat="1" customHeight="1" spans="1:7">
      <c r="A29" s="34"/>
      <c r="B29" s="30"/>
      <c r="C29" s="40"/>
      <c r="D29" s="38" t="s">
        <v>19</v>
      </c>
      <c r="E29" s="27"/>
      <c r="F29" s="27">
        <v>0.46</v>
      </c>
      <c r="G29" s="28"/>
    </row>
    <row r="30" s="2" customFormat="1" customHeight="1" spans="1:7">
      <c r="A30" s="34"/>
      <c r="B30" s="30"/>
      <c r="C30" s="41"/>
      <c r="D30" s="38" t="s">
        <v>20</v>
      </c>
      <c r="E30" s="27"/>
      <c r="F30" s="27">
        <v>0</v>
      </c>
      <c r="G30" s="28"/>
    </row>
    <row r="31" s="1" customFormat="1" customHeight="1" spans="1:7">
      <c r="A31" s="42"/>
      <c r="B31" s="43"/>
      <c r="C31" s="39" t="s">
        <v>27</v>
      </c>
      <c r="D31" s="38" t="s">
        <v>18</v>
      </c>
      <c r="E31" s="44"/>
      <c r="F31" s="27">
        <v>2.96</v>
      </c>
      <c r="G31" s="45"/>
    </row>
    <row r="32" s="2" customFormat="1" customHeight="1" spans="1:7">
      <c r="A32" s="34"/>
      <c r="B32" s="30"/>
      <c r="C32" s="40"/>
      <c r="D32" s="38" t="s">
        <v>19</v>
      </c>
      <c r="E32" s="27"/>
      <c r="F32" s="27">
        <v>1</v>
      </c>
      <c r="G32" s="28"/>
    </row>
    <row r="33" s="2" customFormat="1" customHeight="1" spans="1:7">
      <c r="A33" s="34"/>
      <c r="B33" s="30"/>
      <c r="C33" s="41"/>
      <c r="D33" s="38" t="s">
        <v>20</v>
      </c>
      <c r="E33" s="27"/>
      <c r="F33" s="27">
        <v>0</v>
      </c>
      <c r="G33" s="28"/>
    </row>
    <row r="34" customHeight="1" spans="1:7">
      <c r="A34" s="34"/>
      <c r="B34" s="30"/>
      <c r="C34" s="39" t="s">
        <v>28</v>
      </c>
      <c r="D34" s="38" t="s">
        <v>18</v>
      </c>
      <c r="E34" s="27"/>
      <c r="F34" s="27">
        <v>33.33</v>
      </c>
      <c r="G34" s="28"/>
    </row>
    <row r="35" customHeight="1" spans="1:7">
      <c r="A35" s="34"/>
      <c r="B35" s="30"/>
      <c r="C35" s="40"/>
      <c r="D35" s="38" t="s">
        <v>19</v>
      </c>
      <c r="E35" s="27"/>
      <c r="F35" s="27">
        <v>29.87</v>
      </c>
      <c r="G35" s="28"/>
    </row>
    <row r="36" customHeight="1" spans="1:7">
      <c r="A36" s="34"/>
      <c r="B36" s="30"/>
      <c r="C36" s="41"/>
      <c r="D36" s="38" t="s">
        <v>20</v>
      </c>
      <c r="E36" s="27"/>
      <c r="F36" s="27">
        <v>0</v>
      </c>
      <c r="G36" s="28"/>
    </row>
    <row r="37" s="1" customFormat="1" customHeight="1" spans="1:7">
      <c r="A37" s="42"/>
      <c r="B37" s="43"/>
      <c r="C37" s="39" t="s">
        <v>29</v>
      </c>
      <c r="D37" s="38" t="s">
        <v>30</v>
      </c>
      <c r="E37" s="44"/>
      <c r="F37" s="27">
        <v>6.25</v>
      </c>
      <c r="G37" s="45"/>
    </row>
    <row r="38" customHeight="1" spans="1:7">
      <c r="A38" s="34"/>
      <c r="B38" s="30"/>
      <c r="C38" s="40"/>
      <c r="D38" s="38" t="s">
        <v>19</v>
      </c>
      <c r="E38" s="27"/>
      <c r="F38" s="27">
        <v>2.99</v>
      </c>
      <c r="G38" s="28"/>
    </row>
    <row r="39" customHeight="1" spans="1:7">
      <c r="A39" s="34"/>
      <c r="B39" s="30"/>
      <c r="C39" s="41"/>
      <c r="D39" s="38" t="s">
        <v>20</v>
      </c>
      <c r="E39" s="27"/>
      <c r="F39" s="27">
        <v>0</v>
      </c>
      <c r="G39" s="28"/>
    </row>
    <row r="40" customHeight="1" spans="1:7">
      <c r="A40" s="34"/>
      <c r="B40" s="30"/>
      <c r="C40" s="39" t="s">
        <v>31</v>
      </c>
      <c r="D40" s="38" t="s">
        <v>18</v>
      </c>
      <c r="E40" s="27"/>
      <c r="F40" s="27">
        <v>4</v>
      </c>
      <c r="G40" s="28"/>
    </row>
    <row r="41" customHeight="1" spans="1:7">
      <c r="A41" s="34"/>
      <c r="B41" s="30"/>
      <c r="C41" s="40"/>
      <c r="D41" s="38" t="s">
        <v>19</v>
      </c>
      <c r="E41" s="27"/>
      <c r="F41" s="27">
        <v>1.77</v>
      </c>
      <c r="G41" s="28"/>
    </row>
    <row r="42" customHeight="1" spans="1:7">
      <c r="A42" s="34"/>
      <c r="B42" s="30"/>
      <c r="C42" s="41"/>
      <c r="D42" s="38" t="s">
        <v>20</v>
      </c>
      <c r="E42" s="27"/>
      <c r="F42" s="27">
        <v>0</v>
      </c>
      <c r="G42" s="28"/>
    </row>
    <row r="43" customHeight="1" spans="1:7">
      <c r="A43" s="34"/>
      <c r="B43" s="30"/>
      <c r="C43" s="39" t="s">
        <v>32</v>
      </c>
      <c r="D43" s="38" t="s">
        <v>18</v>
      </c>
      <c r="E43" s="27"/>
      <c r="F43" s="27">
        <v>2.96</v>
      </c>
      <c r="G43" s="28"/>
    </row>
    <row r="44" customHeight="1" spans="1:7">
      <c r="A44" s="34"/>
      <c r="B44" s="30"/>
      <c r="C44" s="40"/>
      <c r="D44" s="38" t="s">
        <v>19</v>
      </c>
      <c r="E44" s="27"/>
      <c r="F44" s="27">
        <v>0.3</v>
      </c>
      <c r="G44" s="28"/>
    </row>
    <row r="45" customHeight="1" spans="1:7">
      <c r="A45" s="34"/>
      <c r="B45" s="30"/>
      <c r="C45" s="41"/>
      <c r="D45" s="38" t="s">
        <v>20</v>
      </c>
      <c r="E45" s="27"/>
      <c r="F45" s="27">
        <v>0</v>
      </c>
      <c r="G45" s="28"/>
    </row>
    <row r="46" s="2" customFormat="1" customHeight="1" spans="1:7">
      <c r="A46" s="34"/>
      <c r="B46" s="30"/>
      <c r="C46" s="39" t="s">
        <v>33</v>
      </c>
      <c r="D46" s="38" t="s">
        <v>18</v>
      </c>
      <c r="E46" s="27"/>
      <c r="F46" s="27">
        <v>1.48</v>
      </c>
      <c r="G46" s="28"/>
    </row>
    <row r="47" s="2" customFormat="1" customHeight="1" spans="1:7">
      <c r="A47" s="34"/>
      <c r="B47" s="30"/>
      <c r="C47" s="40"/>
      <c r="D47" s="38" t="s">
        <v>19</v>
      </c>
      <c r="E47" s="27"/>
      <c r="F47" s="27">
        <v>0.35</v>
      </c>
      <c r="G47" s="28"/>
    </row>
    <row r="48" s="2" customFormat="1" customHeight="1" spans="1:7">
      <c r="A48" s="34"/>
      <c r="B48" s="30"/>
      <c r="C48" s="41"/>
      <c r="D48" s="38" t="s">
        <v>20</v>
      </c>
      <c r="E48" s="27"/>
      <c r="F48" s="27">
        <v>0</v>
      </c>
      <c r="G48" s="28"/>
    </row>
    <row r="49" s="2" customFormat="1" customHeight="1" spans="1:7">
      <c r="A49" s="34"/>
      <c r="B49" s="30"/>
      <c r="C49" s="39" t="s">
        <v>34</v>
      </c>
      <c r="D49" s="38" t="s">
        <v>18</v>
      </c>
      <c r="E49" s="27"/>
      <c r="F49" s="27">
        <v>8</v>
      </c>
      <c r="G49" s="28"/>
    </row>
    <row r="50" s="2" customFormat="1" customHeight="1" spans="1:7">
      <c r="A50" s="34"/>
      <c r="B50" s="30"/>
      <c r="C50" s="40"/>
      <c r="D50" s="38" t="s">
        <v>19</v>
      </c>
      <c r="E50" s="27"/>
      <c r="F50" s="27">
        <v>0.64</v>
      </c>
      <c r="G50" s="28"/>
    </row>
    <row r="51" s="2" customFormat="1" customHeight="1" spans="1:7">
      <c r="A51" s="34"/>
      <c r="B51" s="30"/>
      <c r="C51" s="41"/>
      <c r="D51" s="38" t="s">
        <v>20</v>
      </c>
      <c r="E51" s="27"/>
      <c r="F51" s="27">
        <v>0</v>
      </c>
      <c r="G51" s="28"/>
    </row>
    <row r="52" customHeight="1" spans="1:7">
      <c r="A52" s="34"/>
      <c r="B52" s="30"/>
      <c r="C52" s="39" t="s">
        <v>35</v>
      </c>
      <c r="D52" s="38" t="s">
        <v>18</v>
      </c>
      <c r="E52" s="27"/>
      <c r="F52" s="27">
        <v>5</v>
      </c>
      <c r="G52" s="28"/>
    </row>
    <row r="53" customHeight="1" spans="1:7">
      <c r="A53" s="34"/>
      <c r="B53" s="30"/>
      <c r="C53" s="40"/>
      <c r="D53" s="38" t="s">
        <v>19</v>
      </c>
      <c r="E53" s="27"/>
      <c r="F53" s="27">
        <v>1.38</v>
      </c>
      <c r="G53" s="28"/>
    </row>
    <row r="54" customHeight="1" spans="1:7">
      <c r="A54" s="34"/>
      <c r="B54" s="30"/>
      <c r="C54" s="41"/>
      <c r="D54" s="38" t="s">
        <v>20</v>
      </c>
      <c r="E54" s="27"/>
      <c r="F54" s="27">
        <v>0</v>
      </c>
      <c r="G54" s="28"/>
    </row>
    <row r="55" customHeight="1" spans="1:7">
      <c r="A55" s="34"/>
      <c r="B55" s="30"/>
      <c r="C55" s="39" t="s">
        <v>36</v>
      </c>
      <c r="D55" s="38" t="s">
        <v>18</v>
      </c>
      <c r="E55" s="27"/>
      <c r="F55" s="27">
        <v>25000</v>
      </c>
      <c r="G55" s="28"/>
    </row>
    <row r="56" customHeight="1" spans="1:7">
      <c r="A56" s="34"/>
      <c r="B56" s="30"/>
      <c r="C56" s="40"/>
      <c r="D56" s="38" t="s">
        <v>19</v>
      </c>
      <c r="E56" s="27"/>
      <c r="F56" s="27">
        <v>24998.29</v>
      </c>
      <c r="G56" s="28"/>
    </row>
    <row r="57" customHeight="1" spans="1:7">
      <c r="A57" s="34"/>
      <c r="B57" s="30"/>
      <c r="C57" s="41"/>
      <c r="D57" s="38" t="s">
        <v>20</v>
      </c>
      <c r="E57" s="27"/>
      <c r="F57" s="27">
        <v>0</v>
      </c>
      <c r="G57" s="28"/>
    </row>
    <row r="58" customHeight="1" spans="1:7">
      <c r="A58" s="34"/>
      <c r="B58" s="30"/>
      <c r="C58" s="39" t="s">
        <v>37</v>
      </c>
      <c r="D58" s="38" t="s">
        <v>18</v>
      </c>
      <c r="E58" s="27"/>
      <c r="F58" s="27">
        <v>6.4</v>
      </c>
      <c r="G58" s="28"/>
    </row>
    <row r="59" customHeight="1" spans="1:7">
      <c r="A59" s="34"/>
      <c r="B59" s="30"/>
      <c r="C59" s="40"/>
      <c r="D59" s="38" t="s">
        <v>19</v>
      </c>
      <c r="E59" s="27"/>
      <c r="F59" s="27">
        <v>2.67</v>
      </c>
      <c r="G59" s="28"/>
    </row>
    <row r="60" customHeight="1" spans="1:7">
      <c r="A60" s="34"/>
      <c r="B60" s="30"/>
      <c r="C60" s="41"/>
      <c r="D60" s="38" t="s">
        <v>20</v>
      </c>
      <c r="E60" s="27"/>
      <c r="F60" s="27">
        <v>0</v>
      </c>
      <c r="G60" s="28"/>
    </row>
    <row r="61" customHeight="1" spans="1:7">
      <c r="A61" s="34"/>
      <c r="B61" s="30"/>
      <c r="C61" s="39" t="s">
        <v>38</v>
      </c>
      <c r="D61" s="38" t="s">
        <v>18</v>
      </c>
      <c r="E61" s="27"/>
      <c r="F61" s="27">
        <v>66.66</v>
      </c>
      <c r="G61" s="28"/>
    </row>
    <row r="62" customHeight="1" spans="1:7">
      <c r="A62" s="34"/>
      <c r="B62" s="30"/>
      <c r="C62" s="40"/>
      <c r="D62" s="38" t="s">
        <v>19</v>
      </c>
      <c r="E62" s="27"/>
      <c r="F62" s="27">
        <v>32</v>
      </c>
      <c r="G62" s="28"/>
    </row>
    <row r="63" customHeight="1" spans="1:7">
      <c r="A63" s="34"/>
      <c r="B63" s="30"/>
      <c r="C63" s="41"/>
      <c r="D63" s="38" t="s">
        <v>20</v>
      </c>
      <c r="E63" s="27"/>
      <c r="F63" s="27">
        <v>0</v>
      </c>
      <c r="G63" s="28"/>
    </row>
    <row r="64" customHeight="1" spans="1:7">
      <c r="A64" s="34"/>
      <c r="B64" s="30"/>
      <c r="C64" s="39" t="s">
        <v>39</v>
      </c>
      <c r="D64" s="38" t="s">
        <v>18</v>
      </c>
      <c r="E64" s="27"/>
      <c r="F64" s="27">
        <v>32</v>
      </c>
      <c r="G64" s="28"/>
    </row>
    <row r="65" customHeight="1" spans="1:7">
      <c r="A65" s="34"/>
      <c r="B65" s="30"/>
      <c r="C65" s="40"/>
      <c r="D65" s="38" t="s">
        <v>19</v>
      </c>
      <c r="E65" s="27"/>
      <c r="F65" s="27">
        <v>30.36</v>
      </c>
      <c r="G65" s="28"/>
    </row>
    <row r="66" customHeight="1" spans="1:7">
      <c r="A66" s="34"/>
      <c r="B66" s="30"/>
      <c r="C66" s="41"/>
      <c r="D66" s="38" t="s">
        <v>20</v>
      </c>
      <c r="E66" s="27"/>
      <c r="F66" s="27">
        <v>0</v>
      </c>
      <c r="G66" s="28"/>
    </row>
    <row r="67" customHeight="1" spans="1:7">
      <c r="A67" s="34"/>
      <c r="B67" s="30"/>
      <c r="C67" s="39" t="s">
        <v>40</v>
      </c>
      <c r="D67" s="38" t="s">
        <v>18</v>
      </c>
      <c r="E67" s="27"/>
      <c r="F67" s="27">
        <v>8</v>
      </c>
      <c r="G67" s="28"/>
    </row>
    <row r="68" customHeight="1" spans="1:7">
      <c r="A68" s="34"/>
      <c r="B68" s="30"/>
      <c r="C68" s="40"/>
      <c r="D68" s="38" t="s">
        <v>19</v>
      </c>
      <c r="E68" s="27"/>
      <c r="F68" s="27">
        <v>2.39</v>
      </c>
      <c r="G68" s="28"/>
    </row>
    <row r="69" customHeight="1" spans="1:7">
      <c r="A69" s="34"/>
      <c r="B69" s="30"/>
      <c r="C69" s="41"/>
      <c r="D69" s="38" t="s">
        <v>20</v>
      </c>
      <c r="E69" s="27"/>
      <c r="F69" s="27">
        <v>0</v>
      </c>
      <c r="G69" s="28"/>
    </row>
    <row r="70" s="2" customFormat="1" customHeight="1" spans="1:7">
      <c r="A70" s="34"/>
      <c r="B70" s="30"/>
      <c r="C70" s="39" t="s">
        <v>41</v>
      </c>
      <c r="D70" s="38" t="s">
        <v>18</v>
      </c>
      <c r="E70" s="27"/>
      <c r="F70" s="27">
        <v>80</v>
      </c>
      <c r="G70" s="28"/>
    </row>
    <row r="71" s="2" customFormat="1" customHeight="1" spans="1:7">
      <c r="A71" s="34"/>
      <c r="B71" s="30"/>
      <c r="C71" s="40"/>
      <c r="D71" s="38" t="s">
        <v>19</v>
      </c>
      <c r="E71" s="27"/>
      <c r="F71" s="27">
        <v>12.21</v>
      </c>
      <c r="G71" s="28"/>
    </row>
    <row r="72" s="2" customFormat="1" customHeight="1" spans="1:7">
      <c r="A72" s="34"/>
      <c r="B72" s="30"/>
      <c r="C72" s="41"/>
      <c r="D72" s="38" t="s">
        <v>20</v>
      </c>
      <c r="E72" s="27"/>
      <c r="F72" s="27">
        <v>0</v>
      </c>
      <c r="G72" s="28"/>
    </row>
    <row r="73" ht="95.25" customHeight="1" spans="1:7">
      <c r="A73" s="34"/>
      <c r="B73" s="46" t="s">
        <v>42</v>
      </c>
      <c r="C73" s="46"/>
      <c r="D73" s="47"/>
      <c r="E73" s="48"/>
      <c r="F73" s="48"/>
      <c r="G73" s="48"/>
    </row>
    <row r="74" ht="30" customHeight="1" spans="1:7">
      <c r="A74" s="49"/>
      <c r="B74" s="46" t="s">
        <v>43</v>
      </c>
      <c r="C74" s="46"/>
      <c r="D74" s="47"/>
      <c r="E74" s="48"/>
      <c r="F74" s="48"/>
      <c r="G74" s="48"/>
    </row>
    <row r="75" ht="30" customHeight="1" spans="1:7">
      <c r="A75" s="29"/>
      <c r="B75" s="50" t="s">
        <v>44</v>
      </c>
      <c r="C75" s="46"/>
      <c r="D75" s="47"/>
      <c r="E75" s="48"/>
      <c r="F75" s="48"/>
      <c r="G75" s="48"/>
    </row>
    <row r="76" ht="30" customHeight="1" spans="1:7">
      <c r="A76" s="29"/>
      <c r="B76" s="50" t="s">
        <v>45</v>
      </c>
      <c r="C76" s="46"/>
      <c r="D76" s="47"/>
      <c r="E76" s="48"/>
      <c r="F76" s="33" t="s">
        <v>46</v>
      </c>
      <c r="G76" s="48"/>
    </row>
    <row r="77" ht="28.5" customHeight="1" spans="1:7">
      <c r="A77" s="23" t="s">
        <v>47</v>
      </c>
      <c r="B77" s="51" t="s">
        <v>48</v>
      </c>
      <c r="C77" s="52"/>
      <c r="D77" s="52"/>
      <c r="E77" s="53"/>
      <c r="F77" s="53" t="s">
        <v>49</v>
      </c>
      <c r="G77" s="53"/>
    </row>
    <row r="78" ht="28.5" customHeight="1" spans="1:7">
      <c r="A78" s="29"/>
      <c r="B78" s="51" t="s">
        <v>50</v>
      </c>
      <c r="C78" s="52"/>
      <c r="D78" s="52"/>
      <c r="E78" s="53"/>
      <c r="F78" s="53"/>
      <c r="G78" s="53"/>
    </row>
    <row r="79" ht="28.5" customHeight="1" spans="1:7">
      <c r="A79" s="29"/>
      <c r="B79" s="51" t="s">
        <v>51</v>
      </c>
      <c r="C79" s="52"/>
      <c r="D79" s="52"/>
      <c r="E79" s="53"/>
      <c r="F79" s="53"/>
      <c r="G79" s="53"/>
    </row>
    <row r="80" ht="28.5" customHeight="1" spans="1:7">
      <c r="A80" s="29"/>
      <c r="B80" s="51" t="s">
        <v>52</v>
      </c>
      <c r="C80" s="52"/>
      <c r="D80" s="52"/>
      <c r="E80" s="53"/>
      <c r="F80" s="53"/>
      <c r="G80" s="53"/>
    </row>
    <row r="81" ht="28.5" customHeight="1" spans="1:7">
      <c r="A81" s="29"/>
      <c r="B81" s="51" t="s">
        <v>53</v>
      </c>
      <c r="C81" s="52"/>
      <c r="D81" s="52"/>
      <c r="E81" s="53"/>
      <c r="F81" s="53"/>
      <c r="G81" s="53"/>
    </row>
    <row r="82" ht="28.5" customHeight="1" spans="1:7">
      <c r="A82" s="54"/>
      <c r="B82" s="51" t="s">
        <v>54</v>
      </c>
      <c r="C82" s="52"/>
      <c r="D82" s="52"/>
      <c r="E82" s="53"/>
      <c r="F82" s="53"/>
      <c r="G82" s="53"/>
    </row>
    <row r="83" ht="24.75" customHeight="1" spans="1:7">
      <c r="A83" s="23" t="s">
        <v>55</v>
      </c>
      <c r="B83" s="46" t="s">
        <v>56</v>
      </c>
      <c r="C83" s="46"/>
      <c r="D83" s="47"/>
      <c r="E83" s="53"/>
      <c r="F83" s="53"/>
      <c r="G83" s="53"/>
    </row>
    <row r="84" ht="24.75" customHeight="1" spans="1:7">
      <c r="A84" s="29"/>
      <c r="B84" s="46" t="s">
        <v>57</v>
      </c>
      <c r="C84" s="46"/>
      <c r="D84" s="47"/>
      <c r="E84" s="53"/>
      <c r="F84" s="53"/>
      <c r="G84" s="53"/>
    </row>
    <row r="85" ht="24.75" customHeight="1" spans="1:7">
      <c r="A85" s="29"/>
      <c r="B85" s="46" t="s">
        <v>58</v>
      </c>
      <c r="C85" s="46"/>
      <c r="D85" s="47"/>
      <c r="E85" s="53"/>
      <c r="F85" s="53"/>
      <c r="G85" s="53"/>
    </row>
    <row r="86" ht="24.75" customHeight="1" spans="1:7">
      <c r="A86" s="29"/>
      <c r="B86" s="46" t="s">
        <v>59</v>
      </c>
      <c r="C86" s="46"/>
      <c r="D86" s="47"/>
      <c r="E86" s="53"/>
      <c r="F86" s="53"/>
      <c r="G86" s="53"/>
    </row>
    <row r="87" ht="24.75" customHeight="1" spans="1:7">
      <c r="A87" s="29"/>
      <c r="B87" s="46" t="s">
        <v>60</v>
      </c>
      <c r="C87" s="46"/>
      <c r="D87" s="47"/>
      <c r="E87" s="53"/>
      <c r="F87" s="53"/>
      <c r="G87" s="55"/>
    </row>
    <row r="88" ht="24.75" customHeight="1" spans="1:7">
      <c r="A88" s="54"/>
      <c r="B88" s="46" t="s">
        <v>61</v>
      </c>
      <c r="C88" s="46"/>
      <c r="D88" s="47"/>
      <c r="E88" s="53"/>
      <c r="F88" s="53"/>
      <c r="G88" s="55"/>
    </row>
    <row r="89" ht="24.75" customHeight="1" spans="1:7">
      <c r="A89" s="23" t="s">
        <v>62</v>
      </c>
      <c r="B89" s="46" t="s">
        <v>63</v>
      </c>
      <c r="C89" s="46"/>
      <c r="D89" s="47"/>
      <c r="E89" s="53"/>
      <c r="F89" s="48"/>
      <c r="G89" s="53"/>
    </row>
    <row r="90" ht="24.75" customHeight="1" spans="1:7">
      <c r="A90" s="29"/>
      <c r="B90" s="46" t="s">
        <v>64</v>
      </c>
      <c r="C90" s="46"/>
      <c r="D90" s="47"/>
      <c r="E90" s="53"/>
      <c r="F90" s="48"/>
      <c r="G90" s="53"/>
    </row>
    <row r="91" ht="24.75" customHeight="1" spans="1:7">
      <c r="A91" s="29"/>
      <c r="B91" s="46" t="s">
        <v>65</v>
      </c>
      <c r="C91" s="46"/>
      <c r="D91" s="47"/>
      <c r="E91" s="53"/>
      <c r="F91" s="48"/>
      <c r="G91" s="53"/>
    </row>
    <row r="92" ht="24.75" customHeight="1" spans="1:7">
      <c r="A92" s="29"/>
      <c r="B92" s="46" t="s">
        <v>66</v>
      </c>
      <c r="C92" s="46"/>
      <c r="D92" s="47"/>
      <c r="E92" s="53"/>
      <c r="F92" s="48"/>
      <c r="G92" s="53"/>
    </row>
    <row r="93" ht="24.75" customHeight="1" spans="1:7">
      <c r="A93" s="29"/>
      <c r="B93" s="46" t="s">
        <v>67</v>
      </c>
      <c r="C93" s="46"/>
      <c r="D93" s="47"/>
      <c r="E93" s="53"/>
      <c r="F93" s="48"/>
      <c r="G93" s="55"/>
    </row>
    <row r="94" ht="24.75" customHeight="1" spans="1:7">
      <c r="A94" s="29"/>
      <c r="B94" s="46" t="s">
        <v>68</v>
      </c>
      <c r="C94" s="46"/>
      <c r="D94" s="47"/>
      <c r="E94" s="53"/>
      <c r="F94" s="48"/>
      <c r="G94" s="55"/>
    </row>
    <row r="95" ht="24.75" customHeight="1" spans="1:7">
      <c r="A95" s="54"/>
      <c r="B95" s="46" t="s">
        <v>69</v>
      </c>
      <c r="C95" s="46"/>
      <c r="D95" s="47"/>
      <c r="E95" s="53"/>
      <c r="F95" s="48"/>
      <c r="G95" s="55"/>
    </row>
    <row r="96" ht="51.75" customHeight="1" spans="1:7">
      <c r="A96" s="23" t="s">
        <v>70</v>
      </c>
      <c r="B96" s="50" t="s">
        <v>71</v>
      </c>
      <c r="C96" s="46"/>
      <c r="D96" s="47"/>
      <c r="E96" s="48"/>
      <c r="F96" s="48"/>
      <c r="G96" s="56"/>
    </row>
    <row r="97" ht="30" customHeight="1" spans="1:7">
      <c r="A97" s="29"/>
      <c r="B97" s="50" t="s">
        <v>72</v>
      </c>
      <c r="C97" s="46"/>
      <c r="D97" s="47"/>
      <c r="E97" s="57"/>
      <c r="F97" s="57">
        <v>42774</v>
      </c>
      <c r="G97" s="57"/>
    </row>
    <row r="98" ht="24.75" customHeight="1" spans="1:7">
      <c r="A98" s="29"/>
      <c r="B98" s="50" t="s">
        <v>73</v>
      </c>
      <c r="C98" s="46"/>
      <c r="D98" s="47"/>
      <c r="E98" s="58"/>
      <c r="F98" s="58" t="s">
        <v>5</v>
      </c>
      <c r="G98" s="58"/>
    </row>
    <row r="99" ht="24" customHeight="1" spans="1:7">
      <c r="A99" s="59"/>
      <c r="B99" s="60" t="s">
        <v>74</v>
      </c>
      <c r="C99" s="61"/>
      <c r="D99" s="62"/>
      <c r="E99" s="63"/>
      <c r="F99" s="63"/>
      <c r="G99" s="64"/>
    </row>
    <row r="101" spans="5:5">
      <c r="E101" s="65" t="s">
        <v>6</v>
      </c>
    </row>
    <row r="102" spans="5:5">
      <c r="E102" s="66" t="s">
        <v>6</v>
      </c>
    </row>
  </sheetData>
  <mergeCells count="63">
    <mergeCell ref="B1:D1"/>
    <mergeCell ref="B2:D2"/>
    <mergeCell ref="B3:D3"/>
    <mergeCell ref="B5:D5"/>
    <mergeCell ref="C6:D6"/>
    <mergeCell ref="C7:D7"/>
    <mergeCell ref="C8:D8"/>
    <mergeCell ref="C9:D9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A6:A7"/>
    <mergeCell ref="A77:A82"/>
    <mergeCell ref="A83:A88"/>
    <mergeCell ref="A89:A95"/>
    <mergeCell ref="A96:A99"/>
    <mergeCell ref="B6:B9"/>
    <mergeCell ref="B10:B6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</mergeCells>
  <conditionalFormatting sqref="E77:G83 E89 G89">
    <cfRule type="containsText" dxfId="0" priority="60" operator="between" text="see comments">
      <formula>NOT(ISERROR(SEARCH("see comments",E77)))</formula>
    </cfRule>
    <cfRule type="containsText" dxfId="1" priority="61" operator="between" text="Uniquify">
      <formula>NOT(ISERROR(SEARCH("Uniquify",E77)))</formula>
    </cfRule>
  </conditionalFormatting>
  <conditionalFormatting sqref="E84:G84 E90 G90">
    <cfRule type="containsText" dxfId="0" priority="57" operator="between" text="Has assign statement - see comments">
      <formula>NOT(ISERROR(SEARCH("Has assign statement - see comments",E84)))</formula>
    </cfRule>
    <cfRule type="containsText" dxfId="1" priority="58" operator="between" text="No assign statement">
      <formula>NOT(ISERROR(SEARCH("No assign statement",E84)))</formula>
    </cfRule>
    <cfRule type="containsText" dxfId="2" priority="59" operator="between" text="No assign statement">
      <formula>NOT(ISERROR(SEARCH("No assign statement",E84)))</formula>
    </cfRule>
  </conditionalFormatting>
  <conditionalFormatting sqref="E85:G85 E91 G91">
    <cfRule type="containsText" dxfId="0" priority="55" operator="between" text="Has nonscan FF - see comments">
      <formula>NOT(ISERROR(SEARCH("Has nonscan FF - see comments",E85)))</formula>
    </cfRule>
    <cfRule type="containsText" dxfId="1" priority="56" operator="between" text="No non-scan FF">
      <formula>NOT(ISERROR(SEARCH("No non-scan FF",E85)))</formula>
    </cfRule>
  </conditionalFormatting>
  <conditionalFormatting sqref="E86:G86 E92 G92">
    <cfRule type="containsText" dxfId="0" priority="53" operator="between" text="Have special spare gates">
      <formula>NOT(ISERROR(SEARCH("Have special spare gates",E86)))</formula>
    </cfRule>
    <cfRule type="containsText" dxfId="1" priority="54" operator="between" text="Has spare gates">
      <formula>NOT(ISERROR(SEARCH("Has spare gates",E86)))</formula>
    </cfRule>
  </conditionalFormatting>
  <conditionalFormatting sqref="E87:E95 G87:G95 F87:F88">
    <cfRule type="containsText" dxfId="3" priority="49" operator="between" text="Fail">
      <formula>NOT(ISERROR(SEARCH("Fail",E87)))</formula>
    </cfRule>
    <cfRule type="containsText" dxfId="0" priority="50" operator="between" text="Not Done">
      <formula>NOT(ISERROR(SEARCH("Not Done",E87)))</formula>
    </cfRule>
    <cfRule type="containsText" dxfId="4" priority="51" operator="between" text="Done - Fail">
      <formula>NOT(ISERROR(SEARCH("Done - Fail",E87)))</formula>
    </cfRule>
    <cfRule type="containsText" dxfId="1" priority="52" operator="between" text="Done - Pass">
      <formula>NOT(ISERROR(SEARCH("Done - Pass",E87)))</formula>
    </cfRule>
  </conditionalFormatting>
  <conditionalFormatting sqref="G87:G95 F87:F88">
    <cfRule type="containsText" dxfId="0" priority="46" operator="between" text="Not Done">
      <formula>NOT(ISERROR(SEARCH("Not Done",F87)))</formula>
    </cfRule>
    <cfRule type="containsText" dxfId="4" priority="47" operator="between" text="Done - Fail">
      <formula>NOT(ISERROR(SEARCH("Done - Fail",F87)))</formula>
    </cfRule>
    <cfRule type="containsText" dxfId="1" priority="48" operator="between" text="Done - Pass">
      <formula>NOT(ISERROR(SEARCH("Done - Pass",F87)))</formula>
    </cfRule>
  </conditionalFormatting>
  <dataValidations count="10">
    <dataValidation type="list" allowBlank="1" showInputMessage="1" showErrorMessage="1" sqref="E82:G82">
      <formula1>"No Larger fanouts, Has larger fanouts - see comments"</formula1>
    </dataValidation>
    <dataValidation type="list" allowBlank="1" showInputMessage="1" showErrorMessage="1" sqref="E77:G77">
      <formula1>"No LVT cells, Has LVT cells - see comments"</formula1>
    </dataValidation>
    <dataValidation type="list" allowBlank="1" showInputMessage="1" showErrorMessage="1" sqref="E80:G80">
      <formula1>"No such inputs, Has such inputs - see comments"</formula1>
    </dataValidation>
    <dataValidation type="list" allowBlank="1" showInputMessage="1" showErrorMessage="1" sqref="E78:G78">
      <formula1>"No SVT cells, Has cells other than CLK wrapper cells - see comments"</formula1>
    </dataValidation>
    <dataValidation type="list" allowBlank="1" showInputMessage="1" showErrorMessage="1" sqref="E79:G79 E81:G81">
      <formula1>"No such logics, Has such logics - see comments"</formula1>
    </dataValidation>
    <dataValidation type="list" allowBlank="1" showInputMessage="1" showErrorMessage="1" sqref="E83:G83 E89 G89">
      <formula1>"Uniquify, Non - see comments"</formula1>
    </dataValidation>
    <dataValidation type="list" allowBlank="1" showInputMessage="1" showErrorMessage="1" sqref="E86:G86 E92 G92">
      <formula1>"No spare gate in the netlist, Have special spare gates in the netlist -see comments"</formula1>
    </dataValidation>
    <dataValidation type="list" allowBlank="1" showInputMessage="1" showErrorMessage="1" sqref="E84:G84 E90 G90">
      <formula1>"No assign statement, Has assign statement - see comments"</formula1>
    </dataValidation>
    <dataValidation type="list" allowBlank="1" showInputMessage="1" showErrorMessage="1" sqref="E85:G85 E91 G91">
      <formula1>"No non-scan FF, Has nonscan FF - see comments"</formula1>
    </dataValidation>
    <dataValidation type="list" allowBlank="1" showInputMessage="1" showErrorMessage="1" sqref="E93:E95 G93:G95 E87:G88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2"/>
  <sheetViews>
    <sheetView topLeftCell="A10" workbookViewId="0">
      <selection activeCell="H7" sqref="H7"/>
    </sheetView>
  </sheetViews>
  <sheetFormatPr defaultColWidth="9" defaultRowHeight="14.25" outlineLevelCol="6"/>
  <cols>
    <col min="1" max="1" width="11.25" style="2" customWidth="1"/>
    <col min="2" max="2" width="13" style="3" customWidth="1"/>
    <col min="3" max="3" width="17.125" style="4" customWidth="1"/>
    <col min="4" max="4" width="27.75" style="5" customWidth="1"/>
    <col min="5" max="5" width="49.75" style="2" hidden="1" customWidth="1"/>
    <col min="6" max="6" width="74.375" style="2" customWidth="1"/>
    <col min="7" max="7" width="46.375" style="2" hidden="1" customWidth="1"/>
    <col min="8" max="16384" width="9" style="2"/>
  </cols>
  <sheetData>
    <row r="1" ht="16.5" customHeight="1" spans="1:4">
      <c r="A1" s="6" t="s">
        <v>0</v>
      </c>
      <c r="B1" s="7" t="s">
        <v>1</v>
      </c>
      <c r="C1" s="7"/>
      <c r="D1" s="8"/>
    </row>
    <row r="2" ht="16.5" customHeight="1" spans="1:4">
      <c r="A2" s="9" t="s">
        <v>2</v>
      </c>
      <c r="B2" s="10" t="s">
        <v>3</v>
      </c>
      <c r="C2" s="10"/>
      <c r="D2" s="11"/>
    </row>
    <row r="3" ht="18.75" customHeight="1" spans="1:4">
      <c r="A3" s="12" t="s">
        <v>4</v>
      </c>
      <c r="B3" s="13" t="s">
        <v>5</v>
      </c>
      <c r="C3" s="13"/>
      <c r="D3" s="14"/>
    </row>
    <row r="4" ht="15" customHeight="1" spans="2:4">
      <c r="B4" s="15"/>
      <c r="C4" s="15"/>
      <c r="D4" s="16"/>
    </row>
    <row r="5" ht="23.25" customHeight="1" spans="1:7">
      <c r="A5" s="17" t="s">
        <v>6</v>
      </c>
      <c r="B5" s="18" t="s">
        <v>7</v>
      </c>
      <c r="C5" s="19"/>
      <c r="D5" s="20"/>
      <c r="E5" s="21" t="s">
        <v>8</v>
      </c>
      <c r="F5" s="21" t="s">
        <v>9</v>
      </c>
      <c r="G5" s="22" t="s">
        <v>10</v>
      </c>
    </row>
    <row r="6" ht="30.75" customHeight="1" spans="1:7">
      <c r="A6" s="23" t="s">
        <v>11</v>
      </c>
      <c r="B6" s="24" t="s">
        <v>12</v>
      </c>
      <c r="C6" s="25" t="s">
        <v>13</v>
      </c>
      <c r="D6" s="26"/>
      <c r="E6" s="27"/>
      <c r="F6" s="27">
        <v>3071937.200293</v>
      </c>
      <c r="G6" s="28"/>
    </row>
    <row r="7" ht="30.75" customHeight="1" spans="1:7">
      <c r="A7" s="29"/>
      <c r="B7" s="30"/>
      <c r="C7" s="25" t="s">
        <v>14</v>
      </c>
      <c r="D7" s="26"/>
      <c r="E7" s="31"/>
      <c r="F7" s="32">
        <f>F6-3208065.900983</f>
        <v>-136128.70069</v>
      </c>
      <c r="G7" s="33"/>
    </row>
    <row r="8" ht="30.75" customHeight="1" spans="1:7">
      <c r="A8" s="34"/>
      <c r="B8" s="30"/>
      <c r="C8" s="25" t="s">
        <v>15</v>
      </c>
      <c r="D8" s="26"/>
      <c r="E8" s="31"/>
      <c r="F8" s="32">
        <f>1824483.8918+250461.858</f>
        <v>2074945.7498</v>
      </c>
      <c r="G8" s="35"/>
    </row>
    <row r="9" ht="27.75" customHeight="1" spans="1:7">
      <c r="A9" s="34"/>
      <c r="B9" s="36"/>
      <c r="C9" s="25" t="s">
        <v>16</v>
      </c>
      <c r="D9" s="26"/>
      <c r="E9" s="27"/>
      <c r="F9" s="27">
        <f>2555084.227783-F8</f>
        <v>480138.477983</v>
      </c>
      <c r="G9" s="28"/>
    </row>
    <row r="10" customHeight="1" spans="1:7">
      <c r="A10" s="34"/>
      <c r="B10" s="30"/>
      <c r="C10" s="37" t="s">
        <v>17</v>
      </c>
      <c r="D10" s="38" t="s">
        <v>18</v>
      </c>
      <c r="E10" s="27"/>
      <c r="F10" s="27">
        <v>4</v>
      </c>
      <c r="G10" s="28"/>
    </row>
    <row r="11" customHeight="1" spans="1:7">
      <c r="A11" s="34"/>
      <c r="B11" s="30"/>
      <c r="C11" s="37"/>
      <c r="D11" s="38" t="s">
        <v>19</v>
      </c>
      <c r="E11" s="27"/>
      <c r="F11" s="27">
        <v>0.67</v>
      </c>
      <c r="G11" s="28"/>
    </row>
    <row r="12" customHeight="1" spans="1:7">
      <c r="A12" s="34"/>
      <c r="B12" s="30"/>
      <c r="C12" s="37"/>
      <c r="D12" s="38" t="s">
        <v>20</v>
      </c>
      <c r="E12" s="27"/>
      <c r="F12" s="27">
        <v>0</v>
      </c>
      <c r="G12" s="28"/>
    </row>
    <row r="13" customHeight="1" spans="1:7">
      <c r="A13" s="34"/>
      <c r="B13" s="30"/>
      <c r="C13" s="39" t="s">
        <v>21</v>
      </c>
      <c r="D13" s="38" t="s">
        <v>18</v>
      </c>
      <c r="E13" s="27"/>
      <c r="F13" s="27">
        <v>2</v>
      </c>
      <c r="G13" s="28"/>
    </row>
    <row r="14" customHeight="1" spans="1:7">
      <c r="A14" s="34"/>
      <c r="B14" s="30"/>
      <c r="C14" s="40"/>
      <c r="D14" s="38" t="s">
        <v>19</v>
      </c>
      <c r="E14" s="27"/>
      <c r="F14" s="27">
        <v>0.61</v>
      </c>
      <c r="G14" s="28"/>
    </row>
    <row r="15" customHeight="1" spans="1:7">
      <c r="A15" s="34"/>
      <c r="B15" s="30"/>
      <c r="C15" s="41"/>
      <c r="D15" s="38" t="s">
        <v>20</v>
      </c>
      <c r="E15" s="27"/>
      <c r="F15" s="27">
        <v>0</v>
      </c>
      <c r="G15" s="28"/>
    </row>
    <row r="16" customHeight="1" spans="1:7">
      <c r="A16" s="34"/>
      <c r="B16" s="30"/>
      <c r="C16" s="39" t="s">
        <v>22</v>
      </c>
      <c r="D16" s="38" t="s">
        <v>18</v>
      </c>
      <c r="E16" s="27"/>
      <c r="F16" s="27">
        <v>16</v>
      </c>
      <c r="G16" s="28"/>
    </row>
    <row r="17" customHeight="1" spans="1:7">
      <c r="A17" s="34"/>
      <c r="B17" s="30"/>
      <c r="C17" s="40"/>
      <c r="D17" s="38" t="s">
        <v>19</v>
      </c>
      <c r="E17" s="27"/>
      <c r="F17" s="27">
        <v>14.63</v>
      </c>
      <c r="G17" s="28"/>
    </row>
    <row r="18" customHeight="1" spans="1:7">
      <c r="A18" s="34"/>
      <c r="B18" s="30"/>
      <c r="C18" s="41"/>
      <c r="D18" s="38" t="s">
        <v>20</v>
      </c>
      <c r="E18" s="27"/>
      <c r="F18" s="27">
        <v>0</v>
      </c>
      <c r="G18" s="28"/>
    </row>
    <row r="19" s="1" customFormat="1" customHeight="1" spans="1:7">
      <c r="A19" s="42"/>
      <c r="B19" s="43"/>
      <c r="C19" s="39" t="s">
        <v>23</v>
      </c>
      <c r="D19" s="38" t="s">
        <v>18</v>
      </c>
      <c r="E19" s="44"/>
      <c r="F19" s="27">
        <v>1.33</v>
      </c>
      <c r="G19" s="45"/>
    </row>
    <row r="20" customHeight="1" spans="1:7">
      <c r="A20" s="34"/>
      <c r="B20" s="30"/>
      <c r="C20" s="40"/>
      <c r="D20" s="38" t="s">
        <v>19</v>
      </c>
      <c r="E20" s="27"/>
      <c r="F20" s="27">
        <v>0.11</v>
      </c>
      <c r="G20" s="28"/>
    </row>
    <row r="21" customHeight="1" spans="1:7">
      <c r="A21" s="34"/>
      <c r="B21" s="30"/>
      <c r="C21" s="41"/>
      <c r="D21" s="38" t="s">
        <v>20</v>
      </c>
      <c r="E21" s="27"/>
      <c r="F21" s="27">
        <v>0</v>
      </c>
      <c r="G21" s="28"/>
    </row>
    <row r="22" s="1" customFormat="1" customHeight="1" spans="1:7">
      <c r="A22" s="42"/>
      <c r="B22" s="43"/>
      <c r="C22" s="39" t="s">
        <v>24</v>
      </c>
      <c r="D22" s="38" t="s">
        <v>18</v>
      </c>
      <c r="E22" s="44"/>
      <c r="F22" s="27">
        <v>4</v>
      </c>
      <c r="G22" s="45"/>
    </row>
    <row r="23" s="2" customFormat="1" customHeight="1" spans="1:7">
      <c r="A23" s="34"/>
      <c r="B23" s="30"/>
      <c r="C23" s="40"/>
      <c r="D23" s="38" t="s">
        <v>19</v>
      </c>
      <c r="E23" s="27"/>
      <c r="F23" s="27">
        <v>1.69</v>
      </c>
      <c r="G23" s="28"/>
    </row>
    <row r="24" s="2" customFormat="1" customHeight="1" spans="1:7">
      <c r="A24" s="34"/>
      <c r="B24" s="30"/>
      <c r="C24" s="41"/>
      <c r="D24" s="38" t="s">
        <v>20</v>
      </c>
      <c r="E24" s="27"/>
      <c r="F24" s="27">
        <v>0</v>
      </c>
      <c r="G24" s="28"/>
    </row>
    <row r="25" s="1" customFormat="1" customHeight="1" spans="1:7">
      <c r="A25" s="42"/>
      <c r="B25" s="43"/>
      <c r="C25" s="39" t="s">
        <v>25</v>
      </c>
      <c r="D25" s="38" t="s">
        <v>18</v>
      </c>
      <c r="E25" s="44"/>
      <c r="F25" s="27">
        <v>2.96</v>
      </c>
      <c r="G25" s="45"/>
    </row>
    <row r="26" s="2" customFormat="1" customHeight="1" spans="1:7">
      <c r="A26" s="34"/>
      <c r="B26" s="30"/>
      <c r="C26" s="40"/>
      <c r="D26" s="38" t="s">
        <v>19</v>
      </c>
      <c r="E26" s="27"/>
      <c r="F26" s="27">
        <v>0.1</v>
      </c>
      <c r="G26" s="28"/>
    </row>
    <row r="27" s="2" customFormat="1" customHeight="1" spans="1:7">
      <c r="A27" s="34"/>
      <c r="B27" s="30"/>
      <c r="C27" s="41"/>
      <c r="D27" s="38" t="s">
        <v>20</v>
      </c>
      <c r="E27" s="27"/>
      <c r="F27" s="27">
        <v>0</v>
      </c>
      <c r="G27" s="28"/>
    </row>
    <row r="28" s="1" customFormat="1" customHeight="1" spans="1:7">
      <c r="A28" s="42"/>
      <c r="B28" s="43"/>
      <c r="C28" s="39" t="s">
        <v>26</v>
      </c>
      <c r="D28" s="38" t="s">
        <v>18</v>
      </c>
      <c r="E28" s="44"/>
      <c r="F28" s="27">
        <v>2.96</v>
      </c>
      <c r="G28" s="45"/>
    </row>
    <row r="29" s="2" customFormat="1" customHeight="1" spans="1:7">
      <c r="A29" s="34"/>
      <c r="B29" s="30"/>
      <c r="C29" s="40"/>
      <c r="D29" s="38" t="s">
        <v>19</v>
      </c>
      <c r="E29" s="27"/>
      <c r="F29" s="27">
        <v>0.21</v>
      </c>
      <c r="G29" s="28"/>
    </row>
    <row r="30" s="2" customFormat="1" customHeight="1" spans="1:7">
      <c r="A30" s="34"/>
      <c r="B30" s="30"/>
      <c r="C30" s="41"/>
      <c r="D30" s="38" t="s">
        <v>20</v>
      </c>
      <c r="E30" s="27"/>
      <c r="F30" s="27">
        <v>0</v>
      </c>
      <c r="G30" s="28"/>
    </row>
    <row r="31" s="1" customFormat="1" customHeight="1" spans="1:7">
      <c r="A31" s="42"/>
      <c r="B31" s="43"/>
      <c r="C31" s="39" t="s">
        <v>27</v>
      </c>
      <c r="D31" s="38" t="s">
        <v>18</v>
      </c>
      <c r="E31" s="44"/>
      <c r="F31" s="27">
        <v>2.96</v>
      </c>
      <c r="G31" s="45"/>
    </row>
    <row r="32" s="2" customFormat="1" customHeight="1" spans="1:7">
      <c r="A32" s="34"/>
      <c r="B32" s="30"/>
      <c r="C32" s="40"/>
      <c r="D32" s="38" t="s">
        <v>19</v>
      </c>
      <c r="E32" s="27"/>
      <c r="F32" s="27">
        <v>1</v>
      </c>
      <c r="G32" s="28"/>
    </row>
    <row r="33" s="2" customFormat="1" customHeight="1" spans="1:7">
      <c r="A33" s="34"/>
      <c r="B33" s="30"/>
      <c r="C33" s="41"/>
      <c r="D33" s="38" t="s">
        <v>20</v>
      </c>
      <c r="E33" s="27"/>
      <c r="F33" s="27">
        <v>0</v>
      </c>
      <c r="G33" s="28"/>
    </row>
    <row r="34" customHeight="1" spans="1:7">
      <c r="A34" s="34"/>
      <c r="B34" s="30"/>
      <c r="C34" s="39" t="s">
        <v>28</v>
      </c>
      <c r="D34" s="38" t="s">
        <v>18</v>
      </c>
      <c r="E34" s="27"/>
      <c r="F34" s="27">
        <v>33.33</v>
      </c>
      <c r="G34" s="28"/>
    </row>
    <row r="35" customHeight="1" spans="1:7">
      <c r="A35" s="34"/>
      <c r="B35" s="30"/>
      <c r="C35" s="40"/>
      <c r="D35" s="38" t="s">
        <v>19</v>
      </c>
      <c r="E35" s="27"/>
      <c r="F35" s="27">
        <v>29.87</v>
      </c>
      <c r="G35" s="28"/>
    </row>
    <row r="36" customHeight="1" spans="1:7">
      <c r="A36" s="34"/>
      <c r="B36" s="30"/>
      <c r="C36" s="41"/>
      <c r="D36" s="38" t="s">
        <v>20</v>
      </c>
      <c r="E36" s="27"/>
      <c r="F36" s="27">
        <v>0</v>
      </c>
      <c r="G36" s="28"/>
    </row>
    <row r="37" s="1" customFormat="1" customHeight="1" spans="1:7">
      <c r="A37" s="42"/>
      <c r="B37" s="43"/>
      <c r="C37" s="39" t="s">
        <v>29</v>
      </c>
      <c r="D37" s="38" t="s">
        <v>30</v>
      </c>
      <c r="E37" s="44"/>
      <c r="F37" s="27">
        <v>6.25</v>
      </c>
      <c r="G37" s="45"/>
    </row>
    <row r="38" customHeight="1" spans="1:7">
      <c r="A38" s="34"/>
      <c r="B38" s="30"/>
      <c r="C38" s="40"/>
      <c r="D38" s="38" t="s">
        <v>19</v>
      </c>
      <c r="E38" s="27"/>
      <c r="F38" s="27">
        <v>2.99</v>
      </c>
      <c r="G38" s="28"/>
    </row>
    <row r="39" customHeight="1" spans="1:7">
      <c r="A39" s="34"/>
      <c r="B39" s="30"/>
      <c r="C39" s="41"/>
      <c r="D39" s="38" t="s">
        <v>20</v>
      </c>
      <c r="E39" s="27"/>
      <c r="F39" s="27">
        <v>0</v>
      </c>
      <c r="G39" s="28"/>
    </row>
    <row r="40" customHeight="1" spans="1:7">
      <c r="A40" s="34"/>
      <c r="B40" s="30"/>
      <c r="C40" s="39" t="s">
        <v>31</v>
      </c>
      <c r="D40" s="38" t="s">
        <v>18</v>
      </c>
      <c r="E40" s="27"/>
      <c r="F40" s="27">
        <v>4</v>
      </c>
      <c r="G40" s="28"/>
    </row>
    <row r="41" customHeight="1" spans="1:7">
      <c r="A41" s="34"/>
      <c r="B41" s="30"/>
      <c r="C41" s="40"/>
      <c r="D41" s="38" t="s">
        <v>19</v>
      </c>
      <c r="E41" s="27"/>
      <c r="F41" s="27">
        <v>1.78</v>
      </c>
      <c r="G41" s="28"/>
    </row>
    <row r="42" customHeight="1" spans="1:7">
      <c r="A42" s="34"/>
      <c r="B42" s="30"/>
      <c r="C42" s="41"/>
      <c r="D42" s="38" t="s">
        <v>20</v>
      </c>
      <c r="E42" s="27"/>
      <c r="F42" s="27">
        <v>0</v>
      </c>
      <c r="G42" s="28"/>
    </row>
    <row r="43" customHeight="1" spans="1:7">
      <c r="A43" s="34"/>
      <c r="B43" s="30"/>
      <c r="C43" s="39" t="s">
        <v>32</v>
      </c>
      <c r="D43" s="38" t="s">
        <v>18</v>
      </c>
      <c r="E43" s="27"/>
      <c r="F43" s="27">
        <v>2.96</v>
      </c>
      <c r="G43" s="28"/>
    </row>
    <row r="44" customHeight="1" spans="1:7">
      <c r="A44" s="34"/>
      <c r="B44" s="30"/>
      <c r="C44" s="40"/>
      <c r="D44" s="38" t="s">
        <v>19</v>
      </c>
      <c r="E44" s="27"/>
      <c r="F44" s="27">
        <v>0.22</v>
      </c>
      <c r="G44" s="28"/>
    </row>
    <row r="45" customHeight="1" spans="1:7">
      <c r="A45" s="34"/>
      <c r="B45" s="30"/>
      <c r="C45" s="41"/>
      <c r="D45" s="38" t="s">
        <v>20</v>
      </c>
      <c r="E45" s="27"/>
      <c r="F45" s="27">
        <v>0</v>
      </c>
      <c r="G45" s="28"/>
    </row>
    <row r="46" s="2" customFormat="1" customHeight="1" spans="1:7">
      <c r="A46" s="34"/>
      <c r="B46" s="30"/>
      <c r="C46" s="39" t="s">
        <v>33</v>
      </c>
      <c r="D46" s="38" t="s">
        <v>18</v>
      </c>
      <c r="E46" s="27"/>
      <c r="F46" s="27">
        <v>1.48</v>
      </c>
      <c r="G46" s="28"/>
    </row>
    <row r="47" s="2" customFormat="1" customHeight="1" spans="1:7">
      <c r="A47" s="34"/>
      <c r="B47" s="30"/>
      <c r="C47" s="40"/>
      <c r="D47" s="38" t="s">
        <v>19</v>
      </c>
      <c r="E47" s="27"/>
      <c r="F47" s="27">
        <v>0.35</v>
      </c>
      <c r="G47" s="28"/>
    </row>
    <row r="48" s="2" customFormat="1" customHeight="1" spans="1:7">
      <c r="A48" s="34"/>
      <c r="B48" s="30"/>
      <c r="C48" s="41"/>
      <c r="D48" s="38" t="s">
        <v>20</v>
      </c>
      <c r="E48" s="27"/>
      <c r="F48" s="27">
        <v>0</v>
      </c>
      <c r="G48" s="28"/>
    </row>
    <row r="49" s="2" customFormat="1" customHeight="1" spans="1:7">
      <c r="A49" s="34"/>
      <c r="B49" s="30"/>
      <c r="C49" s="39" t="s">
        <v>34</v>
      </c>
      <c r="D49" s="38" t="s">
        <v>18</v>
      </c>
      <c r="E49" s="27"/>
      <c r="F49" s="27">
        <v>8</v>
      </c>
      <c r="G49" s="28"/>
    </row>
    <row r="50" s="2" customFormat="1" customHeight="1" spans="1:7">
      <c r="A50" s="34"/>
      <c r="B50" s="30"/>
      <c r="C50" s="40"/>
      <c r="D50" s="38" t="s">
        <v>19</v>
      </c>
      <c r="E50" s="27"/>
      <c r="F50" s="27">
        <v>0.65</v>
      </c>
      <c r="G50" s="28"/>
    </row>
    <row r="51" s="2" customFormat="1" customHeight="1" spans="1:7">
      <c r="A51" s="34"/>
      <c r="B51" s="30"/>
      <c r="C51" s="41"/>
      <c r="D51" s="38" t="s">
        <v>20</v>
      </c>
      <c r="E51" s="27"/>
      <c r="F51" s="27">
        <v>0</v>
      </c>
      <c r="G51" s="28"/>
    </row>
    <row r="52" customHeight="1" spans="1:7">
      <c r="A52" s="34"/>
      <c r="B52" s="30"/>
      <c r="C52" s="39" t="s">
        <v>35</v>
      </c>
      <c r="D52" s="38" t="s">
        <v>18</v>
      </c>
      <c r="E52" s="27"/>
      <c r="F52" s="27">
        <v>5</v>
      </c>
      <c r="G52" s="28"/>
    </row>
    <row r="53" customHeight="1" spans="1:7">
      <c r="A53" s="34"/>
      <c r="B53" s="30"/>
      <c r="C53" s="40"/>
      <c r="D53" s="38" t="s">
        <v>19</v>
      </c>
      <c r="E53" s="27"/>
      <c r="F53" s="27">
        <v>1.42</v>
      </c>
      <c r="G53" s="28"/>
    </row>
    <row r="54" customHeight="1" spans="1:7">
      <c r="A54" s="34"/>
      <c r="B54" s="30"/>
      <c r="C54" s="41"/>
      <c r="D54" s="38" t="s">
        <v>20</v>
      </c>
      <c r="E54" s="27"/>
      <c r="F54" s="27">
        <v>0</v>
      </c>
      <c r="G54" s="28"/>
    </row>
    <row r="55" customHeight="1" spans="1:7">
      <c r="A55" s="34"/>
      <c r="B55" s="30"/>
      <c r="C55" s="39" t="s">
        <v>36</v>
      </c>
      <c r="D55" s="38" t="s">
        <v>18</v>
      </c>
      <c r="E55" s="27"/>
      <c r="F55" s="27">
        <v>25000</v>
      </c>
      <c r="G55" s="28"/>
    </row>
    <row r="56" customHeight="1" spans="1:7">
      <c r="A56" s="34"/>
      <c r="B56" s="30"/>
      <c r="C56" s="40"/>
      <c r="D56" s="38" t="s">
        <v>19</v>
      </c>
      <c r="E56" s="27"/>
      <c r="F56" s="27">
        <v>24998.29</v>
      </c>
      <c r="G56" s="28"/>
    </row>
    <row r="57" customHeight="1" spans="1:7">
      <c r="A57" s="34"/>
      <c r="B57" s="30"/>
      <c r="C57" s="41"/>
      <c r="D57" s="38" t="s">
        <v>20</v>
      </c>
      <c r="E57" s="27"/>
      <c r="F57" s="27">
        <v>0</v>
      </c>
      <c r="G57" s="28"/>
    </row>
    <row r="58" customHeight="1" spans="1:7">
      <c r="A58" s="34"/>
      <c r="B58" s="30"/>
      <c r="C58" s="39" t="s">
        <v>37</v>
      </c>
      <c r="D58" s="38" t="s">
        <v>18</v>
      </c>
      <c r="E58" s="27"/>
      <c r="F58" s="27">
        <v>6.4</v>
      </c>
      <c r="G58" s="28"/>
    </row>
    <row r="59" customHeight="1" spans="1:7">
      <c r="A59" s="34"/>
      <c r="B59" s="30"/>
      <c r="C59" s="40"/>
      <c r="D59" s="38" t="s">
        <v>19</v>
      </c>
      <c r="E59" s="27"/>
      <c r="F59" s="27">
        <v>2.66</v>
      </c>
      <c r="G59" s="28"/>
    </row>
    <row r="60" customHeight="1" spans="1:7">
      <c r="A60" s="34"/>
      <c r="B60" s="30"/>
      <c r="C60" s="41"/>
      <c r="D60" s="38" t="s">
        <v>20</v>
      </c>
      <c r="E60" s="27"/>
      <c r="F60" s="27">
        <v>0</v>
      </c>
      <c r="G60" s="28"/>
    </row>
    <row r="61" customHeight="1" spans="1:7">
      <c r="A61" s="34"/>
      <c r="B61" s="30"/>
      <c r="C61" s="39" t="s">
        <v>38</v>
      </c>
      <c r="D61" s="38" t="s">
        <v>18</v>
      </c>
      <c r="E61" s="27"/>
      <c r="F61" s="27">
        <v>66.66</v>
      </c>
      <c r="G61" s="28"/>
    </row>
    <row r="62" customHeight="1" spans="1:7">
      <c r="A62" s="34"/>
      <c r="B62" s="30"/>
      <c r="C62" s="40"/>
      <c r="D62" s="38" t="s">
        <v>19</v>
      </c>
      <c r="E62" s="27"/>
      <c r="F62" s="27">
        <v>31.95</v>
      </c>
      <c r="G62" s="28"/>
    </row>
    <row r="63" customHeight="1" spans="1:7">
      <c r="A63" s="34"/>
      <c r="B63" s="30"/>
      <c r="C63" s="41"/>
      <c r="D63" s="38" t="s">
        <v>20</v>
      </c>
      <c r="E63" s="27"/>
      <c r="F63" s="27">
        <v>0</v>
      </c>
      <c r="G63" s="28"/>
    </row>
    <row r="64" customHeight="1" spans="1:7">
      <c r="A64" s="34"/>
      <c r="B64" s="30"/>
      <c r="C64" s="39" t="s">
        <v>39</v>
      </c>
      <c r="D64" s="38" t="s">
        <v>18</v>
      </c>
      <c r="E64" s="27"/>
      <c r="F64" s="27">
        <v>32</v>
      </c>
      <c r="G64" s="28"/>
    </row>
    <row r="65" customHeight="1" spans="1:7">
      <c r="A65" s="34"/>
      <c r="B65" s="30"/>
      <c r="C65" s="40"/>
      <c r="D65" s="38" t="s">
        <v>19</v>
      </c>
      <c r="E65" s="27"/>
      <c r="F65" s="27">
        <v>30.36</v>
      </c>
      <c r="G65" s="28"/>
    </row>
    <row r="66" customHeight="1" spans="1:7">
      <c r="A66" s="34"/>
      <c r="B66" s="30"/>
      <c r="C66" s="41"/>
      <c r="D66" s="38" t="s">
        <v>20</v>
      </c>
      <c r="E66" s="27"/>
      <c r="F66" s="27">
        <v>0</v>
      </c>
      <c r="G66" s="28"/>
    </row>
    <row r="67" customHeight="1" spans="1:7">
      <c r="A67" s="34"/>
      <c r="B67" s="30"/>
      <c r="C67" s="39" t="s">
        <v>40</v>
      </c>
      <c r="D67" s="38" t="s">
        <v>18</v>
      </c>
      <c r="E67" s="27"/>
      <c r="F67" s="27">
        <v>8</v>
      </c>
      <c r="G67" s="28"/>
    </row>
    <row r="68" customHeight="1" spans="1:7">
      <c r="A68" s="34"/>
      <c r="B68" s="30"/>
      <c r="C68" s="40"/>
      <c r="D68" s="38" t="s">
        <v>19</v>
      </c>
      <c r="E68" s="27"/>
      <c r="F68" s="27">
        <v>2.39</v>
      </c>
      <c r="G68" s="28"/>
    </row>
    <row r="69" customHeight="1" spans="1:7">
      <c r="A69" s="34"/>
      <c r="B69" s="30"/>
      <c r="C69" s="41"/>
      <c r="D69" s="38" t="s">
        <v>20</v>
      </c>
      <c r="E69" s="27"/>
      <c r="F69" s="27">
        <v>0</v>
      </c>
      <c r="G69" s="28"/>
    </row>
    <row r="70" s="2" customFormat="1" customHeight="1" spans="1:7">
      <c r="A70" s="34"/>
      <c r="B70" s="30"/>
      <c r="C70" s="39" t="s">
        <v>41</v>
      </c>
      <c r="D70" s="38" t="s">
        <v>18</v>
      </c>
      <c r="E70" s="27"/>
      <c r="F70" s="27">
        <v>80</v>
      </c>
      <c r="G70" s="28"/>
    </row>
    <row r="71" s="2" customFormat="1" customHeight="1" spans="1:7">
      <c r="A71" s="34"/>
      <c r="B71" s="30"/>
      <c r="C71" s="40"/>
      <c r="D71" s="38" t="s">
        <v>19</v>
      </c>
      <c r="E71" s="27"/>
      <c r="F71" s="27">
        <v>12.21</v>
      </c>
      <c r="G71" s="28"/>
    </row>
    <row r="72" s="2" customFormat="1" customHeight="1" spans="1:7">
      <c r="A72" s="34"/>
      <c r="B72" s="30"/>
      <c r="C72" s="41"/>
      <c r="D72" s="38" t="s">
        <v>20</v>
      </c>
      <c r="E72" s="27"/>
      <c r="F72" s="27">
        <v>0</v>
      </c>
      <c r="G72" s="28"/>
    </row>
    <row r="73" ht="95.25" customHeight="1" spans="1:7">
      <c r="A73" s="34"/>
      <c r="B73" s="46" t="s">
        <v>42</v>
      </c>
      <c r="C73" s="46"/>
      <c r="D73" s="47"/>
      <c r="E73" s="48"/>
      <c r="F73" s="48"/>
      <c r="G73" s="48"/>
    </row>
    <row r="74" ht="30" customHeight="1" spans="1:7">
      <c r="A74" s="49"/>
      <c r="B74" s="46" t="s">
        <v>43</v>
      </c>
      <c r="C74" s="46"/>
      <c r="D74" s="47"/>
      <c r="E74" s="48"/>
      <c r="F74" s="48"/>
      <c r="G74" s="48"/>
    </row>
    <row r="75" ht="30" customHeight="1" spans="1:7">
      <c r="A75" s="29"/>
      <c r="B75" s="50" t="s">
        <v>44</v>
      </c>
      <c r="C75" s="46"/>
      <c r="D75" s="47"/>
      <c r="E75" s="48"/>
      <c r="F75" s="48"/>
      <c r="G75" s="48"/>
    </row>
    <row r="76" ht="30" customHeight="1" spans="1:7">
      <c r="A76" s="29"/>
      <c r="B76" s="50" t="s">
        <v>45</v>
      </c>
      <c r="C76" s="46"/>
      <c r="D76" s="47"/>
      <c r="E76" s="48"/>
      <c r="F76" s="33" t="s">
        <v>75</v>
      </c>
      <c r="G76" s="48"/>
    </row>
    <row r="77" ht="28.5" customHeight="1" spans="1:7">
      <c r="A77" s="23" t="s">
        <v>47</v>
      </c>
      <c r="B77" s="51" t="s">
        <v>48</v>
      </c>
      <c r="C77" s="52"/>
      <c r="D77" s="52"/>
      <c r="E77" s="53"/>
      <c r="F77" s="53" t="s">
        <v>49</v>
      </c>
      <c r="G77" s="53"/>
    </row>
    <row r="78" ht="28.5" customHeight="1" spans="1:7">
      <c r="A78" s="29"/>
      <c r="B78" s="51" t="s">
        <v>50</v>
      </c>
      <c r="C78" s="52"/>
      <c r="D78" s="52"/>
      <c r="E78" s="53"/>
      <c r="F78" s="53"/>
      <c r="G78" s="53"/>
    </row>
    <row r="79" ht="28.5" customHeight="1" spans="1:7">
      <c r="A79" s="29"/>
      <c r="B79" s="51" t="s">
        <v>51</v>
      </c>
      <c r="C79" s="52"/>
      <c r="D79" s="52"/>
      <c r="E79" s="53"/>
      <c r="F79" s="53"/>
      <c r="G79" s="53"/>
    </row>
    <row r="80" ht="28.5" customHeight="1" spans="1:7">
      <c r="A80" s="29"/>
      <c r="B80" s="51" t="s">
        <v>52</v>
      </c>
      <c r="C80" s="52"/>
      <c r="D80" s="52"/>
      <c r="E80" s="53"/>
      <c r="F80" s="53"/>
      <c r="G80" s="53"/>
    </row>
    <row r="81" ht="28.5" customHeight="1" spans="1:7">
      <c r="A81" s="29"/>
      <c r="B81" s="51" t="s">
        <v>53</v>
      </c>
      <c r="C81" s="52"/>
      <c r="D81" s="52"/>
      <c r="E81" s="53"/>
      <c r="F81" s="53"/>
      <c r="G81" s="53"/>
    </row>
    <row r="82" ht="28.5" customHeight="1" spans="1:7">
      <c r="A82" s="54"/>
      <c r="B82" s="51" t="s">
        <v>54</v>
      </c>
      <c r="C82" s="52"/>
      <c r="D82" s="52"/>
      <c r="E82" s="53"/>
      <c r="F82" s="53"/>
      <c r="G82" s="53"/>
    </row>
    <row r="83" ht="24.75" customHeight="1" spans="1:7">
      <c r="A83" s="23" t="s">
        <v>55</v>
      </c>
      <c r="B83" s="46" t="s">
        <v>56</v>
      </c>
      <c r="C83" s="46"/>
      <c r="D83" s="47"/>
      <c r="E83" s="53"/>
      <c r="F83" s="53"/>
      <c r="G83" s="53"/>
    </row>
    <row r="84" ht="24.75" customHeight="1" spans="1:7">
      <c r="A84" s="29"/>
      <c r="B84" s="46" t="s">
        <v>57</v>
      </c>
      <c r="C84" s="46"/>
      <c r="D84" s="47"/>
      <c r="E84" s="53"/>
      <c r="F84" s="53"/>
      <c r="G84" s="53"/>
    </row>
    <row r="85" ht="24.75" customHeight="1" spans="1:7">
      <c r="A85" s="29"/>
      <c r="B85" s="46" t="s">
        <v>58</v>
      </c>
      <c r="C85" s="46"/>
      <c r="D85" s="47"/>
      <c r="E85" s="53"/>
      <c r="F85" s="53"/>
      <c r="G85" s="53"/>
    </row>
    <row r="86" ht="24.75" customHeight="1" spans="1:7">
      <c r="A86" s="29"/>
      <c r="B86" s="46" t="s">
        <v>59</v>
      </c>
      <c r="C86" s="46"/>
      <c r="D86" s="47"/>
      <c r="E86" s="53"/>
      <c r="F86" s="53"/>
      <c r="G86" s="53"/>
    </row>
    <row r="87" ht="24.75" customHeight="1" spans="1:7">
      <c r="A87" s="29"/>
      <c r="B87" s="46" t="s">
        <v>60</v>
      </c>
      <c r="C87" s="46"/>
      <c r="D87" s="47"/>
      <c r="E87" s="53"/>
      <c r="F87" s="53"/>
      <c r="G87" s="55"/>
    </row>
    <row r="88" ht="24.75" customHeight="1" spans="1:7">
      <c r="A88" s="54"/>
      <c r="B88" s="46" t="s">
        <v>61</v>
      </c>
      <c r="C88" s="46"/>
      <c r="D88" s="47"/>
      <c r="E88" s="53"/>
      <c r="F88" s="53"/>
      <c r="G88" s="55"/>
    </row>
    <row r="89" ht="24.75" customHeight="1" spans="1:7">
      <c r="A89" s="23" t="s">
        <v>62</v>
      </c>
      <c r="B89" s="46" t="s">
        <v>63</v>
      </c>
      <c r="C89" s="46"/>
      <c r="D89" s="47"/>
      <c r="E89" s="53"/>
      <c r="F89" s="48"/>
      <c r="G89" s="53"/>
    </row>
    <row r="90" ht="24.75" customHeight="1" spans="1:7">
      <c r="A90" s="29"/>
      <c r="B90" s="46" t="s">
        <v>64</v>
      </c>
      <c r="C90" s="46"/>
      <c r="D90" s="47"/>
      <c r="E90" s="53"/>
      <c r="F90" s="48"/>
      <c r="G90" s="53"/>
    </row>
    <row r="91" ht="24.75" customHeight="1" spans="1:7">
      <c r="A91" s="29"/>
      <c r="B91" s="46" t="s">
        <v>65</v>
      </c>
      <c r="C91" s="46"/>
      <c r="D91" s="47"/>
      <c r="E91" s="53"/>
      <c r="F91" s="48"/>
      <c r="G91" s="53"/>
    </row>
    <row r="92" ht="24.75" customHeight="1" spans="1:7">
      <c r="A92" s="29"/>
      <c r="B92" s="46" t="s">
        <v>66</v>
      </c>
      <c r="C92" s="46"/>
      <c r="D92" s="47"/>
      <c r="E92" s="53"/>
      <c r="F92" s="48"/>
      <c r="G92" s="53"/>
    </row>
    <row r="93" ht="24.75" customHeight="1" spans="1:7">
      <c r="A93" s="29"/>
      <c r="B93" s="46" t="s">
        <v>67</v>
      </c>
      <c r="C93" s="46"/>
      <c r="D93" s="47"/>
      <c r="E93" s="53"/>
      <c r="F93" s="48"/>
      <c r="G93" s="55"/>
    </row>
    <row r="94" ht="24.75" customHeight="1" spans="1:7">
      <c r="A94" s="29"/>
      <c r="B94" s="46" t="s">
        <v>68</v>
      </c>
      <c r="C94" s="46"/>
      <c r="D94" s="47"/>
      <c r="E94" s="53"/>
      <c r="F94" s="48"/>
      <c r="G94" s="55"/>
    </row>
    <row r="95" ht="24.75" customHeight="1" spans="1:7">
      <c r="A95" s="54"/>
      <c r="B95" s="46" t="s">
        <v>69</v>
      </c>
      <c r="C95" s="46"/>
      <c r="D95" s="47"/>
      <c r="E95" s="53"/>
      <c r="F95" s="48"/>
      <c r="G95" s="55"/>
    </row>
    <row r="96" ht="51.75" customHeight="1" spans="1:7">
      <c r="A96" s="23" t="s">
        <v>70</v>
      </c>
      <c r="B96" s="50" t="s">
        <v>71</v>
      </c>
      <c r="C96" s="46"/>
      <c r="D96" s="47"/>
      <c r="E96" s="48"/>
      <c r="F96" s="48"/>
      <c r="G96" s="56"/>
    </row>
    <row r="97" ht="30" customHeight="1" spans="1:7">
      <c r="A97" s="29"/>
      <c r="B97" s="50" t="s">
        <v>72</v>
      </c>
      <c r="C97" s="46"/>
      <c r="D97" s="47"/>
      <c r="E97" s="57"/>
      <c r="F97" s="57">
        <v>42790</v>
      </c>
      <c r="G97" s="57"/>
    </row>
    <row r="98" ht="24.75" customHeight="1" spans="1:7">
      <c r="A98" s="29"/>
      <c r="B98" s="50" t="s">
        <v>73</v>
      </c>
      <c r="C98" s="46"/>
      <c r="D98" s="47"/>
      <c r="E98" s="58"/>
      <c r="F98" s="58" t="s">
        <v>5</v>
      </c>
      <c r="G98" s="58"/>
    </row>
    <row r="99" ht="24" customHeight="1" spans="1:7">
      <c r="A99" s="59"/>
      <c r="B99" s="60" t="s">
        <v>74</v>
      </c>
      <c r="C99" s="61"/>
      <c r="D99" s="62"/>
      <c r="E99" s="63"/>
      <c r="F99" s="63"/>
      <c r="G99" s="64"/>
    </row>
    <row r="101" spans="5:5">
      <c r="E101" s="65" t="s">
        <v>6</v>
      </c>
    </row>
    <row r="102" spans="5:5">
      <c r="E102" s="66" t="s">
        <v>6</v>
      </c>
    </row>
  </sheetData>
  <mergeCells count="63">
    <mergeCell ref="B1:D1"/>
    <mergeCell ref="B2:D2"/>
    <mergeCell ref="B3:D3"/>
    <mergeCell ref="B5:D5"/>
    <mergeCell ref="C6:D6"/>
    <mergeCell ref="C7:D7"/>
    <mergeCell ref="C8:D8"/>
    <mergeCell ref="C9:D9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A6:A7"/>
    <mergeCell ref="A77:A82"/>
    <mergeCell ref="A83:A88"/>
    <mergeCell ref="A89:A95"/>
    <mergeCell ref="A96:A99"/>
    <mergeCell ref="B6:B9"/>
    <mergeCell ref="B10:B6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</mergeCells>
  <conditionalFormatting sqref="E77:G83 E89 G89">
    <cfRule type="containsText" dxfId="1" priority="16" operator="between" text="Uniquify">
      <formula>NOT(ISERROR(SEARCH("Uniquify",E77)))</formula>
    </cfRule>
    <cfRule type="containsText" dxfId="0" priority="15" operator="between" text="see comments">
      <formula>NOT(ISERROR(SEARCH("see comments",E77)))</formula>
    </cfRule>
  </conditionalFormatting>
  <conditionalFormatting sqref="E84:G84 E90 G90">
    <cfRule type="containsText" dxfId="2" priority="14" operator="between" text="No assign statement">
      <formula>NOT(ISERROR(SEARCH("No assign statement",E84)))</formula>
    </cfRule>
    <cfRule type="containsText" dxfId="1" priority="13" operator="between" text="No assign statement">
      <formula>NOT(ISERROR(SEARCH("No assign statement",E84)))</formula>
    </cfRule>
    <cfRule type="containsText" dxfId="0" priority="12" operator="between" text="Has assign statement - see comments">
      <formula>NOT(ISERROR(SEARCH("Has assign statement - see comments",E84)))</formula>
    </cfRule>
  </conditionalFormatting>
  <conditionalFormatting sqref="E85:G85 E91 G91">
    <cfRule type="containsText" dxfId="1" priority="11" operator="between" text="No non-scan FF">
      <formula>NOT(ISERROR(SEARCH("No non-scan FF",E85)))</formula>
    </cfRule>
    <cfRule type="containsText" dxfId="0" priority="10" operator="between" text="Has nonscan FF - see comments">
      <formula>NOT(ISERROR(SEARCH("Has nonscan FF - see comments",E85)))</formula>
    </cfRule>
  </conditionalFormatting>
  <conditionalFormatting sqref="E86:G86 E92 G92">
    <cfRule type="containsText" dxfId="1" priority="9" operator="between" text="Has spare gates">
      <formula>NOT(ISERROR(SEARCH("Has spare gates",E86)))</formula>
    </cfRule>
    <cfRule type="containsText" dxfId="0" priority="8" operator="between" text="Have special spare gates">
      <formula>NOT(ISERROR(SEARCH("Have special spare gates",E86)))</formula>
    </cfRule>
  </conditionalFormatting>
  <conditionalFormatting sqref="E87:E95 G87:G95 F87:F88">
    <cfRule type="containsText" dxfId="1" priority="7" operator="between" text="Done - Pass">
      <formula>NOT(ISERROR(SEARCH("Done - Pass",E87)))</formula>
    </cfRule>
    <cfRule type="containsText" dxfId="4" priority="6" operator="between" text="Done - Fail">
      <formula>NOT(ISERROR(SEARCH("Done - Fail",E87)))</formula>
    </cfRule>
    <cfRule type="containsText" dxfId="0" priority="5" operator="between" text="Not Done">
      <formula>NOT(ISERROR(SEARCH("Not Done",E87)))</formula>
    </cfRule>
    <cfRule type="containsText" dxfId="3" priority="4" operator="between" text="Fail">
      <formula>NOT(ISERROR(SEARCH("Fail",E87)))</formula>
    </cfRule>
  </conditionalFormatting>
  <conditionalFormatting sqref="G87:G95 F87:F88">
    <cfRule type="containsText" dxfId="1" priority="3" operator="between" text="Done - Pass">
      <formula>NOT(ISERROR(SEARCH("Done - Pass",F87)))</formula>
    </cfRule>
    <cfRule type="containsText" dxfId="4" priority="2" operator="between" text="Done - Fail">
      <formula>NOT(ISERROR(SEARCH("Done - Fail",F87)))</formula>
    </cfRule>
    <cfRule type="containsText" dxfId="0" priority="1" operator="between" text="Not Done">
      <formula>NOT(ISERROR(SEARCH("Not Done",F87)))</formula>
    </cfRule>
  </conditionalFormatting>
  <dataValidations count="10">
    <dataValidation type="list" allowBlank="1" showInputMessage="1" showErrorMessage="1" sqref="E82:G82">
      <formula1>"No Larger fanouts, Has larger fanouts - see comments"</formula1>
    </dataValidation>
    <dataValidation type="list" allowBlank="1" showInputMessage="1" showErrorMessage="1" sqref="E77:G77">
      <formula1>"No LVT cells, Has LVT cells - see comments"</formula1>
    </dataValidation>
    <dataValidation type="list" allowBlank="1" showInputMessage="1" showErrorMessage="1" sqref="E80:G80">
      <formula1>"No such inputs, Has such inputs - see comments"</formula1>
    </dataValidation>
    <dataValidation type="list" allowBlank="1" showInputMessage="1" showErrorMessage="1" sqref="E78:G78">
      <formula1>"No SVT cells, Has cells other than CLK wrapper cells - see comments"</formula1>
    </dataValidation>
    <dataValidation type="list" allowBlank="1" showInputMessage="1" showErrorMessage="1" sqref="E79:G79 E81:G81">
      <formula1>"No such logics, Has such logics - see comments"</formula1>
    </dataValidation>
    <dataValidation type="list" allowBlank="1" showInputMessage="1" showErrorMessage="1" sqref="E83:G83 E89 G89">
      <formula1>"Uniquify, Non - see comments"</formula1>
    </dataValidation>
    <dataValidation type="list" allowBlank="1" showInputMessage="1" showErrorMessage="1" sqref="E86:G86 E92 G92">
      <formula1>"No spare gate in the netlist, Have special spare gates in the netlist -see comments"</formula1>
    </dataValidation>
    <dataValidation type="list" allowBlank="1" showInputMessage="1" showErrorMessage="1" sqref="E84:G84 E90 G90">
      <formula1>"No assign statement, Has assign statement - see comments"</formula1>
    </dataValidation>
    <dataValidation type="list" allowBlank="1" showInputMessage="1" showErrorMessage="1" sqref="E85:G85 E91 G91">
      <formula1>"No non-scan FF, Has nonscan FF - see comments"</formula1>
    </dataValidation>
    <dataValidation type="list" allowBlank="1" showInputMessage="1" showErrorMessage="1" sqref="E93:E95 G93:G95 E87:G88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2"/>
  <sheetViews>
    <sheetView workbookViewId="0">
      <selection activeCell="F6" sqref="F6"/>
    </sheetView>
  </sheetViews>
  <sheetFormatPr defaultColWidth="9" defaultRowHeight="14.25" outlineLevelCol="6"/>
  <cols>
    <col min="1" max="1" width="11.25" style="2" customWidth="1"/>
    <col min="2" max="2" width="13" style="3" customWidth="1"/>
    <col min="3" max="3" width="17.125" style="4" customWidth="1"/>
    <col min="4" max="4" width="27.75" style="5" customWidth="1"/>
    <col min="5" max="5" width="49.75" style="2" hidden="1" customWidth="1"/>
    <col min="6" max="6" width="74.375" style="2" customWidth="1"/>
    <col min="7" max="7" width="46.375" style="2" hidden="1" customWidth="1"/>
    <col min="8" max="16384" width="9" style="2"/>
  </cols>
  <sheetData>
    <row r="1" ht="16.5" customHeight="1" spans="1:4">
      <c r="A1" s="6" t="s">
        <v>0</v>
      </c>
      <c r="B1" s="7" t="s">
        <v>1</v>
      </c>
      <c r="C1" s="7"/>
      <c r="D1" s="8"/>
    </row>
    <row r="2" ht="16.5" customHeight="1" spans="1:4">
      <c r="A2" s="9" t="s">
        <v>2</v>
      </c>
      <c r="B2" s="10" t="s">
        <v>3</v>
      </c>
      <c r="C2" s="10"/>
      <c r="D2" s="11"/>
    </row>
    <row r="3" ht="18.75" customHeight="1" spans="1:4">
      <c r="A3" s="12" t="s">
        <v>4</v>
      </c>
      <c r="B3" s="13" t="s">
        <v>5</v>
      </c>
      <c r="C3" s="13"/>
      <c r="D3" s="14"/>
    </row>
    <row r="4" ht="15" customHeight="1" spans="2:4">
      <c r="B4" s="15"/>
      <c r="C4" s="15"/>
      <c r="D4" s="16"/>
    </row>
    <row r="5" ht="23.25" customHeight="1" spans="1:7">
      <c r="A5" s="17" t="s">
        <v>6</v>
      </c>
      <c r="B5" s="18" t="s">
        <v>7</v>
      </c>
      <c r="C5" s="19"/>
      <c r="D5" s="20"/>
      <c r="E5" s="21" t="s">
        <v>8</v>
      </c>
      <c r="F5" s="21" t="s">
        <v>9</v>
      </c>
      <c r="G5" s="22" t="s">
        <v>10</v>
      </c>
    </row>
    <row r="6" ht="30.75" customHeight="1" spans="1:7">
      <c r="A6" s="23" t="s">
        <v>11</v>
      </c>
      <c r="B6" s="24" t="s">
        <v>12</v>
      </c>
      <c r="C6" s="25" t="s">
        <v>13</v>
      </c>
      <c r="D6" s="26"/>
      <c r="E6" s="27"/>
      <c r="F6" s="27">
        <v>3071582.342307</v>
      </c>
      <c r="G6" s="28"/>
    </row>
    <row r="7" ht="30.75" customHeight="1" spans="1:7">
      <c r="A7" s="29"/>
      <c r="B7" s="30"/>
      <c r="C7" s="25" t="s">
        <v>14</v>
      </c>
      <c r="D7" s="26"/>
      <c r="E7" s="31"/>
      <c r="F7" s="32">
        <f>F6-3071937.200293</f>
        <v>-354.857985999901</v>
      </c>
      <c r="G7" s="33"/>
    </row>
    <row r="8" ht="30.75" customHeight="1" spans="1:7">
      <c r="A8" s="34"/>
      <c r="B8" s="30"/>
      <c r="C8" s="25" t="s">
        <v>15</v>
      </c>
      <c r="D8" s="26"/>
      <c r="E8" s="31"/>
      <c r="F8" s="32">
        <f>1824480.8538+250457.742</f>
        <v>2074938.5958</v>
      </c>
      <c r="G8" s="35"/>
    </row>
    <row r="9" ht="27.75" customHeight="1" spans="1:7">
      <c r="A9" s="34"/>
      <c r="B9" s="36"/>
      <c r="C9" s="25" t="s">
        <v>16</v>
      </c>
      <c r="D9" s="26"/>
      <c r="E9" s="27"/>
      <c r="F9" s="27">
        <f>2555084.227783-F8</f>
        <v>480145.631983</v>
      </c>
      <c r="G9" s="28"/>
    </row>
    <row r="10" customHeight="1" spans="1:7">
      <c r="A10" s="34"/>
      <c r="B10" s="30"/>
      <c r="C10" s="37" t="s">
        <v>17</v>
      </c>
      <c r="D10" s="38" t="s">
        <v>18</v>
      </c>
      <c r="E10" s="27"/>
      <c r="F10" s="27">
        <v>4</v>
      </c>
      <c r="G10" s="28"/>
    </row>
    <row r="11" customHeight="1" spans="1:7">
      <c r="A11" s="34"/>
      <c r="B11" s="30"/>
      <c r="C11" s="37"/>
      <c r="D11" s="38" t="s">
        <v>19</v>
      </c>
      <c r="E11" s="27"/>
      <c r="F11" s="27">
        <v>0.76</v>
      </c>
      <c r="G11" s="28"/>
    </row>
    <row r="12" customHeight="1" spans="1:7">
      <c r="A12" s="34"/>
      <c r="B12" s="30"/>
      <c r="C12" s="37"/>
      <c r="D12" s="38" t="s">
        <v>20</v>
      </c>
      <c r="E12" s="27"/>
      <c r="F12" s="27">
        <v>0</v>
      </c>
      <c r="G12" s="28"/>
    </row>
    <row r="13" customHeight="1" spans="1:7">
      <c r="A13" s="34"/>
      <c r="B13" s="30"/>
      <c r="C13" s="39" t="s">
        <v>22</v>
      </c>
      <c r="D13" s="38" t="s">
        <v>18</v>
      </c>
      <c r="E13" s="27"/>
      <c r="F13" s="27">
        <v>16</v>
      </c>
      <c r="G13" s="28"/>
    </row>
    <row r="14" customHeight="1" spans="1:7">
      <c r="A14" s="34"/>
      <c r="B14" s="30"/>
      <c r="C14" s="40"/>
      <c r="D14" s="38" t="s">
        <v>19</v>
      </c>
      <c r="E14" s="27"/>
      <c r="F14" s="27">
        <v>14.63</v>
      </c>
      <c r="G14" s="28"/>
    </row>
    <row r="15" customHeight="1" spans="1:7">
      <c r="A15" s="34"/>
      <c r="B15" s="30"/>
      <c r="C15" s="41"/>
      <c r="D15" s="38" t="s">
        <v>20</v>
      </c>
      <c r="E15" s="27"/>
      <c r="F15" s="27">
        <v>0</v>
      </c>
      <c r="G15" s="28"/>
    </row>
    <row r="16" s="1" customFormat="1" customHeight="1" spans="1:7">
      <c r="A16" s="42"/>
      <c r="B16" s="43"/>
      <c r="C16" s="39" t="s">
        <v>23</v>
      </c>
      <c r="D16" s="38" t="s">
        <v>18</v>
      </c>
      <c r="E16" s="44"/>
      <c r="F16" s="27">
        <v>1.33</v>
      </c>
      <c r="G16" s="45"/>
    </row>
    <row r="17" customHeight="1" spans="1:7">
      <c r="A17" s="34"/>
      <c r="B17" s="30"/>
      <c r="C17" s="40"/>
      <c r="D17" s="38" t="s">
        <v>19</v>
      </c>
      <c r="E17" s="27"/>
      <c r="F17" s="27">
        <v>0.12</v>
      </c>
      <c r="G17" s="28"/>
    </row>
    <row r="18" customHeight="1" spans="1:7">
      <c r="A18" s="34"/>
      <c r="B18" s="30"/>
      <c r="C18" s="41"/>
      <c r="D18" s="38" t="s">
        <v>20</v>
      </c>
      <c r="E18" s="27"/>
      <c r="F18" s="27">
        <v>0</v>
      </c>
      <c r="G18" s="28"/>
    </row>
    <row r="19" s="1" customFormat="1" customHeight="1" spans="1:7">
      <c r="A19" s="42"/>
      <c r="B19" s="43"/>
      <c r="C19" s="39" t="s">
        <v>24</v>
      </c>
      <c r="D19" s="38" t="s">
        <v>18</v>
      </c>
      <c r="E19" s="44"/>
      <c r="F19" s="27">
        <v>4</v>
      </c>
      <c r="G19" s="45"/>
    </row>
    <row r="20" s="2" customFormat="1" customHeight="1" spans="1:7">
      <c r="A20" s="34"/>
      <c r="B20" s="30"/>
      <c r="C20" s="40"/>
      <c r="D20" s="38" t="s">
        <v>19</v>
      </c>
      <c r="E20" s="27"/>
      <c r="F20" s="27">
        <v>1.53</v>
      </c>
      <c r="G20" s="28"/>
    </row>
    <row r="21" s="2" customFormat="1" customHeight="1" spans="1:7">
      <c r="A21" s="34"/>
      <c r="B21" s="30"/>
      <c r="C21" s="41"/>
      <c r="D21" s="38" t="s">
        <v>20</v>
      </c>
      <c r="E21" s="27"/>
      <c r="F21" s="27">
        <v>0</v>
      </c>
      <c r="G21" s="28"/>
    </row>
    <row r="22" s="1" customFormat="1" customHeight="1" spans="1:7">
      <c r="A22" s="42"/>
      <c r="B22" s="43"/>
      <c r="C22" s="39" t="s">
        <v>25</v>
      </c>
      <c r="D22" s="38" t="s">
        <v>18</v>
      </c>
      <c r="E22" s="44"/>
      <c r="F22" s="27">
        <v>2.96</v>
      </c>
      <c r="G22" s="45"/>
    </row>
    <row r="23" s="2" customFormat="1" customHeight="1" spans="1:7">
      <c r="A23" s="34"/>
      <c r="B23" s="30"/>
      <c r="C23" s="40"/>
      <c r="D23" s="38" t="s">
        <v>19</v>
      </c>
      <c r="E23" s="27"/>
      <c r="F23" s="27">
        <v>0.04</v>
      </c>
      <c r="G23" s="28"/>
    </row>
    <row r="24" s="2" customFormat="1" customHeight="1" spans="1:7">
      <c r="A24" s="34"/>
      <c r="B24" s="30"/>
      <c r="C24" s="41"/>
      <c r="D24" s="38" t="s">
        <v>20</v>
      </c>
      <c r="E24" s="27"/>
      <c r="F24" s="27">
        <v>0</v>
      </c>
      <c r="G24" s="28"/>
    </row>
    <row r="25" s="1" customFormat="1" customHeight="1" spans="1:7">
      <c r="A25" s="42"/>
      <c r="B25" s="43"/>
      <c r="C25" s="39" t="s">
        <v>26</v>
      </c>
      <c r="D25" s="38" t="s">
        <v>18</v>
      </c>
      <c r="E25" s="44"/>
      <c r="F25" s="27">
        <v>2.96</v>
      </c>
      <c r="G25" s="45"/>
    </row>
    <row r="26" s="2" customFormat="1" customHeight="1" spans="1:7">
      <c r="A26" s="34"/>
      <c r="B26" s="30"/>
      <c r="C26" s="40"/>
      <c r="D26" s="38" t="s">
        <v>19</v>
      </c>
      <c r="E26" s="27"/>
      <c r="F26" s="27">
        <v>0.23</v>
      </c>
      <c r="G26" s="28"/>
    </row>
    <row r="27" s="2" customFormat="1" customHeight="1" spans="1:7">
      <c r="A27" s="34"/>
      <c r="B27" s="30"/>
      <c r="C27" s="41"/>
      <c r="D27" s="38" t="s">
        <v>20</v>
      </c>
      <c r="E27" s="27"/>
      <c r="F27" s="27">
        <v>0</v>
      </c>
      <c r="G27" s="28"/>
    </row>
    <row r="28" s="1" customFormat="1" customHeight="1" spans="1:7">
      <c r="A28" s="42"/>
      <c r="B28" s="43"/>
      <c r="C28" s="39" t="s">
        <v>27</v>
      </c>
      <c r="D28" s="38" t="s">
        <v>18</v>
      </c>
      <c r="E28" s="44"/>
      <c r="F28" s="27">
        <v>2.96</v>
      </c>
      <c r="G28" s="45"/>
    </row>
    <row r="29" s="2" customFormat="1" customHeight="1" spans="1:7">
      <c r="A29" s="34"/>
      <c r="B29" s="30"/>
      <c r="C29" s="40"/>
      <c r="D29" s="38" t="s">
        <v>19</v>
      </c>
      <c r="E29" s="27"/>
      <c r="F29" s="27">
        <v>1</v>
      </c>
      <c r="G29" s="28"/>
    </row>
    <row r="30" s="2" customFormat="1" customHeight="1" spans="1:7">
      <c r="A30" s="34"/>
      <c r="B30" s="30"/>
      <c r="C30" s="41"/>
      <c r="D30" s="38" t="s">
        <v>20</v>
      </c>
      <c r="E30" s="27"/>
      <c r="F30" s="27">
        <v>0</v>
      </c>
      <c r="G30" s="28"/>
    </row>
    <row r="31" s="1" customFormat="1" customHeight="1" spans="1:7">
      <c r="A31" s="42"/>
      <c r="B31" s="43"/>
      <c r="C31" s="39" t="s">
        <v>76</v>
      </c>
      <c r="D31" s="38" t="s">
        <v>18</v>
      </c>
      <c r="E31" s="44"/>
      <c r="F31" s="27">
        <v>13.33</v>
      </c>
      <c r="G31" s="45"/>
    </row>
    <row r="32" s="2" customFormat="1" customHeight="1" spans="1:7">
      <c r="A32" s="34"/>
      <c r="B32" s="30"/>
      <c r="C32" s="40"/>
      <c r="D32" s="38" t="s">
        <v>19</v>
      </c>
      <c r="E32" s="27"/>
      <c r="F32" s="27">
        <v>10.25</v>
      </c>
      <c r="G32" s="28"/>
    </row>
    <row r="33" s="2" customFormat="1" customHeight="1" spans="1:7">
      <c r="A33" s="34"/>
      <c r="B33" s="30"/>
      <c r="C33" s="41"/>
      <c r="D33" s="38" t="s">
        <v>20</v>
      </c>
      <c r="E33" s="27"/>
      <c r="F33" s="27">
        <v>0</v>
      </c>
      <c r="G33" s="28"/>
    </row>
    <row r="34" customHeight="1" spans="1:7">
      <c r="A34" s="34"/>
      <c r="B34" s="30"/>
      <c r="C34" s="39" t="s">
        <v>28</v>
      </c>
      <c r="D34" s="38" t="s">
        <v>18</v>
      </c>
      <c r="E34" s="27"/>
      <c r="F34" s="27">
        <v>33.33</v>
      </c>
      <c r="G34" s="28"/>
    </row>
    <row r="35" customHeight="1" spans="1:7">
      <c r="A35" s="34"/>
      <c r="B35" s="30"/>
      <c r="C35" s="40"/>
      <c r="D35" s="38" t="s">
        <v>19</v>
      </c>
      <c r="E35" s="27"/>
      <c r="F35" s="27">
        <v>29.87</v>
      </c>
      <c r="G35" s="28"/>
    </row>
    <row r="36" customHeight="1" spans="1:7">
      <c r="A36" s="34"/>
      <c r="B36" s="30"/>
      <c r="C36" s="41"/>
      <c r="D36" s="38" t="s">
        <v>20</v>
      </c>
      <c r="E36" s="27"/>
      <c r="F36" s="27">
        <v>0</v>
      </c>
      <c r="G36" s="28"/>
    </row>
    <row r="37" s="1" customFormat="1" customHeight="1" spans="1:7">
      <c r="A37" s="42"/>
      <c r="B37" s="43"/>
      <c r="C37" s="39" t="s">
        <v>29</v>
      </c>
      <c r="D37" s="38" t="s">
        <v>30</v>
      </c>
      <c r="E37" s="44"/>
      <c r="F37" s="27">
        <v>6.25</v>
      </c>
      <c r="G37" s="45"/>
    </row>
    <row r="38" customHeight="1" spans="1:7">
      <c r="A38" s="34"/>
      <c r="B38" s="30"/>
      <c r="C38" s="40"/>
      <c r="D38" s="38" t="s">
        <v>19</v>
      </c>
      <c r="E38" s="27"/>
      <c r="F38" s="27">
        <v>2.99</v>
      </c>
      <c r="G38" s="28"/>
    </row>
    <row r="39" customHeight="1" spans="1:7">
      <c r="A39" s="34"/>
      <c r="B39" s="30"/>
      <c r="C39" s="41"/>
      <c r="D39" s="38" t="s">
        <v>20</v>
      </c>
      <c r="E39" s="27"/>
      <c r="F39" s="27">
        <v>0</v>
      </c>
      <c r="G39" s="28"/>
    </row>
    <row r="40" customHeight="1" spans="1:7">
      <c r="A40" s="34"/>
      <c r="B40" s="30"/>
      <c r="C40" s="39" t="s">
        <v>31</v>
      </c>
      <c r="D40" s="38" t="s">
        <v>18</v>
      </c>
      <c r="E40" s="27"/>
      <c r="F40" s="27">
        <v>4</v>
      </c>
      <c r="G40" s="28"/>
    </row>
    <row r="41" customHeight="1" spans="1:7">
      <c r="A41" s="34"/>
      <c r="B41" s="30"/>
      <c r="C41" s="40"/>
      <c r="D41" s="38" t="s">
        <v>19</v>
      </c>
      <c r="E41" s="27"/>
      <c r="F41" s="27">
        <v>1.79</v>
      </c>
      <c r="G41" s="28"/>
    </row>
    <row r="42" customHeight="1" spans="1:7">
      <c r="A42" s="34"/>
      <c r="B42" s="30"/>
      <c r="C42" s="41"/>
      <c r="D42" s="38" t="s">
        <v>20</v>
      </c>
      <c r="E42" s="27"/>
      <c r="F42" s="27">
        <v>0</v>
      </c>
      <c r="G42" s="28"/>
    </row>
    <row r="43" customHeight="1" spans="1:7">
      <c r="A43" s="34"/>
      <c r="B43" s="30"/>
      <c r="C43" s="39" t="s">
        <v>32</v>
      </c>
      <c r="D43" s="38" t="s">
        <v>18</v>
      </c>
      <c r="E43" s="27"/>
      <c r="F43" s="27">
        <v>2.96</v>
      </c>
      <c r="G43" s="28"/>
    </row>
    <row r="44" customHeight="1" spans="1:7">
      <c r="A44" s="34"/>
      <c r="B44" s="30"/>
      <c r="C44" s="40"/>
      <c r="D44" s="38" t="s">
        <v>19</v>
      </c>
      <c r="E44" s="27"/>
      <c r="F44" s="27">
        <v>0.28</v>
      </c>
      <c r="G44" s="28"/>
    </row>
    <row r="45" customHeight="1" spans="1:7">
      <c r="A45" s="34"/>
      <c r="B45" s="30"/>
      <c r="C45" s="41"/>
      <c r="D45" s="38" t="s">
        <v>20</v>
      </c>
      <c r="E45" s="27"/>
      <c r="F45" s="27">
        <v>0</v>
      </c>
      <c r="G45" s="28"/>
    </row>
    <row r="46" s="2" customFormat="1" customHeight="1" spans="1:7">
      <c r="A46" s="34"/>
      <c r="B46" s="30"/>
      <c r="C46" s="39" t="s">
        <v>33</v>
      </c>
      <c r="D46" s="38" t="s">
        <v>18</v>
      </c>
      <c r="E46" s="27"/>
      <c r="F46" s="27">
        <v>1.48</v>
      </c>
      <c r="G46" s="28"/>
    </row>
    <row r="47" s="2" customFormat="1" customHeight="1" spans="1:7">
      <c r="A47" s="34"/>
      <c r="B47" s="30"/>
      <c r="C47" s="40"/>
      <c r="D47" s="38" t="s">
        <v>19</v>
      </c>
      <c r="E47" s="27"/>
      <c r="F47" s="27">
        <v>0.35</v>
      </c>
      <c r="G47" s="28"/>
    </row>
    <row r="48" s="2" customFormat="1" customHeight="1" spans="1:7">
      <c r="A48" s="34"/>
      <c r="B48" s="30"/>
      <c r="C48" s="41"/>
      <c r="D48" s="38" t="s">
        <v>20</v>
      </c>
      <c r="E48" s="27"/>
      <c r="F48" s="27">
        <v>0</v>
      </c>
      <c r="G48" s="28"/>
    </row>
    <row r="49" s="2" customFormat="1" customHeight="1" spans="1:7">
      <c r="A49" s="34"/>
      <c r="B49" s="30"/>
      <c r="C49" s="39" t="s">
        <v>34</v>
      </c>
      <c r="D49" s="38" t="s">
        <v>18</v>
      </c>
      <c r="E49" s="27"/>
      <c r="F49" s="27">
        <v>8</v>
      </c>
      <c r="G49" s="28"/>
    </row>
    <row r="50" s="2" customFormat="1" customHeight="1" spans="1:7">
      <c r="A50" s="34"/>
      <c r="B50" s="30"/>
      <c r="C50" s="40"/>
      <c r="D50" s="38" t="s">
        <v>19</v>
      </c>
      <c r="E50" s="27"/>
      <c r="F50" s="27">
        <v>0.66</v>
      </c>
      <c r="G50" s="28"/>
    </row>
    <row r="51" s="2" customFormat="1" customHeight="1" spans="1:7">
      <c r="A51" s="34"/>
      <c r="B51" s="30"/>
      <c r="C51" s="41"/>
      <c r="D51" s="38" t="s">
        <v>20</v>
      </c>
      <c r="E51" s="27"/>
      <c r="F51" s="27">
        <v>0</v>
      </c>
      <c r="G51" s="28"/>
    </row>
    <row r="52" customHeight="1" spans="1:7">
      <c r="A52" s="34"/>
      <c r="B52" s="30"/>
      <c r="C52" s="39" t="s">
        <v>35</v>
      </c>
      <c r="D52" s="38" t="s">
        <v>18</v>
      </c>
      <c r="E52" s="27"/>
      <c r="F52" s="27">
        <v>5</v>
      </c>
      <c r="G52" s="28"/>
    </row>
    <row r="53" customHeight="1" spans="1:7">
      <c r="A53" s="34"/>
      <c r="B53" s="30"/>
      <c r="C53" s="40"/>
      <c r="D53" s="38" t="s">
        <v>19</v>
      </c>
      <c r="E53" s="27"/>
      <c r="F53" s="27">
        <v>1.4</v>
      </c>
      <c r="G53" s="28"/>
    </row>
    <row r="54" customHeight="1" spans="1:7">
      <c r="A54" s="34"/>
      <c r="B54" s="30"/>
      <c r="C54" s="41"/>
      <c r="D54" s="38" t="s">
        <v>20</v>
      </c>
      <c r="E54" s="27"/>
      <c r="F54" s="27">
        <v>0</v>
      </c>
      <c r="G54" s="28"/>
    </row>
    <row r="55" customHeight="1" spans="1:7">
      <c r="A55" s="34"/>
      <c r="B55" s="30"/>
      <c r="C55" s="39" t="s">
        <v>36</v>
      </c>
      <c r="D55" s="38" t="s">
        <v>18</v>
      </c>
      <c r="E55" s="27"/>
      <c r="F55" s="27">
        <v>25000</v>
      </c>
      <c r="G55" s="28"/>
    </row>
    <row r="56" customHeight="1" spans="1:7">
      <c r="A56" s="34"/>
      <c r="B56" s="30"/>
      <c r="C56" s="40"/>
      <c r="D56" s="38" t="s">
        <v>19</v>
      </c>
      <c r="E56" s="27"/>
      <c r="F56" s="27">
        <v>24998.29</v>
      </c>
      <c r="G56" s="28"/>
    </row>
    <row r="57" customHeight="1" spans="1:7">
      <c r="A57" s="34"/>
      <c r="B57" s="30"/>
      <c r="C57" s="41"/>
      <c r="D57" s="38" t="s">
        <v>20</v>
      </c>
      <c r="E57" s="27"/>
      <c r="F57" s="27">
        <v>0</v>
      </c>
      <c r="G57" s="28"/>
    </row>
    <row r="58" customHeight="1" spans="1:7">
      <c r="A58" s="34"/>
      <c r="B58" s="30"/>
      <c r="C58" s="39" t="s">
        <v>37</v>
      </c>
      <c r="D58" s="38" t="s">
        <v>18</v>
      </c>
      <c r="E58" s="27"/>
      <c r="F58" s="27">
        <v>6.4</v>
      </c>
      <c r="G58" s="28"/>
    </row>
    <row r="59" customHeight="1" spans="1:7">
      <c r="A59" s="34"/>
      <c r="B59" s="30"/>
      <c r="C59" s="40"/>
      <c r="D59" s="38" t="s">
        <v>19</v>
      </c>
      <c r="E59" s="27"/>
      <c r="F59" s="27">
        <v>2.66</v>
      </c>
      <c r="G59" s="28"/>
    </row>
    <row r="60" customHeight="1" spans="1:7">
      <c r="A60" s="34"/>
      <c r="B60" s="30"/>
      <c r="C60" s="41"/>
      <c r="D60" s="38" t="s">
        <v>20</v>
      </c>
      <c r="E60" s="27"/>
      <c r="F60" s="27">
        <v>0</v>
      </c>
      <c r="G60" s="28"/>
    </row>
    <row r="61" customHeight="1" spans="1:7">
      <c r="A61" s="34"/>
      <c r="B61" s="30"/>
      <c r="C61" s="39" t="s">
        <v>38</v>
      </c>
      <c r="D61" s="38" t="s">
        <v>18</v>
      </c>
      <c r="E61" s="27"/>
      <c r="F61" s="27">
        <v>66.66</v>
      </c>
      <c r="G61" s="28"/>
    </row>
    <row r="62" customHeight="1" spans="1:7">
      <c r="A62" s="34"/>
      <c r="B62" s="30"/>
      <c r="C62" s="40"/>
      <c r="D62" s="38" t="s">
        <v>19</v>
      </c>
      <c r="E62" s="27"/>
      <c r="F62" s="27">
        <v>31.95</v>
      </c>
      <c r="G62" s="28"/>
    </row>
    <row r="63" customHeight="1" spans="1:7">
      <c r="A63" s="34"/>
      <c r="B63" s="30"/>
      <c r="C63" s="41"/>
      <c r="D63" s="38" t="s">
        <v>20</v>
      </c>
      <c r="E63" s="27"/>
      <c r="F63" s="27">
        <v>0</v>
      </c>
      <c r="G63" s="28"/>
    </row>
    <row r="64" customHeight="1" spans="1:7">
      <c r="A64" s="34"/>
      <c r="B64" s="30"/>
      <c r="C64" s="39" t="s">
        <v>39</v>
      </c>
      <c r="D64" s="38" t="s">
        <v>18</v>
      </c>
      <c r="E64" s="27"/>
      <c r="F64" s="27">
        <v>32</v>
      </c>
      <c r="G64" s="28"/>
    </row>
    <row r="65" customHeight="1" spans="1:7">
      <c r="A65" s="34"/>
      <c r="B65" s="30"/>
      <c r="C65" s="40"/>
      <c r="D65" s="38" t="s">
        <v>19</v>
      </c>
      <c r="E65" s="27"/>
      <c r="F65" s="27">
        <v>30.36</v>
      </c>
      <c r="G65" s="28"/>
    </row>
    <row r="66" customHeight="1" spans="1:7">
      <c r="A66" s="34"/>
      <c r="B66" s="30"/>
      <c r="C66" s="41"/>
      <c r="D66" s="38" t="s">
        <v>20</v>
      </c>
      <c r="E66" s="27"/>
      <c r="F66" s="27">
        <v>0</v>
      </c>
      <c r="G66" s="28"/>
    </row>
    <row r="67" customHeight="1" spans="1:7">
      <c r="A67" s="34"/>
      <c r="B67" s="30"/>
      <c r="C67" s="39" t="s">
        <v>40</v>
      </c>
      <c r="D67" s="38" t="s">
        <v>18</v>
      </c>
      <c r="E67" s="27"/>
      <c r="F67" s="27">
        <v>8</v>
      </c>
      <c r="G67" s="28"/>
    </row>
    <row r="68" customHeight="1" spans="1:7">
      <c r="A68" s="34"/>
      <c r="B68" s="30"/>
      <c r="C68" s="40"/>
      <c r="D68" s="38" t="s">
        <v>19</v>
      </c>
      <c r="E68" s="27"/>
      <c r="F68" s="27">
        <v>2.41</v>
      </c>
      <c r="G68" s="28"/>
    </row>
    <row r="69" customHeight="1" spans="1:7">
      <c r="A69" s="34"/>
      <c r="B69" s="30"/>
      <c r="C69" s="41"/>
      <c r="D69" s="38" t="s">
        <v>20</v>
      </c>
      <c r="E69" s="27"/>
      <c r="F69" s="27">
        <v>0</v>
      </c>
      <c r="G69" s="28"/>
    </row>
    <row r="70" s="2" customFormat="1" customHeight="1" spans="1:7">
      <c r="A70" s="34"/>
      <c r="B70" s="30"/>
      <c r="C70" s="39" t="s">
        <v>41</v>
      </c>
      <c r="D70" s="38" t="s">
        <v>18</v>
      </c>
      <c r="E70" s="27"/>
      <c r="F70" s="27">
        <v>80</v>
      </c>
      <c r="G70" s="28"/>
    </row>
    <row r="71" s="2" customFormat="1" customHeight="1" spans="1:7">
      <c r="A71" s="34"/>
      <c r="B71" s="30"/>
      <c r="C71" s="40"/>
      <c r="D71" s="38" t="s">
        <v>19</v>
      </c>
      <c r="E71" s="27"/>
      <c r="F71" s="27">
        <v>12.23</v>
      </c>
      <c r="G71" s="28"/>
    </row>
    <row r="72" s="2" customFormat="1" customHeight="1" spans="1:7">
      <c r="A72" s="34"/>
      <c r="B72" s="30"/>
      <c r="C72" s="41"/>
      <c r="D72" s="38" t="s">
        <v>20</v>
      </c>
      <c r="E72" s="27"/>
      <c r="F72" s="27">
        <v>0</v>
      </c>
      <c r="G72" s="28"/>
    </row>
    <row r="73" ht="95.25" customHeight="1" spans="1:7">
      <c r="A73" s="34"/>
      <c r="B73" s="46" t="s">
        <v>42</v>
      </c>
      <c r="C73" s="46"/>
      <c r="D73" s="47"/>
      <c r="E73" s="48"/>
      <c r="F73" s="48"/>
      <c r="G73" s="48"/>
    </row>
    <row r="74" ht="30" customHeight="1" spans="1:7">
      <c r="A74" s="49"/>
      <c r="B74" s="46" t="s">
        <v>43</v>
      </c>
      <c r="C74" s="46"/>
      <c r="D74" s="47"/>
      <c r="E74" s="48"/>
      <c r="F74" s="48"/>
      <c r="G74" s="48"/>
    </row>
    <row r="75" ht="30" customHeight="1" spans="1:7">
      <c r="A75" s="29"/>
      <c r="B75" s="50" t="s">
        <v>44</v>
      </c>
      <c r="C75" s="46"/>
      <c r="D75" s="47"/>
      <c r="E75" s="48"/>
      <c r="F75" s="48"/>
      <c r="G75" s="48"/>
    </row>
    <row r="76" ht="30" customHeight="1" spans="1:7">
      <c r="A76" s="29"/>
      <c r="B76" s="50" t="s">
        <v>45</v>
      </c>
      <c r="C76" s="46"/>
      <c r="D76" s="47"/>
      <c r="E76" s="48"/>
      <c r="F76" s="33" t="s">
        <v>77</v>
      </c>
      <c r="G76" s="48"/>
    </row>
    <row r="77" ht="28.5" customHeight="1" spans="1:7">
      <c r="A77" s="23" t="s">
        <v>47</v>
      </c>
      <c r="B77" s="51" t="s">
        <v>48</v>
      </c>
      <c r="C77" s="52"/>
      <c r="D77" s="52"/>
      <c r="E77" s="53"/>
      <c r="F77" s="53" t="s">
        <v>49</v>
      </c>
      <c r="G77" s="53"/>
    </row>
    <row r="78" ht="28.5" customHeight="1" spans="1:7">
      <c r="A78" s="29"/>
      <c r="B78" s="51" t="s">
        <v>50</v>
      </c>
      <c r="C78" s="52"/>
      <c r="D78" s="52"/>
      <c r="E78" s="53"/>
      <c r="F78" s="53"/>
      <c r="G78" s="53"/>
    </row>
    <row r="79" ht="28.5" customHeight="1" spans="1:7">
      <c r="A79" s="29"/>
      <c r="B79" s="51" t="s">
        <v>51</v>
      </c>
      <c r="C79" s="52"/>
      <c r="D79" s="52"/>
      <c r="E79" s="53"/>
      <c r="F79" s="53"/>
      <c r="G79" s="53"/>
    </row>
    <row r="80" ht="28.5" customHeight="1" spans="1:7">
      <c r="A80" s="29"/>
      <c r="B80" s="51" t="s">
        <v>52</v>
      </c>
      <c r="C80" s="52"/>
      <c r="D80" s="52"/>
      <c r="E80" s="53"/>
      <c r="F80" s="53"/>
      <c r="G80" s="53"/>
    </row>
    <row r="81" ht="28.5" customHeight="1" spans="1:7">
      <c r="A81" s="29"/>
      <c r="B81" s="51" t="s">
        <v>53</v>
      </c>
      <c r="C81" s="52"/>
      <c r="D81" s="52"/>
      <c r="E81" s="53"/>
      <c r="F81" s="53"/>
      <c r="G81" s="53"/>
    </row>
    <row r="82" ht="28.5" customHeight="1" spans="1:7">
      <c r="A82" s="54"/>
      <c r="B82" s="51" t="s">
        <v>54</v>
      </c>
      <c r="C82" s="52"/>
      <c r="D82" s="52"/>
      <c r="E82" s="53"/>
      <c r="F82" s="53"/>
      <c r="G82" s="53"/>
    </row>
    <row r="83" ht="24.75" customHeight="1" spans="1:7">
      <c r="A83" s="23" t="s">
        <v>55</v>
      </c>
      <c r="B83" s="46" t="s">
        <v>56</v>
      </c>
      <c r="C83" s="46"/>
      <c r="D83" s="47"/>
      <c r="E83" s="53"/>
      <c r="F83" s="53"/>
      <c r="G83" s="53"/>
    </row>
    <row r="84" ht="24.75" customHeight="1" spans="1:7">
      <c r="A84" s="29"/>
      <c r="B84" s="46" t="s">
        <v>57</v>
      </c>
      <c r="C84" s="46"/>
      <c r="D84" s="47"/>
      <c r="E84" s="53"/>
      <c r="F84" s="53"/>
      <c r="G84" s="53"/>
    </row>
    <row r="85" ht="24.75" customHeight="1" spans="1:7">
      <c r="A85" s="29"/>
      <c r="B85" s="46" t="s">
        <v>58</v>
      </c>
      <c r="C85" s="46"/>
      <c r="D85" s="47"/>
      <c r="E85" s="53"/>
      <c r="F85" s="53"/>
      <c r="G85" s="53"/>
    </row>
    <row r="86" ht="24.75" customHeight="1" spans="1:7">
      <c r="A86" s="29"/>
      <c r="B86" s="46" t="s">
        <v>59</v>
      </c>
      <c r="C86" s="46"/>
      <c r="D86" s="47"/>
      <c r="E86" s="53"/>
      <c r="F86" s="53"/>
      <c r="G86" s="53"/>
    </row>
    <row r="87" ht="24.75" customHeight="1" spans="1:7">
      <c r="A87" s="29"/>
      <c r="B87" s="46" t="s">
        <v>60</v>
      </c>
      <c r="C87" s="46"/>
      <c r="D87" s="47"/>
      <c r="E87" s="53"/>
      <c r="F87" s="53"/>
      <c r="G87" s="55"/>
    </row>
    <row r="88" ht="24.75" customHeight="1" spans="1:7">
      <c r="A88" s="54"/>
      <c r="B88" s="46" t="s">
        <v>61</v>
      </c>
      <c r="C88" s="46"/>
      <c r="D88" s="47"/>
      <c r="E88" s="53"/>
      <c r="F88" s="53"/>
      <c r="G88" s="55"/>
    </row>
    <row r="89" ht="24.75" customHeight="1" spans="1:7">
      <c r="A89" s="23" t="s">
        <v>62</v>
      </c>
      <c r="B89" s="46" t="s">
        <v>63</v>
      </c>
      <c r="C89" s="46"/>
      <c r="D89" s="47"/>
      <c r="E89" s="53"/>
      <c r="F89" s="48"/>
      <c r="G89" s="53"/>
    </row>
    <row r="90" ht="24.75" customHeight="1" spans="1:7">
      <c r="A90" s="29"/>
      <c r="B90" s="46" t="s">
        <v>64</v>
      </c>
      <c r="C90" s="46"/>
      <c r="D90" s="47"/>
      <c r="E90" s="53"/>
      <c r="F90" s="48"/>
      <c r="G90" s="53"/>
    </row>
    <row r="91" ht="24.75" customHeight="1" spans="1:7">
      <c r="A91" s="29"/>
      <c r="B91" s="46" t="s">
        <v>65</v>
      </c>
      <c r="C91" s="46"/>
      <c r="D91" s="47"/>
      <c r="E91" s="53"/>
      <c r="F91" s="48"/>
      <c r="G91" s="53"/>
    </row>
    <row r="92" ht="24.75" customHeight="1" spans="1:7">
      <c r="A92" s="29"/>
      <c r="B92" s="46" t="s">
        <v>66</v>
      </c>
      <c r="C92" s="46"/>
      <c r="D92" s="47"/>
      <c r="E92" s="53"/>
      <c r="F92" s="48"/>
      <c r="G92" s="53"/>
    </row>
    <row r="93" ht="24.75" customHeight="1" spans="1:7">
      <c r="A93" s="29"/>
      <c r="B93" s="46" t="s">
        <v>67</v>
      </c>
      <c r="C93" s="46"/>
      <c r="D93" s="47"/>
      <c r="E93" s="53"/>
      <c r="F93" s="48"/>
      <c r="G93" s="55"/>
    </row>
    <row r="94" ht="24.75" customHeight="1" spans="1:7">
      <c r="A94" s="29"/>
      <c r="B94" s="46" t="s">
        <v>68</v>
      </c>
      <c r="C94" s="46"/>
      <c r="D94" s="47"/>
      <c r="E94" s="53"/>
      <c r="F94" s="48"/>
      <c r="G94" s="55"/>
    </row>
    <row r="95" ht="24.75" customHeight="1" spans="1:7">
      <c r="A95" s="54"/>
      <c r="B95" s="46" t="s">
        <v>69</v>
      </c>
      <c r="C95" s="46"/>
      <c r="D95" s="47"/>
      <c r="E95" s="53"/>
      <c r="F95" s="48"/>
      <c r="G95" s="55"/>
    </row>
    <row r="96" ht="51.75" customHeight="1" spans="1:7">
      <c r="A96" s="23" t="s">
        <v>70</v>
      </c>
      <c r="B96" s="50" t="s">
        <v>71</v>
      </c>
      <c r="C96" s="46"/>
      <c r="D96" s="47"/>
      <c r="E96" s="48"/>
      <c r="F96" s="48"/>
      <c r="G96" s="56"/>
    </row>
    <row r="97" ht="30" customHeight="1" spans="1:7">
      <c r="A97" s="29"/>
      <c r="B97" s="50" t="s">
        <v>72</v>
      </c>
      <c r="C97" s="46"/>
      <c r="D97" s="47"/>
      <c r="E97" s="57"/>
      <c r="F97" s="57">
        <v>42793</v>
      </c>
      <c r="G97" s="57"/>
    </row>
    <row r="98" ht="24.75" customHeight="1" spans="1:7">
      <c r="A98" s="29"/>
      <c r="B98" s="50" t="s">
        <v>73</v>
      </c>
      <c r="C98" s="46"/>
      <c r="D98" s="47"/>
      <c r="E98" s="58"/>
      <c r="F98" s="58" t="s">
        <v>5</v>
      </c>
      <c r="G98" s="58"/>
    </row>
    <row r="99" ht="24" customHeight="1" spans="1:7">
      <c r="A99" s="59"/>
      <c r="B99" s="60" t="s">
        <v>74</v>
      </c>
      <c r="C99" s="61"/>
      <c r="D99" s="62"/>
      <c r="E99" s="63"/>
      <c r="F99" s="63"/>
      <c r="G99" s="64"/>
    </row>
    <row r="101" spans="5:5">
      <c r="E101" s="65" t="s">
        <v>6</v>
      </c>
    </row>
    <row r="102" spans="5:5">
      <c r="E102" s="66" t="s">
        <v>6</v>
      </c>
    </row>
  </sheetData>
  <mergeCells count="63">
    <mergeCell ref="B1:D1"/>
    <mergeCell ref="B2:D2"/>
    <mergeCell ref="B3:D3"/>
    <mergeCell ref="B5:D5"/>
    <mergeCell ref="C6:D6"/>
    <mergeCell ref="C7:D7"/>
    <mergeCell ref="C8:D8"/>
    <mergeCell ref="C9:D9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A6:A7"/>
    <mergeCell ref="A77:A82"/>
    <mergeCell ref="A83:A88"/>
    <mergeCell ref="A89:A95"/>
    <mergeCell ref="A96:A99"/>
    <mergeCell ref="B6:B9"/>
    <mergeCell ref="B10:B6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</mergeCells>
  <conditionalFormatting sqref="E77:G83 E89 G89">
    <cfRule type="containsText" dxfId="0" priority="15" operator="between" text="see comments">
      <formula>NOT(ISERROR(SEARCH("see comments",E77)))</formula>
    </cfRule>
    <cfRule type="containsText" dxfId="1" priority="16" operator="between" text="Uniquify">
      <formula>NOT(ISERROR(SEARCH("Uniquify",E77)))</formula>
    </cfRule>
  </conditionalFormatting>
  <conditionalFormatting sqref="E84:G84 E90 G90">
    <cfRule type="containsText" dxfId="0" priority="12" operator="between" text="Has assign statement - see comments">
      <formula>NOT(ISERROR(SEARCH("Has assign statement - see comments",E84)))</formula>
    </cfRule>
    <cfRule type="containsText" dxfId="1" priority="13" operator="between" text="No assign statement">
      <formula>NOT(ISERROR(SEARCH("No assign statement",E84)))</formula>
    </cfRule>
    <cfRule type="containsText" dxfId="2" priority="14" operator="between" text="No assign statement">
      <formula>NOT(ISERROR(SEARCH("No assign statement",E84)))</formula>
    </cfRule>
  </conditionalFormatting>
  <conditionalFormatting sqref="E85:G85 E91 G91">
    <cfRule type="containsText" dxfId="0" priority="10" operator="between" text="Has nonscan FF - see comments">
      <formula>NOT(ISERROR(SEARCH("Has nonscan FF - see comments",E85)))</formula>
    </cfRule>
    <cfRule type="containsText" dxfId="1" priority="11" operator="between" text="No non-scan FF">
      <formula>NOT(ISERROR(SEARCH("No non-scan FF",E85)))</formula>
    </cfRule>
  </conditionalFormatting>
  <conditionalFormatting sqref="E86:G86 E92 G92">
    <cfRule type="containsText" dxfId="0" priority="8" operator="between" text="Have special spare gates">
      <formula>NOT(ISERROR(SEARCH("Have special spare gates",E86)))</formula>
    </cfRule>
    <cfRule type="containsText" dxfId="1" priority="9" operator="between" text="Has spare gates">
      <formula>NOT(ISERROR(SEARCH("Has spare gates",E86)))</formula>
    </cfRule>
  </conditionalFormatting>
  <conditionalFormatting sqref="E87:E95 G87:G95 F87:F88">
    <cfRule type="containsText" dxfId="3" priority="4" operator="between" text="Fail">
      <formula>NOT(ISERROR(SEARCH("Fail",E87)))</formula>
    </cfRule>
    <cfRule type="containsText" dxfId="0" priority="5" operator="between" text="Not Done">
      <formula>NOT(ISERROR(SEARCH("Not Done",E87)))</formula>
    </cfRule>
    <cfRule type="containsText" dxfId="4" priority="6" operator="between" text="Done - Fail">
      <formula>NOT(ISERROR(SEARCH("Done - Fail",E87)))</formula>
    </cfRule>
    <cfRule type="containsText" dxfId="1" priority="7" operator="between" text="Done - Pass">
      <formula>NOT(ISERROR(SEARCH("Done - Pass",E87)))</formula>
    </cfRule>
  </conditionalFormatting>
  <conditionalFormatting sqref="G87:G95 F87:F88">
    <cfRule type="containsText" dxfId="0" priority="1" operator="between" text="Not Done">
      <formula>NOT(ISERROR(SEARCH("Not Done",F87)))</formula>
    </cfRule>
    <cfRule type="containsText" dxfId="4" priority="2" operator="between" text="Done - Fail">
      <formula>NOT(ISERROR(SEARCH("Done - Fail",F87)))</formula>
    </cfRule>
    <cfRule type="containsText" dxfId="1" priority="3" operator="between" text="Done - Pass">
      <formula>NOT(ISERROR(SEARCH("Done - Pass",F87)))</formula>
    </cfRule>
  </conditionalFormatting>
  <dataValidations count="10">
    <dataValidation type="list" allowBlank="1" showInputMessage="1" showErrorMessage="1" sqref="E82:G82">
      <formula1>"No Larger fanouts, Has larger fanouts - see comments"</formula1>
    </dataValidation>
    <dataValidation type="list" allowBlank="1" showInputMessage="1" showErrorMessage="1" sqref="E77:G77">
      <formula1>"No LVT cells, Has LVT cells - see comments"</formula1>
    </dataValidation>
    <dataValidation type="list" allowBlank="1" showInputMessage="1" showErrorMessage="1" sqref="E80:G80">
      <formula1>"No such inputs, Has such inputs - see comments"</formula1>
    </dataValidation>
    <dataValidation type="list" allowBlank="1" showInputMessage="1" showErrorMessage="1" sqref="E78:G78">
      <formula1>"No SVT cells, Has cells other than CLK wrapper cells - see comments"</formula1>
    </dataValidation>
    <dataValidation type="list" allowBlank="1" showInputMessage="1" showErrorMessage="1" sqref="E79:G79 E81:G81">
      <formula1>"No such logics, Has such logics - see comments"</formula1>
    </dataValidation>
    <dataValidation type="list" allowBlank="1" showInputMessage="1" showErrorMessage="1" sqref="E83:G83 E89 G89">
      <formula1>"Uniquify, Non - see comments"</formula1>
    </dataValidation>
    <dataValidation type="list" allowBlank="1" showInputMessage="1" showErrorMessage="1" sqref="E86:G86 E92 G92">
      <formula1>"No spare gate in the netlist, Have special spare gates in the netlist -see comments"</formula1>
    </dataValidation>
    <dataValidation type="list" allowBlank="1" showInputMessage="1" showErrorMessage="1" sqref="E84:G84 E90 G90">
      <formula1>"No assign statement, Has assign statement - see comments"</formula1>
    </dataValidation>
    <dataValidation type="list" allowBlank="1" showInputMessage="1" showErrorMessage="1" sqref="E85:G85 E91 G91">
      <formula1>"No non-scan FF, Has nonscan FF - see comments"</formula1>
    </dataValidation>
    <dataValidation type="list" allowBlank="1" showInputMessage="1" showErrorMessage="1" sqref="E93:E95 G93:G95 E87:G88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2"/>
  <sheetViews>
    <sheetView tabSelected="1" workbookViewId="0">
      <selection activeCell="F98" sqref="F98"/>
    </sheetView>
  </sheetViews>
  <sheetFormatPr defaultColWidth="9" defaultRowHeight="14.25" outlineLevelCol="6"/>
  <cols>
    <col min="1" max="1" width="11.25" style="2" customWidth="1"/>
    <col min="2" max="2" width="13" style="3" customWidth="1"/>
    <col min="3" max="3" width="17.125" style="4" customWidth="1"/>
    <col min="4" max="4" width="27.75" style="5" customWidth="1"/>
    <col min="5" max="5" width="49.75" style="2" hidden="1" customWidth="1"/>
    <col min="6" max="6" width="74.375" style="2" customWidth="1"/>
    <col min="7" max="7" width="46.375" style="2" hidden="1" customWidth="1"/>
    <col min="8" max="16384" width="9" style="2"/>
  </cols>
  <sheetData>
    <row r="1" ht="16.5" customHeight="1" spans="1:4">
      <c r="A1" s="6" t="s">
        <v>0</v>
      </c>
      <c r="B1" s="7" t="s">
        <v>1</v>
      </c>
      <c r="C1" s="7"/>
      <c r="D1" s="8"/>
    </row>
    <row r="2" ht="16.5" customHeight="1" spans="1:4">
      <c r="A2" s="9" t="s">
        <v>2</v>
      </c>
      <c r="B2" s="10" t="s">
        <v>3</v>
      </c>
      <c r="C2" s="10"/>
      <c r="D2" s="11"/>
    </row>
    <row r="3" ht="18.75" customHeight="1" spans="1:4">
      <c r="A3" s="12" t="s">
        <v>4</v>
      </c>
      <c r="B3" s="13" t="s">
        <v>5</v>
      </c>
      <c r="C3" s="13"/>
      <c r="D3" s="14"/>
    </row>
    <row r="4" ht="15" customHeight="1" spans="2:4">
      <c r="B4" s="15"/>
      <c r="C4" s="15"/>
      <c r="D4" s="16"/>
    </row>
    <row r="5" ht="23.25" customHeight="1" spans="1:7">
      <c r="A5" s="17" t="s">
        <v>6</v>
      </c>
      <c r="B5" s="18" t="s">
        <v>7</v>
      </c>
      <c r="C5" s="19"/>
      <c r="D5" s="20"/>
      <c r="E5" s="21" t="s">
        <v>8</v>
      </c>
      <c r="F5" s="21" t="s">
        <v>9</v>
      </c>
      <c r="G5" s="22" t="s">
        <v>10</v>
      </c>
    </row>
    <row r="6" ht="30.75" customHeight="1" spans="1:7">
      <c r="A6" s="23" t="s">
        <v>11</v>
      </c>
      <c r="B6" s="24" t="s">
        <v>12</v>
      </c>
      <c r="C6" s="25" t="s">
        <v>13</v>
      </c>
      <c r="D6" s="26"/>
      <c r="E6" s="27"/>
      <c r="F6" s="27">
        <v>3136390.261911</v>
      </c>
      <c r="G6" s="28"/>
    </row>
    <row r="7" ht="30.75" customHeight="1" spans="1:7">
      <c r="A7" s="29"/>
      <c r="B7" s="30"/>
      <c r="C7" s="25" t="s">
        <v>14</v>
      </c>
      <c r="D7" s="26"/>
      <c r="E7" s="31"/>
      <c r="F7" s="32">
        <f>F6-3071582.342307</f>
        <v>64807.9196040002</v>
      </c>
      <c r="G7" s="33"/>
    </row>
    <row r="8" ht="30.75" customHeight="1" spans="1:7">
      <c r="A8" s="34"/>
      <c r="B8" s="30"/>
      <c r="C8" s="25" t="s">
        <v>15</v>
      </c>
      <c r="D8" s="26"/>
      <c r="E8" s="31"/>
      <c r="F8" s="32">
        <f>1824481.0498+250457.84</f>
        <v>2074938.8898</v>
      </c>
      <c r="G8" s="35"/>
    </row>
    <row r="9" ht="27.75" customHeight="1" spans="1:7">
      <c r="A9" s="34"/>
      <c r="B9" s="36"/>
      <c r="C9" s="25" t="s">
        <v>16</v>
      </c>
      <c r="D9" s="26"/>
      <c r="E9" s="27"/>
      <c r="F9" s="27">
        <f>2620192.909424-F8</f>
        <v>545254.019624</v>
      </c>
      <c r="G9" s="28"/>
    </row>
    <row r="10" customHeight="1" spans="1:7">
      <c r="A10" s="34"/>
      <c r="B10" s="30"/>
      <c r="C10" s="37" t="s">
        <v>17</v>
      </c>
      <c r="D10" s="38" t="s">
        <v>18</v>
      </c>
      <c r="E10" s="27"/>
      <c r="F10" s="27">
        <v>4</v>
      </c>
      <c r="G10" s="28"/>
    </row>
    <row r="11" customHeight="1" spans="1:7">
      <c r="A11" s="34"/>
      <c r="B11" s="30"/>
      <c r="C11" s="37"/>
      <c r="D11" s="38" t="s">
        <v>19</v>
      </c>
      <c r="E11" s="27"/>
      <c r="F11" s="27">
        <v>0.72</v>
      </c>
      <c r="G11" s="28"/>
    </row>
    <row r="12" customHeight="1" spans="1:7">
      <c r="A12" s="34"/>
      <c r="B12" s="30"/>
      <c r="C12" s="37"/>
      <c r="D12" s="38" t="s">
        <v>20</v>
      </c>
      <c r="E12" s="27"/>
      <c r="F12" s="27">
        <v>0</v>
      </c>
      <c r="G12" s="28"/>
    </row>
    <row r="13" customHeight="1" spans="1:7">
      <c r="A13" s="34"/>
      <c r="B13" s="30"/>
      <c r="C13" s="39" t="s">
        <v>22</v>
      </c>
      <c r="D13" s="38" t="s">
        <v>18</v>
      </c>
      <c r="E13" s="27"/>
      <c r="F13" s="27">
        <v>16</v>
      </c>
      <c r="G13" s="28"/>
    </row>
    <row r="14" customHeight="1" spans="1:7">
      <c r="A14" s="34"/>
      <c r="B14" s="30"/>
      <c r="C14" s="40"/>
      <c r="D14" s="38" t="s">
        <v>19</v>
      </c>
      <c r="E14" s="27"/>
      <c r="F14" s="27">
        <v>14.63</v>
      </c>
      <c r="G14" s="28"/>
    </row>
    <row r="15" customHeight="1" spans="1:7">
      <c r="A15" s="34"/>
      <c r="B15" s="30"/>
      <c r="C15" s="41"/>
      <c r="D15" s="38" t="s">
        <v>20</v>
      </c>
      <c r="E15" s="27"/>
      <c r="F15" s="27">
        <v>0</v>
      </c>
      <c r="G15" s="28"/>
    </row>
    <row r="16" s="1" customFormat="1" customHeight="1" spans="1:7">
      <c r="A16" s="42"/>
      <c r="B16" s="43"/>
      <c r="C16" s="39" t="s">
        <v>23</v>
      </c>
      <c r="D16" s="38" t="s">
        <v>18</v>
      </c>
      <c r="E16" s="44"/>
      <c r="F16" s="27">
        <v>1.33</v>
      </c>
      <c r="G16" s="45"/>
    </row>
    <row r="17" customHeight="1" spans="1:7">
      <c r="A17" s="34"/>
      <c r="B17" s="30"/>
      <c r="C17" s="40"/>
      <c r="D17" s="38" t="s">
        <v>19</v>
      </c>
      <c r="E17" s="27"/>
      <c r="F17" s="27">
        <v>0.11</v>
      </c>
      <c r="G17" s="28"/>
    </row>
    <row r="18" customHeight="1" spans="1:7">
      <c r="A18" s="34"/>
      <c r="B18" s="30"/>
      <c r="C18" s="41"/>
      <c r="D18" s="38" t="s">
        <v>20</v>
      </c>
      <c r="E18" s="27"/>
      <c r="F18" s="27">
        <v>0</v>
      </c>
      <c r="G18" s="28"/>
    </row>
    <row r="19" s="1" customFormat="1" customHeight="1" spans="1:7">
      <c r="A19" s="42"/>
      <c r="B19" s="43"/>
      <c r="C19" s="39" t="s">
        <v>24</v>
      </c>
      <c r="D19" s="38" t="s">
        <v>18</v>
      </c>
      <c r="E19" s="44"/>
      <c r="F19" s="27">
        <v>4</v>
      </c>
      <c r="G19" s="45"/>
    </row>
    <row r="20" s="2" customFormat="1" customHeight="1" spans="1:7">
      <c r="A20" s="34"/>
      <c r="B20" s="30"/>
      <c r="C20" s="40"/>
      <c r="D20" s="38" t="s">
        <v>19</v>
      </c>
      <c r="E20" s="27"/>
      <c r="F20" s="27">
        <v>1.51</v>
      </c>
      <c r="G20" s="28"/>
    </row>
    <row r="21" s="2" customFormat="1" customHeight="1" spans="1:7">
      <c r="A21" s="34"/>
      <c r="B21" s="30"/>
      <c r="C21" s="41"/>
      <c r="D21" s="38" t="s">
        <v>20</v>
      </c>
      <c r="E21" s="27"/>
      <c r="F21" s="27">
        <v>0</v>
      </c>
      <c r="G21" s="28"/>
    </row>
    <row r="22" s="1" customFormat="1" customHeight="1" spans="1:7">
      <c r="A22" s="42"/>
      <c r="B22" s="43"/>
      <c r="C22" s="39" t="s">
        <v>25</v>
      </c>
      <c r="D22" s="38" t="s">
        <v>18</v>
      </c>
      <c r="E22" s="44"/>
      <c r="F22" s="27">
        <v>2.96</v>
      </c>
      <c r="G22" s="45"/>
    </row>
    <row r="23" s="2" customFormat="1" customHeight="1" spans="1:7">
      <c r="A23" s="34"/>
      <c r="B23" s="30"/>
      <c r="C23" s="40"/>
      <c r="D23" s="38" t="s">
        <v>19</v>
      </c>
      <c r="E23" s="27"/>
      <c r="F23" s="27">
        <v>0.08</v>
      </c>
      <c r="G23" s="28"/>
    </row>
    <row r="24" s="2" customFormat="1" customHeight="1" spans="1:7">
      <c r="A24" s="34"/>
      <c r="B24" s="30"/>
      <c r="C24" s="41"/>
      <c r="D24" s="38" t="s">
        <v>20</v>
      </c>
      <c r="E24" s="27"/>
      <c r="F24" s="27">
        <v>0</v>
      </c>
      <c r="G24" s="28"/>
    </row>
    <row r="25" s="1" customFormat="1" customHeight="1" spans="1:7">
      <c r="A25" s="42"/>
      <c r="B25" s="43"/>
      <c r="C25" s="39" t="s">
        <v>26</v>
      </c>
      <c r="D25" s="38" t="s">
        <v>18</v>
      </c>
      <c r="E25" s="44"/>
      <c r="F25" s="27">
        <v>2.96</v>
      </c>
      <c r="G25" s="45"/>
    </row>
    <row r="26" s="2" customFormat="1" customHeight="1" spans="1:7">
      <c r="A26" s="34"/>
      <c r="B26" s="30"/>
      <c r="C26" s="40"/>
      <c r="D26" s="38" t="s">
        <v>19</v>
      </c>
      <c r="E26" s="27"/>
      <c r="F26" s="27">
        <v>0.31</v>
      </c>
      <c r="G26" s="28"/>
    </row>
    <row r="27" s="2" customFormat="1" customHeight="1" spans="1:7">
      <c r="A27" s="34"/>
      <c r="B27" s="30"/>
      <c r="C27" s="41"/>
      <c r="D27" s="38" t="s">
        <v>20</v>
      </c>
      <c r="E27" s="27"/>
      <c r="F27" s="27">
        <v>0</v>
      </c>
      <c r="G27" s="28"/>
    </row>
    <row r="28" s="1" customFormat="1" customHeight="1" spans="1:7">
      <c r="A28" s="42"/>
      <c r="B28" s="43"/>
      <c r="C28" s="39" t="s">
        <v>27</v>
      </c>
      <c r="D28" s="38" t="s">
        <v>18</v>
      </c>
      <c r="E28" s="44"/>
      <c r="F28" s="27">
        <v>2.96</v>
      </c>
      <c r="G28" s="45"/>
    </row>
    <row r="29" s="2" customFormat="1" customHeight="1" spans="1:7">
      <c r="A29" s="34"/>
      <c r="B29" s="30"/>
      <c r="C29" s="40"/>
      <c r="D29" s="38" t="s">
        <v>19</v>
      </c>
      <c r="E29" s="27"/>
      <c r="F29" s="27">
        <v>1.01</v>
      </c>
      <c r="G29" s="28"/>
    </row>
    <row r="30" s="2" customFormat="1" customHeight="1" spans="1:7">
      <c r="A30" s="34"/>
      <c r="B30" s="30"/>
      <c r="C30" s="41"/>
      <c r="D30" s="38" t="s">
        <v>20</v>
      </c>
      <c r="E30" s="27"/>
      <c r="F30" s="27">
        <v>0</v>
      </c>
      <c r="G30" s="28"/>
    </row>
    <row r="31" s="1" customFormat="1" customHeight="1" spans="1:7">
      <c r="A31" s="42"/>
      <c r="B31" s="43"/>
      <c r="C31" s="39" t="s">
        <v>76</v>
      </c>
      <c r="D31" s="38" t="s">
        <v>18</v>
      </c>
      <c r="E31" s="44"/>
      <c r="F31" s="27">
        <v>13.33</v>
      </c>
      <c r="G31" s="45"/>
    </row>
    <row r="32" s="2" customFormat="1" customHeight="1" spans="1:7">
      <c r="A32" s="34"/>
      <c r="B32" s="30"/>
      <c r="C32" s="40"/>
      <c r="D32" s="38" t="s">
        <v>19</v>
      </c>
      <c r="E32" s="27"/>
      <c r="F32" s="27">
        <v>10.25</v>
      </c>
      <c r="G32" s="28"/>
    </row>
    <row r="33" s="2" customFormat="1" customHeight="1" spans="1:7">
      <c r="A33" s="34"/>
      <c r="B33" s="30"/>
      <c r="C33" s="41"/>
      <c r="D33" s="38" t="s">
        <v>20</v>
      </c>
      <c r="E33" s="27"/>
      <c r="F33" s="27">
        <v>0</v>
      </c>
      <c r="G33" s="28"/>
    </row>
    <row r="34" customHeight="1" spans="1:7">
      <c r="A34" s="34"/>
      <c r="B34" s="30"/>
      <c r="C34" s="39" t="s">
        <v>28</v>
      </c>
      <c r="D34" s="38" t="s">
        <v>18</v>
      </c>
      <c r="E34" s="27"/>
      <c r="F34" s="27">
        <v>33.33</v>
      </c>
      <c r="G34" s="28"/>
    </row>
    <row r="35" customHeight="1" spans="1:7">
      <c r="A35" s="34"/>
      <c r="B35" s="30"/>
      <c r="C35" s="40"/>
      <c r="D35" s="38" t="s">
        <v>19</v>
      </c>
      <c r="E35" s="27"/>
      <c r="F35" s="27">
        <v>29.87</v>
      </c>
      <c r="G35" s="28"/>
    </row>
    <row r="36" customHeight="1" spans="1:7">
      <c r="A36" s="34"/>
      <c r="B36" s="30"/>
      <c r="C36" s="41"/>
      <c r="D36" s="38" t="s">
        <v>20</v>
      </c>
      <c r="E36" s="27"/>
      <c r="F36" s="27">
        <v>0</v>
      </c>
      <c r="G36" s="28"/>
    </row>
    <row r="37" s="1" customFormat="1" customHeight="1" spans="1:7">
      <c r="A37" s="42"/>
      <c r="B37" s="43"/>
      <c r="C37" s="39" t="s">
        <v>29</v>
      </c>
      <c r="D37" s="38" t="s">
        <v>30</v>
      </c>
      <c r="E37" s="44"/>
      <c r="F37" s="27">
        <v>6.25</v>
      </c>
      <c r="G37" s="45"/>
    </row>
    <row r="38" customHeight="1" spans="1:7">
      <c r="A38" s="34"/>
      <c r="B38" s="30"/>
      <c r="C38" s="40"/>
      <c r="D38" s="38" t="s">
        <v>19</v>
      </c>
      <c r="E38" s="27"/>
      <c r="F38" s="27">
        <v>2.99</v>
      </c>
      <c r="G38" s="28"/>
    </row>
    <row r="39" customHeight="1" spans="1:7">
      <c r="A39" s="34"/>
      <c r="B39" s="30"/>
      <c r="C39" s="41"/>
      <c r="D39" s="38" t="s">
        <v>20</v>
      </c>
      <c r="E39" s="27"/>
      <c r="F39" s="27">
        <v>0</v>
      </c>
      <c r="G39" s="28"/>
    </row>
    <row r="40" customHeight="1" spans="1:7">
      <c r="A40" s="34"/>
      <c r="B40" s="30"/>
      <c r="C40" s="39" t="s">
        <v>31</v>
      </c>
      <c r="D40" s="38" t="s">
        <v>18</v>
      </c>
      <c r="E40" s="27"/>
      <c r="F40" s="27">
        <v>4</v>
      </c>
      <c r="G40" s="28"/>
    </row>
    <row r="41" customHeight="1" spans="1:7">
      <c r="A41" s="34"/>
      <c r="B41" s="30"/>
      <c r="C41" s="40"/>
      <c r="D41" s="38" t="s">
        <v>19</v>
      </c>
      <c r="E41" s="27"/>
      <c r="F41" s="27">
        <v>1.77</v>
      </c>
      <c r="G41" s="28"/>
    </row>
    <row r="42" customHeight="1" spans="1:7">
      <c r="A42" s="34"/>
      <c r="B42" s="30"/>
      <c r="C42" s="41"/>
      <c r="D42" s="38" t="s">
        <v>20</v>
      </c>
      <c r="E42" s="27"/>
      <c r="F42" s="27">
        <v>0</v>
      </c>
      <c r="G42" s="28"/>
    </row>
    <row r="43" customHeight="1" spans="1:7">
      <c r="A43" s="34"/>
      <c r="B43" s="30"/>
      <c r="C43" s="39" t="s">
        <v>78</v>
      </c>
      <c r="D43" s="38" t="s">
        <v>18</v>
      </c>
      <c r="E43" s="27"/>
      <c r="F43" s="27">
        <v>2.96</v>
      </c>
      <c r="G43" s="28"/>
    </row>
    <row r="44" customHeight="1" spans="1:7">
      <c r="A44" s="34"/>
      <c r="B44" s="30"/>
      <c r="C44" s="40"/>
      <c r="D44" s="38" t="s">
        <v>19</v>
      </c>
      <c r="E44" s="27"/>
      <c r="F44" s="27">
        <v>0.2</v>
      </c>
      <c r="G44" s="28"/>
    </row>
    <row r="45" customHeight="1" spans="1:7">
      <c r="A45" s="34"/>
      <c r="B45" s="30"/>
      <c r="C45" s="41"/>
      <c r="D45" s="38" t="s">
        <v>20</v>
      </c>
      <c r="E45" s="27"/>
      <c r="F45" s="27">
        <v>0</v>
      </c>
      <c r="G45" s="28"/>
    </row>
    <row r="46" s="2" customFormat="1" customHeight="1" spans="1:7">
      <c r="A46" s="34"/>
      <c r="B46" s="30"/>
      <c r="C46" s="39" t="s">
        <v>79</v>
      </c>
      <c r="D46" s="38" t="s">
        <v>18</v>
      </c>
      <c r="E46" s="27"/>
      <c r="F46" s="27">
        <v>1.48</v>
      </c>
      <c r="G46" s="28"/>
    </row>
    <row r="47" s="2" customFormat="1" customHeight="1" spans="1:7">
      <c r="A47" s="34"/>
      <c r="B47" s="30"/>
      <c r="C47" s="40"/>
      <c r="D47" s="38" t="s">
        <v>19</v>
      </c>
      <c r="E47" s="27"/>
      <c r="F47" s="27">
        <v>0.35</v>
      </c>
      <c r="G47" s="28"/>
    </row>
    <row r="48" s="2" customFormat="1" customHeight="1" spans="1:7">
      <c r="A48" s="34"/>
      <c r="B48" s="30"/>
      <c r="C48" s="41"/>
      <c r="D48" s="38" t="s">
        <v>20</v>
      </c>
      <c r="E48" s="27"/>
      <c r="F48" s="27">
        <v>0</v>
      </c>
      <c r="G48" s="28"/>
    </row>
    <row r="49" s="2" customFormat="1" customHeight="1" spans="1:7">
      <c r="A49" s="34"/>
      <c r="B49" s="30"/>
      <c r="C49" s="39" t="s">
        <v>34</v>
      </c>
      <c r="D49" s="38" t="s">
        <v>18</v>
      </c>
      <c r="E49" s="27"/>
      <c r="F49" s="27">
        <v>8</v>
      </c>
      <c r="G49" s="28"/>
    </row>
    <row r="50" s="2" customFormat="1" customHeight="1" spans="1:7">
      <c r="A50" s="34"/>
      <c r="B50" s="30"/>
      <c r="C50" s="40"/>
      <c r="D50" s="38" t="s">
        <v>19</v>
      </c>
      <c r="E50" s="27"/>
      <c r="F50" s="27">
        <v>0.77</v>
      </c>
      <c r="G50" s="28"/>
    </row>
    <row r="51" s="2" customFormat="1" customHeight="1" spans="1:7">
      <c r="A51" s="34"/>
      <c r="B51" s="30"/>
      <c r="C51" s="41"/>
      <c r="D51" s="38" t="s">
        <v>20</v>
      </c>
      <c r="E51" s="27"/>
      <c r="F51" s="27">
        <v>0</v>
      </c>
      <c r="G51" s="28"/>
    </row>
    <row r="52" customHeight="1" spans="1:7">
      <c r="A52" s="34"/>
      <c r="B52" s="30"/>
      <c r="C52" s="39" t="s">
        <v>35</v>
      </c>
      <c r="D52" s="38" t="s">
        <v>18</v>
      </c>
      <c r="E52" s="27"/>
      <c r="F52" s="27">
        <v>5</v>
      </c>
      <c r="G52" s="28"/>
    </row>
    <row r="53" customHeight="1" spans="1:7">
      <c r="A53" s="34"/>
      <c r="B53" s="30"/>
      <c r="C53" s="40"/>
      <c r="D53" s="38" t="s">
        <v>19</v>
      </c>
      <c r="E53" s="27"/>
      <c r="F53" s="27">
        <v>1.41</v>
      </c>
      <c r="G53" s="28"/>
    </row>
    <row r="54" customHeight="1" spans="1:7">
      <c r="A54" s="34"/>
      <c r="B54" s="30"/>
      <c r="C54" s="41"/>
      <c r="D54" s="38" t="s">
        <v>20</v>
      </c>
      <c r="E54" s="27"/>
      <c r="F54" s="27">
        <v>0</v>
      </c>
      <c r="G54" s="28"/>
    </row>
    <row r="55" customHeight="1" spans="1:7">
      <c r="A55" s="34"/>
      <c r="B55" s="30"/>
      <c r="C55" s="39" t="s">
        <v>36</v>
      </c>
      <c r="D55" s="38" t="s">
        <v>18</v>
      </c>
      <c r="E55" s="27"/>
      <c r="F55" s="27">
        <v>25000</v>
      </c>
      <c r="G55" s="28"/>
    </row>
    <row r="56" customHeight="1" spans="1:7">
      <c r="A56" s="34"/>
      <c r="B56" s="30"/>
      <c r="C56" s="40"/>
      <c r="D56" s="38" t="s">
        <v>19</v>
      </c>
      <c r="E56" s="27"/>
      <c r="F56" s="27">
        <v>24998.29</v>
      </c>
      <c r="G56" s="28"/>
    </row>
    <row r="57" customHeight="1" spans="1:7">
      <c r="A57" s="34"/>
      <c r="B57" s="30"/>
      <c r="C57" s="41"/>
      <c r="D57" s="38" t="s">
        <v>20</v>
      </c>
      <c r="E57" s="27"/>
      <c r="F57" s="27">
        <v>0</v>
      </c>
      <c r="G57" s="28"/>
    </row>
    <row r="58" customHeight="1" spans="1:7">
      <c r="A58" s="34"/>
      <c r="B58" s="30"/>
      <c r="C58" s="39" t="s">
        <v>37</v>
      </c>
      <c r="D58" s="38" t="s">
        <v>18</v>
      </c>
      <c r="E58" s="27"/>
      <c r="F58" s="27">
        <v>6.4</v>
      </c>
      <c r="G58" s="28"/>
    </row>
    <row r="59" customHeight="1" spans="1:7">
      <c r="A59" s="34"/>
      <c r="B59" s="30"/>
      <c r="C59" s="40"/>
      <c r="D59" s="38" t="s">
        <v>19</v>
      </c>
      <c r="E59" s="27"/>
      <c r="F59" s="27">
        <v>2.66</v>
      </c>
      <c r="G59" s="28"/>
    </row>
    <row r="60" customHeight="1" spans="1:7">
      <c r="A60" s="34"/>
      <c r="B60" s="30"/>
      <c r="C60" s="41"/>
      <c r="D60" s="38" t="s">
        <v>20</v>
      </c>
      <c r="E60" s="27"/>
      <c r="F60" s="27">
        <v>0</v>
      </c>
      <c r="G60" s="28"/>
    </row>
    <row r="61" customHeight="1" spans="1:7">
      <c r="A61" s="34"/>
      <c r="B61" s="30"/>
      <c r="C61" s="39" t="s">
        <v>38</v>
      </c>
      <c r="D61" s="38" t="s">
        <v>18</v>
      </c>
      <c r="E61" s="27"/>
      <c r="F61" s="27">
        <v>66.66</v>
      </c>
      <c r="G61" s="28"/>
    </row>
    <row r="62" customHeight="1" spans="1:7">
      <c r="A62" s="34"/>
      <c r="B62" s="30"/>
      <c r="C62" s="40"/>
      <c r="D62" s="38" t="s">
        <v>19</v>
      </c>
      <c r="E62" s="27"/>
      <c r="F62" s="27">
        <v>31.94</v>
      </c>
      <c r="G62" s="28"/>
    </row>
    <row r="63" customHeight="1" spans="1:7">
      <c r="A63" s="34"/>
      <c r="B63" s="30"/>
      <c r="C63" s="41"/>
      <c r="D63" s="38" t="s">
        <v>20</v>
      </c>
      <c r="E63" s="27"/>
      <c r="F63" s="27">
        <v>0</v>
      </c>
      <c r="G63" s="28"/>
    </row>
    <row r="64" customHeight="1" spans="1:7">
      <c r="A64" s="34"/>
      <c r="B64" s="30"/>
      <c r="C64" s="39" t="s">
        <v>39</v>
      </c>
      <c r="D64" s="38" t="s">
        <v>18</v>
      </c>
      <c r="E64" s="27"/>
      <c r="F64" s="27">
        <v>32</v>
      </c>
      <c r="G64" s="28"/>
    </row>
    <row r="65" customHeight="1" spans="1:7">
      <c r="A65" s="34"/>
      <c r="B65" s="30"/>
      <c r="C65" s="40"/>
      <c r="D65" s="38" t="s">
        <v>19</v>
      </c>
      <c r="E65" s="27"/>
      <c r="F65" s="27">
        <v>30.36</v>
      </c>
      <c r="G65" s="28"/>
    </row>
    <row r="66" customHeight="1" spans="1:7">
      <c r="A66" s="34"/>
      <c r="B66" s="30"/>
      <c r="C66" s="41"/>
      <c r="D66" s="38" t="s">
        <v>20</v>
      </c>
      <c r="E66" s="27"/>
      <c r="F66" s="27">
        <v>0</v>
      </c>
      <c r="G66" s="28"/>
    </row>
    <row r="67" customHeight="1" spans="1:7">
      <c r="A67" s="34"/>
      <c r="B67" s="30"/>
      <c r="C67" s="39" t="s">
        <v>40</v>
      </c>
      <c r="D67" s="38" t="s">
        <v>18</v>
      </c>
      <c r="E67" s="27"/>
      <c r="F67" s="27">
        <v>8</v>
      </c>
      <c r="G67" s="28"/>
    </row>
    <row r="68" customHeight="1" spans="1:7">
      <c r="A68" s="34"/>
      <c r="B68" s="30"/>
      <c r="C68" s="40"/>
      <c r="D68" s="38" t="s">
        <v>19</v>
      </c>
      <c r="E68" s="27"/>
      <c r="F68" s="27">
        <v>2.43</v>
      </c>
      <c r="G68" s="28"/>
    </row>
    <row r="69" customHeight="1" spans="1:7">
      <c r="A69" s="34"/>
      <c r="B69" s="30"/>
      <c r="C69" s="41"/>
      <c r="D69" s="38" t="s">
        <v>20</v>
      </c>
      <c r="E69" s="27"/>
      <c r="F69" s="27">
        <v>0</v>
      </c>
      <c r="G69" s="28"/>
    </row>
    <row r="70" s="2" customFormat="1" customHeight="1" spans="1:7">
      <c r="A70" s="34"/>
      <c r="B70" s="30"/>
      <c r="C70" s="39" t="s">
        <v>41</v>
      </c>
      <c r="D70" s="38" t="s">
        <v>18</v>
      </c>
      <c r="E70" s="27"/>
      <c r="F70" s="27">
        <v>80</v>
      </c>
      <c r="G70" s="28"/>
    </row>
    <row r="71" s="2" customFormat="1" customHeight="1" spans="1:7">
      <c r="A71" s="34"/>
      <c r="B71" s="30"/>
      <c r="C71" s="40"/>
      <c r="D71" s="38" t="s">
        <v>19</v>
      </c>
      <c r="E71" s="27"/>
      <c r="F71" s="27">
        <v>12.23</v>
      </c>
      <c r="G71" s="28"/>
    </row>
    <row r="72" s="2" customFormat="1" customHeight="1" spans="1:7">
      <c r="A72" s="34"/>
      <c r="B72" s="30"/>
      <c r="C72" s="41"/>
      <c r="D72" s="38" t="s">
        <v>20</v>
      </c>
      <c r="E72" s="27"/>
      <c r="F72" s="27">
        <v>0</v>
      </c>
      <c r="G72" s="28"/>
    </row>
    <row r="73" ht="95.25" customHeight="1" spans="1:7">
      <c r="A73" s="34"/>
      <c r="B73" s="46" t="s">
        <v>42</v>
      </c>
      <c r="C73" s="46"/>
      <c r="D73" s="47"/>
      <c r="E73" s="48"/>
      <c r="F73" s="48"/>
      <c r="G73" s="48"/>
    </row>
    <row r="74" ht="30" customHeight="1" spans="1:7">
      <c r="A74" s="49"/>
      <c r="B74" s="46" t="s">
        <v>43</v>
      </c>
      <c r="C74" s="46"/>
      <c r="D74" s="47"/>
      <c r="E74" s="48"/>
      <c r="F74" s="48"/>
      <c r="G74" s="48"/>
    </row>
    <row r="75" ht="30" customHeight="1" spans="1:7">
      <c r="A75" s="29"/>
      <c r="B75" s="50" t="s">
        <v>44</v>
      </c>
      <c r="C75" s="46"/>
      <c r="D75" s="47"/>
      <c r="E75" s="48"/>
      <c r="F75" s="48"/>
      <c r="G75" s="48"/>
    </row>
    <row r="76" ht="30" customHeight="1" spans="1:7">
      <c r="A76" s="29"/>
      <c r="B76" s="50" t="s">
        <v>45</v>
      </c>
      <c r="C76" s="46"/>
      <c r="D76" s="47"/>
      <c r="E76" s="48"/>
      <c r="F76" s="33" t="s">
        <v>80</v>
      </c>
      <c r="G76" s="48"/>
    </row>
    <row r="77" ht="28.5" customHeight="1" spans="1:7">
      <c r="A77" s="23" t="s">
        <v>47</v>
      </c>
      <c r="B77" s="51" t="s">
        <v>48</v>
      </c>
      <c r="C77" s="52"/>
      <c r="D77" s="52"/>
      <c r="E77" s="53"/>
      <c r="F77" s="53" t="s">
        <v>49</v>
      </c>
      <c r="G77" s="53"/>
    </row>
    <row r="78" ht="28.5" customHeight="1" spans="1:7">
      <c r="A78" s="29"/>
      <c r="B78" s="51" t="s">
        <v>50</v>
      </c>
      <c r="C78" s="52"/>
      <c r="D78" s="52"/>
      <c r="E78" s="53"/>
      <c r="F78" s="53"/>
      <c r="G78" s="53"/>
    </row>
    <row r="79" ht="28.5" customHeight="1" spans="1:7">
      <c r="A79" s="29"/>
      <c r="B79" s="51" t="s">
        <v>51</v>
      </c>
      <c r="C79" s="52"/>
      <c r="D79" s="52"/>
      <c r="E79" s="53"/>
      <c r="F79" s="53"/>
      <c r="G79" s="53"/>
    </row>
    <row r="80" ht="28.5" customHeight="1" spans="1:7">
      <c r="A80" s="29"/>
      <c r="B80" s="51" t="s">
        <v>52</v>
      </c>
      <c r="C80" s="52"/>
      <c r="D80" s="52"/>
      <c r="E80" s="53"/>
      <c r="F80" s="53"/>
      <c r="G80" s="53"/>
    </row>
    <row r="81" ht="28.5" customHeight="1" spans="1:7">
      <c r="A81" s="29"/>
      <c r="B81" s="51" t="s">
        <v>53</v>
      </c>
      <c r="C81" s="52"/>
      <c r="D81" s="52"/>
      <c r="E81" s="53"/>
      <c r="F81" s="53"/>
      <c r="G81" s="53"/>
    </row>
    <row r="82" ht="28.5" customHeight="1" spans="1:7">
      <c r="A82" s="54"/>
      <c r="B82" s="51" t="s">
        <v>54</v>
      </c>
      <c r="C82" s="52"/>
      <c r="D82" s="52"/>
      <c r="E82" s="53"/>
      <c r="F82" s="53"/>
      <c r="G82" s="53"/>
    </row>
    <row r="83" ht="24.75" customHeight="1" spans="1:7">
      <c r="A83" s="23" t="s">
        <v>55</v>
      </c>
      <c r="B83" s="46" t="s">
        <v>56</v>
      </c>
      <c r="C83" s="46"/>
      <c r="D83" s="47"/>
      <c r="E83" s="53"/>
      <c r="F83" s="53"/>
      <c r="G83" s="53"/>
    </row>
    <row r="84" ht="24.75" customHeight="1" spans="1:7">
      <c r="A84" s="29"/>
      <c r="B84" s="46" t="s">
        <v>57</v>
      </c>
      <c r="C84" s="46"/>
      <c r="D84" s="47"/>
      <c r="E84" s="53"/>
      <c r="F84" s="53"/>
      <c r="G84" s="53"/>
    </row>
    <row r="85" ht="24.75" customHeight="1" spans="1:7">
      <c r="A85" s="29"/>
      <c r="B85" s="46" t="s">
        <v>58</v>
      </c>
      <c r="C85" s="46"/>
      <c r="D85" s="47"/>
      <c r="E85" s="53"/>
      <c r="F85" s="53"/>
      <c r="G85" s="53"/>
    </row>
    <row r="86" ht="24.75" customHeight="1" spans="1:7">
      <c r="A86" s="29"/>
      <c r="B86" s="46" t="s">
        <v>59</v>
      </c>
      <c r="C86" s="46"/>
      <c r="D86" s="47"/>
      <c r="E86" s="53"/>
      <c r="F86" s="53"/>
      <c r="G86" s="53"/>
    </row>
    <row r="87" ht="24.75" customHeight="1" spans="1:7">
      <c r="A87" s="29"/>
      <c r="B87" s="46" t="s">
        <v>60</v>
      </c>
      <c r="C87" s="46"/>
      <c r="D87" s="47"/>
      <c r="E87" s="53"/>
      <c r="F87" s="53"/>
      <c r="G87" s="55"/>
    </row>
    <row r="88" ht="24.75" customHeight="1" spans="1:7">
      <c r="A88" s="54"/>
      <c r="B88" s="46" t="s">
        <v>61</v>
      </c>
      <c r="C88" s="46"/>
      <c r="D88" s="47"/>
      <c r="E88" s="53"/>
      <c r="F88" s="53"/>
      <c r="G88" s="55"/>
    </row>
    <row r="89" ht="24.75" customHeight="1" spans="1:7">
      <c r="A89" s="23" t="s">
        <v>62</v>
      </c>
      <c r="B89" s="46" t="s">
        <v>63</v>
      </c>
      <c r="C89" s="46"/>
      <c r="D89" s="47"/>
      <c r="E89" s="53"/>
      <c r="F89" s="48"/>
      <c r="G89" s="53"/>
    </row>
    <row r="90" ht="24.75" customHeight="1" spans="1:7">
      <c r="A90" s="29"/>
      <c r="B90" s="46" t="s">
        <v>64</v>
      </c>
      <c r="C90" s="46"/>
      <c r="D90" s="47"/>
      <c r="E90" s="53"/>
      <c r="F90" s="48"/>
      <c r="G90" s="53"/>
    </row>
    <row r="91" ht="24.75" customHeight="1" spans="1:7">
      <c r="A91" s="29"/>
      <c r="B91" s="46" t="s">
        <v>65</v>
      </c>
      <c r="C91" s="46"/>
      <c r="D91" s="47"/>
      <c r="E91" s="53"/>
      <c r="F91" s="48"/>
      <c r="G91" s="53"/>
    </row>
    <row r="92" ht="24.75" customHeight="1" spans="1:7">
      <c r="A92" s="29"/>
      <c r="B92" s="46" t="s">
        <v>66</v>
      </c>
      <c r="C92" s="46"/>
      <c r="D92" s="47"/>
      <c r="E92" s="53"/>
      <c r="F92" s="48"/>
      <c r="G92" s="53"/>
    </row>
    <row r="93" ht="24.75" customHeight="1" spans="1:7">
      <c r="A93" s="29"/>
      <c r="B93" s="46" t="s">
        <v>67</v>
      </c>
      <c r="C93" s="46"/>
      <c r="D93" s="47"/>
      <c r="E93" s="53"/>
      <c r="F93" s="48"/>
      <c r="G93" s="55"/>
    </row>
    <row r="94" ht="24.75" customHeight="1" spans="1:7">
      <c r="A94" s="29"/>
      <c r="B94" s="46" t="s">
        <v>68</v>
      </c>
      <c r="C94" s="46"/>
      <c r="D94" s="47"/>
      <c r="E94" s="53"/>
      <c r="F94" s="48"/>
      <c r="G94" s="55"/>
    </row>
    <row r="95" ht="24.75" customHeight="1" spans="1:7">
      <c r="A95" s="54"/>
      <c r="B95" s="46" t="s">
        <v>69</v>
      </c>
      <c r="C95" s="46"/>
      <c r="D95" s="47"/>
      <c r="E95" s="53"/>
      <c r="F95" s="48"/>
      <c r="G95" s="55"/>
    </row>
    <row r="96" ht="51.75" customHeight="1" spans="1:7">
      <c r="A96" s="23" t="s">
        <v>70</v>
      </c>
      <c r="B96" s="50" t="s">
        <v>71</v>
      </c>
      <c r="C96" s="46"/>
      <c r="D96" s="47"/>
      <c r="E96" s="48"/>
      <c r="F96" s="48"/>
      <c r="G96" s="56"/>
    </row>
    <row r="97" ht="30" customHeight="1" spans="1:7">
      <c r="A97" s="29"/>
      <c r="B97" s="50" t="s">
        <v>72</v>
      </c>
      <c r="C97" s="46"/>
      <c r="D97" s="47"/>
      <c r="E97" s="57"/>
      <c r="F97" s="57">
        <v>42795</v>
      </c>
      <c r="G97" s="57"/>
    </row>
    <row r="98" ht="24.75" customHeight="1" spans="1:7">
      <c r="A98" s="29"/>
      <c r="B98" s="50" t="s">
        <v>73</v>
      </c>
      <c r="C98" s="46"/>
      <c r="D98" s="47"/>
      <c r="E98" s="58"/>
      <c r="F98" s="58" t="s">
        <v>5</v>
      </c>
      <c r="G98" s="58"/>
    </row>
    <row r="99" ht="24" customHeight="1" spans="1:7">
      <c r="A99" s="59"/>
      <c r="B99" s="60" t="s">
        <v>74</v>
      </c>
      <c r="C99" s="61"/>
      <c r="D99" s="62"/>
      <c r="E99" s="63"/>
      <c r="F99" s="63"/>
      <c r="G99" s="64"/>
    </row>
    <row r="101" spans="5:5">
      <c r="E101" s="65" t="s">
        <v>6</v>
      </c>
    </row>
    <row r="102" spans="5:5">
      <c r="E102" s="66" t="s">
        <v>6</v>
      </c>
    </row>
  </sheetData>
  <mergeCells count="63">
    <mergeCell ref="B1:D1"/>
    <mergeCell ref="B2:D2"/>
    <mergeCell ref="B3:D3"/>
    <mergeCell ref="B5:D5"/>
    <mergeCell ref="C6:D6"/>
    <mergeCell ref="C7:D7"/>
    <mergeCell ref="C8:D8"/>
    <mergeCell ref="C9:D9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A6:A7"/>
    <mergeCell ref="A77:A82"/>
    <mergeCell ref="A83:A88"/>
    <mergeCell ref="A89:A95"/>
    <mergeCell ref="A96:A99"/>
    <mergeCell ref="B6:B9"/>
    <mergeCell ref="B10:B69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</mergeCells>
  <conditionalFormatting sqref="E77:G83 E89 G89">
    <cfRule type="containsText" dxfId="1" priority="16" operator="between" text="Uniquify">
      <formula>NOT(ISERROR(SEARCH("Uniquify",E77)))</formula>
    </cfRule>
    <cfRule type="containsText" dxfId="0" priority="15" operator="between" text="see comments">
      <formula>NOT(ISERROR(SEARCH("see comments",E77)))</formula>
    </cfRule>
  </conditionalFormatting>
  <conditionalFormatting sqref="E84:G84 E90 G90">
    <cfRule type="containsText" dxfId="2" priority="14" operator="between" text="No assign statement">
      <formula>NOT(ISERROR(SEARCH("No assign statement",E84)))</formula>
    </cfRule>
    <cfRule type="containsText" dxfId="1" priority="13" operator="between" text="No assign statement">
      <formula>NOT(ISERROR(SEARCH("No assign statement",E84)))</formula>
    </cfRule>
    <cfRule type="containsText" dxfId="0" priority="12" operator="between" text="Has assign statement - see comments">
      <formula>NOT(ISERROR(SEARCH("Has assign statement - see comments",E84)))</formula>
    </cfRule>
  </conditionalFormatting>
  <conditionalFormatting sqref="E85:G85 E91 G91">
    <cfRule type="containsText" dxfId="1" priority="11" operator="between" text="No non-scan FF">
      <formula>NOT(ISERROR(SEARCH("No non-scan FF",E85)))</formula>
    </cfRule>
    <cfRule type="containsText" dxfId="0" priority="10" operator="between" text="Has nonscan FF - see comments">
      <formula>NOT(ISERROR(SEARCH("Has nonscan FF - see comments",E85)))</formula>
    </cfRule>
  </conditionalFormatting>
  <conditionalFormatting sqref="E86:G86 E92 G92">
    <cfRule type="containsText" dxfId="1" priority="9" operator="between" text="Has spare gates">
      <formula>NOT(ISERROR(SEARCH("Has spare gates",E86)))</formula>
    </cfRule>
    <cfRule type="containsText" dxfId="0" priority="8" operator="between" text="Have special spare gates">
      <formula>NOT(ISERROR(SEARCH("Have special spare gates",E86)))</formula>
    </cfRule>
  </conditionalFormatting>
  <conditionalFormatting sqref="E87:E95 G87:G95 F87:F88">
    <cfRule type="containsText" dxfId="1" priority="7" operator="between" text="Done - Pass">
      <formula>NOT(ISERROR(SEARCH("Done - Pass",E87)))</formula>
    </cfRule>
    <cfRule type="containsText" dxfId="4" priority="6" operator="between" text="Done - Fail">
      <formula>NOT(ISERROR(SEARCH("Done - Fail",E87)))</formula>
    </cfRule>
    <cfRule type="containsText" dxfId="0" priority="5" operator="between" text="Not Done">
      <formula>NOT(ISERROR(SEARCH("Not Done",E87)))</formula>
    </cfRule>
    <cfRule type="containsText" dxfId="3" priority="4" operator="between" text="Fail">
      <formula>NOT(ISERROR(SEARCH("Fail",E87)))</formula>
    </cfRule>
  </conditionalFormatting>
  <conditionalFormatting sqref="G87:G95 F87:F88">
    <cfRule type="containsText" dxfId="1" priority="3" operator="between" text="Done - Pass">
      <formula>NOT(ISERROR(SEARCH("Done - Pass",F87)))</formula>
    </cfRule>
    <cfRule type="containsText" dxfId="4" priority="2" operator="between" text="Done - Fail">
      <formula>NOT(ISERROR(SEARCH("Done - Fail",F87)))</formula>
    </cfRule>
    <cfRule type="containsText" dxfId="0" priority="1" operator="between" text="Not Done">
      <formula>NOT(ISERROR(SEARCH("Not Done",F87)))</formula>
    </cfRule>
  </conditionalFormatting>
  <dataValidations count="10">
    <dataValidation type="list" allowBlank="1" showInputMessage="1" showErrorMessage="1" sqref="E82:G82">
      <formula1>"No Larger fanouts, Has larger fanouts - see comments"</formula1>
    </dataValidation>
    <dataValidation type="list" allowBlank="1" showInputMessage="1" showErrorMessage="1" sqref="E77:G77">
      <formula1>"No LVT cells, Has LVT cells - see comments"</formula1>
    </dataValidation>
    <dataValidation type="list" allowBlank="1" showInputMessage="1" showErrorMessage="1" sqref="E80:G80">
      <formula1>"No such inputs, Has such inputs - see comments"</formula1>
    </dataValidation>
    <dataValidation type="list" allowBlank="1" showInputMessage="1" showErrorMessage="1" sqref="E78:G78">
      <formula1>"No SVT cells, Has cells other than CLK wrapper cells - see comments"</formula1>
    </dataValidation>
    <dataValidation type="list" allowBlank="1" showInputMessage="1" showErrorMessage="1" sqref="E79:G79 E81:G81">
      <formula1>"No such logics, Has such logics - see comments"</formula1>
    </dataValidation>
    <dataValidation type="list" allowBlank="1" showInputMessage="1" showErrorMessage="1" sqref="E83:G83 E89 G89">
      <formula1>"Uniquify, Non - see comments"</formula1>
    </dataValidation>
    <dataValidation type="list" allowBlank="1" showInputMessage="1" showErrorMessage="1" sqref="E86:G86 E92 G92">
      <formula1>"No spare gate in the netlist, Have special spare gates in the netlist -see comments"</formula1>
    </dataValidation>
    <dataValidation type="list" allowBlank="1" showInputMessage="1" showErrorMessage="1" sqref="E84:G84 E90 G90">
      <formula1>"No assign statement, Has assign statement - see comments"</formula1>
    </dataValidation>
    <dataValidation type="list" allowBlank="1" showInputMessage="1" showErrorMessage="1" sqref="E85:G85 E91 G91">
      <formula1>"No non-scan FF, Has nonscan FF - see comments"</formula1>
    </dataValidation>
    <dataValidation type="list" allowBlank="1" showInputMessage="1" showErrorMessage="1" sqref="E93:E95 G93:G95 E87:G88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TMT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TypeC_0208</vt:lpstr>
      <vt:lpstr>TypeC_0224</vt:lpstr>
      <vt:lpstr>TypeC_0227</vt:lpstr>
      <vt:lpstr>TypeC_0301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2010-09-24T07:30:00Z</dcterms:created>
  <dcterms:modified xsi:type="dcterms:W3CDTF">2017-03-02T09:34:31Z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