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-15" yWindow="15" windowWidth="25095" windowHeight="12090" tabRatio="535" activeTab="1"/>
  </bookViews>
  <sheets>
    <sheet name="Change Log" sheetId="5" r:id="rId1"/>
    <sheet name="Sirius" sheetId="4" r:id="rId2"/>
    <sheet name="config mode" sheetId="12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130" i="4" l="1"/>
  <c r="A206" i="4" l="1"/>
  <c r="A119" i="4" l="1"/>
  <c r="A87" i="4"/>
  <c r="A11" i="4" l="1"/>
  <c r="A95" i="4" l="1"/>
  <c r="A223" i="4"/>
  <c r="F7" i="4" l="1"/>
  <c r="A186" i="4"/>
  <c r="A197" i="4"/>
  <c r="C597" i="6" l="1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  <c r="E8" i="4" l="1"/>
  <c r="E7" i="4"/>
  <c r="C7" i="4" l="1"/>
  <c r="C8" i="4"/>
  <c r="E9" i="4"/>
  <c r="C9" i="4" l="1"/>
</calcChain>
</file>

<file path=xl/sharedStrings.xml><?xml version="1.0" encoding="utf-8"?>
<sst xmlns="http://schemas.openxmlformats.org/spreadsheetml/2006/main" count="3779" uniqueCount="2118">
  <si>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</si>
  <si>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</si>
  <si>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</si>
  <si>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</si>
  <si>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</si>
  <si>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</si>
  <si>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</si>
  <si>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</si>
  <si>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TBD</t>
  </si>
  <si>
    <t>Group</t>
  </si>
  <si>
    <t>Ball name</t>
  </si>
  <si>
    <t>Ball
available</t>
  </si>
  <si>
    <t>Ball position(s) on VXO</t>
  </si>
  <si>
    <t>Function(s)</t>
  </si>
  <si>
    <t>Reset Latch Function</t>
  </si>
  <si>
    <t>Ball Description</t>
  </si>
  <si>
    <t>x</t>
  </si>
  <si>
    <t>RSTN</t>
  </si>
  <si>
    <t>SUP</t>
  </si>
  <si>
    <t>Changes</t>
  </si>
  <si>
    <t>Owner</t>
  </si>
  <si>
    <t>QLVDS</t>
    <phoneticPr fontId="89" type="noConversion"/>
  </si>
  <si>
    <t>EHS FCBGA ??</t>
    <phoneticPr fontId="89" type="noConversion"/>
  </si>
  <si>
    <t>32-bit DDR ADV/STD</t>
    <phoneticPr fontId="89" type="noConversion"/>
  </si>
  <si>
    <t>32bit</t>
    <phoneticPr fontId="89" type="noConversion"/>
  </si>
  <si>
    <t>x</t>
    <phoneticPr fontId="89" type="noConversion"/>
  </si>
  <si>
    <t xml:space="preserve">Definition </t>
    <phoneticPr fontId="89" type="noConversion"/>
  </si>
  <si>
    <t>Ball count</t>
  </si>
  <si>
    <t>Bump assignment</t>
  </si>
  <si>
    <t>Bump count</t>
  </si>
  <si>
    <t>x</t>
    <phoneticPr fontId="89" type="noConversion"/>
  </si>
  <si>
    <t>x</t>
    <phoneticPr fontId="89" type="noConversion"/>
  </si>
  <si>
    <t>x</t>
    <phoneticPr fontId="89" type="noConversion"/>
  </si>
  <si>
    <t xml:space="preserve">Ball position(s) </t>
    <phoneticPr fontId="89" type="noConversion"/>
  </si>
  <si>
    <t>Initial version</t>
    <phoneticPr fontId="89" type="noConversion"/>
  </si>
  <si>
    <t>x</t>
    <phoneticPr fontId="89" type="noConversion"/>
  </si>
  <si>
    <t>GBE_TXD1</t>
    <phoneticPr fontId="89" type="noConversion"/>
  </si>
  <si>
    <t>GBE_TXD2</t>
    <phoneticPr fontId="89" type="noConversion"/>
  </si>
  <si>
    <t>GBE_TXD3</t>
    <phoneticPr fontId="89" type="noConversion"/>
  </si>
  <si>
    <t>GBE_RXC</t>
    <phoneticPr fontId="89" type="noConversion"/>
  </si>
  <si>
    <t>GBE_RXEN</t>
    <phoneticPr fontId="89" type="noConversion"/>
  </si>
  <si>
    <t>GBE_RXD0</t>
    <phoneticPr fontId="89" type="noConversion"/>
  </si>
  <si>
    <t>GBE_RXD1</t>
    <phoneticPr fontId="89" type="noConversion"/>
  </si>
  <si>
    <t>GBE_RXD2</t>
    <phoneticPr fontId="89" type="noConversion"/>
  </si>
  <si>
    <t>GBE_RXD3</t>
    <phoneticPr fontId="89" type="noConversion"/>
  </si>
  <si>
    <t>GBE_MDC</t>
    <phoneticPr fontId="89" type="noConversion"/>
  </si>
  <si>
    <t>GBE_MDIO</t>
    <phoneticPr fontId="89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</si>
  <si>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</si>
  <si>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</si>
  <si>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</si>
  <si>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</si>
  <si>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</si>
  <si>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</si>
  <si>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</si>
  <si>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</si>
  <si>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</si>
  <si>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9" type="noConversion"/>
  </si>
  <si>
    <t>Sirius</t>
    <phoneticPr fontId="89" type="noConversion"/>
  </si>
  <si>
    <t>11/15/2016</t>
    <phoneticPr fontId="89" type="noConversion"/>
  </si>
  <si>
    <t>MIPI</t>
    <phoneticPr fontId="89" type="noConversion"/>
  </si>
  <si>
    <t xml:space="preserve">64-bit DDR </t>
    <phoneticPr fontId="89" type="noConversion"/>
  </si>
  <si>
    <t xml:space="preserve">64bit </t>
    <phoneticPr fontId="89" type="noConversion"/>
  </si>
  <si>
    <t>x</t>
    <phoneticPr fontId="89" type="noConversion"/>
  </si>
  <si>
    <t>I2C0</t>
    <phoneticPr fontId="89" type="noConversion"/>
  </si>
  <si>
    <t>x</t>
    <phoneticPr fontId="89" type="noConversion"/>
  </si>
  <si>
    <t>I2C1</t>
    <phoneticPr fontId="89" type="noConversion"/>
  </si>
  <si>
    <t>I2C2</t>
    <phoneticPr fontId="89" type="noConversion"/>
  </si>
  <si>
    <t>I2C3</t>
    <phoneticPr fontId="89" type="noConversion"/>
  </si>
  <si>
    <t>I2C4</t>
    <phoneticPr fontId="89" type="noConversion"/>
  </si>
  <si>
    <t>UART0</t>
    <phoneticPr fontId="89" type="noConversion"/>
  </si>
  <si>
    <t>UART_SIN0</t>
    <phoneticPr fontId="89" type="noConversion"/>
  </si>
  <si>
    <t>UART_SOUT0</t>
    <phoneticPr fontId="89" type="noConversion"/>
  </si>
  <si>
    <t>UART2</t>
    <phoneticPr fontId="89" type="noConversion"/>
  </si>
  <si>
    <t>UART3</t>
    <phoneticPr fontId="89" type="noConversion"/>
  </si>
  <si>
    <t>UART4</t>
    <phoneticPr fontId="89" type="noConversion"/>
  </si>
  <si>
    <t>UART_SIN1</t>
    <phoneticPr fontId="89" type="noConversion"/>
  </si>
  <si>
    <t>UART_SOUT1</t>
    <phoneticPr fontId="89" type="noConversion"/>
  </si>
  <si>
    <t>UART_SIN2</t>
    <phoneticPr fontId="89" type="noConversion"/>
  </si>
  <si>
    <t>UART_SOUT2</t>
    <phoneticPr fontId="89" type="noConversion"/>
  </si>
  <si>
    <t>UART_SIN3</t>
    <phoneticPr fontId="89" type="noConversion"/>
  </si>
  <si>
    <t>UART_SOUT3</t>
    <phoneticPr fontId="89" type="noConversion"/>
  </si>
  <si>
    <t>UART_SIN4</t>
    <phoneticPr fontId="89" type="noConversion"/>
  </si>
  <si>
    <t>UART_SOUT4</t>
    <phoneticPr fontId="89" type="noConversion"/>
  </si>
  <si>
    <t>UART_SIN5</t>
    <phoneticPr fontId="89" type="noConversion"/>
  </si>
  <si>
    <t>UART_SOUT5</t>
    <phoneticPr fontId="89" type="noConversion"/>
  </si>
  <si>
    <t>UART_SIN6</t>
    <phoneticPr fontId="89" type="noConversion"/>
  </si>
  <si>
    <t>UART_SOUT6</t>
    <phoneticPr fontId="89" type="noConversion"/>
  </si>
  <si>
    <t>UART_SIN7</t>
    <phoneticPr fontId="89" type="noConversion"/>
  </si>
  <si>
    <t>UART_SOUT7</t>
    <phoneticPr fontId="89" type="noConversion"/>
  </si>
  <si>
    <t>UART_SIN8</t>
    <phoneticPr fontId="89" type="noConversion"/>
  </si>
  <si>
    <t>UART_SOUT8</t>
    <phoneticPr fontId="89" type="noConversion"/>
  </si>
  <si>
    <t>PWM</t>
    <phoneticPr fontId="89" type="noConversion"/>
  </si>
  <si>
    <t>PWM0</t>
    <phoneticPr fontId="89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</si>
  <si>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</si>
  <si>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</si>
  <si>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</si>
  <si>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</si>
  <si>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</si>
  <si>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</si>
  <si>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</si>
  <si>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</si>
  <si>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</si>
  <si>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QSPI_SCK</t>
    <phoneticPr fontId="89" type="noConversion"/>
  </si>
  <si>
    <t>QSPI_CS_N</t>
    <phoneticPr fontId="89" type="noConversion"/>
  </si>
  <si>
    <t>PWM0</t>
    <phoneticPr fontId="89" type="noConversion"/>
  </si>
  <si>
    <t>PWM1</t>
    <phoneticPr fontId="89" type="noConversion"/>
  </si>
  <si>
    <t>PWM2</t>
    <phoneticPr fontId="89" type="noConversion"/>
  </si>
  <si>
    <t>PWM3</t>
    <phoneticPr fontId="89" type="noConversion"/>
  </si>
  <si>
    <t>PWM4</t>
    <phoneticPr fontId="89" type="noConversion"/>
  </si>
  <si>
    <t>PWM5</t>
    <phoneticPr fontId="89" type="noConversion"/>
  </si>
  <si>
    <t>PWM6</t>
    <phoneticPr fontId="89" type="noConversion"/>
  </si>
  <si>
    <t>PWM7</t>
    <phoneticPr fontId="89" type="noConversion"/>
  </si>
  <si>
    <t>PWM8</t>
    <phoneticPr fontId="89" type="noConversion"/>
  </si>
  <si>
    <t>PWM9</t>
    <phoneticPr fontId="89" type="noConversion"/>
  </si>
  <si>
    <t>out</t>
    <phoneticPr fontId="89" type="noConversion"/>
  </si>
  <si>
    <t xml:space="preserve">IO type 
</t>
    <phoneticPr fontId="89" type="noConversion"/>
  </si>
  <si>
    <t>in</t>
    <phoneticPr fontId="89" type="noConversion"/>
  </si>
  <si>
    <t>in</t>
    <phoneticPr fontId="89" type="noConversion"/>
  </si>
  <si>
    <t>inout</t>
    <phoneticPr fontId="89" type="noConversion"/>
  </si>
  <si>
    <t>PCLK1</t>
    <phoneticPr fontId="89" type="noConversion"/>
  </si>
  <si>
    <t>PDE1</t>
    <phoneticPr fontId="89" type="noConversion"/>
  </si>
  <si>
    <t>PVSYNC1</t>
    <phoneticPr fontId="89" type="noConversion"/>
  </si>
  <si>
    <t>PHSYNC1</t>
    <phoneticPr fontId="89" type="noConversion"/>
  </si>
  <si>
    <t>PCLK0</t>
  </si>
  <si>
    <t>PDE0</t>
  </si>
  <si>
    <t>PVSYNC0</t>
  </si>
  <si>
    <t>PHSYNC0</t>
  </si>
  <si>
    <t>abb_atop</t>
    <phoneticPr fontId="89" type="noConversion"/>
  </si>
  <si>
    <t>AVDD18_A</t>
    <phoneticPr fontId="89" type="noConversion"/>
  </si>
  <si>
    <t>AVDD18_B</t>
    <phoneticPr fontId="89" type="noConversion"/>
  </si>
  <si>
    <t>AVSS_B</t>
    <phoneticPr fontId="89" type="noConversion"/>
  </si>
  <si>
    <t>AVDD18_PLL</t>
    <phoneticPr fontId="89" type="noConversion"/>
  </si>
  <si>
    <t>AVDD18_OSC</t>
    <phoneticPr fontId="89" type="noConversion"/>
  </si>
  <si>
    <t>AVSS_OSC</t>
    <phoneticPr fontId="89" type="noConversion"/>
  </si>
  <si>
    <t>AVSS_PLL</t>
    <phoneticPr fontId="89" type="noConversion"/>
  </si>
  <si>
    <t>IDAC_OUTP_A</t>
    <phoneticPr fontId="89" type="noConversion"/>
  </si>
  <si>
    <t>IDAC_OUTN_A</t>
    <phoneticPr fontId="89" type="noConversion"/>
  </si>
  <si>
    <t>IDAC_OUTP_B</t>
    <phoneticPr fontId="89" type="noConversion"/>
  </si>
  <si>
    <t>IDAC_OUTN_B</t>
    <phoneticPr fontId="89" type="noConversion"/>
  </si>
  <si>
    <t>IADC_VINP_A</t>
    <phoneticPr fontId="89" type="noConversion"/>
  </si>
  <si>
    <t>IADC_VINN_A</t>
    <phoneticPr fontId="89" type="noConversion"/>
  </si>
  <si>
    <t>QADC_VINP_A</t>
    <phoneticPr fontId="89" type="noConversion"/>
  </si>
  <si>
    <t>QADC_VINN_A</t>
    <phoneticPr fontId="89" type="noConversion"/>
  </si>
  <si>
    <t>IADC_VINP_B</t>
    <phoneticPr fontId="89" type="noConversion"/>
  </si>
  <si>
    <t>IADC_VINN_B</t>
    <phoneticPr fontId="89" type="noConversion"/>
  </si>
  <si>
    <t>QADC_VINP_B</t>
    <phoneticPr fontId="89" type="noConversion"/>
  </si>
  <si>
    <t>QADC_VINN_B</t>
    <phoneticPr fontId="89" type="noConversion"/>
  </si>
  <si>
    <t>IADC_VINP_C</t>
    <phoneticPr fontId="89" type="noConversion"/>
  </si>
  <si>
    <t>IADC_VINN_C</t>
    <phoneticPr fontId="89" type="noConversion"/>
  </si>
  <si>
    <t>QADC_VINP_C</t>
    <phoneticPr fontId="89" type="noConversion"/>
  </si>
  <si>
    <t>QADC_VINN_C</t>
    <phoneticPr fontId="89" type="noConversion"/>
  </si>
  <si>
    <t>XTAL1</t>
    <phoneticPr fontId="89" type="noConversion"/>
  </si>
  <si>
    <t>XTAL2</t>
    <phoneticPr fontId="89" type="noConversion"/>
  </si>
  <si>
    <t>AVSS_A</t>
    <phoneticPr fontId="89" type="noConversion"/>
  </si>
  <si>
    <t>in</t>
    <phoneticPr fontId="89" type="noConversion"/>
  </si>
  <si>
    <t>out</t>
    <phoneticPr fontId="89" type="noConversion"/>
  </si>
  <si>
    <t>QDAC_OUTP_A</t>
    <phoneticPr fontId="89" type="noConversion"/>
  </si>
  <si>
    <t>QDAC_OUTN_A</t>
    <phoneticPr fontId="89" type="noConversion"/>
  </si>
  <si>
    <t>QDAC_OUTP_B</t>
    <phoneticPr fontId="89" type="noConversion"/>
  </si>
  <si>
    <t>QDAC_OUTN_B</t>
    <phoneticPr fontId="89" type="noConversion"/>
  </si>
  <si>
    <t>1.8V analog power</t>
    <phoneticPr fontId="89" type="noConversion"/>
  </si>
  <si>
    <t>analog ground</t>
    <phoneticPr fontId="89" type="noConversion"/>
  </si>
  <si>
    <t>1.8V crystal power</t>
    <phoneticPr fontId="89" type="noConversion"/>
  </si>
  <si>
    <t>crystal ground</t>
    <phoneticPr fontId="89" type="noConversion"/>
  </si>
  <si>
    <t>1.8V PLL power</t>
    <phoneticPr fontId="89" type="noConversion"/>
  </si>
  <si>
    <t>PLL ground</t>
    <phoneticPr fontId="89" type="noConversion"/>
  </si>
  <si>
    <t>SAR3 input pad</t>
    <phoneticPr fontId="89" type="noConversion"/>
  </si>
  <si>
    <t>SAR1 input pad</t>
    <phoneticPr fontId="89" type="noConversion"/>
  </si>
  <si>
    <t>SAR2 input pad</t>
    <phoneticPr fontId="89" type="noConversion"/>
  </si>
  <si>
    <t>IDAC_A P output pad</t>
    <phoneticPr fontId="89" type="noConversion"/>
  </si>
  <si>
    <t>IDAC_A N output pad</t>
    <phoneticPr fontId="89" type="noConversion"/>
  </si>
  <si>
    <t>QDAC_A P output pad</t>
    <phoneticPr fontId="89" type="noConversion"/>
  </si>
  <si>
    <t>QDAC_A N output pad</t>
    <phoneticPr fontId="89" type="noConversion"/>
  </si>
  <si>
    <t>IDAC_B P output pad</t>
    <phoneticPr fontId="89" type="noConversion"/>
  </si>
  <si>
    <t>IDAC_B N output pad</t>
    <phoneticPr fontId="89" type="noConversion"/>
  </si>
  <si>
    <t>QDAC_B P output pad</t>
    <phoneticPr fontId="89" type="noConversion"/>
  </si>
  <si>
    <t>QDAC_B N output pad</t>
    <phoneticPr fontId="89" type="noConversion"/>
  </si>
  <si>
    <t>IADC _A P input pad</t>
    <phoneticPr fontId="89" type="noConversion"/>
  </si>
  <si>
    <t>IADC _A N input pad</t>
    <phoneticPr fontId="89" type="noConversion"/>
  </si>
  <si>
    <t>QADC _A P input pad</t>
    <phoneticPr fontId="89" type="noConversion"/>
  </si>
  <si>
    <t>QADC _A N input pad</t>
    <phoneticPr fontId="89" type="noConversion"/>
  </si>
  <si>
    <t>IADC _B P input pad</t>
    <phoneticPr fontId="89" type="noConversion"/>
  </si>
  <si>
    <t>IADC _B N input pad</t>
    <phoneticPr fontId="89" type="noConversion"/>
  </si>
  <si>
    <t>QADC _B P input pad</t>
    <phoneticPr fontId="89" type="noConversion"/>
  </si>
  <si>
    <t>QADC _B N input pad</t>
    <phoneticPr fontId="89" type="noConversion"/>
  </si>
  <si>
    <t>IADC _C P input pad</t>
    <phoneticPr fontId="89" type="noConversion"/>
  </si>
  <si>
    <t>IADC _C N input pad</t>
    <phoneticPr fontId="89" type="noConversion"/>
  </si>
  <si>
    <t>QADC _C P input pad</t>
    <phoneticPr fontId="89" type="noConversion"/>
  </si>
  <si>
    <t>QADC _C N input pad</t>
    <phoneticPr fontId="89" type="noConversion"/>
  </si>
  <si>
    <t>t28_pll_arm_top</t>
    <phoneticPr fontId="89" type="noConversion"/>
  </si>
  <si>
    <t>AVSS</t>
    <phoneticPr fontId="89" type="noConversion"/>
  </si>
  <si>
    <t>SD_CCLK_OUT</t>
    <phoneticPr fontId="89" type="noConversion"/>
  </si>
  <si>
    <t>SD_CCMD</t>
    <phoneticPr fontId="89" type="noConversion"/>
  </si>
  <si>
    <t>SD_CARD_DETECT_N</t>
    <phoneticPr fontId="89" type="noConversion"/>
  </si>
  <si>
    <t>SD_CARD_WPRT</t>
    <phoneticPr fontId="89" type="noConversion"/>
  </si>
  <si>
    <t>SD_CCLK_OUT</t>
    <phoneticPr fontId="89" type="noConversion"/>
  </si>
  <si>
    <t>SD_CCMD</t>
    <phoneticPr fontId="89" type="noConversion"/>
  </si>
  <si>
    <t>SD_CARD_DETECT_N</t>
    <phoneticPr fontId="89" type="noConversion"/>
  </si>
  <si>
    <t>SD_CARD_WPRT</t>
    <phoneticPr fontId="89" type="noConversion"/>
  </si>
  <si>
    <t>out</t>
    <phoneticPr fontId="89" type="noConversion"/>
  </si>
  <si>
    <t>inout</t>
    <phoneticPr fontId="89" type="noConversion"/>
  </si>
  <si>
    <t>in</t>
    <phoneticPr fontId="89" type="noConversion"/>
  </si>
  <si>
    <t>CLKREF_SEL_PAD</t>
    <phoneticPr fontId="89" type="noConversion"/>
  </si>
  <si>
    <t>in</t>
    <phoneticPr fontId="89" type="noConversion"/>
  </si>
  <si>
    <t>t28_pll_ceva_top</t>
    <phoneticPr fontId="89" type="noConversion"/>
  </si>
  <si>
    <t>AVSS_A7</t>
    <phoneticPr fontId="89" type="noConversion"/>
  </si>
  <si>
    <t>AVSS_CEVA</t>
    <phoneticPr fontId="89" type="noConversion"/>
  </si>
  <si>
    <t>AVDD18</t>
    <phoneticPr fontId="89" type="noConversion"/>
  </si>
  <si>
    <t>UART1</t>
    <phoneticPr fontId="89" type="noConversion"/>
  </si>
  <si>
    <t>Differential USB RX0 negative data</t>
    <phoneticPr fontId="89" type="noConversion"/>
  </si>
  <si>
    <t>Differential USB ID0 test port</t>
    <phoneticPr fontId="89" type="noConversion"/>
  </si>
  <si>
    <t>Differential USB super speed receiver postive data</t>
    <phoneticPr fontId="89" type="noConversion"/>
  </si>
  <si>
    <t>Differential USB  super speed receiver negative data</t>
    <phoneticPr fontId="89" type="noConversion"/>
  </si>
  <si>
    <t>Differential USB  super speed transmitter postive data</t>
    <phoneticPr fontId="89" type="noConversion"/>
  </si>
  <si>
    <t>Differential USB  super speed transmitter negative data</t>
    <phoneticPr fontId="89" type="noConversion"/>
  </si>
  <si>
    <t>Differential USB negative data</t>
    <phoneticPr fontId="89" type="noConversion"/>
  </si>
  <si>
    <t>Differential USB postive data</t>
    <phoneticPr fontId="89" type="noConversion"/>
  </si>
  <si>
    <t>USB_OC</t>
    <phoneticPr fontId="89" type="noConversion"/>
  </si>
  <si>
    <t>in</t>
    <phoneticPr fontId="89" type="noConversion"/>
  </si>
  <si>
    <t>out</t>
    <phoneticPr fontId="89" type="noConversion"/>
  </si>
  <si>
    <t>PCIE_RESREF</t>
    <phoneticPr fontId="89" type="noConversion"/>
  </si>
  <si>
    <t>PCIE_RESREF</t>
    <phoneticPr fontId="89" type="noConversion"/>
  </si>
  <si>
    <t>USB30 Reference Resistor Connection</t>
    <phoneticPr fontId="89" type="noConversion"/>
  </si>
  <si>
    <t>PCIE Reference Resistor Connection</t>
    <phoneticPr fontId="89" type="noConversion"/>
  </si>
  <si>
    <t>PCIE_RX0_M</t>
    <phoneticPr fontId="89" type="noConversion"/>
  </si>
  <si>
    <t>PCIE_RX0_P</t>
    <phoneticPr fontId="89" type="noConversion"/>
  </si>
  <si>
    <t>PCIE_TX0_M</t>
    <phoneticPr fontId="89" type="noConversion"/>
  </si>
  <si>
    <t>PCIE_TX0_P</t>
    <phoneticPr fontId="89" type="noConversion"/>
  </si>
  <si>
    <t>PCIE High-Speed Differential Receive Pair</t>
    <phoneticPr fontId="89" type="noConversion"/>
  </si>
  <si>
    <t>PCIE High-Speed Differential Transmit Pair</t>
    <phoneticPr fontId="89" type="noConversion"/>
  </si>
  <si>
    <t>PCIE High-Speed Differential Transmit Pair</t>
    <phoneticPr fontId="89" type="noConversion"/>
  </si>
  <si>
    <t>GND</t>
    <phoneticPr fontId="89" type="noConversion"/>
  </si>
  <si>
    <t>Core GND</t>
    <phoneticPr fontId="89" type="noConversion"/>
  </si>
  <si>
    <t>SUP</t>
    <phoneticPr fontId="89" type="noConversion"/>
  </si>
  <si>
    <t xml:space="preserve">0.9V Core Supply </t>
    <phoneticPr fontId="89" type="noConversion"/>
  </si>
  <si>
    <t>1.05v supply for A7 power island</t>
    <phoneticPr fontId="89" type="noConversion"/>
  </si>
  <si>
    <t>1.05v supply for CEVA power island</t>
    <phoneticPr fontId="89" type="noConversion"/>
  </si>
  <si>
    <t>USB30 SS PHY ground</t>
    <phoneticPr fontId="89" type="noConversion"/>
  </si>
  <si>
    <t>USB30 HS PHY ground</t>
    <phoneticPr fontId="89" type="noConversion"/>
  </si>
  <si>
    <t>USB30 0.9V SS Function Low Voltage Supply</t>
    <phoneticPr fontId="89" type="noConversion"/>
  </si>
  <si>
    <t xml:space="preserve"> USB30 0.9V HS Low-Voltage Supply</t>
    <phoneticPr fontId="89" type="noConversion"/>
  </si>
  <si>
    <t>USB30 0.9V PHY transmit Supply Voltage</t>
    <phoneticPr fontId="89" type="noConversion"/>
  </si>
  <si>
    <t>USB30 3.3V SS Function I/O Supply</t>
    <phoneticPr fontId="89" type="noConversion"/>
  </si>
  <si>
    <t>USB30 3.3V Analog Power Supply</t>
    <phoneticPr fontId="89" type="noConversion"/>
  </si>
  <si>
    <t>USB30 3.3V Regular Power Supply</t>
    <phoneticPr fontId="89" type="noConversion"/>
  </si>
  <si>
    <t>GD_PCIE</t>
    <phoneticPr fontId="89" type="noConversion"/>
  </si>
  <si>
    <t>PCIE CORE ground</t>
    <phoneticPr fontId="89" type="noConversion"/>
  </si>
  <si>
    <t>PCIE PHY ground</t>
    <phoneticPr fontId="89" type="noConversion"/>
  </si>
  <si>
    <t>VSS_PCIE</t>
    <phoneticPr fontId="89" type="noConversion"/>
  </si>
  <si>
    <t>PCIE Low Voltage Supply</t>
    <phoneticPr fontId="89" type="noConversion"/>
  </si>
  <si>
    <t>VPTX0_PCIE</t>
    <phoneticPr fontId="89" type="noConversion"/>
  </si>
  <si>
    <t>PCIE High Voltage Supply</t>
    <phoneticPr fontId="89" type="noConversion"/>
  </si>
  <si>
    <t>VPH_PCIE</t>
    <phoneticPr fontId="89" type="noConversion"/>
  </si>
  <si>
    <t>PCIE Transmitter supply voltage</t>
    <phoneticPr fontId="89" type="noConversion"/>
  </si>
  <si>
    <t xml:space="preserve">1.8v for OTP </t>
    <phoneticPr fontId="89" type="noConversion"/>
  </si>
  <si>
    <t>x</t>
    <phoneticPr fontId="89" type="noConversion"/>
  </si>
  <si>
    <t>MIPI0_CLKN</t>
    <phoneticPr fontId="89" type="noConversion"/>
  </si>
  <si>
    <t>MIPI0_CLKP</t>
    <phoneticPr fontId="89" type="noConversion"/>
  </si>
  <si>
    <t>MIPI1_RXET</t>
  </si>
  <si>
    <t>MIPI1_REXT</t>
  </si>
  <si>
    <t>MIPI1_DATAN0</t>
  </si>
  <si>
    <t>MIPI1_DATAP0</t>
  </si>
  <si>
    <t>MIPI1_DATAN1</t>
  </si>
  <si>
    <t>MIPI1_DATAP1</t>
  </si>
  <si>
    <t>MIPI1_CLKN</t>
  </si>
  <si>
    <t>MIPI1_CLKP</t>
  </si>
  <si>
    <t>MIPI2_RXET</t>
  </si>
  <si>
    <t>MIPI2_REXT</t>
  </si>
  <si>
    <t>MIPI2_DATAN0</t>
  </si>
  <si>
    <t>MIPI2_DATAP0</t>
  </si>
  <si>
    <t>MIPI2_DATAN1</t>
  </si>
  <si>
    <t>MIPI2_DATAP1</t>
  </si>
  <si>
    <t>MIPI2_CLKN</t>
  </si>
  <si>
    <t>MIPI2_CLKP</t>
  </si>
  <si>
    <t>MIPI3_RXET</t>
  </si>
  <si>
    <t>MIPI3_REXT</t>
  </si>
  <si>
    <t>MIPI3_DATAN0</t>
  </si>
  <si>
    <t>MIPI3_DATAP0</t>
  </si>
  <si>
    <t>MIPI3_DATAN1</t>
  </si>
  <si>
    <t>MIPI3_DATAP1</t>
  </si>
  <si>
    <t>MIPI3_CLKN</t>
  </si>
  <si>
    <t>MIPI3_CLKP</t>
  </si>
  <si>
    <t>MIPI4_RXET</t>
  </si>
  <si>
    <t>MIPI4_REXT</t>
  </si>
  <si>
    <t>MIPI4_DATAN0</t>
  </si>
  <si>
    <t>MIPI4_DATAP0</t>
  </si>
  <si>
    <t>MIPI4_DATAN1</t>
  </si>
  <si>
    <t>MIPI4_DATAP1</t>
  </si>
  <si>
    <t>MIPI4_CLKN</t>
  </si>
  <si>
    <t>MIPI4_CLKP</t>
  </si>
  <si>
    <t>MIPI5_RXET</t>
  </si>
  <si>
    <t>MIPI5_REXT</t>
  </si>
  <si>
    <t>MIPI5_DATAN0</t>
  </si>
  <si>
    <t>MIPI5_DATAP0</t>
  </si>
  <si>
    <t>MIPI5_DATAN1</t>
  </si>
  <si>
    <t>MIPI5_DATAP1</t>
  </si>
  <si>
    <t>MIPI5_CLKN</t>
  </si>
  <si>
    <t>MIPI5_CLKP</t>
  </si>
  <si>
    <t>x</t>
    <phoneticPr fontId="89" type="noConversion"/>
  </si>
  <si>
    <t>MIPI analog 1.8 voltage supply</t>
    <phoneticPr fontId="89" type="noConversion"/>
  </si>
  <si>
    <t>AGND_MIPI</t>
    <phoneticPr fontId="89" type="noConversion"/>
  </si>
  <si>
    <t>MIPI analog ground</t>
    <phoneticPr fontId="89" type="noConversion"/>
  </si>
  <si>
    <t>x</t>
    <phoneticPr fontId="89" type="noConversion"/>
  </si>
  <si>
    <t>x</t>
    <phoneticPr fontId="89" type="noConversion"/>
  </si>
  <si>
    <t>Differential TMDS CLOCK +</t>
    <phoneticPr fontId="89" type="noConversion"/>
  </si>
  <si>
    <t>Differential TMDS DATA0 -</t>
    <phoneticPr fontId="89" type="noConversion"/>
  </si>
  <si>
    <t>Differential TMDS DATA0 +</t>
    <phoneticPr fontId="89" type="noConversion"/>
  </si>
  <si>
    <t>Differential TMDS DATA1 -</t>
    <phoneticPr fontId="89" type="noConversion"/>
  </si>
  <si>
    <t>Differential TMDS DATA1 +</t>
    <phoneticPr fontId="89" type="noConversion"/>
  </si>
  <si>
    <t>Differential TMDS DATA2 -</t>
    <phoneticPr fontId="89" type="noConversion"/>
  </si>
  <si>
    <t>Differential TMDS DATA2 +</t>
    <phoneticPr fontId="89" type="noConversion"/>
  </si>
  <si>
    <t>Differential TMDS CLOCK -</t>
    <phoneticPr fontId="89" type="noConversion"/>
  </si>
  <si>
    <t>Connect external 1.62k ohm resistor to ground</t>
    <phoneticPr fontId="89" type="noConversion"/>
  </si>
  <si>
    <t>positive ARCTX line</t>
    <phoneticPr fontId="89" type="noConversion"/>
  </si>
  <si>
    <t>negative ARCTX line</t>
    <phoneticPr fontId="89" type="noConversion"/>
  </si>
  <si>
    <t>SUP</t>
    <phoneticPr fontId="89" type="noConversion"/>
  </si>
  <si>
    <t>GND</t>
    <phoneticPr fontId="89" type="noConversion"/>
  </si>
  <si>
    <t>VPH_HDMI</t>
    <phoneticPr fontId="89" type="noConversion"/>
  </si>
  <si>
    <t>VP_HDMI</t>
    <phoneticPr fontId="89" type="noConversion"/>
  </si>
  <si>
    <t>GD_HDMI</t>
    <phoneticPr fontId="89" type="noConversion"/>
  </si>
  <si>
    <t>VPH_ARCTX_HDMI</t>
    <phoneticPr fontId="89" type="noConversion"/>
  </si>
  <si>
    <t>GD_ARCTX_HDMI</t>
    <phoneticPr fontId="89" type="noConversion"/>
  </si>
  <si>
    <t>GND_TYPEC</t>
  </si>
  <si>
    <t>GND</t>
  </si>
  <si>
    <t>Macro ground: shared ground for the entire macro</t>
  </si>
  <si>
    <t>Input</t>
  </si>
  <si>
    <t>PMA common core supply AVDD_CMN_CLK</t>
  </si>
  <si>
    <t>PMA common I/O supply</t>
  </si>
  <si>
    <t>PMA digital core supply</t>
  </si>
  <si>
    <t>PMA transceiver core supply AVDD_XCVR_LN</t>
  </si>
  <si>
    <t>PMA transceiver core supply AVDD_XCVR_CLK</t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</si>
  <si>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</si>
  <si>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</si>
  <si>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</si>
  <si>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</si>
  <si>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</si>
  <si>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</si>
  <si>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</si>
  <si>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</si>
  <si>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</si>
  <si>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</si>
  <si>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</si>
  <si>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</si>
  <si>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</si>
  <si>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</si>
  <si>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</si>
  <si>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9" type="noConversion"/>
  </si>
  <si>
    <t>USB_RESREF</t>
    <phoneticPr fontId="89" type="noConversion"/>
  </si>
  <si>
    <t>USB_RESREF</t>
    <phoneticPr fontId="89" type="noConversion"/>
  </si>
  <si>
    <t>USB_VBUS0</t>
    <phoneticPr fontId="89" type="noConversion"/>
  </si>
  <si>
    <t>USB_OC</t>
    <phoneticPr fontId="89" type="noConversion"/>
  </si>
  <si>
    <t>USB_PWR_CTRL</t>
    <phoneticPr fontId="89" type="noConversion"/>
  </si>
  <si>
    <t>USB_ID0</t>
    <phoneticPr fontId="89" type="noConversion"/>
  </si>
  <si>
    <t>USB_RX0_P</t>
    <phoneticPr fontId="89" type="noConversion"/>
  </si>
  <si>
    <t>USB_RX0_M</t>
    <phoneticPr fontId="89" type="noConversion"/>
  </si>
  <si>
    <t>USB_TX0_P</t>
    <phoneticPr fontId="89" type="noConversion"/>
  </si>
  <si>
    <t>USB_TX0_M</t>
    <phoneticPr fontId="89" type="noConversion"/>
  </si>
  <si>
    <t>USB_DM0</t>
    <phoneticPr fontId="89" type="noConversion"/>
  </si>
  <si>
    <t>USB_DP0</t>
    <phoneticPr fontId="89" type="noConversion"/>
  </si>
  <si>
    <t>HDMI_RREF</t>
    <phoneticPr fontId="89" type="noConversion"/>
  </si>
  <si>
    <t>HDMI_ARCTXP</t>
    <phoneticPr fontId="89" type="noConversion"/>
  </si>
  <si>
    <t>HDMI_ARCTXN</t>
    <phoneticPr fontId="89" type="noConversion"/>
  </si>
  <si>
    <t>HDMI_SCL</t>
    <phoneticPr fontId="89" type="noConversion"/>
  </si>
  <si>
    <t>HDMI_SDA</t>
    <phoneticPr fontId="89" type="noConversion"/>
  </si>
  <si>
    <t>HDMI_CEC</t>
    <phoneticPr fontId="89" type="noConversion"/>
  </si>
  <si>
    <t>GBE_TXD2</t>
    <phoneticPr fontId="89" type="noConversion"/>
  </si>
  <si>
    <t>GBE_TXD3</t>
    <phoneticPr fontId="89" type="noConversion"/>
  </si>
  <si>
    <t>GBE_RXC</t>
    <phoneticPr fontId="89" type="noConversion"/>
  </si>
  <si>
    <t>GBE_RXEN</t>
    <phoneticPr fontId="89" type="noConversion"/>
  </si>
  <si>
    <t>GBE_RXD1</t>
    <phoneticPr fontId="89" type="noConversion"/>
  </si>
  <si>
    <t>GBE_RXD2</t>
    <phoneticPr fontId="89" type="noConversion"/>
  </si>
  <si>
    <t>GBE_RXD3</t>
    <phoneticPr fontId="89" type="noConversion"/>
  </si>
  <si>
    <t>GBE_MDC</t>
    <phoneticPr fontId="89" type="noConversion"/>
  </si>
  <si>
    <t>GBE_MDIO</t>
    <phoneticPr fontId="89" type="noConversion"/>
  </si>
  <si>
    <t>HDMI_RREF</t>
    <phoneticPr fontId="89" type="noConversion"/>
  </si>
  <si>
    <t>TMDSCLKPA</t>
    <phoneticPr fontId="89" type="noConversion"/>
  </si>
  <si>
    <t>TMDSCLKNA</t>
    <phoneticPr fontId="89" type="noConversion"/>
  </si>
  <si>
    <t>TMDSDATAPA[0]</t>
    <phoneticPr fontId="89" type="noConversion"/>
  </si>
  <si>
    <t>TMDSDATANA[0]</t>
    <phoneticPr fontId="89" type="noConversion"/>
  </si>
  <si>
    <t>TMDSDATAPA[1]</t>
    <phoneticPr fontId="89" type="noConversion"/>
  </si>
  <si>
    <t>TMDSDATANA[1]</t>
    <phoneticPr fontId="89" type="noConversion"/>
  </si>
  <si>
    <t>TMDSDATAPA[2]</t>
    <phoneticPr fontId="89" type="noConversion"/>
  </si>
  <si>
    <t>TMDSDATANA[2]</t>
    <phoneticPr fontId="89" type="noConversion"/>
  </si>
  <si>
    <t>HDMI_ARCTXP</t>
    <phoneticPr fontId="89" type="noConversion"/>
  </si>
  <si>
    <t>HDMI_ARCTXN</t>
    <phoneticPr fontId="89" type="noConversion"/>
  </si>
  <si>
    <t>HDMI_SCL</t>
    <phoneticPr fontId="89" type="noConversion"/>
  </si>
  <si>
    <t>HDMI_SDA</t>
    <phoneticPr fontId="89" type="noConversion"/>
  </si>
  <si>
    <t>HDMI_CEC</t>
    <phoneticPr fontId="89" type="noConversion"/>
  </si>
  <si>
    <t>TYPEC_REXT</t>
    <phoneticPr fontId="89" type="noConversion"/>
  </si>
  <si>
    <t>TYPEC_CC1</t>
    <phoneticPr fontId="89" type="noConversion"/>
  </si>
  <si>
    <t>TYPEC_CC2</t>
    <phoneticPr fontId="89" type="noConversion"/>
  </si>
  <si>
    <t>TYPEC_VBUS</t>
    <phoneticPr fontId="89" type="noConversion"/>
  </si>
  <si>
    <t>TYPEC_REXT_CC</t>
    <phoneticPr fontId="89" type="noConversion"/>
  </si>
  <si>
    <t>TYPEC_REXT</t>
    <phoneticPr fontId="89" type="noConversion"/>
  </si>
  <si>
    <t>TYPEC_AUX_P</t>
    <phoneticPr fontId="89" type="noConversion"/>
  </si>
  <si>
    <t>TYPEC_AUX_M</t>
    <phoneticPr fontId="89" type="noConversion"/>
  </si>
  <si>
    <t>TYPEC_AUX_P_PD_PU</t>
    <phoneticPr fontId="89" type="noConversion"/>
  </si>
  <si>
    <t>TYPEC_AUX_M_PU_PD</t>
    <phoneticPr fontId="89" type="noConversion"/>
  </si>
  <si>
    <t>TYPEC_CC1</t>
    <phoneticPr fontId="89" type="noConversion"/>
  </si>
  <si>
    <t>TYPEC_CC2</t>
    <phoneticPr fontId="89" type="noConversion"/>
  </si>
  <si>
    <t>TYPEC_VBUS</t>
    <phoneticPr fontId="89" type="noConversion"/>
  </si>
  <si>
    <t>TYPEC_REXT_CC</t>
    <phoneticPr fontId="89" type="noConversion"/>
  </si>
  <si>
    <t>SD_CDATA_0</t>
  </si>
  <si>
    <t>SD_CDATA_1</t>
  </si>
  <si>
    <t>SD_CDATA_2</t>
  </si>
  <si>
    <t>SD_CDATA_3</t>
  </si>
  <si>
    <t>Function_1</t>
    <phoneticPr fontId="89" type="noConversion"/>
  </si>
  <si>
    <t>x</t>
    <phoneticPr fontId="89" type="noConversion"/>
  </si>
  <si>
    <t>GPIO_A0_1</t>
  </si>
  <si>
    <t>GPIO_A0_2</t>
  </si>
  <si>
    <t>GPIO_A0_3</t>
  </si>
  <si>
    <t>GPIO_A0_4</t>
  </si>
  <si>
    <t>GPIO_A0_5</t>
  </si>
  <si>
    <t>GPIO_B0_1</t>
  </si>
  <si>
    <t>GPIO_B0_2</t>
  </si>
  <si>
    <t>GPIO_B0_3</t>
  </si>
  <si>
    <t>GPIO_B0_4</t>
  </si>
  <si>
    <t>GPIO_B0_5</t>
  </si>
  <si>
    <t>GPIO_B0_6</t>
  </si>
  <si>
    <t>GPIO_B0_7</t>
  </si>
  <si>
    <t>GPIO</t>
    <phoneticPr fontId="89" type="noConversion"/>
  </si>
  <si>
    <t>GPIO_C0_1</t>
  </si>
  <si>
    <t>GPIO_C0_2</t>
  </si>
  <si>
    <t>GPIO_C0_3</t>
  </si>
  <si>
    <t>GPIO_C0_4</t>
  </si>
  <si>
    <t>GPIO_C0_5</t>
  </si>
  <si>
    <t>GPIO_C0_6</t>
  </si>
  <si>
    <t>GPIO_C0_7</t>
  </si>
  <si>
    <t>GPIO_D0_0</t>
  </si>
  <si>
    <t>GPIO_D0_1</t>
  </si>
  <si>
    <t>GPIO_D0_2</t>
  </si>
  <si>
    <t>GPIO_D0_3</t>
  </si>
  <si>
    <t>GPIO_A1_1</t>
  </si>
  <si>
    <t>GPIO_A1_2</t>
  </si>
  <si>
    <t>GPIO_A1_3</t>
  </si>
  <si>
    <t>GPIO_A1_4</t>
  </si>
  <si>
    <t>GPIO_A1_5</t>
  </si>
  <si>
    <t>GPIO_A1_6</t>
  </si>
  <si>
    <t>GPIO_A1_7</t>
  </si>
  <si>
    <t>GPIO_B1_1</t>
  </si>
  <si>
    <t>GPIO_B1_2</t>
  </si>
  <si>
    <t>GPIO_B1_3</t>
  </si>
  <si>
    <t>GPIO_B1_4</t>
  </si>
  <si>
    <t>GPIO_B1_5</t>
  </si>
  <si>
    <t>GPIO_B1_6</t>
  </si>
  <si>
    <t>GPIO_B1_7</t>
  </si>
  <si>
    <t>GPIO_C1_1</t>
  </si>
  <si>
    <t>GPIO_C1_2</t>
  </si>
  <si>
    <t>GPIO_C1_3</t>
  </si>
  <si>
    <t>GPIO_C1_4</t>
  </si>
  <si>
    <t>GPIO_C1_5</t>
  </si>
  <si>
    <t>GPIO_C1_6</t>
  </si>
  <si>
    <t>GPIO_C1_7</t>
  </si>
  <si>
    <t>GPIO_D1_1</t>
  </si>
  <si>
    <t>GPIO_D1_2</t>
  </si>
  <si>
    <t>GPIO_D1_3</t>
  </si>
  <si>
    <t>GPIO_D1_4</t>
  </si>
  <si>
    <t>GPIO_D1_5</t>
  </si>
  <si>
    <t>GPIO_D1_6</t>
  </si>
  <si>
    <t>GPIO_D1_7</t>
  </si>
  <si>
    <t>GPIO_A2_1</t>
  </si>
  <si>
    <t>GPIO_A2_3</t>
  </si>
  <si>
    <t>GPIO_A2_4</t>
  </si>
  <si>
    <t>GPIO_A2_5</t>
  </si>
  <si>
    <t>GPIO_A2_7</t>
  </si>
  <si>
    <t>GPIO_B2_1</t>
  </si>
  <si>
    <t>GPIO_B2_2</t>
  </si>
  <si>
    <t>GPIO_B2_3</t>
  </si>
  <si>
    <t>GPIO_B2_4</t>
  </si>
  <si>
    <t>GPIO_B2_5</t>
  </si>
  <si>
    <t>GPIO_B2_6</t>
  </si>
  <si>
    <t>GPIO_B2_7</t>
  </si>
  <si>
    <t>GPIO_C2_1</t>
  </si>
  <si>
    <t>GPIO_C2_2</t>
  </si>
  <si>
    <t>GPIO_C2_3</t>
  </si>
  <si>
    <t>GPIO_C2_4</t>
  </si>
  <si>
    <t>GPIO_C2_5</t>
  </si>
  <si>
    <t>GPIO_C2_6</t>
  </si>
  <si>
    <t>GPIO_C2_7</t>
  </si>
  <si>
    <t>GPIO_D2_1</t>
  </si>
  <si>
    <t>GPIO_D2_2</t>
  </si>
  <si>
    <t>GPIO_D2_3</t>
  </si>
  <si>
    <t>GPIO_D2_5</t>
  </si>
  <si>
    <t>GPIO_D2_6</t>
  </si>
  <si>
    <t>GPIO_D2_7</t>
  </si>
  <si>
    <t>GPIO_A3_1</t>
  </si>
  <si>
    <t>GPIO_A3_2</t>
  </si>
  <si>
    <t>GPIO_A3_3</t>
  </si>
  <si>
    <t>GPIO_A3_4</t>
  </si>
  <si>
    <t>GPIO_A3_5</t>
  </si>
  <si>
    <t>GPIO_A3_6</t>
  </si>
  <si>
    <t>GPIO_A3_7</t>
  </si>
  <si>
    <t>GPIO_B3_1</t>
  </si>
  <si>
    <t>GPIO_B3_2</t>
  </si>
  <si>
    <t>GPIO_B3_3</t>
  </si>
  <si>
    <t>GPIO_B3_4</t>
  </si>
  <si>
    <t>GPIO_B3_5</t>
  </si>
  <si>
    <t>GPIO_B3_6</t>
  </si>
  <si>
    <t>GPIO_B3_7</t>
  </si>
  <si>
    <t>GPIO_A0_6</t>
  </si>
  <si>
    <t>GPIO_A0_7</t>
  </si>
  <si>
    <t>EMMC_CCLK_OUT</t>
    <phoneticPr fontId="89" type="noConversion"/>
  </si>
  <si>
    <t>EMMC_CCMD</t>
    <phoneticPr fontId="89" type="noConversion"/>
  </si>
  <si>
    <t>EMMC_PWR</t>
    <phoneticPr fontId="89" type="noConversion"/>
  </si>
  <si>
    <t>EMMC_D0</t>
    <phoneticPr fontId="89" type="noConversion"/>
  </si>
  <si>
    <t>EMMC_D1</t>
  </si>
  <si>
    <t>EMMC_D2</t>
  </si>
  <si>
    <t>EMMC_D3</t>
  </si>
  <si>
    <t>out</t>
    <phoneticPr fontId="89" type="noConversion"/>
  </si>
  <si>
    <t>EMMC_D4</t>
  </si>
  <si>
    <t>EMMC_D5</t>
  </si>
  <si>
    <t>EMMC_D6</t>
  </si>
  <si>
    <t>EMMC_D7</t>
  </si>
  <si>
    <t>GPIO_C3_1</t>
  </si>
  <si>
    <t>GPIO_C3_2</t>
  </si>
  <si>
    <t>GPIO_C3_3</t>
  </si>
  <si>
    <t>GPIO_C3_4</t>
  </si>
  <si>
    <t>GPIO_C3_5</t>
  </si>
  <si>
    <t>GPIO_C3_6</t>
  </si>
  <si>
    <t>GPIO_C3_7</t>
  </si>
  <si>
    <t>GPIO_A4_1</t>
  </si>
  <si>
    <t>GPIO_A4_2</t>
  </si>
  <si>
    <t>GPIO_A4_3</t>
  </si>
  <si>
    <t>IO information</t>
    <phoneticPr fontId="89" type="noConversion"/>
  </si>
  <si>
    <t>p-[Slew rate] - [Pull select]-[Drive]-[interface-[Ori]_G</t>
    <phoneticPr fontId="89" type="noConversion"/>
  </si>
  <si>
    <t>voltage type
(1.8/3.3VT)</t>
    <phoneticPr fontId="89" type="noConversion"/>
  </si>
  <si>
    <t>OD on board</t>
    <phoneticPr fontId="89" type="noConversion"/>
  </si>
  <si>
    <t>WTD_1</t>
    <phoneticPr fontId="89" type="noConversion"/>
  </si>
  <si>
    <t>WTD_0</t>
    <phoneticPr fontId="89" type="noConversion"/>
  </si>
  <si>
    <t>control_register[3:0] ??</t>
    <phoneticPr fontId="89" type="noConversion"/>
  </si>
  <si>
    <t>USB_MON_OUT[0]</t>
    <phoneticPr fontId="89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</si>
  <si>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</si>
  <si>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</si>
  <si>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</si>
  <si>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</si>
  <si>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</si>
  <si>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</si>
  <si>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</si>
  <si>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</si>
  <si>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</si>
  <si>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</si>
  <si>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</si>
  <si>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</si>
  <si>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</si>
  <si>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</si>
  <si>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</si>
  <si>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</si>
  <si>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</si>
  <si>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</si>
  <si>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</si>
  <si>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</si>
  <si>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</si>
  <si>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</si>
  <si>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</si>
  <si>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</si>
  <si>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</si>
  <si>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</si>
  <si>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</si>
  <si>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</si>
  <si>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</si>
  <si>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</si>
  <si>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</si>
  <si>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9" type="noConversion"/>
  </si>
  <si>
    <t>PCIE_TOP</t>
    <phoneticPr fontId="89" type="noConversion"/>
  </si>
  <si>
    <t>PCIE_MON_OUT[1]</t>
  </si>
  <si>
    <t>MIPI</t>
    <phoneticPr fontId="89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</si>
  <si>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</si>
  <si>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</si>
  <si>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</si>
  <si>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</si>
  <si>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</si>
  <si>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</si>
  <si>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</si>
  <si>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</si>
  <si>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</si>
  <si>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</si>
  <si>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</si>
  <si>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</si>
  <si>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</si>
  <si>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</si>
  <si>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</si>
  <si>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</si>
  <si>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</si>
  <si>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</si>
  <si>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</si>
  <si>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</si>
  <si>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</si>
  <si>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</si>
  <si>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</si>
  <si>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</si>
  <si>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</si>
  <si>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</si>
  <si>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</si>
  <si>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</si>
  <si>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</si>
  <si>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</si>
  <si>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</si>
  <si>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9" type="noConversion"/>
  </si>
  <si>
    <t>MIPI_MON_OUT[0]</t>
    <phoneticPr fontId="89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</si>
  <si>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</si>
  <si>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</si>
  <si>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</si>
  <si>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</si>
  <si>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</si>
  <si>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</si>
  <si>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</si>
  <si>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</si>
  <si>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</si>
  <si>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</si>
  <si>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</si>
  <si>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</si>
  <si>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</si>
  <si>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</si>
  <si>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</si>
  <si>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</si>
  <si>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</si>
  <si>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</si>
  <si>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</si>
  <si>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</si>
  <si>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</si>
  <si>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</si>
  <si>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</si>
  <si>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</si>
  <si>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</si>
  <si>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</si>
  <si>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</si>
  <si>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</si>
  <si>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</si>
  <si>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</si>
  <si>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9" type="noConversion"/>
  </si>
  <si>
    <t>HDMI_MON_OUT[0]</t>
    <phoneticPr fontId="89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</si>
  <si>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</si>
  <si>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</si>
  <si>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</si>
  <si>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</si>
  <si>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</si>
  <si>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</si>
  <si>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</si>
  <si>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</si>
  <si>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</si>
  <si>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</si>
  <si>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</si>
  <si>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</si>
  <si>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</si>
  <si>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</si>
  <si>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</si>
  <si>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</si>
  <si>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</si>
  <si>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</si>
  <si>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</si>
  <si>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</si>
  <si>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</si>
  <si>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</si>
  <si>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</si>
  <si>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</si>
  <si>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</si>
  <si>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</si>
  <si>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</si>
  <si>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</si>
  <si>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</si>
  <si>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</si>
  <si>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</si>
  <si>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</si>
  <si>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9" type="noConversion"/>
  </si>
  <si>
    <t>TYPEC_MON_OUT[0]</t>
    <phoneticPr fontId="89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</si>
  <si>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</si>
  <si>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</si>
  <si>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</si>
  <si>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</si>
  <si>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</si>
  <si>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</si>
  <si>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</si>
  <si>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</si>
  <si>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</si>
  <si>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</si>
  <si>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</si>
  <si>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</si>
  <si>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</si>
  <si>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</si>
  <si>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</si>
  <si>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</si>
  <si>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</si>
  <si>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</si>
  <si>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</si>
  <si>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</si>
  <si>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</si>
  <si>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</si>
  <si>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</si>
  <si>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</si>
  <si>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</si>
  <si>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</si>
  <si>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</si>
  <si>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</si>
  <si>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</si>
  <si>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</si>
  <si>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9" type="noConversion"/>
  </si>
  <si>
    <t>ISP_TOP</t>
    <phoneticPr fontId="89" type="noConversion"/>
  </si>
  <si>
    <t>DISP_TOP</t>
    <phoneticPr fontId="89" type="noConversion"/>
  </si>
  <si>
    <t>GMAC_TOP</t>
    <phoneticPr fontId="89" type="noConversion"/>
  </si>
  <si>
    <t>ISP_MON_OUT[1]</t>
  </si>
  <si>
    <t>ISP_MON_OUT[0]</t>
    <phoneticPr fontId="89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</si>
  <si>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</si>
  <si>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</si>
  <si>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</si>
  <si>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</si>
  <si>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</si>
  <si>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</si>
  <si>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</si>
  <si>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</si>
  <si>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</si>
  <si>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</si>
  <si>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</si>
  <si>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</si>
  <si>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</si>
  <si>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</si>
  <si>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</si>
  <si>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</si>
  <si>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</si>
  <si>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</si>
  <si>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</si>
  <si>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</si>
  <si>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</si>
  <si>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</si>
  <si>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</si>
  <si>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</si>
  <si>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</si>
  <si>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</si>
  <si>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</si>
  <si>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</si>
  <si>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</si>
  <si>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</si>
  <si>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9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</si>
  <si>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</si>
  <si>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</si>
  <si>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</si>
  <si>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</si>
  <si>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</si>
  <si>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</si>
  <si>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</si>
  <si>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</si>
  <si>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</si>
  <si>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</si>
  <si>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</si>
  <si>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</si>
  <si>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</si>
  <si>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</si>
  <si>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</si>
  <si>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</si>
  <si>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</si>
  <si>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</si>
  <si>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</si>
  <si>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</si>
  <si>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</si>
  <si>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</si>
  <si>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</si>
  <si>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</si>
  <si>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</si>
  <si>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</si>
  <si>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</si>
  <si>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</si>
  <si>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</si>
  <si>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</si>
  <si>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</si>
  <si>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GMAC_MON_OUT[0]</t>
    <phoneticPr fontId="89" type="noConversion"/>
  </si>
  <si>
    <t>GMAC_MON_OUT[1]</t>
  </si>
  <si>
    <t>GMAC_MON_OUT[2]</t>
  </si>
  <si>
    <t>GMAC_MON_OUT[3]</t>
  </si>
  <si>
    <t>GMAC_MON_OUT[4]</t>
  </si>
  <si>
    <t>GMAC_MON_OUT[5]</t>
  </si>
  <si>
    <t>GMAC_MON_OUT[6]</t>
  </si>
  <si>
    <t>GMAC_MON_OUT[7]</t>
  </si>
  <si>
    <t>GMAC_MON_OUT[8]</t>
  </si>
  <si>
    <t>GMAC_MON_OUT[9]</t>
  </si>
  <si>
    <t>GMAC_MON_OUT[10]</t>
  </si>
  <si>
    <t>GMAC_MON_OUT[11]</t>
  </si>
  <si>
    <t>GMAC_MON_OUT[12]</t>
  </si>
  <si>
    <t>GMAC_MON_OUT[13]</t>
  </si>
  <si>
    <t>GMAC_MON_OUT[14]</t>
  </si>
  <si>
    <t>GMAC_MON_OUT[15]</t>
  </si>
  <si>
    <t>GMAC_MON_OUT[16]</t>
  </si>
  <si>
    <t>GMAC_MON_OUT[17]</t>
  </si>
  <si>
    <t>GMAC_MON_OUT[18]</t>
  </si>
  <si>
    <t>GMAC_MON_OUT[19]</t>
  </si>
  <si>
    <t>GMAC_MON_OUT[20]</t>
  </si>
  <si>
    <t>GMAC_MON_OUT[21]</t>
  </si>
  <si>
    <t>GMAC_MON_OUT[22]</t>
  </si>
  <si>
    <t>GMAC_MON_OUT[23]</t>
  </si>
  <si>
    <t>GMAC_MON_OUT[24]</t>
  </si>
  <si>
    <t>GMAC_MON_OUT[25]</t>
  </si>
  <si>
    <t>GMAC_MON_OUT[26]</t>
  </si>
  <si>
    <t>GMAC_MON_OUT[27]</t>
  </si>
  <si>
    <t>GMAC_MON_OUT[28]</t>
  </si>
  <si>
    <t>GMAC_MON_OUT[29]</t>
  </si>
  <si>
    <t>GMAC_MON_OUT[30]</t>
  </si>
  <si>
    <t>GMAC_MON_OUT[31]</t>
  </si>
  <si>
    <t>4'd0</t>
    <phoneticPr fontId="89" type="noConversion"/>
  </si>
  <si>
    <t>4'd1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</si>
  <si>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</si>
  <si>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</si>
  <si>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</si>
  <si>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</si>
  <si>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</si>
  <si>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</si>
  <si>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</si>
  <si>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9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</si>
  <si>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</si>
  <si>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</si>
  <si>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</si>
  <si>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</si>
  <si>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</si>
  <si>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</si>
  <si>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</si>
  <si>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</si>
  <si>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</si>
  <si>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</si>
  <si>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</si>
  <si>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</si>
  <si>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</si>
  <si>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</si>
  <si>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</si>
  <si>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USB_ATE_IN[0]</t>
    <phoneticPr fontId="89" type="noConversion"/>
  </si>
  <si>
    <t>USB_ATE_IN[1]</t>
  </si>
  <si>
    <t>USB_ATE_IN[2]</t>
  </si>
  <si>
    <t>USB_ATE_IN[3]</t>
  </si>
  <si>
    <t>USB_ATE_IN[4]</t>
  </si>
  <si>
    <t>USB_ATE_IN[5]</t>
  </si>
  <si>
    <t>USB_ATE_IN[6]</t>
  </si>
  <si>
    <t>USB_ATE_IN[7]</t>
  </si>
  <si>
    <t>USB_ATE_IN[8]</t>
  </si>
  <si>
    <t>USB_ATE_IN[9]</t>
  </si>
  <si>
    <t>USB_ATE_IN[10]</t>
  </si>
  <si>
    <t>USB_ATE_IN[11]</t>
  </si>
  <si>
    <t>USB_ATE_IN[12]</t>
  </si>
  <si>
    <t>USB_ATE_IN[13]</t>
  </si>
  <si>
    <t>USB_ATE_IN[14]</t>
  </si>
  <si>
    <t>USB_ATE_IN[15]</t>
  </si>
  <si>
    <t>PCIE_ATE_IN[0]</t>
    <phoneticPr fontId="89" type="noConversion"/>
  </si>
  <si>
    <t>PCIE_ATE_IN[1]</t>
  </si>
  <si>
    <t>PCIE_ATE_IN[2]</t>
  </si>
  <si>
    <t>PCIE_ATE_IN[3]</t>
  </si>
  <si>
    <t>PCIE_ATE_IN[4]</t>
  </si>
  <si>
    <t>PCIE_ATE_IN[5]</t>
  </si>
  <si>
    <t>PCIE_ATE_IN[6]</t>
  </si>
  <si>
    <t>PCIE_ATE_IN[7]</t>
  </si>
  <si>
    <t>PCIE_ATE_IN[8]</t>
  </si>
  <si>
    <t>PCIE_ATE_IN[9]</t>
  </si>
  <si>
    <t>PCIE_ATE_IN[10]</t>
  </si>
  <si>
    <t>PCIE_ATE_IN[11]</t>
  </si>
  <si>
    <t>PCIE_ATE_IN[12]</t>
  </si>
  <si>
    <t>PCIE_ATE_IN[13]</t>
  </si>
  <si>
    <t>PCIE_ATE_IN[14]</t>
  </si>
  <si>
    <t>PCIE_ATE_IN[15]</t>
  </si>
  <si>
    <t>MIPI_ATE_IN[0]</t>
    <phoneticPr fontId="89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</si>
  <si>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</si>
  <si>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</si>
  <si>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</si>
  <si>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</si>
  <si>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</si>
  <si>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</si>
  <si>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</si>
  <si>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</si>
  <si>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</si>
  <si>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</si>
  <si>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</si>
  <si>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</si>
  <si>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</si>
  <si>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</si>
  <si>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</si>
  <si>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9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</si>
  <si>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</si>
  <si>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</si>
  <si>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</si>
  <si>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</si>
  <si>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</si>
  <si>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</si>
  <si>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</si>
  <si>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</si>
  <si>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</si>
  <si>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</si>
  <si>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</si>
  <si>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</si>
  <si>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</si>
  <si>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</si>
  <si>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</si>
  <si>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9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</si>
  <si>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</si>
  <si>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</si>
  <si>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</si>
  <si>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</si>
  <si>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</si>
  <si>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</si>
  <si>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</si>
  <si>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</si>
  <si>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</si>
  <si>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</si>
  <si>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</si>
  <si>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</si>
  <si>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</si>
  <si>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</si>
  <si>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</si>
  <si>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9" type="noConversion"/>
  </si>
  <si>
    <t>OTP_ATE_IN[0]</t>
    <phoneticPr fontId="89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</si>
  <si>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</si>
  <si>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</si>
  <si>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</si>
  <si>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</si>
  <si>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</si>
  <si>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</si>
  <si>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</si>
  <si>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</si>
  <si>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</si>
  <si>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</si>
  <si>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</si>
  <si>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</si>
  <si>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</si>
  <si>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</si>
  <si>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</si>
  <si>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</si>
  <si>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</si>
  <si>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</si>
  <si>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</si>
  <si>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</si>
  <si>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</si>
  <si>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</si>
  <si>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</si>
  <si>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</si>
  <si>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</si>
  <si>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</si>
  <si>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</si>
  <si>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</si>
  <si>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</si>
  <si>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</si>
  <si>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</si>
  <si>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</si>
  <si>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</si>
  <si>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</si>
  <si>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</si>
  <si>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</si>
  <si>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</si>
  <si>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</si>
  <si>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</si>
  <si>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</si>
  <si>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</si>
  <si>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</si>
  <si>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</si>
  <si>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</si>
  <si>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</si>
  <si>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</si>
  <si>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</si>
  <si>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</si>
  <si>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</si>
  <si>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</si>
  <si>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</si>
  <si>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</si>
  <si>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</si>
  <si>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</si>
  <si>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</si>
  <si>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</si>
  <si>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</si>
  <si>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</si>
  <si>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</si>
  <si>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</si>
  <si>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</si>
  <si>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</si>
  <si>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</si>
  <si>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</si>
  <si>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</si>
  <si>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</si>
  <si>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</si>
  <si>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</si>
  <si>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</si>
  <si>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</si>
  <si>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</si>
  <si>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</si>
  <si>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</si>
  <si>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</si>
  <si>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</si>
  <si>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</si>
  <si>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</si>
  <si>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</si>
  <si>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</si>
  <si>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</si>
  <si>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</si>
  <si>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</si>
  <si>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</si>
  <si>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</si>
  <si>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</si>
  <si>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</si>
  <si>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</si>
  <si>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</si>
  <si>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</si>
  <si>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</si>
  <si>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</si>
  <si>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</si>
  <si>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</si>
  <si>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</si>
  <si>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</si>
  <si>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</si>
  <si>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</si>
  <si>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</si>
  <si>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</si>
  <si>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</si>
  <si>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</si>
  <si>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</si>
  <si>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</si>
  <si>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</si>
  <si>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</si>
  <si>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</si>
  <si>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</si>
  <si>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</si>
  <si>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</si>
  <si>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</si>
  <si>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</si>
  <si>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</si>
  <si>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</si>
  <si>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</si>
  <si>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</si>
  <si>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</si>
  <si>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</si>
  <si>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</si>
  <si>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</si>
  <si>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</si>
  <si>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</si>
  <si>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</si>
  <si>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</si>
  <si>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</si>
  <si>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</si>
  <si>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</si>
  <si>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</si>
  <si>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</si>
  <si>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</si>
  <si>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</si>
  <si>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</si>
  <si>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</si>
  <si>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</si>
  <si>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</si>
  <si>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</si>
  <si>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</si>
  <si>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</si>
  <si>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</si>
  <si>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</si>
  <si>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</si>
  <si>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</si>
  <si>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</si>
  <si>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4'd0</t>
    <phoneticPr fontId="89" type="noConversion"/>
  </si>
  <si>
    <t>CLK_RST_OUT</t>
    <phoneticPr fontId="89" type="noConversion"/>
  </si>
  <si>
    <t>CLK_RST_OUT[0]
(CEVA_PLL_OUT)</t>
    <phoneticPr fontId="89" type="noConversion"/>
  </si>
  <si>
    <t>CLK_RST_OUT[1]
(A7_PLL_OUT)</t>
    <phoneticPr fontId="89" type="noConversion"/>
  </si>
  <si>
    <t>CLK_RST_OUT[7]</t>
  </si>
  <si>
    <t>CLK_RST_OUT[14]</t>
  </si>
  <si>
    <t>CLK_RST_OUT[15]</t>
  </si>
  <si>
    <t>CLK_RST_OUT[6]</t>
    <phoneticPr fontId="89" type="noConversion"/>
  </si>
  <si>
    <t>CLK_RST_OUT[2]
(20M crystal)</t>
    <phoneticPr fontId="89" type="noConversion"/>
  </si>
  <si>
    <t>CLK_RST_OUT[4]</t>
    <phoneticPr fontId="89" type="noConversion"/>
  </si>
  <si>
    <t>CLK_RST_OUT[5]</t>
    <phoneticPr fontId="89" type="noConversion"/>
  </si>
  <si>
    <t>CLK_RST_OUT[8]
(PIN_POR_RSTN)</t>
    <phoneticPr fontId="89" type="noConversion"/>
  </si>
  <si>
    <t>CLK_RST_OUT[9]
(POR_RSTN_PRE)</t>
    <phoneticPr fontId="89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</si>
  <si>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</si>
  <si>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</si>
  <si>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</si>
  <si>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</si>
  <si>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</si>
  <si>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</si>
  <si>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</si>
  <si>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</si>
  <si>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9" type="noConversion"/>
  </si>
  <si>
    <t>H264_TOP</t>
    <phoneticPr fontId="89" type="noConversion"/>
  </si>
  <si>
    <t>JPEG_TOP</t>
    <phoneticPr fontId="89" type="noConversion"/>
  </si>
  <si>
    <t>HEVC_MON_OUT[0]</t>
    <phoneticPr fontId="89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</si>
  <si>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</si>
  <si>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</si>
  <si>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</si>
  <si>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</si>
  <si>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</si>
  <si>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</si>
  <si>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</si>
  <si>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</si>
  <si>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</si>
  <si>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</si>
  <si>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</si>
  <si>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</si>
  <si>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</si>
  <si>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</si>
  <si>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</si>
  <si>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</si>
  <si>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</si>
  <si>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</si>
  <si>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</si>
  <si>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</si>
  <si>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</si>
  <si>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</si>
  <si>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</si>
  <si>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</si>
  <si>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</si>
  <si>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</si>
  <si>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</si>
  <si>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</si>
  <si>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</si>
  <si>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</si>
  <si>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</si>
  <si>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9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</si>
  <si>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</si>
  <si>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</si>
  <si>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</si>
  <si>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</si>
  <si>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</si>
  <si>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</si>
  <si>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</si>
  <si>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</si>
  <si>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</si>
  <si>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</si>
  <si>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</si>
  <si>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</si>
  <si>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</si>
  <si>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</si>
  <si>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</si>
  <si>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</si>
  <si>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</si>
  <si>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</si>
  <si>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</si>
  <si>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</si>
  <si>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</si>
  <si>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</si>
  <si>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</si>
  <si>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</si>
  <si>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</si>
  <si>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</si>
  <si>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</si>
  <si>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</si>
  <si>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</si>
  <si>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</si>
  <si>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</si>
  <si>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9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</si>
  <si>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</si>
  <si>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</si>
  <si>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</si>
  <si>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</si>
  <si>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</si>
  <si>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</si>
  <si>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</si>
  <si>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</si>
  <si>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</si>
  <si>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</si>
  <si>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</si>
  <si>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</si>
  <si>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</si>
  <si>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</si>
  <si>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</si>
  <si>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</si>
  <si>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</si>
  <si>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</si>
  <si>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</si>
  <si>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</si>
  <si>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</si>
  <si>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</si>
  <si>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</si>
  <si>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</si>
  <si>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</si>
  <si>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</si>
  <si>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</si>
  <si>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</si>
  <si>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</si>
  <si>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</si>
  <si>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</si>
  <si>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</si>
  <si>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</si>
  <si>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9" type="noConversion"/>
  </si>
  <si>
    <t>1.8v digital IO</t>
  </si>
  <si>
    <t>1.8v digital IO</t>
    <phoneticPr fontId="89" type="noConversion"/>
  </si>
  <si>
    <t>ananlog</t>
    <phoneticPr fontId="89" type="noConversion"/>
  </si>
  <si>
    <t>ouput</t>
    <phoneticPr fontId="89" type="noConversion"/>
  </si>
  <si>
    <t>inout</t>
    <phoneticPr fontId="89" type="noConversion"/>
  </si>
  <si>
    <t>output</t>
    <phoneticPr fontId="89" type="noConversion"/>
  </si>
  <si>
    <t>Inout</t>
    <phoneticPr fontId="89" type="noConversion"/>
  </si>
  <si>
    <t>Input</t>
    <phoneticPr fontId="89" type="noConversion"/>
  </si>
  <si>
    <t>SD 1.8/3.3v digital IO</t>
    <phoneticPr fontId="89" type="noConversion"/>
  </si>
  <si>
    <t>SD 1.8/3.3v digital IO</t>
    <phoneticPr fontId="89" type="noConversion"/>
  </si>
  <si>
    <t>1.8v digital IO</t>
    <phoneticPr fontId="89" type="noConversion"/>
  </si>
  <si>
    <t>TEST_MODE_EN</t>
    <phoneticPr fontId="89" type="noConversion"/>
  </si>
  <si>
    <t>test mode enable</t>
    <phoneticPr fontId="89" type="noConversion"/>
  </si>
  <si>
    <t>RGMII digital IO 3.3v</t>
    <phoneticPr fontId="89" type="noConversion"/>
  </si>
  <si>
    <t>GBE_INT</t>
    <phoneticPr fontId="89" type="noConversion"/>
  </si>
  <si>
    <t>x</t>
    <phoneticPr fontId="89" type="noConversion"/>
  </si>
  <si>
    <t>GBE_INT</t>
    <phoneticPr fontId="89" type="noConversion"/>
  </si>
  <si>
    <t>OD</t>
    <phoneticPr fontId="89" type="noConversion"/>
  </si>
  <si>
    <t>OD on board</t>
    <phoneticPr fontId="89" type="noConversion"/>
  </si>
  <si>
    <t>GBE_CLK</t>
    <phoneticPr fontId="89" type="noConversion"/>
  </si>
  <si>
    <t>GBE_RST</t>
    <phoneticPr fontId="89" type="noConversion"/>
  </si>
  <si>
    <t>Drive strength</t>
    <phoneticPr fontId="89" type="noConversion"/>
  </si>
  <si>
    <t>PCIE_PERST_DET</t>
    <phoneticPr fontId="89" type="noConversion"/>
  </si>
  <si>
    <t>HDMI_HP</t>
    <phoneticPr fontId="89" type="noConversion"/>
  </si>
  <si>
    <t>Function_2</t>
    <phoneticPr fontId="89" type="noConversion"/>
  </si>
  <si>
    <t>CAN_RXD0</t>
    <phoneticPr fontId="89" type="noConversion"/>
  </si>
  <si>
    <t>CAN_TXD0</t>
    <phoneticPr fontId="89" type="noConversion"/>
  </si>
  <si>
    <t>CAN_RXD1</t>
    <phoneticPr fontId="89" type="noConversion"/>
  </si>
  <si>
    <t>CAN_TXD1</t>
    <phoneticPr fontId="89" type="noConversion"/>
  </si>
  <si>
    <t>CAN_RXD2</t>
    <phoneticPr fontId="89" type="noConversion"/>
  </si>
  <si>
    <t>CAN_TXD2</t>
    <phoneticPr fontId="89" type="noConversion"/>
  </si>
  <si>
    <t>CAN_RXD3</t>
    <phoneticPr fontId="89" type="noConversion"/>
  </si>
  <si>
    <t>CAN_TXD3</t>
    <phoneticPr fontId="89" type="noConversion"/>
  </si>
  <si>
    <t>Function_3</t>
    <phoneticPr fontId="89" type="noConversion"/>
  </si>
  <si>
    <t>Function_4</t>
    <phoneticPr fontId="89" type="noConversion"/>
  </si>
  <si>
    <t>x</t>
    <phoneticPr fontId="89" type="noConversion"/>
  </si>
  <si>
    <t>I2S x4</t>
    <phoneticPr fontId="89" type="noConversion"/>
  </si>
  <si>
    <t>I2S_WS_0</t>
    <phoneticPr fontId="89" type="noConversion"/>
  </si>
  <si>
    <t>I2S_SDI_0</t>
    <phoneticPr fontId="89" type="noConversion"/>
  </si>
  <si>
    <t>I2S_SDO_0</t>
    <phoneticPr fontId="89" type="noConversion"/>
  </si>
  <si>
    <t>I2S_CLK_0</t>
    <phoneticPr fontId="89" type="noConversion"/>
  </si>
  <si>
    <t>I2S_WS_1</t>
    <phoneticPr fontId="89" type="noConversion"/>
  </si>
  <si>
    <t>I2S_SDI_1</t>
    <phoneticPr fontId="89" type="noConversion"/>
  </si>
  <si>
    <t>I2S_SDO_1</t>
    <phoneticPr fontId="89" type="noConversion"/>
  </si>
  <si>
    <t>I2S_CLK_1</t>
    <phoneticPr fontId="89" type="noConversion"/>
  </si>
  <si>
    <t>I2S_WS_2</t>
    <phoneticPr fontId="89" type="noConversion"/>
  </si>
  <si>
    <t>I2S_SDI_2</t>
    <phoneticPr fontId="89" type="noConversion"/>
  </si>
  <si>
    <t>I2S_SDO_2</t>
    <phoneticPr fontId="89" type="noConversion"/>
  </si>
  <si>
    <t>I2S_CLK_2</t>
    <phoneticPr fontId="89" type="noConversion"/>
  </si>
  <si>
    <t>I2S_WS_3</t>
    <phoneticPr fontId="89" type="noConversion"/>
  </si>
  <si>
    <t>I2S_SDI_3</t>
    <phoneticPr fontId="89" type="noConversion"/>
  </si>
  <si>
    <t>I2S_SDO_3</t>
    <phoneticPr fontId="89" type="noConversion"/>
  </si>
  <si>
    <t>I2S_CLK_3</t>
    <phoneticPr fontId="89" type="noConversion"/>
  </si>
  <si>
    <t>BB_ENABLE_A</t>
    <phoneticPr fontId="89" type="noConversion"/>
  </si>
  <si>
    <t>BB_RXHP_A</t>
    <phoneticPr fontId="89" type="noConversion"/>
  </si>
  <si>
    <t>BB_RX_LNA_VBIAS_A</t>
    <phoneticPr fontId="89" type="noConversion"/>
  </si>
  <si>
    <t>BB_RX_LNA_VBIAS_B</t>
    <phoneticPr fontId="89" type="noConversion"/>
  </si>
  <si>
    <t>BB_PA_ON_A</t>
    <phoneticPr fontId="89" type="noConversion"/>
  </si>
  <si>
    <t>BB_PA_ON_B</t>
    <phoneticPr fontId="89" type="noConversion"/>
  </si>
  <si>
    <t>BB_ANT_SW_SEL_N</t>
    <phoneticPr fontId="89" type="noConversion"/>
  </si>
  <si>
    <t>3.0v 50M/1.8v 200M</t>
    <phoneticPr fontId="89" type="noConversion"/>
  </si>
  <si>
    <t>GBE_RST</t>
    <phoneticPr fontId="89" type="noConversion"/>
  </si>
  <si>
    <t>GPIO_C0_0</t>
    <phoneticPr fontId="89" type="noConversion"/>
  </si>
  <si>
    <t>GPIO_A1_0</t>
    <phoneticPr fontId="89" type="noConversion"/>
  </si>
  <si>
    <t>GPIO_B1_0</t>
    <phoneticPr fontId="89" type="noConversion"/>
  </si>
  <si>
    <t>GPIO_D0_4</t>
    <phoneticPr fontId="89" type="noConversion"/>
  </si>
  <si>
    <t>GPIO_D0_5</t>
    <phoneticPr fontId="89" type="noConversion"/>
  </si>
  <si>
    <t>GPIO_C1_0</t>
    <phoneticPr fontId="89" type="noConversion"/>
  </si>
  <si>
    <t>GPIO_D0_6</t>
    <phoneticPr fontId="89" type="noConversion"/>
  </si>
  <si>
    <t>GPIO_D0_7</t>
    <phoneticPr fontId="89" type="noConversion"/>
  </si>
  <si>
    <t>GPIO_D1_0</t>
    <phoneticPr fontId="89" type="noConversion"/>
  </si>
  <si>
    <t>GPIO_A2_0</t>
    <phoneticPr fontId="89" type="noConversion"/>
  </si>
  <si>
    <t>GPIO_B2_0</t>
    <phoneticPr fontId="89" type="noConversion"/>
  </si>
  <si>
    <t>GPIO_C2_0</t>
    <phoneticPr fontId="89" type="noConversion"/>
  </si>
  <si>
    <t>GPIO_A2_2</t>
    <phoneticPr fontId="89" type="noConversion"/>
  </si>
  <si>
    <t>GPIO_A2_6</t>
    <phoneticPr fontId="89" type="noConversion"/>
  </si>
  <si>
    <t>GPIO_D2_0</t>
    <phoneticPr fontId="89" type="noConversion"/>
  </si>
  <si>
    <t>GPIO_D2_4</t>
  </si>
  <si>
    <t>GPIO_A3_0</t>
    <phoneticPr fontId="89" type="noConversion"/>
  </si>
  <si>
    <t>GPIO_B3_0</t>
    <phoneticPr fontId="89" type="noConversion"/>
  </si>
  <si>
    <t>GPIO_C3_0</t>
    <phoneticPr fontId="89" type="noConversion"/>
  </si>
  <si>
    <t>TEST_JTAG_TCK</t>
    <phoneticPr fontId="89" type="noConversion"/>
  </si>
  <si>
    <t>TEST_JTAG_TMS</t>
    <phoneticPr fontId="89" type="noConversion"/>
  </si>
  <si>
    <t>TEST_JTAG_TRSTN</t>
    <phoneticPr fontId="89" type="noConversion"/>
  </si>
  <si>
    <t>TEST_JTAG_TDI</t>
    <phoneticPr fontId="89" type="noConversion"/>
  </si>
  <si>
    <t>TEST_JTAG_TDO</t>
    <phoneticPr fontId="89" type="noConversion"/>
  </si>
  <si>
    <t>control_register[3:0] ??</t>
    <phoneticPr fontId="89" type="noConversion"/>
  </si>
  <si>
    <t>PCIE_JTAG_TDO</t>
    <phoneticPr fontId="89" type="noConversion"/>
  </si>
  <si>
    <t>USB_JTAG_TDO</t>
    <phoneticPr fontId="89" type="noConversion"/>
  </si>
  <si>
    <t>HDMI</t>
    <phoneticPr fontId="89" type="noConversion"/>
  </si>
  <si>
    <t>HDMI_JTAG_TDO</t>
    <phoneticPr fontId="89" type="noConversion"/>
  </si>
  <si>
    <t>output share</t>
    <phoneticPr fontId="89" type="noConversion"/>
  </si>
  <si>
    <t>input share</t>
    <phoneticPr fontId="89" type="noConversion"/>
  </si>
  <si>
    <t>TYPEC</t>
    <phoneticPr fontId="89" type="noConversion"/>
  </si>
  <si>
    <t>TYPEC_JTAG_TDO</t>
    <phoneticPr fontId="89" type="noConversion"/>
  </si>
  <si>
    <t>CEVA</t>
    <phoneticPr fontId="89" type="noConversion"/>
  </si>
  <si>
    <t>CEVA_JTAG_TDO</t>
    <phoneticPr fontId="89" type="noConversion"/>
  </si>
  <si>
    <t>PAD Reset Input</t>
    <phoneticPr fontId="89" type="noConversion"/>
  </si>
  <si>
    <t>I2C_SDA4</t>
  </si>
  <si>
    <t>I2C_SDA4</t>
    <phoneticPr fontId="89" type="noConversion"/>
  </si>
  <si>
    <t>I2C_SCLK4</t>
  </si>
  <si>
    <t>I2C_SCLK4</t>
    <phoneticPr fontId="89" type="noConversion"/>
  </si>
  <si>
    <t>I2C_SDA0</t>
  </si>
  <si>
    <t>I2C_SCLK0</t>
  </si>
  <si>
    <t>I2C_SDA1</t>
  </si>
  <si>
    <t>I2C_SCLK1</t>
  </si>
  <si>
    <t>I2C_SDA2</t>
  </si>
  <si>
    <t>I2C_SCLK2</t>
  </si>
  <si>
    <t>I2C_SDA3</t>
  </si>
  <si>
    <t>I2C_SCLK3</t>
  </si>
  <si>
    <t>I2C_SDA0</t>
    <phoneticPr fontId="89" type="noConversion"/>
  </si>
  <si>
    <t>I2C_SCLK0</t>
    <phoneticPr fontId="89" type="noConversion"/>
  </si>
  <si>
    <t>I2C_SDA1</t>
    <phoneticPr fontId="89" type="noConversion"/>
  </si>
  <si>
    <t>I2C_SCLK1</t>
    <phoneticPr fontId="89" type="noConversion"/>
  </si>
  <si>
    <t>I2C_SDA2</t>
    <phoneticPr fontId="89" type="noConversion"/>
  </si>
  <si>
    <t>I2C_SCLK2</t>
    <phoneticPr fontId="89" type="noConversion"/>
  </si>
  <si>
    <t>I2C_SDA3</t>
    <phoneticPr fontId="89" type="noConversion"/>
  </si>
  <si>
    <t>I2C_SCLK3</t>
    <phoneticPr fontId="89" type="noConversion"/>
  </si>
  <si>
    <t>I2C_SDA4</t>
    <phoneticPr fontId="89" type="noConversion"/>
  </si>
  <si>
    <t>I2C_SCLK4</t>
    <phoneticPr fontId="89" type="noConversion"/>
  </si>
  <si>
    <t>SPI M0</t>
    <phoneticPr fontId="89" type="noConversion"/>
  </si>
  <si>
    <t>SPI M1</t>
    <phoneticPr fontId="89" type="noConversion"/>
  </si>
  <si>
    <t>SPI M2</t>
    <phoneticPr fontId="89" type="noConversion"/>
  </si>
  <si>
    <t>SPI M5/S0</t>
    <phoneticPr fontId="89" type="noConversion"/>
  </si>
  <si>
    <t>SPI M6/S1</t>
    <phoneticPr fontId="89" type="noConversion"/>
  </si>
  <si>
    <t>SPI_M0_SCLK</t>
    <phoneticPr fontId="89" type="noConversion"/>
  </si>
  <si>
    <t>SPI_M0_CSN</t>
    <phoneticPr fontId="89" type="noConversion"/>
  </si>
  <si>
    <t>SPI_M1_SCLK</t>
  </si>
  <si>
    <t>SPI_M1_CSN</t>
  </si>
  <si>
    <t>SPI_M2_SCLK</t>
  </si>
  <si>
    <t>SPI_M2_CSN</t>
  </si>
  <si>
    <t>SPI_M0_SCLK</t>
    <phoneticPr fontId="89" type="noConversion"/>
  </si>
  <si>
    <t>SPI_M0_CSN</t>
    <phoneticPr fontId="89" type="noConversion"/>
  </si>
  <si>
    <t>SPI_M0_DI</t>
    <phoneticPr fontId="89" type="noConversion"/>
  </si>
  <si>
    <t>SPI_M0_DO</t>
    <phoneticPr fontId="89" type="noConversion"/>
  </si>
  <si>
    <t>SPI_M1_DI</t>
    <phoneticPr fontId="89" type="noConversion"/>
  </si>
  <si>
    <t>SPI_M1_DO</t>
    <phoneticPr fontId="89" type="noConversion"/>
  </si>
  <si>
    <t>SPI_M2_DI</t>
    <phoneticPr fontId="89" type="noConversion"/>
  </si>
  <si>
    <t>SPI_M2_DO</t>
    <phoneticPr fontId="89" type="noConversion"/>
  </si>
  <si>
    <t>SPI_M0_DI</t>
    <phoneticPr fontId="89" type="noConversion"/>
  </si>
  <si>
    <t>SPI_M0_DO</t>
    <phoneticPr fontId="89" type="noConversion"/>
  </si>
  <si>
    <t>SPI_M1_DI</t>
    <phoneticPr fontId="89" type="noConversion"/>
  </si>
  <si>
    <t>SPI_M1_DO</t>
    <phoneticPr fontId="89" type="noConversion"/>
  </si>
  <si>
    <t>SPI_M1_SCLK</t>
    <phoneticPr fontId="89" type="noConversion"/>
  </si>
  <si>
    <t>SPI_M1_CSN</t>
    <phoneticPr fontId="89" type="noConversion"/>
  </si>
  <si>
    <t>SPI_M2_DI</t>
    <phoneticPr fontId="89" type="noConversion"/>
  </si>
  <si>
    <t>SPI_M2_DO</t>
    <phoneticPr fontId="89" type="noConversion"/>
  </si>
  <si>
    <t>SPI_M2_SCLK</t>
    <phoneticPr fontId="89" type="noConversion"/>
  </si>
  <si>
    <t>SPI_M2_CSN</t>
    <phoneticPr fontId="89" type="noConversion"/>
  </si>
  <si>
    <t>SPI master0 Data In/GPIO</t>
    <phoneticPr fontId="89" type="noConversion"/>
  </si>
  <si>
    <t>SPI master0 Data Out/GPIO</t>
    <phoneticPr fontId="89" type="noConversion"/>
  </si>
  <si>
    <t>SPI master0 Serial Clock/GPIO</t>
    <phoneticPr fontId="89" type="noConversion"/>
  </si>
  <si>
    <t>SPI master0 Chip Select/GPIO</t>
    <phoneticPr fontId="89" type="noConversion"/>
  </si>
  <si>
    <t>in</t>
    <phoneticPr fontId="89" type="noConversion"/>
  </si>
  <si>
    <t>BB_ANT_SW_SEL</t>
    <phoneticPr fontId="89" type="noConversion"/>
  </si>
  <si>
    <t>BB_SEL</t>
    <phoneticPr fontId="89" type="noConversion"/>
  </si>
  <si>
    <t>BB_SEL_N</t>
    <phoneticPr fontId="89" type="noConversion"/>
  </si>
  <si>
    <t>JTAG_TRSTN</t>
    <phoneticPr fontId="89" type="noConversion"/>
  </si>
  <si>
    <t>JTAG_TCK</t>
    <phoneticPr fontId="89" type="noConversion"/>
  </si>
  <si>
    <t>JTAG_TMS</t>
    <phoneticPr fontId="89" type="noConversion"/>
  </si>
  <si>
    <t>JTAG_TDI</t>
    <phoneticPr fontId="89" type="noConversion"/>
  </si>
  <si>
    <t>JTAG_TDO</t>
    <phoneticPr fontId="89" type="noConversion"/>
  </si>
  <si>
    <t>TROOT_RXD</t>
    <phoneticPr fontId="89" type="noConversion"/>
  </si>
  <si>
    <t>TROOT_TXD</t>
    <phoneticPr fontId="89" type="noConversion"/>
  </si>
  <si>
    <t>Uart 0 serial data in/GPIO</t>
    <phoneticPr fontId="89" type="noConversion"/>
  </si>
  <si>
    <t>Uart 0 serial data out/GPIO</t>
    <phoneticPr fontId="89" type="noConversion"/>
  </si>
  <si>
    <t>TEST_JTAG_RTCK</t>
    <phoneticPr fontId="89" type="noConversion"/>
  </si>
  <si>
    <t>CEVA_JTAG_RTCK</t>
    <phoneticPr fontId="89" type="noConversion"/>
  </si>
  <si>
    <t>I2C 0 serial data/GPIO</t>
    <phoneticPr fontId="89" type="noConversion"/>
  </si>
  <si>
    <t>I2C  0 serial clock/GPIO</t>
    <phoneticPr fontId="89" type="noConversion"/>
  </si>
  <si>
    <t>I2C  1 serial data/GPIO</t>
    <phoneticPr fontId="89" type="noConversion"/>
  </si>
  <si>
    <t>I2C  1 serial clock/GPIO</t>
    <phoneticPr fontId="89" type="noConversion"/>
  </si>
  <si>
    <t>I2C  2 serial data/GPIO</t>
    <phoneticPr fontId="89" type="noConversion"/>
  </si>
  <si>
    <t>I2C  2 serial clock/GPIO</t>
    <phoneticPr fontId="89" type="noConversion"/>
  </si>
  <si>
    <t>Uart 1 serial data in/GPIO/CAN_RXD0/TROOT_RXD</t>
    <phoneticPr fontId="89" type="noConversion"/>
  </si>
  <si>
    <t>Uart 1 serial data out//GPIO/CAN_TXD0/TROOT_TXD</t>
    <phoneticPr fontId="89" type="noConversion"/>
  </si>
  <si>
    <t>Uart 2 serial data in//GPIO/CAN_RXD1</t>
    <phoneticPr fontId="89" type="noConversion"/>
  </si>
  <si>
    <t>Uart 2 serial data out/GPIO/CAN_TXD1</t>
    <phoneticPr fontId="89" type="noConversion"/>
  </si>
  <si>
    <t>Uart 3 serial data in/GPIO/CAN_RXD2</t>
    <phoneticPr fontId="89" type="noConversion"/>
  </si>
  <si>
    <t>Uart 3 serial data out/GPIO/CAN_TXD2</t>
    <phoneticPr fontId="89" type="noConversion"/>
  </si>
  <si>
    <t>PWM output 0/GPIO</t>
    <phoneticPr fontId="89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</si>
  <si>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</si>
  <si>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</si>
  <si>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</si>
  <si>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</si>
  <si>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</si>
  <si>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</si>
  <si>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</si>
  <si>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</si>
  <si>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9" type="noConversion"/>
  </si>
  <si>
    <t>I2S 0 data input/GPIO</t>
    <phoneticPr fontId="89" type="noConversion"/>
  </si>
  <si>
    <t>I2S 0 data out/GPIO</t>
    <phoneticPr fontId="89" type="noConversion"/>
  </si>
  <si>
    <t>I2S 0 clock/GPIO</t>
    <phoneticPr fontId="89" type="noConversion"/>
  </si>
  <si>
    <t>I2S 1 clock/GPIO</t>
  </si>
  <si>
    <t>BB_RXTX_A</t>
    <phoneticPr fontId="89" type="noConversion"/>
  </si>
  <si>
    <t>BB_RXTX_B</t>
    <phoneticPr fontId="89" type="noConversion"/>
  </si>
  <si>
    <t>BB_ENABLE_B</t>
    <phoneticPr fontId="89" type="noConversion"/>
  </si>
  <si>
    <t>BB_RXHP_B</t>
    <phoneticPr fontId="89" type="noConversion"/>
  </si>
  <si>
    <t>SD Card Clock out/GPIO</t>
    <phoneticPr fontId="89" type="noConversion"/>
  </si>
  <si>
    <t>Card Command/GPIO</t>
    <phoneticPr fontId="89" type="noConversion"/>
  </si>
  <si>
    <t>Card Detec - Active Low/GPIO</t>
    <phoneticPr fontId="89" type="noConversion"/>
  </si>
  <si>
    <t>Card Data Write Protect/GPIO</t>
    <phoneticPr fontId="89" type="noConversion"/>
  </si>
  <si>
    <t>Card Data 0/GPIO</t>
    <phoneticPr fontId="89" type="noConversion"/>
  </si>
  <si>
    <t>Card Data 1/GPIO</t>
    <phoneticPr fontId="89" type="noConversion"/>
  </si>
  <si>
    <t>Card Data 2/GPIO</t>
    <phoneticPr fontId="89" type="noConversion"/>
  </si>
  <si>
    <t>Card Data 3/GPIO</t>
    <phoneticPr fontId="89" type="noConversion"/>
  </si>
  <si>
    <t>dvp0 video parallel data input[0] /GPIO</t>
    <phoneticPr fontId="89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</si>
  <si>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</si>
  <si>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</si>
  <si>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</si>
  <si>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</si>
  <si>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</si>
  <si>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</si>
  <si>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</si>
  <si>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9" type="noConversion"/>
  </si>
  <si>
    <t>dvp0 video parallel data input vertical sync /GPIO</t>
    <phoneticPr fontId="89" type="noConversion"/>
  </si>
  <si>
    <t>dvp0 video parallel data input horizontal sync/GPIO</t>
    <phoneticPr fontId="89" type="noConversion"/>
  </si>
  <si>
    <t>dvp0 video pclk /GPIO</t>
    <phoneticPr fontId="89" type="noConversion"/>
  </si>
  <si>
    <t>I2C_SDA3</t>
    <phoneticPr fontId="89" type="noConversion"/>
  </si>
  <si>
    <t>I2C_SCLK3</t>
    <phoneticPr fontId="89" type="noConversion"/>
  </si>
  <si>
    <t>EMMC_CLK_OUT/GPIO/QSPI_SCK</t>
    <phoneticPr fontId="89" type="noConversion"/>
  </si>
  <si>
    <t>EMMC_CCMD/GPIO/QSPI_CSN</t>
    <phoneticPr fontId="89" type="noConversion"/>
  </si>
  <si>
    <t>EMMC_PWR/GPIO</t>
    <phoneticPr fontId="89" type="noConversion"/>
  </si>
  <si>
    <t>EMMC_DATA0/GPIO/QSPI_DATA[0]</t>
    <phoneticPr fontId="89" type="noConversion"/>
  </si>
  <si>
    <t>EMMC_DATA1/GPIO/QSPI_DATA[1]</t>
    <phoneticPr fontId="89" type="noConversion"/>
  </si>
  <si>
    <t>EMMC_DATA2/GPIO/QSPI_DATA[2]</t>
    <phoneticPr fontId="89" type="noConversion"/>
  </si>
  <si>
    <t>EMMC_DATA3/GPIO/QSPI_DATA[3]</t>
    <phoneticPr fontId="89" type="noConversion"/>
  </si>
  <si>
    <t>USB port overcurrent/GPIO</t>
    <phoneticPr fontId="89" type="noConversion"/>
  </si>
  <si>
    <t>USB external power ctrl/GPIO</t>
    <phoneticPr fontId="89" type="noConversion"/>
  </si>
  <si>
    <t>Management Interface Clock Line/GPIO</t>
    <phoneticPr fontId="89" type="noConversion"/>
  </si>
  <si>
    <t>Management Interface Data Line/GPIO</t>
    <phoneticPr fontId="89" type="noConversion"/>
  </si>
  <si>
    <t>Gigabit Ethernet external PHY reset/GPIO</t>
    <phoneticPr fontId="89" type="noConversion"/>
  </si>
  <si>
    <t>HDMI CEC bus/GPIO</t>
    <phoneticPr fontId="89" type="noConversion"/>
  </si>
  <si>
    <t>DDR(150)</t>
    <phoneticPr fontId="89" type="noConversion"/>
  </si>
  <si>
    <t>DDR_VDD</t>
    <phoneticPr fontId="89" type="noConversion"/>
  </si>
  <si>
    <t>DDR_VSS</t>
    <phoneticPr fontId="89" type="noConversion"/>
  </si>
  <si>
    <t>DDR_VDDQ</t>
    <phoneticPr fontId="89" type="noConversion"/>
  </si>
  <si>
    <t>DDR_VSSQ</t>
    <phoneticPr fontId="89" type="noConversion"/>
  </si>
  <si>
    <t>SDRAM Reset</t>
    <phoneticPr fontId="89" type="noConversion"/>
  </si>
  <si>
    <t>SDRAM Clock</t>
    <phoneticPr fontId="89" type="noConversion"/>
  </si>
  <si>
    <t>SDRAM Clock#</t>
    <phoneticPr fontId="89" type="noConversion"/>
  </si>
  <si>
    <t>SDRAM Clock Enable</t>
    <phoneticPr fontId="89" type="noConversion"/>
  </si>
  <si>
    <t>SDRAM On-Die termination</t>
    <phoneticPr fontId="89" type="noConversion"/>
  </si>
  <si>
    <t>SDRAM Chip Select</t>
    <phoneticPr fontId="89" type="noConversion"/>
  </si>
  <si>
    <t>SDRAM Active</t>
    <phoneticPr fontId="89" type="noConversion"/>
  </si>
  <si>
    <t>SDRAM Bank Group Address</t>
    <phoneticPr fontId="89" type="noConversion"/>
  </si>
  <si>
    <t>SDRAM Bank Address</t>
    <phoneticPr fontId="89" type="noConversion"/>
  </si>
  <si>
    <t>SDRAM Address</t>
    <phoneticPr fontId="89" type="noConversion"/>
  </si>
  <si>
    <t>SDRAM Parity Input</t>
    <phoneticPr fontId="89" type="noConversion"/>
  </si>
  <si>
    <t>SDRAM Parity Output</t>
    <phoneticPr fontId="89" type="noConversion"/>
  </si>
  <si>
    <t>ZQ Resistor</t>
    <phoneticPr fontId="89" type="noConversion"/>
  </si>
  <si>
    <t>Analog</t>
    <phoneticPr fontId="89" type="noConversion"/>
  </si>
  <si>
    <t>Analog</t>
    <phoneticPr fontId="89" type="noConversion"/>
  </si>
  <si>
    <t>Analog Test Output</t>
    <phoneticPr fontId="89" type="noConversion"/>
  </si>
  <si>
    <t>Digital Test Output</t>
    <phoneticPr fontId="89" type="noConversion"/>
  </si>
  <si>
    <t>SDRAM Data</t>
    <phoneticPr fontId="89" type="noConversion"/>
  </si>
  <si>
    <t>SDRAM Data Mask</t>
    <phoneticPr fontId="89" type="noConversion"/>
  </si>
  <si>
    <t>SDRAM Data Strobe</t>
    <phoneticPr fontId="89" type="noConversion"/>
  </si>
  <si>
    <t>SDRAM Data Strobe#</t>
    <phoneticPr fontId="89" type="noConversion"/>
  </si>
  <si>
    <t>PLL and IO receivers power supply</t>
    <phoneticPr fontId="89" type="noConversion"/>
  </si>
  <si>
    <t>DATX8 PLL power supply</t>
    <phoneticPr fontId="89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</si>
  <si>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</si>
  <si>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</si>
  <si>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</si>
  <si>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</si>
  <si>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</si>
  <si>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</si>
  <si>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</si>
  <si>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</si>
  <si>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</si>
  <si>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</si>
  <si>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</si>
  <si>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</si>
  <si>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9" type="noConversion"/>
  </si>
  <si>
    <t>DDR_VREF_1</t>
    <phoneticPr fontId="89" type="noConversion"/>
  </si>
  <si>
    <t>cystal mode selection(dedicated pin to select)
0: 40MHz cystal
1: 20MHz cystal</t>
    <phoneticPr fontId="89" type="noConversion"/>
  </si>
  <si>
    <t>analog</t>
    <phoneticPr fontId="89" type="noConversion"/>
  </si>
  <si>
    <t>Function_5</t>
    <phoneticPr fontId="89" type="noConversion"/>
  </si>
  <si>
    <t>MIPI0_RXET</t>
    <phoneticPr fontId="89" type="noConversion"/>
  </si>
  <si>
    <t>MIPI0_DATAP1</t>
    <phoneticPr fontId="89" type="noConversion"/>
  </si>
  <si>
    <t>MIPI0_REXT</t>
    <phoneticPr fontId="89" type="noConversion"/>
  </si>
  <si>
    <t>MIPI0_DATAN0</t>
    <phoneticPr fontId="89" type="noConversion"/>
  </si>
  <si>
    <t>MIPI0_DATAP0</t>
    <phoneticPr fontId="89" type="noConversion"/>
  </si>
  <si>
    <t>MIPI0_DATAN1</t>
    <phoneticPr fontId="89" type="noConversion"/>
  </si>
  <si>
    <t>MON_OUT[0]</t>
    <phoneticPr fontId="89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</si>
  <si>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</si>
  <si>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</si>
  <si>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</si>
  <si>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</si>
  <si>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</si>
  <si>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</si>
  <si>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</si>
  <si>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</si>
  <si>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</si>
  <si>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</si>
  <si>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</si>
  <si>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</si>
  <si>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</si>
  <si>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</si>
  <si>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</si>
  <si>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MON_OUT[16]</t>
  </si>
  <si>
    <t>MON_OUT[17]</t>
  </si>
  <si>
    <t>MON_OUT[18]</t>
  </si>
  <si>
    <t>MON_OUT[19]</t>
  </si>
  <si>
    <t>MON_OUT[20]</t>
  </si>
  <si>
    <t>MON_OUT[21]</t>
  </si>
  <si>
    <t>MON_OUT[22]</t>
  </si>
  <si>
    <t>MON_OUT[23]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</si>
  <si>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</si>
  <si>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</si>
  <si>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</si>
  <si>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</si>
  <si>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</si>
  <si>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</si>
  <si>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</si>
  <si>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</si>
  <si>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BB_DEBUG_MOSI</t>
    <phoneticPr fontId="89" type="noConversion"/>
  </si>
  <si>
    <t>BB_DEBUG_MISO</t>
    <phoneticPr fontId="89" type="noConversion"/>
  </si>
  <si>
    <t>SPI_DBG_CLK</t>
    <phoneticPr fontId="89" type="noConversion"/>
  </si>
  <si>
    <t>BB_DEBUG_SCK</t>
    <phoneticPr fontId="89" type="noConversion"/>
  </si>
  <si>
    <t>SPI_DBG_CS</t>
    <phoneticPr fontId="89" type="noConversion"/>
  </si>
  <si>
    <t>BB_DEBUG_CS</t>
    <phoneticPr fontId="89" type="noConversion"/>
  </si>
  <si>
    <t>ATE_TEST_OUT[0]</t>
    <phoneticPr fontId="89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</si>
  <si>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</si>
  <si>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</si>
  <si>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</si>
  <si>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</si>
  <si>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</si>
  <si>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</si>
  <si>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</si>
  <si>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</si>
  <si>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9" type="noConversion"/>
  </si>
  <si>
    <t>DDR_CK</t>
    <phoneticPr fontId="89" type="noConversion"/>
  </si>
  <si>
    <t>DDR_PARITY</t>
    <phoneticPr fontId="89" type="noConversion"/>
  </si>
  <si>
    <t>DDR_ZQ</t>
    <phoneticPr fontId="89" type="noConversion"/>
  </si>
  <si>
    <t>DDR_ATO</t>
    <phoneticPr fontId="89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</si>
  <si>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</si>
  <si>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</si>
  <si>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</si>
  <si>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</si>
  <si>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</si>
  <si>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</si>
  <si>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</si>
  <si>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</si>
  <si>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</si>
  <si>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</si>
  <si>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</si>
  <si>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</si>
  <si>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</si>
  <si>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</si>
  <si>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</si>
  <si>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</si>
  <si>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</si>
  <si>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</si>
  <si>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</si>
  <si>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</si>
  <si>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</si>
  <si>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</si>
  <si>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</si>
  <si>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</si>
  <si>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</si>
  <si>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</si>
  <si>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</si>
  <si>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</si>
  <si>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</si>
  <si>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</si>
  <si>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</si>
  <si>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</si>
  <si>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</si>
  <si>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</si>
  <si>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</si>
  <si>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</si>
  <si>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</si>
  <si>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</si>
  <si>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</si>
  <si>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</si>
  <si>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</si>
  <si>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</si>
  <si>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</si>
  <si>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</si>
  <si>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</si>
  <si>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</si>
  <si>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</si>
  <si>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</si>
  <si>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</si>
  <si>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</si>
  <si>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</si>
  <si>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</si>
  <si>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</si>
  <si>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</si>
  <si>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</si>
  <si>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</si>
  <si>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</si>
  <si>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</si>
  <si>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</si>
  <si>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</si>
  <si>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</si>
  <si>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</si>
  <si>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</si>
  <si>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</si>
  <si>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</si>
  <si>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</si>
  <si>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</si>
  <si>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</si>
  <si>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</si>
  <si>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</si>
  <si>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</si>
  <si>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</si>
  <si>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</si>
  <si>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</si>
  <si>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</si>
  <si>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</si>
  <si>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</si>
  <si>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</si>
  <si>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</si>
  <si>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</si>
  <si>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9" type="noConversion"/>
  </si>
  <si>
    <t>DDR_DQS1N</t>
    <phoneticPr fontId="89" type="noConversion"/>
  </si>
  <si>
    <t>DDR_DQS2N</t>
    <phoneticPr fontId="89" type="noConversion"/>
  </si>
  <si>
    <t>DDR_DQS3N</t>
    <phoneticPr fontId="89" type="noConversion"/>
  </si>
  <si>
    <t>DDR_DQS4N</t>
    <phoneticPr fontId="89" type="noConversion"/>
  </si>
  <si>
    <t>DDR_DQS5N</t>
    <phoneticPr fontId="89" type="noConversion"/>
  </si>
  <si>
    <t>DDR_DQS6N</t>
    <phoneticPr fontId="89" type="noConversion"/>
  </si>
  <si>
    <t>DDR_DQS7N</t>
    <phoneticPr fontId="89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</si>
  <si>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</si>
  <si>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</si>
  <si>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</si>
  <si>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</si>
  <si>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</si>
  <si>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</si>
  <si>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</si>
  <si>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</si>
  <si>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</si>
  <si>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</si>
  <si>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</si>
  <si>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</si>
  <si>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</si>
  <si>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</si>
  <si>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</si>
  <si>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</si>
  <si>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</si>
  <si>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</si>
  <si>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</si>
  <si>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</si>
  <si>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</si>
  <si>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</si>
  <si>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</si>
  <si>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</si>
  <si>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</si>
  <si>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</si>
  <si>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</si>
  <si>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9" type="noConversion"/>
  </si>
  <si>
    <t>DDR_BA0</t>
  </si>
  <si>
    <t>DDR_BA1</t>
  </si>
  <si>
    <t>DDR_RAM_RSTN</t>
    <phoneticPr fontId="89" type="noConversion"/>
  </si>
  <si>
    <t>DDR_ALERTN</t>
    <phoneticPr fontId="89" type="noConversion"/>
  </si>
  <si>
    <t>DDR_DTO0</t>
    <phoneticPr fontId="89" type="noConversion"/>
  </si>
  <si>
    <t>DDR_DTO1</t>
    <phoneticPr fontId="89" type="noConversion"/>
  </si>
  <si>
    <t>DDR_DTO1</t>
    <phoneticPr fontId="89" type="noConversion"/>
  </si>
  <si>
    <t>TYPEC_TX_P_LN0</t>
    <phoneticPr fontId="89" type="noConversion"/>
  </si>
  <si>
    <t>TYPEC_TX_M_LN0</t>
    <phoneticPr fontId="89" type="noConversion"/>
  </si>
  <si>
    <t>TYPEC_TX_RX_P_LN1</t>
    <phoneticPr fontId="89" type="noConversion"/>
  </si>
  <si>
    <t>TYPEC_TX_RX_M_LN1</t>
    <phoneticPr fontId="89" type="noConversion"/>
  </si>
  <si>
    <t>TYPEC_TX_RX_P_LN2</t>
    <phoneticPr fontId="89" type="noConversion"/>
  </si>
  <si>
    <t>TYPEC_TX_RX_M_LN2</t>
    <phoneticPr fontId="89" type="noConversion"/>
  </si>
  <si>
    <t>TYPEC_TX_P_LN3</t>
    <phoneticPr fontId="89" type="noConversion"/>
  </si>
  <si>
    <t>TYPEC_TX_M_LN3</t>
    <phoneticPr fontId="89" type="noConversion"/>
  </si>
  <si>
    <t>HDMI_RXCP</t>
    <phoneticPr fontId="89" type="noConversion"/>
  </si>
  <si>
    <t>HDMI_RXCN</t>
    <phoneticPr fontId="89" type="noConversion"/>
  </si>
  <si>
    <t>HDMI_RX0P</t>
    <phoneticPr fontId="89" type="noConversion"/>
  </si>
  <si>
    <t>HDMI_RX0N</t>
    <phoneticPr fontId="89" type="noConversion"/>
  </si>
  <si>
    <t>HDMI_RX1P</t>
    <phoneticPr fontId="89" type="noConversion"/>
  </si>
  <si>
    <t>HDMI_RX1N</t>
    <phoneticPr fontId="89" type="noConversion"/>
  </si>
  <si>
    <t>TYPEC_TX0P</t>
    <phoneticPr fontId="89" type="noConversion"/>
  </si>
  <si>
    <t>TYPEC_TX0N</t>
    <phoneticPr fontId="89" type="noConversion"/>
  </si>
  <si>
    <t>TYPEC_TXRX1P</t>
    <phoneticPr fontId="89" type="noConversion"/>
  </si>
  <si>
    <t>TYPEC_TXRX1N</t>
    <phoneticPr fontId="89" type="noConversion"/>
  </si>
  <si>
    <t>TYPEC_TXRX2N</t>
    <phoneticPr fontId="89" type="noConversion"/>
  </si>
  <si>
    <t>TYPEC_TXRX2P</t>
    <phoneticPr fontId="89" type="noConversion"/>
  </si>
  <si>
    <t>TYPEC_TX3P</t>
    <phoneticPr fontId="89" type="noConversion"/>
  </si>
  <si>
    <t>TYPEC_TX3N</t>
    <phoneticPr fontId="89" type="noConversion"/>
  </si>
  <si>
    <t>TYPEC_AUXP</t>
    <phoneticPr fontId="89" type="noConversion"/>
  </si>
  <si>
    <t>TYPEC_AUXN</t>
    <phoneticPr fontId="89" type="noConversion"/>
  </si>
  <si>
    <t>TYPEC_AUX_PDPUP</t>
    <phoneticPr fontId="89" type="noConversion"/>
  </si>
  <si>
    <t>TYPEC_AUX_PUPDN</t>
    <phoneticPr fontId="89" type="noConversion"/>
  </si>
  <si>
    <t>PCIE_RX0N</t>
    <phoneticPr fontId="89" type="noConversion"/>
  </si>
  <si>
    <t>PCIE_RX0P</t>
    <phoneticPr fontId="89" type="noConversion"/>
  </si>
  <si>
    <t>PCIE_TX0N</t>
    <phoneticPr fontId="89" type="noConversion"/>
  </si>
  <si>
    <t>PCIE_TX0P</t>
    <phoneticPr fontId="89" type="noConversion"/>
  </si>
  <si>
    <t>USB_RX0P</t>
    <phoneticPr fontId="89" type="noConversion"/>
  </si>
  <si>
    <t>USB_RX0N</t>
    <phoneticPr fontId="89" type="noConversion"/>
  </si>
  <si>
    <t>USB_TX0P</t>
    <phoneticPr fontId="89" type="noConversion"/>
  </si>
  <si>
    <t>USB_TX0N</t>
    <phoneticPr fontId="89" type="noConversion"/>
  </si>
  <si>
    <t>USB_DP</t>
    <phoneticPr fontId="89" type="noConversion"/>
  </si>
  <si>
    <t>USB_DN</t>
    <phoneticPr fontId="89" type="noConversion"/>
  </si>
  <si>
    <t>USB_VBUS</t>
    <phoneticPr fontId="89" type="noConversion"/>
  </si>
  <si>
    <t>USB_ID</t>
    <phoneticPr fontId="89" type="noConversion"/>
  </si>
  <si>
    <t>MIPI0_D0N</t>
    <phoneticPr fontId="89" type="noConversion"/>
  </si>
  <si>
    <t>MIPI0_D0P</t>
    <phoneticPr fontId="89" type="noConversion"/>
  </si>
  <si>
    <t>MIPI0_D1N</t>
    <phoneticPr fontId="89" type="noConversion"/>
  </si>
  <si>
    <t>MIPI0_D1P</t>
    <phoneticPr fontId="89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</si>
  <si>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</si>
  <si>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</si>
  <si>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</si>
  <si>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</si>
  <si>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</si>
  <si>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</si>
  <si>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</si>
  <si>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</si>
  <si>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</si>
  <si>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</si>
  <si>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</si>
  <si>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</si>
  <si>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</si>
  <si>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</si>
  <si>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</si>
  <si>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</si>
  <si>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</si>
  <si>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</si>
  <si>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</si>
  <si>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</si>
  <si>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9" type="noConversion"/>
  </si>
  <si>
    <t>USB_PWR</t>
    <phoneticPr fontId="89" type="noConversion"/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</si>
  <si>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</si>
  <si>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</si>
  <si>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</si>
  <si>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</si>
  <si>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</si>
  <si>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</si>
  <si>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</si>
  <si>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</si>
  <si>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</si>
  <si>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</si>
  <si>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</si>
  <si>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</si>
  <si>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</si>
  <si>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</si>
  <si>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</si>
  <si>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</si>
  <si>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9" type="noConversion"/>
  </si>
  <si>
    <t>UART_TX0</t>
    <phoneticPr fontId="89" type="noConversion"/>
  </si>
  <si>
    <t>UART_RX3</t>
    <phoneticPr fontId="89" type="noConversion"/>
  </si>
  <si>
    <t>UART_RX2</t>
    <phoneticPr fontId="89" type="noConversion"/>
  </si>
  <si>
    <t>UART_TX2</t>
    <phoneticPr fontId="89" type="noConversion"/>
  </si>
  <si>
    <t>UART_RX1</t>
    <phoneticPr fontId="89" type="noConversion"/>
  </si>
  <si>
    <t>UART_TX1</t>
    <phoneticPr fontId="89" type="noConversion"/>
  </si>
  <si>
    <t>SPI_MS3_DI</t>
    <phoneticPr fontId="89" type="noConversion"/>
  </si>
  <si>
    <t>SPI_MS3_DO</t>
    <phoneticPr fontId="89" type="noConversion"/>
  </si>
  <si>
    <t>SPI_MS3_SCLK</t>
    <phoneticPr fontId="89" type="noConversion"/>
  </si>
  <si>
    <t>SPI_MS3_CSN</t>
    <phoneticPr fontId="89" type="noConversion"/>
  </si>
  <si>
    <t>SPI_MS4_DI</t>
    <phoneticPr fontId="89" type="noConversion"/>
  </si>
  <si>
    <t>SPI_MS4_DO</t>
    <phoneticPr fontId="89" type="noConversion"/>
  </si>
  <si>
    <t>SPI_MS4_SCLK</t>
    <phoneticPr fontId="89" type="noConversion"/>
  </si>
  <si>
    <t>SPI_MS4_CSN</t>
    <phoneticPr fontId="89" type="noConversion"/>
  </si>
  <si>
    <t>SPI_M5/S0_DI</t>
    <phoneticPr fontId="89" type="noConversion"/>
  </si>
  <si>
    <t>SPI_M5/S0_DO</t>
    <phoneticPr fontId="89" type="noConversion"/>
  </si>
  <si>
    <t>SPI_M5/S0_SCLK</t>
    <phoneticPr fontId="89" type="noConversion"/>
  </si>
  <si>
    <t>SPI_M5/S0_CSN</t>
    <phoneticPr fontId="89" type="noConversion"/>
  </si>
  <si>
    <t>SPI_M6/S1_DI</t>
    <phoneticPr fontId="89" type="noConversion"/>
  </si>
  <si>
    <t>SPI_M6/S1_DO</t>
    <phoneticPr fontId="89" type="noConversion"/>
  </si>
  <si>
    <t>SPI_M6/S1_SCLK</t>
    <phoneticPr fontId="89" type="noConversion"/>
  </si>
  <si>
    <t>SPI_M6/S1_CSN</t>
    <phoneticPr fontId="89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</si>
  <si>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</si>
  <si>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</si>
  <si>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</si>
  <si>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</si>
  <si>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</si>
  <si>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</si>
  <si>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</si>
  <si>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</si>
  <si>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PCLK1</t>
    <phoneticPr fontId="89" type="noConversion"/>
  </si>
  <si>
    <t>VSYNC1</t>
    <phoneticPr fontId="89" type="noConversion"/>
  </si>
  <si>
    <t>DE1</t>
    <phoneticPr fontId="89" type="noConversion"/>
  </si>
  <si>
    <t>HSYNC1</t>
    <phoneticPr fontId="89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</si>
  <si>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</si>
  <si>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</si>
  <si>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</si>
  <si>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</si>
  <si>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</si>
  <si>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</si>
  <si>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</si>
  <si>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</si>
  <si>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9" type="noConversion"/>
  </si>
  <si>
    <t>VSYNC0</t>
    <phoneticPr fontId="89" type="noConversion"/>
  </si>
  <si>
    <t>HSYNC0</t>
    <phoneticPr fontId="89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</si>
  <si>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</si>
  <si>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</si>
  <si>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</si>
  <si>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</si>
  <si>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</si>
  <si>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</si>
  <si>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</si>
  <si>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</si>
  <si>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9" type="noConversion"/>
  </si>
  <si>
    <t>VSSA_USB</t>
    <phoneticPr fontId="89" type="noConversion"/>
  </si>
  <si>
    <t>VP_PCIE</t>
    <phoneticPr fontId="89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</si>
  <si>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</si>
  <si>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</si>
  <si>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</si>
  <si>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</si>
  <si>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</si>
  <si>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</si>
  <si>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</si>
  <si>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</si>
  <si>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</si>
  <si>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>GND</t>
    <phoneticPr fontId="89" type="noConversion"/>
  </si>
  <si>
    <t>SUP</t>
    <phoneticPr fontId="89" type="noConversion"/>
  </si>
  <si>
    <t>GND</t>
    <phoneticPr fontId="89" type="noConversion"/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</si>
  <si>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</si>
  <si>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</si>
  <si>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</si>
  <si>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</si>
  <si>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</si>
  <si>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</si>
  <si>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</si>
  <si>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</si>
  <si>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</si>
  <si>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</si>
  <si>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</si>
  <si>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</si>
  <si>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PCIE_TX1_P</t>
  </si>
  <si>
    <t>PCIE_TX1_M</t>
  </si>
  <si>
    <t>PCIE_RX1_P</t>
  </si>
  <si>
    <t>PCIE_RX1_M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</si>
  <si>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</si>
  <si>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</si>
  <si>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</si>
  <si>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</si>
  <si>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</si>
  <si>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</si>
  <si>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</si>
  <si>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</si>
  <si>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GPIO_A4_0</t>
  </si>
  <si>
    <t>GPIO_A4_4</t>
  </si>
  <si>
    <t>GPIO_B0_0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</si>
  <si>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</si>
  <si>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</si>
  <si>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</si>
  <si>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</si>
  <si>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</si>
  <si>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</si>
  <si>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</si>
  <si>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</si>
  <si>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</si>
  <si>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</si>
  <si>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</si>
  <si>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</si>
  <si>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</si>
  <si>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</si>
  <si>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</si>
  <si>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</si>
  <si>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</si>
  <si>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</si>
  <si>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</si>
  <si>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TEST_JTAG_RTCK</t>
  </si>
  <si>
    <t>SPI master1 Serial Clock/GPIO/CAN_RXD3/TEST_JTAG_RTCK</t>
  </si>
  <si>
    <t>TEST_JTAG_TRSTN</t>
  </si>
  <si>
    <t>SPI master1 Chip Select/GPIO/CAN_TXD3/TEST_JTAG_TRSTN</t>
  </si>
  <si>
    <t>TEST_JTAG_TDI</t>
  </si>
  <si>
    <t>SPI master2 Data In /GPIO/TEST_JTAG_TDI/BB_ANT_SW_SEL/TEST_JTAG_TDI</t>
  </si>
  <si>
    <t>TEST_JTAG_TDO</t>
  </si>
  <si>
    <t>SPI master2 Data Out /GPIO/ TEST_JTAG_TDO/BB_ANT_SW_SEL_N/TEST_JTAG_TDO</t>
  </si>
  <si>
    <t>TEST_JTAG_TCK</t>
  </si>
  <si>
    <t>SPI master2 Serial Clock/GPIO/TEST_JTAG_TCK/BB_SEL/TEST_JTAG_TCK</t>
  </si>
  <si>
    <t>TEST_JTAG_TMS</t>
  </si>
  <si>
    <t>SPI master2 Chip Select /GPIO/TEST_JTAG_TMS/BB_SEL_N/TEST_JTAG_TMS</t>
  </si>
  <si>
    <t>SPI_DBG_DI</t>
  </si>
  <si>
    <t>SPI Master5/Slave0 Data In /GPIO/CAN_RXD0/SPI_DBG_DI</t>
  </si>
  <si>
    <t>SPI_DBG_DO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</si>
  <si>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</si>
  <si>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</si>
  <si>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</si>
  <si>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</si>
  <si>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</si>
  <si>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</si>
  <si>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</si>
  <si>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</si>
  <si>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</si>
  <si>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</si>
  <si>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</si>
  <si>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default function is orange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</si>
  <si>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</si>
  <si>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</si>
  <si>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</si>
  <si>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</si>
  <si>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</si>
  <si>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</si>
  <si>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</si>
  <si>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</si>
  <si>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</si>
  <si>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</si>
  <si>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</si>
  <si>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</si>
  <si>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</si>
  <si>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</si>
  <si>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</si>
  <si>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</si>
  <si>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</si>
  <si>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</si>
  <si>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</si>
  <si>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</si>
  <si>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</si>
  <si>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</si>
  <si>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</si>
  <si>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</si>
  <si>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</si>
  <si>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</si>
  <si>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</si>
  <si>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</si>
  <si>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</si>
  <si>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</si>
  <si>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</si>
  <si>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</si>
  <si>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</si>
  <si>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</si>
  <si>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</si>
  <si>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</si>
  <si>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</si>
  <si>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</si>
  <si>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</si>
  <si>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</si>
  <si>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</si>
  <si>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</si>
  <si>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</si>
  <si>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</si>
  <si>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</si>
  <si>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</si>
  <si>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</si>
  <si>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</si>
  <si>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</si>
  <si>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</si>
  <si>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</si>
  <si>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</si>
  <si>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</si>
  <si>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AVDD_CC_H_1V8_TYPEC</t>
  </si>
  <si>
    <t>AVDD_CC_VH_3V3_TYPEC</t>
  </si>
  <si>
    <t>DVDD_0V9_TYPEC</t>
  </si>
  <si>
    <t>dvp1 video parallel data input enable /GPIO/I2C 3 serial clock/TYPEC_DIG_OUT_1</t>
    <phoneticPr fontId="89" type="noConversion"/>
  </si>
  <si>
    <t>dvp1 video parallel data input vertical sync /GPIO/I2C 4 serial data/Uart 7 serial data in/TYPEC_DIG_OUT_2</t>
    <phoneticPr fontId="89" type="noConversion"/>
  </si>
  <si>
    <t>dvp1 video pclk /GPIO/I2C 3 serial data/TYPEC_DIG_OUT_0</t>
    <phoneticPr fontId="89" type="noConversion"/>
  </si>
  <si>
    <t>dvp1 video parallel data input horizontal sync/GPIO/I2C 4serial clock/Uart 7 serial data out/TYPEC_DIG_OUT_3</t>
    <phoneticPr fontId="89" type="noConversion"/>
  </si>
  <si>
    <t>dvp1 video parallel data input[0] /dvp0 video parallel data input[8] /GPIO/TYPEC_DIG_OUT_4</t>
    <phoneticPr fontId="89" type="noConversion"/>
  </si>
  <si>
    <t>dvp1 video parallel data input[1] /dvp0 video parallel data input[9] /GPIO/TYPEC_DIG_OUT_5</t>
    <phoneticPr fontId="89" type="noConversion"/>
  </si>
  <si>
    <t>AD_IN_0</t>
    <phoneticPr fontId="89" type="noConversion"/>
  </si>
  <si>
    <t>AD_IN_1</t>
    <phoneticPr fontId="89" type="noConversion"/>
  </si>
  <si>
    <t>AD_IN_2</t>
    <phoneticPr fontId="89" type="noConversion"/>
  </si>
  <si>
    <t>AD_IN_3</t>
    <phoneticPr fontId="89" type="noConversion"/>
  </si>
  <si>
    <t>AD_IN_4</t>
    <phoneticPr fontId="89" type="noConversion"/>
  </si>
  <si>
    <t>AD_IN_5</t>
    <phoneticPr fontId="89" type="noConversion"/>
  </si>
  <si>
    <t>AD_IN_6</t>
    <phoneticPr fontId="89" type="noConversion"/>
  </si>
  <si>
    <t>AD_IN_7</t>
    <phoneticPr fontId="89" type="noConversion"/>
  </si>
  <si>
    <t>RSSI_1</t>
    <phoneticPr fontId="89" type="noConversion"/>
  </si>
  <si>
    <t>PDET_A_2G</t>
    <phoneticPr fontId="89" type="noConversion"/>
  </si>
  <si>
    <t>PDET_B_2G</t>
    <phoneticPr fontId="89" type="noConversion"/>
  </si>
  <si>
    <t>SAR_TEST_IN_1</t>
    <phoneticPr fontId="89" type="noConversion"/>
  </si>
  <si>
    <t>RSSI_2</t>
    <phoneticPr fontId="89" type="noConversion"/>
  </si>
  <si>
    <t>PDET_A_5G</t>
    <phoneticPr fontId="89" type="noConversion"/>
  </si>
  <si>
    <t>PDET_B_5G</t>
    <phoneticPr fontId="89" type="noConversion"/>
  </si>
  <si>
    <t>SAR_TEST_IN_2</t>
    <phoneticPr fontId="89" type="noConversion"/>
  </si>
  <si>
    <t>TYPEC_DIG_IN_7</t>
    <phoneticPr fontId="89" type="noConversion"/>
  </si>
  <si>
    <t>TYPEC_DIG_IN_8</t>
    <phoneticPr fontId="89" type="noConversion"/>
  </si>
  <si>
    <t>TYPEC_DIG_IN_9</t>
    <phoneticPr fontId="89" type="noConversion"/>
  </si>
  <si>
    <t>TYPEC_DIG_OUT_10</t>
    <phoneticPr fontId="89" type="noConversion"/>
  </si>
  <si>
    <t>TYPEC_DIG_OUT_11</t>
    <phoneticPr fontId="89" type="noConversion"/>
  </si>
  <si>
    <t>TYPEC_DIG_OUT_1</t>
    <phoneticPr fontId="89" type="noConversion"/>
  </si>
  <si>
    <t>TYPEC_DIG_OUT_2</t>
    <phoneticPr fontId="89" type="noConversion"/>
  </si>
  <si>
    <t>TYPEC_DIG_OUT_3</t>
    <phoneticPr fontId="89" type="noConversion"/>
  </si>
  <si>
    <t>TYPEC_DIG_OUT_4</t>
    <phoneticPr fontId="89" type="noConversion"/>
  </si>
  <si>
    <t>TYPEC_DIG_OUT_5</t>
    <phoneticPr fontId="89" type="noConversion"/>
  </si>
  <si>
    <t>TYPEC_DIG_IN_6</t>
    <phoneticPr fontId="89" type="noConversion"/>
  </si>
  <si>
    <t>TYPEC_DIG_OUT_0</t>
    <phoneticPr fontId="89" type="noConversion"/>
  </si>
  <si>
    <t>Gigabit Ethernet Transmit Clock</t>
    <phoneticPr fontId="89" type="noConversion"/>
  </si>
  <si>
    <t xml:space="preserve">Gigabit Ethernet Transmit enable </t>
    <phoneticPr fontId="89" type="noConversion"/>
  </si>
  <si>
    <t>Gigabit Ethernet Transmit Data 0</t>
    <phoneticPr fontId="89" type="noConversion"/>
  </si>
  <si>
    <t>ATE_TEST_MODE == 1</t>
    <phoneticPr fontId="89" type="noConversion"/>
  </si>
  <si>
    <t>20MHz Crystal Oscillator output</t>
    <phoneticPr fontId="89" type="noConversion"/>
  </si>
  <si>
    <t>out</t>
    <phoneticPr fontId="89" type="noConversion"/>
  </si>
  <si>
    <t>20MHz Crystal Oscillator input</t>
    <phoneticPr fontId="89" type="noConversion"/>
  </si>
  <si>
    <t>MIPI6_REXT</t>
    <phoneticPr fontId="89" type="noConversion"/>
  </si>
  <si>
    <t>MIPI6_DATAN0</t>
    <phoneticPr fontId="89" type="noConversion"/>
  </si>
  <si>
    <t>MIPI6_DATAP0</t>
    <phoneticPr fontId="89" type="noConversion"/>
  </si>
  <si>
    <t>MIPI6_DATAN1</t>
    <phoneticPr fontId="89" type="noConversion"/>
  </si>
  <si>
    <t>MIPI6_DATAP1</t>
    <phoneticPr fontId="89" type="noConversion"/>
  </si>
  <si>
    <t>MIPI6_CLKN</t>
    <phoneticPr fontId="89" type="noConversion"/>
  </si>
  <si>
    <t>MIPI6_CLKP</t>
    <phoneticPr fontId="89" type="noConversion"/>
  </si>
  <si>
    <t>MIPI7_REXT</t>
    <phoneticPr fontId="89" type="noConversion"/>
  </si>
  <si>
    <t>MIPI7_DATAN0</t>
    <phoneticPr fontId="89" type="noConversion"/>
  </si>
  <si>
    <t>MIPI7_DATAP0</t>
    <phoneticPr fontId="89" type="noConversion"/>
  </si>
  <si>
    <t>MIPI7_DATAN1</t>
    <phoneticPr fontId="89" type="noConversion"/>
  </si>
  <si>
    <t>MIPI7_DATAP1</t>
    <phoneticPr fontId="89" type="noConversion"/>
  </si>
  <si>
    <t>MIPI7_CLKN</t>
    <phoneticPr fontId="89" type="noConversion"/>
  </si>
  <si>
    <t>MIPI7_CLKP</t>
    <phoneticPr fontId="89" type="noConversion"/>
  </si>
  <si>
    <t>MIPI6_RXET</t>
    <phoneticPr fontId="89" type="noConversion"/>
  </si>
  <si>
    <t>MIPI6_D0N</t>
    <phoneticPr fontId="89" type="noConversion"/>
  </si>
  <si>
    <t>MIPI6_D0P</t>
    <phoneticPr fontId="89" type="noConversion"/>
  </si>
  <si>
    <t>MIPI6_D1N</t>
    <phoneticPr fontId="89" type="noConversion"/>
  </si>
  <si>
    <t>MIPI6_D1P</t>
    <phoneticPr fontId="89" type="noConversion"/>
  </si>
  <si>
    <t>MIPI6_CLKP</t>
    <phoneticPr fontId="89" type="noConversion"/>
  </si>
  <si>
    <t>MIPI7_RXET</t>
    <phoneticPr fontId="89" type="noConversion"/>
  </si>
  <si>
    <t>MIPI7_D0N</t>
    <phoneticPr fontId="89" type="noConversion"/>
  </si>
  <si>
    <t>MIPI7_D0P</t>
    <phoneticPr fontId="89" type="noConversion"/>
  </si>
  <si>
    <t>MIPI7_D1N</t>
    <phoneticPr fontId="89" type="noConversion"/>
  </si>
  <si>
    <t>MIPI7_D1P</t>
    <phoneticPr fontId="89" type="noConversion"/>
  </si>
  <si>
    <t>5mA</t>
    <phoneticPr fontId="89" type="noConversion"/>
  </si>
  <si>
    <t>A+B=150mA</t>
    <phoneticPr fontId="89" type="noConversion"/>
  </si>
  <si>
    <t>20mA</t>
    <phoneticPr fontId="89" type="noConversion"/>
  </si>
  <si>
    <t>20mA</t>
    <phoneticPr fontId="89" type="noConversion"/>
  </si>
  <si>
    <t>AVDD_CCLK_0V9_TYPEC_0</t>
  </si>
  <si>
    <t>AVDD_CCLK_0V9_TYPEC_1</t>
  </si>
  <si>
    <t>AVDD_H_1V8_TYPEC</t>
  </si>
  <si>
    <t>AVDD_TX_DIG_0V9_TYPEC</t>
  </si>
  <si>
    <t>AVDD_TX_LN_0V9_TYPEC_0</t>
  </si>
  <si>
    <t>AVDD_TX_LN_0V9_TYPEC_1</t>
  </si>
  <si>
    <t>AVDD_TX_LN_0V9_TYPEC_2</t>
  </si>
  <si>
    <t>AVDD_TX_LN_0V9_TYPEC_3</t>
  </si>
  <si>
    <t>AVDD_TX_CLK_0V9_TYPEC_0</t>
  </si>
  <si>
    <t>AVDD_TX_CLK_0V9_TYPEC_1</t>
  </si>
  <si>
    <t>AVDD_AUX_VH_3V3_TYPEC</t>
  </si>
  <si>
    <t>PAD name</t>
    <phoneticPr fontId="89" type="noConversion"/>
  </si>
  <si>
    <t>function mode</t>
    <phoneticPr fontId="89" type="noConversion"/>
  </si>
  <si>
    <t>function name</t>
    <phoneticPr fontId="89" type="noConversion"/>
  </si>
  <si>
    <t>CFG_PIN[0]</t>
  </si>
  <si>
    <t>TEST_MODE_EN</t>
    <phoneticPr fontId="89" type="noConversion"/>
  </si>
  <si>
    <t>CFG_PIN[1]</t>
    <phoneticPr fontId="89" type="noConversion"/>
  </si>
  <si>
    <t>CFG_PIN[2]</t>
    <phoneticPr fontId="89" type="noConversion"/>
  </si>
  <si>
    <t>scan mode</t>
    <phoneticPr fontId="89" type="noConversion"/>
  </si>
  <si>
    <t>ate mode</t>
    <phoneticPr fontId="89" type="noConversion"/>
  </si>
  <si>
    <t>IDDQ mode</t>
    <phoneticPr fontId="89" type="noConversion"/>
  </si>
  <si>
    <t>boot from 3.0v SPI flash directly</t>
    <phoneticPr fontId="89" type="noConversion"/>
  </si>
  <si>
    <t xml:space="preserve">boot from ROM with 3.0v SPI flash </t>
    <phoneticPr fontId="89" type="noConversion"/>
  </si>
  <si>
    <t>boot from ROM with eMMC flash</t>
    <phoneticPr fontId="89" type="noConversion"/>
  </si>
  <si>
    <t>reserved</t>
    <phoneticPr fontId="89" type="noConversion"/>
  </si>
  <si>
    <t>boot from 1.8v SPI flash directly</t>
    <phoneticPr fontId="89" type="noConversion"/>
  </si>
  <si>
    <t xml:space="preserve">boot from ROM with 1.8v SPI flash </t>
    <phoneticPr fontId="89" type="noConversion"/>
  </si>
  <si>
    <t>QSPI_DATA_0]</t>
  </si>
  <si>
    <t>QSPI_DATA_1]</t>
  </si>
  <si>
    <t>QSPI_DATA_2]</t>
  </si>
  <si>
    <t>QSPI_DATA_3]</t>
  </si>
  <si>
    <t>SAR10_IN_3_0</t>
  </si>
  <si>
    <t>SAR10_IN_3_1</t>
  </si>
  <si>
    <t>SAR10_IN_3_2</t>
  </si>
  <si>
    <t>SAR10_IN_3_3</t>
  </si>
  <si>
    <t>SAR10_IN_3_4</t>
  </si>
  <si>
    <t>SAR10_IN_3_5</t>
  </si>
  <si>
    <t>SAR10_IN_3_6</t>
  </si>
  <si>
    <t>SAR10_IN_3_7</t>
  </si>
  <si>
    <t>SAR10_IN_1_0</t>
  </si>
  <si>
    <t>SAR10_IN_1_1</t>
  </si>
  <si>
    <t>SAR10_IN_1_2</t>
  </si>
  <si>
    <t>SAR10_IN_1_3</t>
  </si>
  <si>
    <t>SAR10_IN_2_0</t>
  </si>
  <si>
    <t>SAR10_IN_2_1</t>
  </si>
  <si>
    <t>SAR10_IN_2_2</t>
  </si>
  <si>
    <t>SAR10_IN_2_3</t>
  </si>
  <si>
    <t>MON_OUT_0</t>
  </si>
  <si>
    <t>ATE_TEST_OUT_0</t>
  </si>
  <si>
    <t>MON_OUT_1</t>
  </si>
  <si>
    <t>ATE_TEST_OUT_1</t>
  </si>
  <si>
    <t>MON_OUT_2</t>
  </si>
  <si>
    <t>ATE_TEST_OUT_2</t>
  </si>
  <si>
    <t>MON_OUT_3</t>
  </si>
  <si>
    <t>ATE_TEST_OUT_3</t>
  </si>
  <si>
    <t>MON_OUT_4</t>
  </si>
  <si>
    <t>ATE_TEST_OUT_4</t>
  </si>
  <si>
    <t>MON_OUT_5</t>
  </si>
  <si>
    <t>ATE_TEST_OUT_5</t>
  </si>
  <si>
    <t>MON_OUT_6</t>
  </si>
  <si>
    <t>ATE_TEST_OUT_6</t>
  </si>
  <si>
    <t>MON_OUT_7</t>
  </si>
  <si>
    <t>ATE_TEST_OUT_7</t>
  </si>
  <si>
    <t>MON_OUT_8</t>
  </si>
  <si>
    <t>ATE_TEST_OUT_8</t>
  </si>
  <si>
    <t>MON_OUT_9</t>
  </si>
  <si>
    <t>ATE_TEST_OUT_9</t>
  </si>
  <si>
    <t>MON_OUT_10</t>
  </si>
  <si>
    <t>ATE_TEST_OUT_10</t>
  </si>
  <si>
    <t>MON_OUT_11</t>
  </si>
  <si>
    <t>ATE_TEST_OUT_11</t>
  </si>
  <si>
    <t>MON_OUT_12</t>
  </si>
  <si>
    <t>ATE_TEST_OUT_12</t>
  </si>
  <si>
    <t>MON_OUT_13</t>
  </si>
  <si>
    <t>ATE_TEST_OUT_13</t>
  </si>
  <si>
    <t>MON_OUT_14</t>
  </si>
  <si>
    <t>ATE_TEST_OUT_14</t>
  </si>
  <si>
    <t>MON_OUT_15</t>
  </si>
  <si>
    <t>ATE_TEST_OUT_15</t>
  </si>
  <si>
    <t>MON_OUT_16</t>
  </si>
  <si>
    <t>ATE_TEST_IN_0</t>
  </si>
  <si>
    <t>MON_OUT_17</t>
  </si>
  <si>
    <t>ATE_TEST_IN_1</t>
  </si>
  <si>
    <t>MON_OUT_18</t>
  </si>
  <si>
    <t>ATE_TEST_IN_2</t>
  </si>
  <si>
    <t>MON_OUT_19</t>
  </si>
  <si>
    <t>ATE_TEST_IN_3</t>
  </si>
  <si>
    <t>MON_OUT_20</t>
  </si>
  <si>
    <t>ATE_TEST_IN_4</t>
  </si>
  <si>
    <t>MON_OUT_21</t>
  </si>
  <si>
    <t>ATE_TEST_IN_5</t>
  </si>
  <si>
    <t>MON_OUT_22</t>
  </si>
  <si>
    <t>ATE_TEST_IN_6</t>
  </si>
  <si>
    <t>MON_OUT_23</t>
  </si>
  <si>
    <t>ATE_TEST_IN_7</t>
  </si>
  <si>
    <t>TRACE_DATA_7</t>
  </si>
  <si>
    <t>TRACE_DATA_6</t>
  </si>
  <si>
    <t>TRACE_DATA_5</t>
  </si>
  <si>
    <t>TRACE_DATA_4</t>
  </si>
  <si>
    <t>TRACE_DATA_3</t>
  </si>
  <si>
    <t>TRACE_DATA_2</t>
  </si>
  <si>
    <t>TRACE_DATA_1</t>
  </si>
  <si>
    <t>TRACE_DATA_0</t>
  </si>
  <si>
    <t>ATE_TEST_IN_8</t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</si>
  <si>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</si>
  <si>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</si>
  <si>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</si>
  <si>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</si>
  <si>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</si>
  <si>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</si>
  <si>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</si>
  <si>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ATE_TEST_IN_16</t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</si>
  <si>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</si>
  <si>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</si>
  <si>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</si>
  <si>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</si>
  <si>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</si>
  <si>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</si>
  <si>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</si>
  <si>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PDATA0_0</t>
  </si>
  <si>
    <t>PDATA0_1</t>
  </si>
  <si>
    <t>PDATA0_2</t>
  </si>
  <si>
    <t>PDATA0_3</t>
  </si>
  <si>
    <t>PDATA0_4</t>
  </si>
  <si>
    <t>PDATA0_5</t>
  </si>
  <si>
    <t>PDATA0_6</t>
  </si>
  <si>
    <t>PDATA0_7</t>
  </si>
  <si>
    <t>CFG_PIN_0</t>
  </si>
  <si>
    <t>CFG_PIN_1</t>
  </si>
  <si>
    <t>CFG_PIN_2</t>
  </si>
  <si>
    <t>CLK_RST_OUT[13]
(tRoot_GPO[0])</t>
    <phoneticPr fontId="89" type="noConversion"/>
  </si>
  <si>
    <t>CLK_RST_OUT[12]
(OTP_REDAY)</t>
    <phoneticPr fontId="89" type="noConversion"/>
  </si>
  <si>
    <t>CLK_RST_OUT[10]
(POR_RSTN)</t>
    <phoneticPr fontId="89" type="noConversion"/>
  </si>
  <si>
    <t>CLK_RST_OUT[11]
(OTP_CHIP_DISABLE)</t>
    <phoneticPr fontId="89" type="noConversion"/>
  </si>
  <si>
    <t>PDATA1_0</t>
    <phoneticPr fontId="89" type="noConversion"/>
  </si>
  <si>
    <t>PDATA1_1</t>
    <phoneticPr fontId="89" type="noConversion"/>
  </si>
  <si>
    <t>PDATA1_2</t>
    <phoneticPr fontId="89" type="noConversion"/>
  </si>
  <si>
    <t>PDATA1_3</t>
    <phoneticPr fontId="89" type="noConversion"/>
  </si>
  <si>
    <t>PDATA1_4</t>
    <phoneticPr fontId="89" type="noConversion"/>
  </si>
  <si>
    <t>PDATA1_5</t>
    <phoneticPr fontId="89" type="noConversion"/>
  </si>
  <si>
    <t>PDATA1_6</t>
    <phoneticPr fontId="89" type="noConversion"/>
  </si>
  <si>
    <t>PDATA1_7</t>
    <phoneticPr fontId="89" type="noConversion"/>
  </si>
  <si>
    <t>SEC_UART_SIN</t>
  </si>
  <si>
    <t>SEC_UART_SOUT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</si>
</sst>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2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b/>
      <sz val="10"/>
      <color rgb="FFFF00FF"/>
      <name val="Arial"/>
      <family val="2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宋体"/>
      <family val="2"/>
      <scheme val="minor"/>
    </font>
    <font>
      <sz val="14"/>
      <color theme="1"/>
      <name val="Arial"/>
      <family val="2"/>
    </font>
    <font>
      <sz val="14"/>
      <color rgb="FF00B0F0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trike/>
      <sz val="10"/>
      <color rgb="FFFF0000"/>
      <name val="Arial"/>
      <family val="2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4" fillId="0" borderId="0">
      <alignment horizontal="center" vertical="top" wrapText="1"/>
    </xf>
    <xf numFmtId="1" fontId="15" fillId="16" borderId="9" applyProtection="0">
      <alignment horizontal="center" vertical="top" wrapText="1"/>
      <protection hidden="1"/>
    </xf>
    <xf numFmtId="0" fontId="16" fillId="0" borderId="12">
      <alignment horizontal="center" vertical="center"/>
    </xf>
    <xf numFmtId="1" fontId="17" fillId="17" borderId="13" applyProtection="0">
      <alignment horizontal="center" vertical="top" wrapText="1"/>
      <protection hidden="1"/>
    </xf>
    <xf numFmtId="0" fontId="16" fillId="0" borderId="0">
      <alignment horizontal="left" vertical="center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18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 applyNumberFormat="0" applyAlignment="0"/>
    <xf numFmtId="0" fontId="25" fillId="0" borderId="0" applyNumberFormat="0" applyFill="0" applyBorder="0" applyAlignment="0" applyProtection="0">
      <alignment vertical="top"/>
      <protection locked="0"/>
    </xf>
    <xf numFmtId="49" fontId="26" fillId="11" borderId="14"/>
    <xf numFmtId="0" fontId="27" fillId="0" borderId="8"/>
    <xf numFmtId="0" fontId="28" fillId="0" borderId="0" applyNumberFormat="0" applyAlignment="0" applyProtection="0">
      <alignment horizontal="center"/>
      <protection hidden="1"/>
    </xf>
    <xf numFmtId="0" fontId="29" fillId="0" borderId="0">
      <alignment horizontal="center"/>
      <protection hidden="1"/>
    </xf>
    <xf numFmtId="1" fontId="30" fillId="16" borderId="9">
      <alignment horizontal="left" wrapText="1"/>
    </xf>
    <xf numFmtId="0" fontId="31" fillId="0" borderId="9" applyAlignment="0" applyProtection="0">
      <alignment horizontal="center" vertical="top" wrapText="1"/>
      <protection hidden="1"/>
    </xf>
    <xf numFmtId="0" fontId="32" fillId="0" borderId="15" applyNumberFormat="0" applyFont="0" applyBorder="0" applyAlignment="0" applyProtection="0">
      <alignment horizontal="center"/>
      <protection hidden="1"/>
    </xf>
    <xf numFmtId="176" fontId="2" fillId="0" borderId="0" applyFont="0" applyFill="0" applyBorder="0" applyAlignment="0" applyProtection="0"/>
    <xf numFmtId="0" fontId="33" fillId="0" borderId="0"/>
    <xf numFmtId="0" fontId="34" fillId="0" borderId="16" applyFill="0" applyBorder="0" applyAlignment="0"/>
    <xf numFmtId="1" fontId="13" fillId="16" borderId="0">
      <alignment horizontal="left" vertical="top" wrapText="1"/>
      <protection locked="0"/>
    </xf>
    <xf numFmtId="177" fontId="35" fillId="0" borderId="17" applyNumberFormat="0" applyAlignment="0"/>
    <xf numFmtId="38" fontId="24" fillId="10" borderId="0" applyNumberFormat="0" applyBorder="0" applyAlignment="0" applyProtection="0"/>
    <xf numFmtId="0" fontId="36" fillId="0" borderId="18" applyNumberFormat="0" applyAlignment="0" applyProtection="0">
      <alignment horizontal="left" vertical="center"/>
    </xf>
    <xf numFmtId="0" fontId="36" fillId="0" borderId="14">
      <alignment horizontal="left" vertical="center"/>
    </xf>
    <xf numFmtId="10" fontId="24" fillId="17" borderId="9" applyNumberFormat="0" applyBorder="0" applyAlignment="0" applyProtection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2" fontId="40" fillId="0" borderId="20" applyFont="0" applyBorder="0" applyAlignment="0"/>
    <xf numFmtId="0" fontId="28" fillId="32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2" fillId="0" borderId="9">
      <alignment horizontal="center" vertical="top" wrapText="1"/>
    </xf>
    <xf numFmtId="179" fontId="40" fillId="0" borderId="0"/>
    <xf numFmtId="0" fontId="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/>
    <xf numFmtId="0" fontId="43" fillId="33" borderId="0" applyNumberFormat="0" applyBorder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7" fillId="0" borderId="25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9" fillId="39" borderId="26" applyNumberFormat="0" applyAlignment="0" applyProtection="0">
      <alignment vertical="center"/>
    </xf>
    <xf numFmtId="0" fontId="60" fillId="39" borderId="26" applyNumberFormat="0" applyAlignment="0" applyProtection="0">
      <alignment vertical="center"/>
    </xf>
    <xf numFmtId="0" fontId="59" fillId="39" borderId="26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9" borderId="26" applyNumberFormat="0" applyAlignment="0" applyProtection="0">
      <alignment vertical="center"/>
    </xf>
    <xf numFmtId="0" fontId="66" fillId="0" borderId="22" applyNumberFormat="0" applyFill="0" applyAlignment="0" applyProtection="0">
      <alignment vertical="center"/>
    </xf>
    <xf numFmtId="0" fontId="67" fillId="0" borderId="22" applyNumberFormat="0" applyFill="0" applyAlignment="0" applyProtection="0">
      <alignment vertical="center"/>
    </xf>
    <xf numFmtId="0" fontId="66" fillId="0" borderId="22" applyNumberFormat="0" applyFill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0" borderId="27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5" fillId="40" borderId="27" applyNumberFormat="0" applyAlignment="0" applyProtection="0">
      <alignment vertical="center"/>
    </xf>
    <xf numFmtId="0" fontId="76" fillId="40" borderId="27" applyNumberFormat="0" applyAlignment="0" applyProtection="0">
      <alignment vertical="center"/>
    </xf>
    <xf numFmtId="0" fontId="75" fillId="40" borderId="27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77" fillId="23" borderId="27" applyNumberFormat="0" applyAlignment="0" applyProtection="0">
      <alignment vertical="center"/>
    </xf>
    <xf numFmtId="0" fontId="78" fillId="40" borderId="28" applyNumberFormat="0" applyAlignment="0" applyProtection="0">
      <alignment vertical="center"/>
    </xf>
    <xf numFmtId="0" fontId="79" fillId="23" borderId="27" applyNumberFormat="0" applyAlignment="0" applyProtection="0">
      <alignment vertical="center"/>
    </xf>
    <xf numFmtId="0" fontId="80" fillId="23" borderId="27" applyNumberFormat="0" applyAlignment="0" applyProtection="0">
      <alignment vertical="center"/>
    </xf>
    <xf numFmtId="0" fontId="79" fillId="23" borderId="27" applyNumberFormat="0" applyAlignment="0" applyProtection="0">
      <alignment vertical="center"/>
    </xf>
    <xf numFmtId="0" fontId="81" fillId="40" borderId="28" applyNumberFormat="0" applyAlignment="0" applyProtection="0">
      <alignment vertical="center"/>
    </xf>
    <xf numFmtId="0" fontId="82" fillId="40" borderId="28" applyNumberFormat="0" applyAlignment="0" applyProtection="0">
      <alignment vertical="center"/>
    </xf>
    <xf numFmtId="0" fontId="81" fillId="40" borderId="28" applyNumberFormat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6" fillId="0" borderId="29" applyNumberFormat="0" applyFill="0" applyAlignment="0" applyProtection="0">
      <alignment vertical="center"/>
    </xf>
    <xf numFmtId="0" fontId="87" fillId="0" borderId="29" applyNumberFormat="0" applyFill="0" applyAlignment="0" applyProtection="0">
      <alignment vertical="center"/>
    </xf>
    <xf numFmtId="0" fontId="86" fillId="0" borderId="29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0" borderId="50" applyNumberFormat="0" applyFill="0" applyAlignment="0" applyProtection="0">
      <alignment vertical="center"/>
    </xf>
    <xf numFmtId="0" fontId="105" fillId="0" borderId="51" applyNumberFormat="0" applyFill="0" applyAlignment="0" applyProtection="0">
      <alignment vertical="center"/>
    </xf>
    <xf numFmtId="0" fontId="106" fillId="0" borderId="52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51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9" fillId="53" borderId="0" applyNumberFormat="0" applyBorder="0" applyAlignment="0" applyProtection="0">
      <alignment vertical="center"/>
    </xf>
    <xf numFmtId="0" fontId="110" fillId="54" borderId="53" applyNumberFormat="0" applyAlignment="0" applyProtection="0">
      <alignment vertical="center"/>
    </xf>
    <xf numFmtId="0" fontId="111" fillId="55" borderId="54" applyNumberFormat="0" applyAlignment="0" applyProtection="0">
      <alignment vertical="center"/>
    </xf>
    <xf numFmtId="0" fontId="112" fillId="55" borderId="53" applyNumberFormat="0" applyAlignment="0" applyProtection="0">
      <alignment vertical="center"/>
    </xf>
    <xf numFmtId="0" fontId="113" fillId="0" borderId="55" applyNumberFormat="0" applyFill="0" applyAlignment="0" applyProtection="0">
      <alignment vertical="center"/>
    </xf>
    <xf numFmtId="0" fontId="114" fillId="56" borderId="56" applyNumberFormat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58" applyNumberFormat="0" applyFill="0" applyAlignment="0" applyProtection="0">
      <alignment vertical="center"/>
    </xf>
    <xf numFmtId="0" fontId="118" fillId="5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18" fillId="61" borderId="0" applyNumberFormat="0" applyBorder="0" applyAlignment="0" applyProtection="0">
      <alignment vertical="center"/>
    </xf>
    <xf numFmtId="0" fontId="118" fillId="6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18" fillId="65" borderId="0" applyNumberFormat="0" applyBorder="0" applyAlignment="0" applyProtection="0">
      <alignment vertical="center"/>
    </xf>
    <xf numFmtId="0" fontId="118" fillId="6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18" fillId="69" borderId="0" applyNumberFormat="0" applyBorder="0" applyAlignment="0" applyProtection="0">
      <alignment vertical="center"/>
    </xf>
    <xf numFmtId="0" fontId="118" fillId="7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18" fillId="73" borderId="0" applyNumberFormat="0" applyBorder="0" applyAlignment="0" applyProtection="0">
      <alignment vertical="center"/>
    </xf>
    <xf numFmtId="0" fontId="118" fillId="74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18" fillId="77" borderId="0" applyNumberFormat="0" applyBorder="0" applyAlignment="0" applyProtection="0">
      <alignment vertical="center"/>
    </xf>
    <xf numFmtId="0" fontId="118" fillId="78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18" fillId="8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7" borderId="57" applyNumberFormat="0" applyFont="0" applyAlignment="0" applyProtection="0">
      <alignment vertical="center"/>
    </xf>
    <xf numFmtId="0" fontId="102" fillId="0" borderId="0"/>
    <xf numFmtId="0" fontId="1" fillId="0" borderId="0">
      <alignment vertical="center"/>
    </xf>
    <xf numFmtId="0" fontId="1" fillId="0" borderId="0">
      <alignment vertical="center"/>
    </xf>
    <xf numFmtId="0" fontId="102" fillId="0" borderId="0"/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238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Fill="1" applyBorder="1" applyAlignment="1">
      <alignment horizontal="center" vertical="center"/>
    </xf>
    <xf numFmtId="0" fontId="11" fillId="0" borderId="3" xfId="3" applyFont="1" applyBorder="1" applyAlignment="1">
      <alignment horizontal="center" vertical="center" wrapText="1"/>
    </xf>
    <xf numFmtId="0" fontId="10" fillId="0" borderId="3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/>
    </xf>
    <xf numFmtId="0" fontId="9" fillId="0" borderId="7" xfId="3" applyFont="1" applyFill="1" applyBorder="1" applyAlignment="1">
      <alignment horizontal="center" vertical="center"/>
    </xf>
    <xf numFmtId="0" fontId="2" fillId="0" borderId="0" xfId="1" applyFont="1" applyBorder="1"/>
    <xf numFmtId="0" fontId="9" fillId="0" borderId="8" xfId="3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/>
    </xf>
    <xf numFmtId="0" fontId="11" fillId="0" borderId="8" xfId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>
      <alignment horizontal="center"/>
    </xf>
    <xf numFmtId="0" fontId="10" fillId="0" borderId="5" xfId="1" applyFont="1" applyFill="1" applyBorder="1" applyAlignment="1">
      <alignment horizontal="center"/>
    </xf>
    <xf numFmtId="0" fontId="11" fillId="0" borderId="5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 applyProtection="1">
      <alignment horizontal="center"/>
      <protection locked="0"/>
    </xf>
    <xf numFmtId="0" fontId="11" fillId="0" borderId="8" xfId="1" applyFont="1" applyFill="1" applyBorder="1" applyAlignment="1" applyProtection="1">
      <alignment horizontal="center" wrapText="1"/>
      <protection locked="0"/>
    </xf>
    <xf numFmtId="0" fontId="9" fillId="0" borderId="7" xfId="1" applyFont="1" applyFill="1" applyBorder="1" applyAlignment="1">
      <alignment horizontal="center"/>
    </xf>
    <xf numFmtId="0" fontId="9" fillId="9" borderId="8" xfId="3" applyFont="1" applyFill="1" applyBorder="1" applyAlignment="1">
      <alignment horizontal="center" vertical="center"/>
    </xf>
    <xf numFmtId="0" fontId="12" fillId="0" borderId="0" xfId="1" applyFont="1"/>
    <xf numFmtId="0" fontId="2" fillId="0" borderId="0" xfId="1"/>
    <xf numFmtId="0" fontId="4" fillId="0" borderId="30" xfId="1" applyFont="1" applyBorder="1"/>
    <xf numFmtId="0" fontId="4" fillId="0" borderId="31" xfId="1" applyFont="1" applyBorder="1"/>
    <xf numFmtId="0" fontId="4" fillId="0" borderId="32" xfId="1" applyFont="1" applyBorder="1"/>
    <xf numFmtId="180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8" fillId="0" borderId="8" xfId="1" applyFont="1" applyFill="1" applyBorder="1" applyAlignment="1">
      <alignment horizontal="center" vertical="center" wrapText="1"/>
    </xf>
    <xf numFmtId="0" fontId="88" fillId="0" borderId="5" xfId="1" applyFont="1" applyFill="1" applyBorder="1" applyAlignment="1">
      <alignment horizontal="center" vertical="center" wrapText="1"/>
    </xf>
    <xf numFmtId="0" fontId="88" fillId="0" borderId="33" xfId="1" applyFont="1" applyFill="1" applyBorder="1" applyAlignment="1">
      <alignment horizontal="center" vertical="center" wrapText="1"/>
    </xf>
    <xf numFmtId="0" fontId="90" fillId="0" borderId="0" xfId="1" applyFont="1"/>
    <xf numFmtId="0" fontId="12" fillId="5" borderId="34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/>
    </xf>
    <xf numFmtId="0" fontId="12" fillId="0" borderId="11" xfId="3" applyFont="1" applyFill="1" applyBorder="1" applyAlignment="1">
      <alignment horizontal="center" vertical="center"/>
    </xf>
    <xf numFmtId="0" fontId="2" fillId="0" borderId="35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6" xfId="784" applyFont="1" applyFill="1" applyBorder="1" applyAlignment="1">
      <alignment horizontal="center" vertical="center" wrapText="1"/>
    </xf>
    <xf numFmtId="0" fontId="91" fillId="41" borderId="34" xfId="785" applyFont="1" applyFill="1" applyBorder="1" applyAlignment="1">
      <alignment horizontal="center" vertical="center" wrapText="1"/>
    </xf>
    <xf numFmtId="0" fontId="91" fillId="41" borderId="37" xfId="785" applyFont="1" applyFill="1" applyBorder="1" applyAlignment="1">
      <alignment horizontal="center" vertical="center" wrapText="1"/>
    </xf>
    <xf numFmtId="0" fontId="2" fillId="0" borderId="0" xfId="202" applyFont="1" applyAlignment="1"/>
    <xf numFmtId="0" fontId="92" fillId="5" borderId="0" xfId="202" applyFont="1" applyFill="1" applyAlignment="1">
      <alignment horizontal="center" wrapText="1"/>
    </xf>
    <xf numFmtId="0" fontId="93" fillId="5" borderId="0" xfId="202" applyFont="1" applyFill="1" applyAlignment="1"/>
    <xf numFmtId="0" fontId="8" fillId="4" borderId="0" xfId="784" applyFont="1" applyFill="1" applyBorder="1" applyAlignment="1">
      <alignment horizontal="center" vertical="center" wrapText="1"/>
    </xf>
    <xf numFmtId="0" fontId="94" fillId="2" borderId="38" xfId="785" applyFont="1" applyFill="1" applyBorder="1" applyAlignment="1">
      <alignment horizontal="center" vertical="center" wrapText="1"/>
    </xf>
    <xf numFmtId="0" fontId="94" fillId="42" borderId="2" xfId="785" applyFont="1" applyFill="1" applyBorder="1" applyAlignment="1">
      <alignment horizontal="center" vertical="center" wrapText="1"/>
    </xf>
    <xf numFmtId="0" fontId="94" fillId="2" borderId="39" xfId="785" applyFont="1" applyFill="1" applyBorder="1" applyAlignment="1">
      <alignment horizontal="center" vertical="center" wrapText="1"/>
    </xf>
    <xf numFmtId="0" fontId="94" fillId="2" borderId="40" xfId="785" applyFont="1" applyFill="1" applyBorder="1" applyAlignment="1">
      <alignment horizontal="center" vertical="center" wrapText="1"/>
    </xf>
    <xf numFmtId="0" fontId="94" fillId="43" borderId="9" xfId="785" applyFont="1" applyFill="1" applyBorder="1" applyAlignment="1">
      <alignment horizontal="center" vertical="center" wrapText="1"/>
    </xf>
    <xf numFmtId="0" fontId="94" fillId="2" borderId="9" xfId="785" applyFont="1" applyFill="1" applyBorder="1" applyAlignment="1">
      <alignment horizontal="center" vertical="center" wrapText="1"/>
    </xf>
    <xf numFmtId="0" fontId="95" fillId="43" borderId="9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41" xfId="1" applyFont="1" applyBorder="1"/>
    <xf numFmtId="0" fontId="96" fillId="44" borderId="9" xfId="0" applyFont="1" applyFill="1" applyBorder="1" applyAlignment="1">
      <alignment horizontal="center" vertical="center"/>
    </xf>
    <xf numFmtId="0" fontId="96" fillId="44" borderId="9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/>
    </xf>
    <xf numFmtId="0" fontId="88" fillId="0" borderId="6" xfId="1" applyFont="1" applyFill="1" applyBorder="1" applyAlignment="1">
      <alignment horizontal="center" vertical="center" wrapText="1"/>
    </xf>
    <xf numFmtId="0" fontId="94" fillId="43" borderId="36" xfId="785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9" xfId="3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/>
    </xf>
    <xf numFmtId="0" fontId="91" fillId="41" borderId="9" xfId="785" applyFont="1" applyFill="1" applyBorder="1" applyAlignment="1">
      <alignment horizontal="center" vertical="center" wrapText="1"/>
    </xf>
    <xf numFmtId="0" fontId="11" fillId="0" borderId="9" xfId="1" applyFont="1" applyFill="1" applyBorder="1" applyAlignment="1" applyProtection="1">
      <alignment horizontal="center" wrapText="1"/>
      <protection locked="0"/>
    </xf>
    <xf numFmtId="0" fontId="10" fillId="0" borderId="9" xfId="1" applyFont="1" applyFill="1" applyBorder="1" applyAlignment="1">
      <alignment horizontal="center"/>
    </xf>
    <xf numFmtId="0" fontId="11" fillId="0" borderId="9" xfId="3" applyFont="1" applyBorder="1" applyAlignment="1">
      <alignment horizontal="center" vertical="center" wrapText="1"/>
    </xf>
    <xf numFmtId="0" fontId="97" fillId="0" borderId="0" xfId="1" applyFont="1" applyAlignment="1">
      <alignment horizontal="center" wrapText="1"/>
    </xf>
    <xf numFmtId="0" fontId="98" fillId="0" borderId="0" xfId="1" applyFont="1"/>
    <xf numFmtId="0" fontId="99" fillId="4" borderId="1" xfId="1" applyFont="1" applyFill="1" applyBorder="1" applyAlignment="1">
      <alignment horizontal="center" vertical="center"/>
    </xf>
    <xf numFmtId="0" fontId="98" fillId="6" borderId="0" xfId="1" applyFont="1" applyFill="1" applyAlignment="1">
      <alignment horizontal="left" wrapText="1"/>
    </xf>
    <xf numFmtId="0" fontId="98" fillId="6" borderId="0" xfId="1" applyFont="1" applyFill="1"/>
    <xf numFmtId="0" fontId="98" fillId="7" borderId="0" xfId="1" applyFont="1" applyFill="1"/>
    <xf numFmtId="0" fontId="100" fillId="27" borderId="0" xfId="101" applyFont="1" applyAlignment="1"/>
    <xf numFmtId="0" fontId="100" fillId="25" borderId="0" xfId="88" applyFont="1" applyBorder="1" applyAlignment="1"/>
    <xf numFmtId="0" fontId="100" fillId="25" borderId="0" xfId="88" applyFont="1" applyAlignment="1"/>
    <xf numFmtId="0" fontId="100" fillId="24" borderId="0" xfId="96" applyFont="1" applyBorder="1" applyAlignment="1"/>
    <xf numFmtId="0" fontId="100" fillId="24" borderId="0" xfId="96" applyFont="1" applyAlignment="1"/>
    <xf numFmtId="0" fontId="100" fillId="21" borderId="0" xfId="94" applyFont="1" applyBorder="1" applyAlignment="1"/>
    <xf numFmtId="0" fontId="100" fillId="21" borderId="0" xfId="94" applyFont="1" applyAlignment="1"/>
    <xf numFmtId="0" fontId="100" fillId="20" borderId="0" xfId="66" applyFont="1" applyBorder="1" applyAlignment="1"/>
    <xf numFmtId="0" fontId="100" fillId="20" borderId="0" xfId="66" applyFont="1" applyAlignment="1"/>
    <xf numFmtId="0" fontId="100" fillId="24" borderId="0" xfId="85" applyFont="1" applyBorder="1" applyAlignment="1"/>
    <xf numFmtId="0" fontId="100" fillId="24" borderId="0" xfId="85" applyFont="1" applyAlignment="1"/>
    <xf numFmtId="0" fontId="100" fillId="25" borderId="0" xfId="89" applyFont="1" applyAlignment="1"/>
    <xf numFmtId="0" fontId="100" fillId="27" borderId="0" xfId="99" applyFont="1" applyAlignment="1"/>
    <xf numFmtId="0" fontId="100" fillId="21" borderId="0" xfId="95" applyFont="1" applyAlignment="1"/>
    <xf numFmtId="0" fontId="101" fillId="28" borderId="0" xfId="108" applyFont="1" applyAlignment="1"/>
    <xf numFmtId="0" fontId="98" fillId="8" borderId="0" xfId="1" applyFont="1" applyFill="1"/>
    <xf numFmtId="0" fontId="98" fillId="45" borderId="0" xfId="1" applyFont="1" applyFill="1"/>
    <xf numFmtId="0" fontId="100" fillId="21" borderId="0" xfId="71" applyFont="1" applyAlignment="1"/>
    <xf numFmtId="0" fontId="98" fillId="12" borderId="0" xfId="1" applyFont="1" applyFill="1" applyBorder="1"/>
    <xf numFmtId="0" fontId="98" fillId="12" borderId="4" xfId="1" applyFont="1" applyFill="1" applyBorder="1"/>
    <xf numFmtId="0" fontId="98" fillId="13" borderId="0" xfId="1" applyFont="1" applyFill="1"/>
    <xf numFmtId="0" fontId="98" fillId="46" borderId="0" xfId="1" applyFont="1" applyFill="1"/>
    <xf numFmtId="0" fontId="98" fillId="15" borderId="0" xfId="1" applyFont="1" applyFill="1" applyBorder="1"/>
    <xf numFmtId="0" fontId="9" fillId="0" borderId="43" xfId="1" applyFont="1" applyFill="1" applyBorder="1" applyAlignment="1">
      <alignment horizontal="center" vertical="center" wrapText="1"/>
    </xf>
    <xf numFmtId="0" fontId="9" fillId="14" borderId="43" xfId="1" applyFont="1" applyFill="1" applyBorder="1" applyAlignment="1">
      <alignment horizontal="center" vertical="center" wrapText="1"/>
    </xf>
    <xf numFmtId="0" fontId="9" fillId="5" borderId="43" xfId="1" applyFont="1" applyFill="1" applyBorder="1" applyAlignment="1">
      <alignment horizontal="center" vertical="center" wrapText="1"/>
    </xf>
    <xf numFmtId="0" fontId="12" fillId="5" borderId="43" xfId="1" applyFont="1" applyFill="1" applyBorder="1" applyAlignment="1">
      <alignment horizontal="center" vertical="center" wrapText="1"/>
    </xf>
    <xf numFmtId="0" fontId="98" fillId="15" borderId="0" xfId="1" applyFont="1" applyFill="1" applyBorder="1" applyAlignment="1">
      <alignment horizontal="left"/>
    </xf>
    <xf numFmtId="0" fontId="98" fillId="5" borderId="0" xfId="1" applyFont="1" applyFill="1"/>
    <xf numFmtId="0" fontId="10" fillId="0" borderId="42" xfId="3" applyFont="1" applyFill="1" applyBorder="1" applyAlignment="1">
      <alignment horizontal="center" vertical="center" wrapText="1"/>
    </xf>
    <xf numFmtId="0" fontId="9" fillId="47" borderId="43" xfId="1" applyFont="1" applyFill="1" applyBorder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/>
    </xf>
    <xf numFmtId="0" fontId="91" fillId="41" borderId="44" xfId="785" applyFont="1" applyFill="1" applyBorder="1" applyAlignment="1">
      <alignment horizontal="center" vertical="center" wrapText="1"/>
    </xf>
    <xf numFmtId="0" fontId="11" fillId="0" borderId="43" xfId="1" applyFont="1" applyFill="1" applyBorder="1" applyAlignment="1" applyProtection="1">
      <alignment horizontal="center" wrapText="1"/>
      <protection locked="0"/>
    </xf>
    <xf numFmtId="0" fontId="9" fillId="48" borderId="43" xfId="1" applyFont="1" applyFill="1" applyBorder="1" applyAlignment="1">
      <alignment horizontal="center" vertical="center" wrapText="1"/>
    </xf>
    <xf numFmtId="0" fontId="9" fillId="49" borderId="8" xfId="1" applyFont="1" applyFill="1" applyBorder="1" applyAlignment="1">
      <alignment horizontal="center" vertical="center" wrapText="1"/>
    </xf>
    <xf numFmtId="0" fontId="9" fillId="0" borderId="45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91" fillId="41" borderId="46" xfId="785" applyFont="1" applyFill="1" applyBorder="1" applyAlignment="1">
      <alignment horizontal="center" vertical="center" wrapText="1"/>
    </xf>
    <xf numFmtId="0" fontId="94" fillId="43" borderId="47" xfId="785" applyFont="1" applyFill="1" applyBorder="1" applyAlignment="1">
      <alignment horizontal="center" vertical="center" wrapText="1"/>
    </xf>
    <xf numFmtId="0" fontId="94" fillId="2" borderId="47" xfId="785" applyFont="1" applyFill="1" applyBorder="1" applyAlignment="1">
      <alignment horizontal="center" vertical="center" wrapText="1"/>
    </xf>
    <xf numFmtId="0" fontId="94" fillId="2" borderId="48" xfId="785" applyFont="1" applyFill="1" applyBorder="1" applyAlignment="1">
      <alignment horizontal="center" vertical="center" wrapText="1"/>
    </xf>
    <xf numFmtId="0" fontId="9" fillId="0" borderId="47" xfId="1" applyFont="1" applyFill="1" applyBorder="1" applyAlignment="1">
      <alignment horizontal="center" vertical="center" wrapText="1"/>
    </xf>
    <xf numFmtId="0" fontId="2" fillId="0" borderId="47" xfId="1" applyFont="1" applyFill="1" applyBorder="1" applyAlignment="1">
      <alignment horizontal="center"/>
    </xf>
    <xf numFmtId="0" fontId="91" fillId="41" borderId="49" xfId="785" applyFont="1" applyFill="1" applyBorder="1" applyAlignment="1">
      <alignment horizontal="center" vertical="center" wrapText="1"/>
    </xf>
    <xf numFmtId="0" fontId="98" fillId="50" borderId="0" xfId="1" applyNumberFormat="1" applyFont="1" applyFill="1" applyAlignment="1">
      <alignment vertical="center"/>
    </xf>
    <xf numFmtId="0" fontId="11" fillId="0" borderId="3" xfId="1" applyNumberFormat="1" applyFont="1" applyFill="1" applyBorder="1" applyAlignment="1" applyProtection="1">
      <alignment horizontal="center" wrapText="1"/>
      <protection locked="0"/>
    </xf>
    <xf numFmtId="0" fontId="11" fillId="0" borderId="8" xfId="1" applyNumberFormat="1" applyFont="1" applyFill="1" applyBorder="1" applyAlignment="1" applyProtection="1">
      <alignment horizontal="center" wrapText="1"/>
      <protection locked="0"/>
    </xf>
    <xf numFmtId="0" fontId="95" fillId="43" borderId="47" xfId="785" applyFont="1" applyFill="1" applyBorder="1" applyAlignment="1">
      <alignment horizontal="center" vertical="center" wrapText="1"/>
    </xf>
    <xf numFmtId="0" fontId="10" fillId="44" borderId="3" xfId="3" applyFont="1" applyFill="1" applyBorder="1" applyAlignment="1">
      <alignment horizontal="center" vertical="center" wrapText="1"/>
    </xf>
    <xf numFmtId="0" fontId="10" fillId="14" borderId="3" xfId="3" applyFont="1" applyFill="1" applyBorder="1" applyAlignment="1">
      <alignment horizontal="center" vertical="center" wrapText="1"/>
    </xf>
    <xf numFmtId="0" fontId="120" fillId="0" borderId="0" xfId="0" applyFont="1"/>
    <xf numFmtId="0" fontId="2" fillId="47" borderId="10" xfId="1" applyFont="1" applyFill="1" applyBorder="1" applyAlignment="1">
      <alignment horizontal="center" vertical="center"/>
    </xf>
    <xf numFmtId="0" fontId="6" fillId="4" borderId="36" xfId="2" applyFont="1" applyFill="1" applyBorder="1" applyAlignment="1">
      <alignment horizontal="center" vertical="center" wrapText="1"/>
    </xf>
    <xf numFmtId="0" fontId="121" fillId="47" borderId="9" xfId="0" applyFont="1" applyFill="1" applyBorder="1" applyAlignment="1">
      <alignment horizontal="center" vertical="center" wrapText="1"/>
    </xf>
    <xf numFmtId="0" fontId="2" fillId="15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15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90" fillId="0" borderId="0" xfId="1" applyFont="1" applyAlignment="1">
      <alignment horizontal="center"/>
    </xf>
    <xf numFmtId="0" fontId="11" fillId="0" borderId="7" xfId="1" applyFont="1" applyFill="1" applyBorder="1" applyAlignment="1" applyProtection="1">
      <alignment horizontal="center"/>
      <protection locked="0"/>
    </xf>
    <xf numFmtId="0" fontId="9" fillId="5" borderId="59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9" fillId="0" borderId="47" xfId="1" applyFont="1" applyFill="1" applyBorder="1" applyAlignment="1">
      <alignment horizontal="center"/>
    </xf>
    <xf numFmtId="0" fontId="12" fillId="0" borderId="0" xfId="3" applyFont="1" applyFill="1" applyBorder="1" applyAlignment="1">
      <alignment horizontal="center" vertical="center"/>
    </xf>
    <xf numFmtId="0" fontId="88" fillId="5" borderId="8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0" fontId="99" fillId="4" borderId="1" xfId="1" applyFont="1" applyFill="1" applyBorder="1" applyAlignment="1">
      <alignment horizontal="center" vertical="center" wrapText="1"/>
    </xf>
    <xf numFmtId="0" fontId="99" fillId="4" borderId="2" xfId="2" applyFont="1" applyFill="1" applyBorder="1" applyAlignment="1">
      <alignment horizontal="center" vertical="center" wrapText="1"/>
    </xf>
    <xf numFmtId="0" fontId="99" fillId="4" borderId="0" xfId="1" applyFont="1" applyFill="1" applyBorder="1" applyAlignment="1">
      <alignment horizontal="center" vertical="center" wrapText="1"/>
    </xf>
    <xf numFmtId="0" fontId="99" fillId="4" borderId="36" xfId="2" applyFont="1" applyFill="1" applyBorder="1" applyAlignment="1">
      <alignment horizontal="center" vertical="center" wrapText="1"/>
    </xf>
    <xf numFmtId="0" fontId="122" fillId="47" borderId="9" xfId="0" applyFont="1" applyFill="1" applyBorder="1" applyAlignment="1">
      <alignment horizontal="center" vertical="center" wrapText="1"/>
    </xf>
    <xf numFmtId="0" fontId="98" fillId="44" borderId="0" xfId="1" applyNumberFormat="1" applyFont="1" applyFill="1" applyAlignment="1">
      <alignment vertical="center"/>
    </xf>
    <xf numFmtId="0" fontId="11" fillId="44" borderId="9" xfId="1" applyFont="1" applyFill="1" applyBorder="1" applyAlignment="1" applyProtection="1">
      <alignment horizontal="center" wrapText="1"/>
      <protection locked="0"/>
    </xf>
    <xf numFmtId="0" fontId="9" fillId="0" borderId="61" xfId="1" applyFont="1" applyFill="1" applyBorder="1" applyAlignment="1">
      <alignment horizontal="center"/>
    </xf>
    <xf numFmtId="0" fontId="9" fillId="0" borderId="60" xfId="1" applyFont="1" applyFill="1" applyBorder="1" applyAlignment="1">
      <alignment horizontal="center" vertical="center" wrapText="1"/>
    </xf>
    <xf numFmtId="0" fontId="98" fillId="14" borderId="0" xfId="1" applyFont="1" applyFill="1"/>
    <xf numFmtId="0" fontId="98" fillId="14" borderId="4" xfId="1" applyFont="1" applyFill="1" applyBorder="1"/>
    <xf numFmtId="0" fontId="95" fillId="43" borderId="61" xfId="785" applyFont="1" applyFill="1" applyBorder="1" applyAlignment="1">
      <alignment horizontal="center" vertical="center" wrapText="1"/>
    </xf>
    <xf numFmtId="0" fontId="94" fillId="2" borderId="61" xfId="785" applyFont="1" applyFill="1" applyBorder="1" applyAlignment="1">
      <alignment horizontal="center" vertical="center" wrapText="1"/>
    </xf>
    <xf numFmtId="0" fontId="94" fillId="2" borderId="62" xfId="785" applyFont="1" applyFill="1" applyBorder="1" applyAlignment="1">
      <alignment horizontal="center" vertical="center" wrapText="1"/>
    </xf>
    <xf numFmtId="0" fontId="9" fillId="82" borderId="8" xfId="1" applyFont="1" applyFill="1" applyBorder="1" applyAlignment="1">
      <alignment horizontal="center"/>
    </xf>
    <xf numFmtId="0" fontId="11" fillId="5" borderId="8" xfId="1" applyNumberFormat="1" applyFont="1" applyFill="1" applyBorder="1" applyAlignment="1" applyProtection="1">
      <alignment horizontal="center" wrapText="1"/>
      <protection locked="0"/>
    </xf>
    <xf numFmtId="0" fontId="11" fillId="15" borderId="3" xfId="3" applyFont="1" applyFill="1" applyBorder="1" applyAlignment="1">
      <alignment horizontal="center" vertical="center" wrapText="1"/>
    </xf>
    <xf numFmtId="0" fontId="6" fillId="15" borderId="1" xfId="1" applyFont="1" applyFill="1" applyBorder="1" applyAlignment="1">
      <alignment horizontal="center" vertical="center" wrapText="1"/>
    </xf>
    <xf numFmtId="0" fontId="6" fillId="47" borderId="1" xfId="1" applyFont="1" applyFill="1" applyBorder="1" applyAlignment="1">
      <alignment horizontal="center" vertical="center" wrapText="1"/>
    </xf>
    <xf numFmtId="0" fontId="119" fillId="47" borderId="43" xfId="1" applyFont="1" applyFill="1" applyBorder="1" applyAlignment="1">
      <alignment horizontal="center" vertical="center" wrapText="1"/>
    </xf>
    <xf numFmtId="0" fontId="9" fillId="47" borderId="47" xfId="1" applyFont="1" applyFill="1" applyBorder="1" applyAlignment="1">
      <alignment horizontal="center" vertical="center" wrapText="1"/>
    </xf>
    <xf numFmtId="0" fontId="123" fillId="0" borderId="3" xfId="3" applyFont="1" applyFill="1" applyBorder="1" applyAlignment="1">
      <alignment horizontal="center" vertical="center" wrapText="1"/>
    </xf>
    <xf numFmtId="0" fontId="10" fillId="0" borderId="63" xfId="3" applyFont="1" applyFill="1" applyBorder="1" applyAlignment="1">
      <alignment horizontal="center" vertical="center" wrapText="1"/>
    </xf>
    <xf numFmtId="0" fontId="9" fillId="0" borderId="42" xfId="3" applyFont="1" applyFill="1" applyBorder="1" applyAlignment="1">
      <alignment horizontal="center" vertical="center"/>
    </xf>
    <xf numFmtId="0" fontId="11" fillId="0" borderId="42" xfId="3" applyFont="1" applyBorder="1" applyAlignment="1">
      <alignment horizontal="center" vertical="center" wrapText="1"/>
    </xf>
    <xf numFmtId="0" fontId="10" fillId="14" borderId="64" xfId="3" applyFont="1" applyFill="1" applyBorder="1" applyAlignment="1">
      <alignment horizontal="center" vertical="center" wrapText="1"/>
    </xf>
    <xf numFmtId="0" fontId="10" fillId="14" borderId="65" xfId="3" applyFont="1" applyFill="1" applyBorder="1" applyAlignment="1">
      <alignment horizontal="center" vertical="center" wrapText="1"/>
    </xf>
    <xf numFmtId="0" fontId="10" fillId="14" borderId="66" xfId="3" applyFont="1" applyFill="1" applyBorder="1" applyAlignment="1">
      <alignment horizontal="center" vertical="center" wrapText="1"/>
    </xf>
    <xf numFmtId="0" fontId="94" fillId="2" borderId="67" xfId="785" applyFont="1" applyFill="1" applyBorder="1" applyAlignment="1">
      <alignment horizontal="center" vertical="center" wrapText="1"/>
    </xf>
    <xf numFmtId="0" fontId="10" fillId="0" borderId="68" xfId="3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/>
    </xf>
    <xf numFmtId="0" fontId="10" fillId="0" borderId="69" xfId="1" applyFont="1" applyFill="1" applyBorder="1" applyAlignment="1">
      <alignment horizontal="center" wrapText="1"/>
    </xf>
    <xf numFmtId="0" fontId="10" fillId="0" borderId="71" xfId="1" applyFont="1" applyFill="1" applyBorder="1" applyAlignment="1">
      <alignment horizontal="center"/>
    </xf>
    <xf numFmtId="0" fontId="9" fillId="0" borderId="42" xfId="1" applyFont="1" applyFill="1" applyBorder="1" applyAlignment="1">
      <alignment horizontal="center"/>
    </xf>
    <xf numFmtId="0" fontId="123" fillId="0" borderId="7" xfId="3" applyFont="1" applyFill="1" applyBorder="1" applyAlignment="1">
      <alignment horizontal="center" vertical="center" wrapText="1"/>
    </xf>
    <xf numFmtId="0" fontId="10" fillId="0" borderId="64" xfId="3" applyFont="1" applyFill="1" applyBorder="1" applyAlignment="1">
      <alignment horizontal="center" vertical="center" wrapText="1"/>
    </xf>
    <xf numFmtId="0" fontId="10" fillId="14" borderId="63" xfId="3" applyFont="1" applyFill="1" applyBorder="1" applyAlignment="1">
      <alignment horizontal="center" vertical="center" wrapText="1"/>
    </xf>
    <xf numFmtId="0" fontId="10" fillId="14" borderId="3" xfId="3" applyFont="1" applyFill="1" applyBorder="1" applyAlignment="1">
      <alignment horizontal="center" vertical="center"/>
    </xf>
    <xf numFmtId="0" fontId="10" fillId="14" borderId="7" xfId="3" applyFont="1" applyFill="1" applyBorder="1" applyAlignment="1">
      <alignment horizontal="center" vertical="center"/>
    </xf>
    <xf numFmtId="0" fontId="93" fillId="0" borderId="0" xfId="0" applyFont="1"/>
    <xf numFmtId="0" fontId="10" fillId="14" borderId="69" xfId="1" applyFont="1" applyFill="1" applyBorder="1" applyAlignment="1">
      <alignment horizontal="center" wrapText="1"/>
    </xf>
    <xf numFmtId="0" fontId="11" fillId="0" borderId="7" xfId="1" applyFont="1" applyFill="1" applyBorder="1" applyAlignment="1" applyProtection="1">
      <alignment horizontal="center" wrapText="1"/>
      <protection locked="0"/>
    </xf>
    <xf numFmtId="0" fontId="10" fillId="14" borderId="42" xfId="3" applyFont="1" applyFill="1" applyBorder="1" applyAlignment="1">
      <alignment horizontal="center" vertical="center" wrapText="1"/>
    </xf>
    <xf numFmtId="0" fontId="10" fillId="14" borderId="5" xfId="1" applyFont="1" applyFill="1" applyBorder="1" applyAlignment="1">
      <alignment horizontal="center"/>
    </xf>
    <xf numFmtId="0" fontId="10" fillId="14" borderId="70" xfId="1" applyFont="1" applyFill="1" applyBorder="1" applyAlignment="1">
      <alignment horizontal="center"/>
    </xf>
    <xf numFmtId="0" fontId="2" fillId="0" borderId="64" xfId="3" applyFont="1" applyFill="1" applyBorder="1" applyAlignment="1">
      <alignment horizontal="center" vertical="center" wrapText="1"/>
    </xf>
    <xf numFmtId="0" fontId="2" fillId="0" borderId="65" xfId="3" applyFont="1" applyFill="1" applyBorder="1" applyAlignment="1">
      <alignment horizontal="center" vertical="center" wrapText="1"/>
    </xf>
    <xf numFmtId="0" fontId="2" fillId="0" borderId="66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0" fontId="2" fillId="0" borderId="71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9" fillId="14" borderId="9" xfId="1" applyFont="1" applyFill="1" applyBorder="1" applyAlignment="1">
      <alignment horizontal="center" vertical="center" wrapText="1"/>
    </xf>
    <xf numFmtId="0" fontId="9" fillId="0" borderId="61" xfId="1" applyFont="1" applyFill="1" applyBorder="1" applyAlignment="1">
      <alignment horizontal="center" vertical="center" wrapText="1"/>
    </xf>
    <xf numFmtId="0" fontId="2" fillId="0" borderId="42" xfId="3" applyFont="1" applyFill="1" applyBorder="1" applyAlignment="1">
      <alignment horizontal="center" vertical="center" wrapText="1"/>
    </xf>
    <xf numFmtId="0" fontId="2" fillId="0" borderId="42" xfId="3" applyFont="1" applyFill="1" applyBorder="1" applyAlignment="1" applyProtection="1">
      <alignment horizontal="center" vertical="center" wrapText="1"/>
      <protection locked="0"/>
    </xf>
    <xf numFmtId="0" fontId="124" fillId="5" borderId="0" xfId="0" applyFont="1" applyFill="1"/>
    <xf numFmtId="0" fontId="88" fillId="83" borderId="8" xfId="1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top" wrapText="1"/>
    </xf>
    <xf numFmtId="0" fontId="120" fillId="0" borderId="0" xfId="0" applyFont="1" applyAlignment="1">
      <alignment horizontal="center" vertical="center"/>
    </xf>
    <xf numFmtId="0" fontId="125" fillId="0" borderId="7" xfId="3" applyFont="1" applyFill="1" applyBorder="1" applyAlignment="1">
      <alignment horizontal="center" vertical="top" wrapText="1"/>
    </xf>
    <xf numFmtId="0" fontId="9" fillId="0" borderId="0" xfId="3" applyFont="1" applyFill="1" applyBorder="1" applyAlignment="1">
      <alignment horizontal="center" vertical="center" wrapText="1"/>
    </xf>
    <xf numFmtId="0" fontId="120" fillId="5" borderId="61" xfId="0" applyFont="1" applyFill="1" applyBorder="1"/>
    <xf numFmtId="0" fontId="9" fillId="5" borderId="61" xfId="3" applyFont="1" applyFill="1" applyBorder="1" applyAlignment="1">
      <alignment horizontal="center" vertical="center" wrapText="1"/>
    </xf>
    <xf numFmtId="0" fontId="120" fillId="5" borderId="66" xfId="0" applyFont="1" applyFill="1" applyBorder="1"/>
    <xf numFmtId="0" fontId="9" fillId="5" borderId="66" xfId="3" applyFont="1" applyFill="1" applyBorder="1" applyAlignment="1">
      <alignment horizontal="center" vertical="center" wrapText="1"/>
    </xf>
    <xf numFmtId="0" fontId="120" fillId="15" borderId="61" xfId="0" applyFont="1" applyFill="1" applyBorder="1"/>
    <xf numFmtId="0" fontId="9" fillId="15" borderId="61" xfId="3" applyFont="1" applyFill="1" applyBorder="1" applyAlignment="1">
      <alignment horizontal="center" vertical="center" wrapText="1"/>
    </xf>
    <xf numFmtId="0" fontId="124" fillId="15" borderId="61" xfId="0" applyFont="1" applyFill="1" applyBorder="1"/>
    <xf numFmtId="0" fontId="3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98" fillId="46" borderId="0" xfId="1" applyFont="1" applyFill="1" applyBorder="1" applyAlignment="1">
      <alignment horizontal="left" vertical="center"/>
    </xf>
    <xf numFmtId="0" fontId="98" fillId="5" borderId="0" xfId="1" applyFont="1" applyFill="1" applyBorder="1" applyAlignment="1">
      <alignment horizontal="left" vertical="center"/>
    </xf>
    <xf numFmtId="0" fontId="120" fillId="0" borderId="0" xfId="0" applyFont="1" applyAlignment="1">
      <alignment horizontal="left"/>
    </xf>
    <xf numFmtId="0" fontId="2" fillId="84" borderId="42" xfId="3" applyFont="1" applyFill="1" applyBorder="1" applyAlignment="1">
      <alignment horizontal="center" vertical="center" wrapText="1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合計" xfId="478"/>
    <cellStyle name="壞" xfId="479"/>
    <cellStyle name="汇总" xfId="698"/>
    <cellStyle name="汇总 2" xfId="699"/>
    <cellStyle name="汇总 3" xfId="700"/>
    <cellStyle name="汇总 4" xfId="803"/>
    <cellStyle name="计算" xfId="759"/>
    <cellStyle name="计算 2" xfId="760"/>
    <cellStyle name="计算 3" xfId="761"/>
    <cellStyle name="计算 4" xfId="798"/>
    <cellStyle name="計算方式" xfId="753"/>
    <cellStyle name="检查单元格" xfId="689"/>
    <cellStyle name="检查单元格 2" xfId="690"/>
    <cellStyle name="检查单元格 3" xfId="691"/>
    <cellStyle name="检查单元格 4" xfId="800"/>
    <cellStyle name="檢查儲存格" xfId="697"/>
    <cellStyle name="解释性文本" xfId="750"/>
    <cellStyle name="解释性文本 2" xfId="751"/>
    <cellStyle name="解释性文本 3" xfId="752"/>
    <cellStyle name="解释性文本 4" xfId="802"/>
    <cellStyle name="警告文本" xfId="756"/>
    <cellStyle name="警告文本 2" xfId="757"/>
    <cellStyle name="警告文本 3" xfId="758"/>
    <cellStyle name="警告文本 4" xfId="801"/>
    <cellStyle name="警告文字" xfId="755"/>
    <cellStyle name="連結的儲存格" xfId="779"/>
    <cellStyle name="链接单元格" xfId="780"/>
    <cellStyle name="链接单元格 2" xfId="781"/>
    <cellStyle name="链接单元格 3" xfId="782"/>
    <cellStyle name="链接单元格 4" xfId="799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适中" xfId="776"/>
    <cellStyle name="适中 2" xfId="777"/>
    <cellStyle name="适中 3" xfId="778"/>
    <cellStyle name="适中 4" xfId="795"/>
    <cellStyle name="输出" xfId="773"/>
    <cellStyle name="输出 2" xfId="774"/>
    <cellStyle name="输出 3" xfId="775"/>
    <cellStyle name="输出 4" xfId="797"/>
    <cellStyle name="输入" xfId="770"/>
    <cellStyle name="输入 2" xfId="771"/>
    <cellStyle name="输入 3" xfId="772"/>
    <cellStyle name="输入 4" xfId="796"/>
    <cellStyle name="輸出" xfId="769"/>
    <cellStyle name="輸入" xfId="768"/>
    <cellStyle name="說明文字" xfId="754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</cellStyles>
  <dxfs count="2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18BE02"/>
      <color rgb="FF800080"/>
      <color rgb="FF107D01"/>
      <color rgb="FFFFFF99"/>
      <color rgb="FF0000FF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35"/>
    <col min="3" max="3" width="62.125" style="35" customWidth="1"/>
    <col min="4" max="4" width="14.375" style="35" customWidth="1"/>
    <col min="5" max="5" width="10.375" style="35" customWidth="1"/>
    <col min="6" max="16384" width="8.875" style="35"/>
  </cols>
  <sheetData>
    <row r="6" spans="3:5" ht="13.5" thickBot="1"/>
    <row r="7" spans="3:5">
      <c r="C7" s="36" t="s">
        <v>19</v>
      </c>
      <c r="D7" s="37" t="s">
        <v>20</v>
      </c>
      <c r="E7" s="38" t="s">
        <v>0</v>
      </c>
    </row>
    <row r="8" spans="3:5">
      <c r="C8" s="39" t="s">
        <v>34</v>
      </c>
      <c r="D8" s="40" t="s">
        <v>56</v>
      </c>
      <c r="E8" s="68">
        <v>42689</v>
      </c>
    </row>
    <row r="9" spans="3:5">
      <c r="C9" s="39"/>
      <c r="D9" s="40"/>
      <c r="E9" s="68"/>
    </row>
    <row r="10" spans="3:5">
      <c r="C10" s="42"/>
      <c r="D10" s="40"/>
      <c r="E10" s="41"/>
    </row>
    <row r="11" spans="3:5">
      <c r="C11" s="42"/>
      <c r="D11" s="40"/>
      <c r="E11" s="41"/>
    </row>
    <row r="12" spans="3:5">
      <c r="C12" s="42"/>
      <c r="D12" s="40"/>
      <c r="E12" s="41"/>
    </row>
    <row r="13" spans="3:5">
      <c r="C13" s="42"/>
      <c r="D13" s="40"/>
      <c r="E13" s="41"/>
    </row>
    <row r="14" spans="3:5">
      <c r="C14" s="42"/>
      <c r="D14" s="40"/>
      <c r="E14" s="41"/>
    </row>
    <row r="15" spans="3:5">
      <c r="C15" s="42"/>
      <c r="D15" s="40"/>
      <c r="E15" s="41"/>
    </row>
    <row r="16" spans="3:5">
      <c r="C16" s="42"/>
      <c r="D16" s="40"/>
      <c r="E16" s="41"/>
    </row>
    <row r="17" spans="3:5">
      <c r="C17" s="42"/>
      <c r="D17" s="40"/>
      <c r="E17" s="41"/>
    </row>
    <row r="18" spans="3:5">
      <c r="C18" s="42"/>
      <c r="D18" s="40"/>
      <c r="E18" s="41"/>
    </row>
    <row r="19" spans="3:5">
      <c r="C19" s="42"/>
      <c r="D19" s="40"/>
      <c r="E19" s="41"/>
    </row>
    <row r="20" spans="3:5">
      <c r="C20" s="42"/>
      <c r="D20" s="40"/>
      <c r="E20" s="41"/>
    </row>
    <row r="21" spans="3:5">
      <c r="C21" s="42"/>
      <c r="D21" s="40"/>
      <c r="E21" s="41"/>
    </row>
    <row r="22" spans="3:5">
      <c r="C22" s="42"/>
      <c r="D22" s="40"/>
      <c r="E22" s="41"/>
    </row>
    <row r="23" spans="3:5">
      <c r="C23" s="42"/>
      <c r="D23" s="40"/>
      <c r="E23" s="41"/>
    </row>
    <row r="24" spans="3:5">
      <c r="C24" s="42"/>
      <c r="D24" s="40"/>
      <c r="E24" s="41"/>
    </row>
    <row r="33" ht="14.45" customHeight="1"/>
  </sheetData>
  <phoneticPr fontId="89" type="noConversion"/>
  <conditionalFormatting sqref="A1:XFD1048576">
    <cfRule type="cellIs" dxfId="19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4"/>
  <sheetViews>
    <sheetView tabSelected="1" topLeftCell="B40" zoomScale="70" zoomScaleNormal="70" workbookViewId="0">
      <selection activeCell="L51" sqref="L51:L52"/>
    </sheetView>
  </sheetViews>
  <sheetFormatPr defaultColWidth="19.875" defaultRowHeight="15.75"/>
  <cols>
    <col min="1" max="1" width="17.125" style="85" bestFit="1" customWidth="1"/>
    <col min="2" max="2" width="24.375" style="6" customWidth="1"/>
    <col min="3" max="3" width="19.875" style="2" hidden="1" customWidth="1"/>
    <col min="4" max="4" width="6.75" style="2" hidden="1" customWidth="1"/>
    <col min="5" max="5" width="9.625" style="2" bestFit="1" customWidth="1"/>
    <col min="6" max="6" width="8.875" customWidth="1"/>
    <col min="7" max="7" width="19.25" hidden="1" customWidth="1"/>
    <col min="8" max="8" width="7.375" hidden="1" customWidth="1"/>
    <col min="9" max="9" width="8.75" hidden="1" customWidth="1"/>
    <col min="10" max="10" width="23.125" customWidth="1"/>
    <col min="11" max="11" width="20.375" style="2" bestFit="1" customWidth="1"/>
    <col min="12" max="15" width="19.125" style="2" customWidth="1"/>
    <col min="16" max="16" width="17.625" style="2" customWidth="1"/>
    <col min="17" max="17" width="53.375" style="2" customWidth="1"/>
    <col min="18" max="19" width="13.375" style="2" customWidth="1"/>
    <col min="20" max="20" width="20.625" style="147" bestFit="1" customWidth="1"/>
    <col min="21" max="16384" width="19.875" style="2"/>
  </cols>
  <sheetData>
    <row r="1" spans="1:20" ht="14.25">
      <c r="A1" s="232" t="s">
        <v>57</v>
      </c>
      <c r="B1" s="232"/>
      <c r="H1" s="57"/>
    </row>
    <row r="2" spans="1:20" ht="15">
      <c r="A2" s="84" t="s">
        <v>0</v>
      </c>
      <c r="B2" s="3" t="s">
        <v>58</v>
      </c>
      <c r="C2" s="233" t="s">
        <v>26</v>
      </c>
      <c r="D2" s="233"/>
      <c r="E2" s="233"/>
      <c r="F2" s="51"/>
      <c r="G2" s="51"/>
      <c r="H2" s="57"/>
      <c r="I2" s="51"/>
      <c r="J2" s="51"/>
    </row>
    <row r="3" spans="1:20" ht="15">
      <c r="A3" s="85" t="s">
        <v>1</v>
      </c>
      <c r="B3" s="4"/>
      <c r="C3" s="1" t="s">
        <v>23</v>
      </c>
      <c r="D3" s="1"/>
      <c r="E3" s="1" t="s">
        <v>60</v>
      </c>
      <c r="F3" s="52"/>
      <c r="G3" s="52"/>
      <c r="H3" s="57"/>
      <c r="I3" s="52"/>
      <c r="J3" s="52"/>
      <c r="Q3" s="1"/>
    </row>
    <row r="4" spans="1:20" ht="15">
      <c r="A4" s="85" t="s">
        <v>2</v>
      </c>
      <c r="B4" s="5"/>
      <c r="C4" s="1" t="s">
        <v>21</v>
      </c>
      <c r="D4" s="1"/>
      <c r="E4" s="1" t="s">
        <v>59</v>
      </c>
      <c r="F4" s="52"/>
      <c r="G4" s="52"/>
      <c r="H4" s="57"/>
      <c r="I4" s="52"/>
      <c r="J4" s="52"/>
      <c r="Q4" s="1"/>
    </row>
    <row r="5" spans="1:20">
      <c r="A5" s="85" t="s">
        <v>3</v>
      </c>
      <c r="B5" s="5"/>
      <c r="C5" s="1" t="s">
        <v>24</v>
      </c>
      <c r="D5" s="1"/>
      <c r="E5" s="1" t="s">
        <v>61</v>
      </c>
      <c r="F5" s="52"/>
      <c r="G5" s="58"/>
      <c r="H5" s="59"/>
      <c r="I5" s="52"/>
      <c r="J5" s="52"/>
      <c r="Q5" s="1"/>
    </row>
    <row r="6" spans="1:20" ht="15">
      <c r="A6" s="85" t="s">
        <v>4</v>
      </c>
      <c r="C6" s="7" t="s">
        <v>22</v>
      </c>
      <c r="D6" s="7"/>
      <c r="E6" s="7"/>
      <c r="F6" s="53"/>
      <c r="G6" s="53"/>
      <c r="H6" s="57"/>
      <c r="I6" s="53"/>
      <c r="J6" s="53"/>
    </row>
    <row r="7" spans="1:20">
      <c r="A7" s="85" t="s">
        <v>5</v>
      </c>
      <c r="C7" s="8">
        <f>COUNTIF(C11:C447, "=x")</f>
        <v>38</v>
      </c>
      <c r="E7" s="8">
        <f>COUNTIF(E11:E447, "=x")</f>
        <v>437</v>
      </c>
      <c r="F7">
        <f>SUM(F11:F426)</f>
        <v>408</v>
      </c>
      <c r="H7" s="57"/>
    </row>
    <row r="8" spans="1:20">
      <c r="A8" s="85" t="s">
        <v>6</v>
      </c>
      <c r="C8" s="8" t="e">
        <f>SUM(#REF!)</f>
        <v>#REF!</v>
      </c>
      <c r="E8" s="8" t="e">
        <f>SUM(#REF!)</f>
        <v>#REF!</v>
      </c>
      <c r="H8" s="57"/>
    </row>
    <row r="9" spans="1:20">
      <c r="A9" s="85" t="s">
        <v>7</v>
      </c>
      <c r="C9" s="8" t="e">
        <f>SUM(C7:C8)</f>
        <v>#REF!</v>
      </c>
      <c r="D9" s="2" t="s">
        <v>8</v>
      </c>
      <c r="E9" s="8" t="e">
        <f>SUM(E7:E8)</f>
        <v>#REF!</v>
      </c>
      <c r="H9" s="57"/>
      <c r="J9" s="202" t="s">
        <v>1847</v>
      </c>
    </row>
    <row r="10" spans="1:20" ht="51.75" thickBot="1">
      <c r="A10" s="86" t="s">
        <v>9</v>
      </c>
      <c r="B10" s="9" t="s">
        <v>10</v>
      </c>
      <c r="C10" s="10" t="s">
        <v>11</v>
      </c>
      <c r="D10" s="11" t="s">
        <v>12</v>
      </c>
      <c r="E10" s="10" t="s">
        <v>11</v>
      </c>
      <c r="F10" s="54" t="s">
        <v>27</v>
      </c>
      <c r="G10" s="60" t="s">
        <v>33</v>
      </c>
      <c r="H10" s="60" t="s">
        <v>28</v>
      </c>
      <c r="I10" s="54" t="s">
        <v>29</v>
      </c>
      <c r="J10" s="181" t="s">
        <v>1802</v>
      </c>
      <c r="K10" s="181" t="s">
        <v>406</v>
      </c>
      <c r="L10" s="181" t="s">
        <v>1191</v>
      </c>
      <c r="M10" s="181" t="s">
        <v>1200</v>
      </c>
      <c r="N10" s="181" t="s">
        <v>1201</v>
      </c>
      <c r="O10" s="181" t="s">
        <v>1444</v>
      </c>
      <c r="P10" s="180" t="s">
        <v>14</v>
      </c>
      <c r="Q10" s="10" t="s">
        <v>15</v>
      </c>
      <c r="R10" s="10" t="s">
        <v>115</v>
      </c>
      <c r="S10" s="10" t="s">
        <v>1188</v>
      </c>
      <c r="T10" s="10" t="s">
        <v>525</v>
      </c>
    </row>
    <row r="11" spans="1:20" ht="26.25" thickBot="1">
      <c r="A11" s="87" t="str">
        <f>" Chip (" &amp; TEXT(COUNTA(B11:B12),"0") &amp; ")"</f>
        <v xml:space="preserve"> Chip (2)</v>
      </c>
      <c r="B11" s="12" t="s">
        <v>17</v>
      </c>
      <c r="C11" s="13" t="s">
        <v>16</v>
      </c>
      <c r="D11" s="13"/>
      <c r="E11" s="13" t="s">
        <v>16</v>
      </c>
      <c r="F11" s="55">
        <v>1</v>
      </c>
      <c r="G11" s="67"/>
      <c r="H11" s="66"/>
      <c r="I11" s="61"/>
      <c r="J11" s="200" t="s">
        <v>17</v>
      </c>
      <c r="K11" s="14"/>
      <c r="L11" s="13"/>
      <c r="M11" s="13"/>
      <c r="N11" s="13"/>
      <c r="O11" s="13"/>
      <c r="P11" s="13"/>
      <c r="Q11" s="15" t="s">
        <v>1264</v>
      </c>
      <c r="R11" s="16" t="s">
        <v>1320</v>
      </c>
      <c r="S11" s="153">
        <v>4</v>
      </c>
      <c r="T11" s="143" t="s">
        <v>1168</v>
      </c>
    </row>
    <row r="12" spans="1:20" ht="26.25" thickBot="1">
      <c r="A12" s="87"/>
      <c r="B12" s="12" t="s">
        <v>1178</v>
      </c>
      <c r="C12" s="13"/>
      <c r="D12" s="13"/>
      <c r="E12" s="13" t="s">
        <v>407</v>
      </c>
      <c r="F12" s="55">
        <v>1</v>
      </c>
      <c r="G12" s="139"/>
      <c r="H12" s="131"/>
      <c r="I12" s="132"/>
      <c r="J12" s="201" t="s">
        <v>1178</v>
      </c>
      <c r="K12" s="14"/>
      <c r="L12" s="13"/>
      <c r="M12" s="13"/>
      <c r="N12" s="13"/>
      <c r="O12" s="13"/>
      <c r="P12" s="13"/>
      <c r="Q12" s="15" t="s">
        <v>1179</v>
      </c>
      <c r="R12" s="16" t="s">
        <v>1320</v>
      </c>
      <c r="S12" s="153">
        <v>4</v>
      </c>
      <c r="T12" s="143" t="s">
        <v>1168</v>
      </c>
    </row>
    <row r="13" spans="1:20" ht="26.25" thickBot="1">
      <c r="A13" s="90" t="s">
        <v>420</v>
      </c>
      <c r="B13" s="12" t="s">
        <v>1729</v>
      </c>
      <c r="C13" s="20"/>
      <c r="D13" s="20"/>
      <c r="E13" s="13" t="s">
        <v>16</v>
      </c>
      <c r="F13" s="55">
        <v>1</v>
      </c>
      <c r="G13" s="67"/>
      <c r="H13" s="66"/>
      <c r="I13" s="191"/>
      <c r="J13" s="198" t="s">
        <v>1798</v>
      </c>
      <c r="K13" s="119" t="s">
        <v>528</v>
      </c>
      <c r="L13" s="16"/>
      <c r="N13" s="141" t="s">
        <v>1324</v>
      </c>
      <c r="O13" s="177" t="s">
        <v>2085</v>
      </c>
      <c r="Q13" s="15" t="s">
        <v>1813</v>
      </c>
      <c r="R13" s="16" t="s">
        <v>118</v>
      </c>
      <c r="S13" s="154">
        <v>4</v>
      </c>
      <c r="T13" s="143" t="s">
        <v>1168</v>
      </c>
    </row>
    <row r="14" spans="1:20" ht="26.25" thickBot="1">
      <c r="A14" s="90"/>
      <c r="B14" s="12" t="s">
        <v>1730</v>
      </c>
      <c r="C14" s="20"/>
      <c r="D14" s="20"/>
      <c r="E14" s="13" t="s">
        <v>16</v>
      </c>
      <c r="F14" s="55">
        <v>1</v>
      </c>
      <c r="G14" s="67"/>
      <c r="H14" s="66"/>
      <c r="I14" s="191"/>
      <c r="J14" s="189" t="s">
        <v>408</v>
      </c>
      <c r="K14" s="119" t="s">
        <v>1189</v>
      </c>
      <c r="L14" s="16"/>
      <c r="M14" s="16"/>
      <c r="N14" s="16"/>
      <c r="O14" s="177" t="s">
        <v>2086</v>
      </c>
      <c r="Q14" s="15" t="s">
        <v>1814</v>
      </c>
      <c r="R14" s="16" t="s">
        <v>118</v>
      </c>
      <c r="S14" s="16">
        <v>4</v>
      </c>
      <c r="T14" s="143" t="s">
        <v>1168</v>
      </c>
    </row>
    <row r="15" spans="1:20" ht="26.25" thickBot="1">
      <c r="A15" s="90"/>
      <c r="B15" s="12" t="s">
        <v>1731</v>
      </c>
      <c r="C15" s="20"/>
      <c r="D15" s="20"/>
      <c r="E15" s="13" t="s">
        <v>16</v>
      </c>
      <c r="F15" s="55">
        <v>1</v>
      </c>
      <c r="G15" s="139"/>
      <c r="H15" s="131"/>
      <c r="I15" s="191"/>
      <c r="J15" s="189" t="s">
        <v>409</v>
      </c>
      <c r="K15" s="119" t="s">
        <v>1190</v>
      </c>
      <c r="L15" s="16"/>
      <c r="M15" s="16"/>
      <c r="O15" s="177" t="s">
        <v>2087</v>
      </c>
      <c r="Q15" s="15" t="s">
        <v>1815</v>
      </c>
      <c r="R15" s="16" t="s">
        <v>118</v>
      </c>
      <c r="S15" s="16">
        <v>4</v>
      </c>
      <c r="T15" s="143" t="s">
        <v>1168</v>
      </c>
    </row>
    <row r="16" spans="1:20" ht="26.25" thickBot="1">
      <c r="A16" s="90"/>
      <c r="B16" s="12" t="s">
        <v>1732</v>
      </c>
      <c r="C16" s="20"/>
      <c r="D16" s="20"/>
      <c r="E16" s="13" t="s">
        <v>16</v>
      </c>
      <c r="F16" s="55">
        <v>1</v>
      </c>
      <c r="G16" s="139"/>
      <c r="H16" s="131"/>
      <c r="I16" s="191"/>
      <c r="J16" s="189" t="s">
        <v>410</v>
      </c>
      <c r="K16" s="119" t="s">
        <v>83</v>
      </c>
      <c r="L16" s="16" t="s">
        <v>1348</v>
      </c>
      <c r="M16" s="16"/>
      <c r="N16" s="16"/>
      <c r="O16" s="177" t="s">
        <v>2088</v>
      </c>
      <c r="Q16" s="15" t="s">
        <v>1816</v>
      </c>
      <c r="R16" s="16" t="s">
        <v>118</v>
      </c>
      <c r="S16" s="16">
        <v>4</v>
      </c>
      <c r="T16" s="143" t="s">
        <v>1168</v>
      </c>
    </row>
    <row r="17" spans="1:20" ht="26.25" thickBot="1">
      <c r="A17" s="90"/>
      <c r="B17" s="12" t="s">
        <v>1733</v>
      </c>
      <c r="C17" s="20"/>
      <c r="D17" s="20"/>
      <c r="E17" s="13" t="s">
        <v>16</v>
      </c>
      <c r="F17" s="55">
        <v>1</v>
      </c>
      <c r="G17" s="139"/>
      <c r="H17" s="131"/>
      <c r="I17" s="191"/>
      <c r="J17" s="189" t="s">
        <v>411</v>
      </c>
      <c r="K17" s="119" t="s">
        <v>84</v>
      </c>
      <c r="L17" s="16" t="s">
        <v>1349</v>
      </c>
      <c r="N17" s="16" t="s">
        <v>1803</v>
      </c>
      <c r="O17" s="177" t="s">
        <v>2089</v>
      </c>
      <c r="Q17" s="15" t="s">
        <v>1817</v>
      </c>
      <c r="R17" s="16" t="s">
        <v>118</v>
      </c>
      <c r="S17" s="16">
        <v>4</v>
      </c>
      <c r="T17" s="143" t="s">
        <v>1168</v>
      </c>
    </row>
    <row r="18" spans="1:20" ht="26.25" thickBot="1">
      <c r="A18" s="90"/>
      <c r="B18" s="12" t="s">
        <v>1734</v>
      </c>
      <c r="C18" s="20"/>
      <c r="D18" s="20"/>
      <c r="E18" s="13" t="s">
        <v>16</v>
      </c>
      <c r="F18" s="55">
        <v>1</v>
      </c>
      <c r="G18" s="139"/>
      <c r="H18" s="131"/>
      <c r="I18" s="191"/>
      <c r="J18" s="189" t="s">
        <v>412</v>
      </c>
      <c r="K18" s="119" t="s">
        <v>527</v>
      </c>
      <c r="N18" s="16" t="s">
        <v>1804</v>
      </c>
      <c r="O18" s="177" t="s">
        <v>2090</v>
      </c>
      <c r="Q18" s="15" t="s">
        <v>1818</v>
      </c>
      <c r="R18" s="16" t="s">
        <v>118</v>
      </c>
      <c r="S18" s="16">
        <v>4</v>
      </c>
      <c r="T18" s="143" t="s">
        <v>1168</v>
      </c>
    </row>
    <row r="19" spans="1:20" ht="26.25" thickBot="1">
      <c r="A19" s="90"/>
      <c r="B19" s="12" t="s">
        <v>1735</v>
      </c>
      <c r="C19" s="20"/>
      <c r="D19" s="20"/>
      <c r="E19" s="13" t="s">
        <v>16</v>
      </c>
      <c r="F19" s="55">
        <v>1</v>
      </c>
      <c r="G19" s="139"/>
      <c r="H19" s="131"/>
      <c r="I19" s="191"/>
      <c r="J19" s="189" t="s">
        <v>499</v>
      </c>
      <c r="K19" s="119" t="s">
        <v>75</v>
      </c>
      <c r="L19" s="16" t="s">
        <v>1351</v>
      </c>
      <c r="M19" s="16" t="s">
        <v>1265</v>
      </c>
      <c r="N19" s="16" t="s">
        <v>1806</v>
      </c>
      <c r="O19" s="177" t="s">
        <v>2091</v>
      </c>
      <c r="Q19" s="15" t="s">
        <v>1819</v>
      </c>
      <c r="R19" s="16" t="s">
        <v>118</v>
      </c>
      <c r="S19" s="16">
        <v>4</v>
      </c>
      <c r="T19" s="143" t="s">
        <v>1168</v>
      </c>
    </row>
    <row r="20" spans="1:20" ht="26.25" thickBot="1">
      <c r="A20" s="90"/>
      <c r="B20" s="12" t="s">
        <v>1736</v>
      </c>
      <c r="C20" s="20"/>
      <c r="D20" s="20"/>
      <c r="E20" s="13" t="s">
        <v>16</v>
      </c>
      <c r="F20" s="55">
        <v>1</v>
      </c>
      <c r="G20" s="139"/>
      <c r="H20" s="131"/>
      <c r="I20" s="191"/>
      <c r="J20" s="190" t="s">
        <v>500</v>
      </c>
      <c r="K20" s="192" t="s">
        <v>76</v>
      </c>
      <c r="L20" s="16" t="s">
        <v>1350</v>
      </c>
      <c r="M20" s="16" t="s">
        <v>1267</v>
      </c>
      <c r="N20" s="16" t="s">
        <v>1805</v>
      </c>
      <c r="O20" s="177" t="s">
        <v>2092</v>
      </c>
      <c r="Q20" s="15" t="s">
        <v>1820</v>
      </c>
      <c r="R20" s="16" t="s">
        <v>118</v>
      </c>
      <c r="S20" s="16">
        <v>4</v>
      </c>
      <c r="T20" s="143" t="s">
        <v>1168</v>
      </c>
    </row>
    <row r="21" spans="1:20" ht="26.25" thickBot="1">
      <c r="A21" s="91" t="s">
        <v>1287</v>
      </c>
      <c r="B21" s="12" t="s">
        <v>1300</v>
      </c>
      <c r="C21" s="20"/>
      <c r="D21" s="20"/>
      <c r="E21" s="13" t="s">
        <v>62</v>
      </c>
      <c r="F21" s="55">
        <v>1</v>
      </c>
      <c r="G21" s="67"/>
      <c r="H21" s="66"/>
      <c r="I21" s="191"/>
      <c r="J21" s="188" t="s">
        <v>1306</v>
      </c>
      <c r="K21" s="208" t="s">
        <v>1229</v>
      </c>
      <c r="L21" s="186"/>
      <c r="O21" s="13"/>
      <c r="P21" s="13"/>
      <c r="Q21" s="15" t="s">
        <v>1316</v>
      </c>
      <c r="R21" s="16" t="s">
        <v>117</v>
      </c>
      <c r="S21" s="16">
        <v>4</v>
      </c>
      <c r="T21" s="143" t="s">
        <v>1168</v>
      </c>
    </row>
    <row r="22" spans="1:20" ht="26.25" thickBot="1">
      <c r="A22" s="91"/>
      <c r="B22" s="73" t="s">
        <v>1301</v>
      </c>
      <c r="C22" s="20"/>
      <c r="D22" s="20"/>
      <c r="E22" s="20" t="s">
        <v>62</v>
      </c>
      <c r="F22" s="55">
        <v>1</v>
      </c>
      <c r="G22" s="67"/>
      <c r="H22" s="66"/>
      <c r="I22" s="191"/>
      <c r="J22" s="189" t="s">
        <v>1307</v>
      </c>
      <c r="K22" s="209" t="s">
        <v>421</v>
      </c>
      <c r="L22" s="187"/>
      <c r="N22" s="15"/>
      <c r="O22" s="15"/>
      <c r="P22" s="15"/>
      <c r="Q22" s="15" t="s">
        <v>1317</v>
      </c>
      <c r="R22" s="16" t="s">
        <v>114</v>
      </c>
      <c r="S22" s="16">
        <v>4</v>
      </c>
      <c r="T22" s="143" t="s">
        <v>1168</v>
      </c>
    </row>
    <row r="23" spans="1:20" ht="26.25" thickBot="1">
      <c r="A23" s="91"/>
      <c r="B23" s="73" t="s">
        <v>1292</v>
      </c>
      <c r="C23" s="20"/>
      <c r="D23" s="20"/>
      <c r="E23" s="20" t="s">
        <v>62</v>
      </c>
      <c r="F23" s="55">
        <v>1</v>
      </c>
      <c r="G23" s="67"/>
      <c r="H23" s="66"/>
      <c r="I23" s="191"/>
      <c r="J23" s="189" t="s">
        <v>1298</v>
      </c>
      <c r="K23" s="209" t="s">
        <v>422</v>
      </c>
      <c r="L23" s="187"/>
      <c r="M23" s="15"/>
      <c r="N23" s="15"/>
      <c r="O23" s="15"/>
      <c r="P23" s="15"/>
      <c r="Q23" s="15" t="s">
        <v>1318</v>
      </c>
      <c r="R23" s="16" t="s">
        <v>114</v>
      </c>
      <c r="S23" s="16">
        <v>4</v>
      </c>
      <c r="T23" s="143" t="s">
        <v>1168</v>
      </c>
    </row>
    <row r="24" spans="1:20" ht="26.25" thickBot="1">
      <c r="A24" s="92"/>
      <c r="B24" s="73" t="s">
        <v>1293</v>
      </c>
      <c r="C24" s="20"/>
      <c r="D24" s="20"/>
      <c r="E24" s="20" t="s">
        <v>62</v>
      </c>
      <c r="F24" s="55">
        <v>1</v>
      </c>
      <c r="G24" s="67"/>
      <c r="H24" s="66"/>
      <c r="I24" s="191"/>
      <c r="J24" s="190" t="s">
        <v>1299</v>
      </c>
      <c r="K24" s="209" t="s">
        <v>423</v>
      </c>
      <c r="L24" s="119"/>
      <c r="M24" s="16"/>
      <c r="N24" s="16"/>
      <c r="O24" s="16"/>
      <c r="P24" s="16"/>
      <c r="Q24" s="15" t="s">
        <v>1319</v>
      </c>
      <c r="R24" s="16" t="s">
        <v>114</v>
      </c>
      <c r="S24" s="16">
        <v>4</v>
      </c>
      <c r="T24" s="143" t="s">
        <v>1168</v>
      </c>
    </row>
    <row r="25" spans="1:20" ht="26.25" thickBot="1">
      <c r="A25" s="93" t="s">
        <v>1288</v>
      </c>
      <c r="B25" s="12" t="s">
        <v>1302</v>
      </c>
      <c r="C25" s="20"/>
      <c r="D25" s="20"/>
      <c r="E25" s="20" t="s">
        <v>62</v>
      </c>
      <c r="F25" s="55">
        <v>1</v>
      </c>
      <c r="G25" s="67"/>
      <c r="H25" s="66"/>
      <c r="I25" s="61"/>
      <c r="J25" s="199" t="s">
        <v>1308</v>
      </c>
      <c r="K25" s="209" t="s">
        <v>424</v>
      </c>
      <c r="L25" s="119" t="s">
        <v>1807</v>
      </c>
      <c r="M25" s="13"/>
      <c r="N25" s="13"/>
      <c r="O25" s="13"/>
      <c r="P25" s="13"/>
      <c r="Q25" s="15" t="s">
        <v>1808</v>
      </c>
      <c r="R25" s="16" t="s">
        <v>117</v>
      </c>
      <c r="S25" s="16">
        <v>4</v>
      </c>
      <c r="T25" s="143" t="s">
        <v>1168</v>
      </c>
    </row>
    <row r="26" spans="1:20" ht="26.25" thickBot="1">
      <c r="A26" s="93"/>
      <c r="B26" s="73" t="s">
        <v>1303</v>
      </c>
      <c r="C26" s="20"/>
      <c r="D26" s="20"/>
      <c r="E26" s="20" t="s">
        <v>62</v>
      </c>
      <c r="F26" s="55">
        <v>1</v>
      </c>
      <c r="G26" s="67"/>
      <c r="H26" s="66"/>
      <c r="I26" s="61"/>
      <c r="J26" s="199" t="s">
        <v>1309</v>
      </c>
      <c r="K26" s="209" t="s">
        <v>425</v>
      </c>
      <c r="L26" s="119" t="s">
        <v>1809</v>
      </c>
      <c r="M26" s="15"/>
      <c r="N26" s="15"/>
      <c r="O26" s="15"/>
      <c r="P26" s="15"/>
      <c r="Q26" s="15" t="s">
        <v>1810</v>
      </c>
      <c r="R26" s="16" t="s">
        <v>114</v>
      </c>
      <c r="S26" s="16">
        <v>4</v>
      </c>
      <c r="T26" s="143" t="s">
        <v>1168</v>
      </c>
    </row>
    <row r="27" spans="1:20" ht="26.25" thickBot="1">
      <c r="A27" s="93"/>
      <c r="B27" s="73" t="s">
        <v>1294</v>
      </c>
      <c r="C27" s="20"/>
      <c r="D27" s="20"/>
      <c r="E27" s="20" t="s">
        <v>62</v>
      </c>
      <c r="F27" s="55">
        <v>1</v>
      </c>
      <c r="G27" s="67"/>
      <c r="H27" s="66"/>
      <c r="I27" s="61"/>
      <c r="J27" s="199" t="s">
        <v>1310</v>
      </c>
      <c r="K27" s="209" t="s">
        <v>426</v>
      </c>
      <c r="L27" s="119" t="s">
        <v>1811</v>
      </c>
      <c r="N27" s="15"/>
      <c r="O27" s="140" t="s">
        <v>1821</v>
      </c>
      <c r="P27" s="15"/>
      <c r="Q27" s="15" t="s">
        <v>1822</v>
      </c>
      <c r="R27" s="16" t="s">
        <v>114</v>
      </c>
      <c r="S27" s="16">
        <v>4</v>
      </c>
      <c r="T27" s="143" t="s">
        <v>1168</v>
      </c>
    </row>
    <row r="28" spans="1:20" ht="26.25" thickBot="1">
      <c r="A28" s="94"/>
      <c r="B28" s="73" t="s">
        <v>1295</v>
      </c>
      <c r="C28" s="20"/>
      <c r="D28" s="20"/>
      <c r="E28" s="20" t="s">
        <v>62</v>
      </c>
      <c r="F28" s="55">
        <v>1</v>
      </c>
      <c r="G28" s="67"/>
      <c r="H28" s="66"/>
      <c r="I28" s="61"/>
      <c r="J28" s="199" t="s">
        <v>1311</v>
      </c>
      <c r="K28" s="210" t="s">
        <v>427</v>
      </c>
      <c r="L28" s="119" t="s">
        <v>1812</v>
      </c>
      <c r="N28" s="16"/>
      <c r="O28" s="140" t="s">
        <v>1823</v>
      </c>
      <c r="P28" s="16"/>
      <c r="Q28" s="15" t="s">
        <v>1824</v>
      </c>
      <c r="R28" s="16" t="s">
        <v>114</v>
      </c>
      <c r="S28" s="16">
        <v>4</v>
      </c>
      <c r="T28" s="143" t="s">
        <v>1168</v>
      </c>
    </row>
    <row r="29" spans="1:20" ht="26.25" thickBot="1">
      <c r="A29" s="95" t="s">
        <v>1289</v>
      </c>
      <c r="B29" s="12" t="s">
        <v>1304</v>
      </c>
      <c r="C29" s="20"/>
      <c r="D29" s="20"/>
      <c r="E29" s="20" t="s">
        <v>62</v>
      </c>
      <c r="F29" s="55">
        <v>1</v>
      </c>
      <c r="G29" s="67"/>
      <c r="H29" s="66"/>
      <c r="I29" s="61"/>
      <c r="J29" s="199" t="s">
        <v>1312</v>
      </c>
      <c r="K29" s="208" t="s">
        <v>428</v>
      </c>
      <c r="L29" s="186"/>
      <c r="N29" s="16" t="s">
        <v>1321</v>
      </c>
      <c r="O29" s="140" t="s">
        <v>1825</v>
      </c>
      <c r="P29" s="13"/>
      <c r="Q29" s="15" t="s">
        <v>1826</v>
      </c>
      <c r="R29" s="16" t="s">
        <v>117</v>
      </c>
      <c r="S29" s="16">
        <v>4</v>
      </c>
      <c r="T29" s="143" t="s">
        <v>1168</v>
      </c>
    </row>
    <row r="30" spans="1:20" ht="26.25" thickBot="1">
      <c r="A30" s="95"/>
      <c r="B30" s="73" t="s">
        <v>1305</v>
      </c>
      <c r="C30" s="20"/>
      <c r="D30" s="20"/>
      <c r="E30" s="20" t="s">
        <v>62</v>
      </c>
      <c r="F30" s="55">
        <v>1</v>
      </c>
      <c r="G30" s="67"/>
      <c r="H30" s="66"/>
      <c r="I30" s="61"/>
      <c r="J30" s="199" t="s">
        <v>1313</v>
      </c>
      <c r="K30" s="209" t="s">
        <v>429</v>
      </c>
      <c r="L30" s="187"/>
      <c r="N30" s="16" t="s">
        <v>1226</v>
      </c>
      <c r="O30" s="140" t="s">
        <v>1827</v>
      </c>
      <c r="P30" s="15"/>
      <c r="Q30" s="15" t="s">
        <v>1828</v>
      </c>
      <c r="R30" s="16" t="s">
        <v>114</v>
      </c>
      <c r="S30" s="16">
        <v>4</v>
      </c>
      <c r="T30" s="143" t="s">
        <v>1168</v>
      </c>
    </row>
    <row r="31" spans="1:20" ht="26.25" thickBot="1">
      <c r="A31" s="95"/>
      <c r="B31" s="73" t="s">
        <v>1296</v>
      </c>
      <c r="C31" s="20"/>
      <c r="D31" s="20"/>
      <c r="E31" s="20" t="s">
        <v>62</v>
      </c>
      <c r="F31" s="55">
        <v>1</v>
      </c>
      <c r="G31" s="67"/>
      <c r="H31" s="66"/>
      <c r="I31" s="61"/>
      <c r="J31" s="199" t="s">
        <v>1314</v>
      </c>
      <c r="K31" s="209" t="s">
        <v>430</v>
      </c>
      <c r="L31" s="187"/>
      <c r="N31" s="16" t="s">
        <v>1322</v>
      </c>
      <c r="O31" s="140" t="s">
        <v>1829</v>
      </c>
      <c r="P31" s="15"/>
      <c r="Q31" s="15" t="s">
        <v>1830</v>
      </c>
      <c r="R31" s="16" t="s">
        <v>114</v>
      </c>
      <c r="S31" s="16">
        <v>4</v>
      </c>
      <c r="T31" s="143" t="s">
        <v>1168</v>
      </c>
    </row>
    <row r="32" spans="1:20" ht="26.25" thickBot="1">
      <c r="A32" s="96"/>
      <c r="B32" s="73" t="s">
        <v>1297</v>
      </c>
      <c r="C32" s="20"/>
      <c r="D32" s="20"/>
      <c r="E32" s="20" t="s">
        <v>62</v>
      </c>
      <c r="F32" s="55">
        <v>1</v>
      </c>
      <c r="G32" s="67"/>
      <c r="H32" s="66"/>
      <c r="I32" s="61"/>
      <c r="J32" s="199" t="s">
        <v>1315</v>
      </c>
      <c r="K32" s="210" t="s">
        <v>431</v>
      </c>
      <c r="L32" s="119"/>
      <c r="N32" s="16" t="s">
        <v>1323</v>
      </c>
      <c r="O32" s="140" t="s">
        <v>1831</v>
      </c>
      <c r="P32" s="16"/>
      <c r="Q32" s="15" t="s">
        <v>1832</v>
      </c>
      <c r="R32" s="16" t="s">
        <v>114</v>
      </c>
      <c r="S32" s="16">
        <v>4</v>
      </c>
      <c r="T32" s="143" t="s">
        <v>1168</v>
      </c>
    </row>
    <row r="33" spans="1:21" ht="26.25" thickBot="1">
      <c r="A33" s="97" t="s">
        <v>1290</v>
      </c>
      <c r="B33" s="12" t="s">
        <v>1713</v>
      </c>
      <c r="C33" s="20"/>
      <c r="D33" s="20"/>
      <c r="E33" s="20" t="s">
        <v>62</v>
      </c>
      <c r="F33" s="55">
        <v>1</v>
      </c>
      <c r="G33" s="67"/>
      <c r="H33" s="66"/>
      <c r="I33" s="61"/>
      <c r="J33" s="16" t="s">
        <v>1721</v>
      </c>
      <c r="K33" s="211" t="s">
        <v>1230</v>
      </c>
      <c r="L33" s="141" t="s">
        <v>1833</v>
      </c>
      <c r="M33" s="16" t="s">
        <v>1192</v>
      </c>
      <c r="P33" s="13"/>
      <c r="Q33" s="15" t="s">
        <v>1834</v>
      </c>
      <c r="R33" s="16" t="s">
        <v>200</v>
      </c>
      <c r="S33" s="16">
        <v>4</v>
      </c>
      <c r="T33" s="143" t="s">
        <v>1168</v>
      </c>
    </row>
    <row r="34" spans="1:21" ht="26.25" thickBot="1">
      <c r="A34" s="97"/>
      <c r="B34" s="73" t="s">
        <v>1714</v>
      </c>
      <c r="C34" s="20"/>
      <c r="D34" s="20"/>
      <c r="E34" s="20" t="s">
        <v>62</v>
      </c>
      <c r="F34" s="55">
        <v>1</v>
      </c>
      <c r="G34" s="67"/>
      <c r="H34" s="66"/>
      <c r="I34" s="61"/>
      <c r="J34" s="16" t="s">
        <v>1722</v>
      </c>
      <c r="K34" s="211" t="s">
        <v>432</v>
      </c>
      <c r="L34" s="141" t="s">
        <v>1835</v>
      </c>
      <c r="M34" s="16" t="s">
        <v>1193</v>
      </c>
      <c r="P34" s="15"/>
      <c r="Q34" s="15" t="s">
        <v>1836</v>
      </c>
      <c r="R34" s="16" t="s">
        <v>200</v>
      </c>
      <c r="S34" s="16">
        <v>4</v>
      </c>
      <c r="T34" s="143" t="s">
        <v>1168</v>
      </c>
    </row>
    <row r="35" spans="1:21" ht="26.25" thickBot="1">
      <c r="A35" s="97"/>
      <c r="B35" s="73" t="s">
        <v>1715</v>
      </c>
      <c r="C35" s="20"/>
      <c r="D35" s="20"/>
      <c r="E35" s="20" t="s">
        <v>62</v>
      </c>
      <c r="F35" s="55">
        <v>1</v>
      </c>
      <c r="G35" s="67"/>
      <c r="H35" s="66"/>
      <c r="I35" s="61"/>
      <c r="J35" s="16" t="s">
        <v>1723</v>
      </c>
      <c r="K35" s="211" t="s">
        <v>433</v>
      </c>
      <c r="L35" s="141" t="s">
        <v>1485</v>
      </c>
      <c r="M35" s="16" t="s">
        <v>1194</v>
      </c>
      <c r="P35" s="15"/>
      <c r="Q35" s="15" t="s">
        <v>1837</v>
      </c>
      <c r="R35" s="16" t="s">
        <v>200</v>
      </c>
      <c r="S35" s="16">
        <v>4</v>
      </c>
      <c r="T35" s="143" t="s">
        <v>1168</v>
      </c>
    </row>
    <row r="36" spans="1:21" ht="26.25" thickBot="1">
      <c r="A36" s="98"/>
      <c r="B36" s="73" t="s">
        <v>1716</v>
      </c>
      <c r="C36" s="20"/>
      <c r="D36" s="20"/>
      <c r="E36" s="20" t="s">
        <v>62</v>
      </c>
      <c r="F36" s="55">
        <v>1</v>
      </c>
      <c r="G36" s="67"/>
      <c r="H36" s="66"/>
      <c r="I36" s="61"/>
      <c r="J36" s="16" t="s">
        <v>1724</v>
      </c>
      <c r="K36" s="211" t="s">
        <v>434</v>
      </c>
      <c r="L36" s="141" t="s">
        <v>1487</v>
      </c>
      <c r="M36" s="16" t="s">
        <v>1195</v>
      </c>
      <c r="P36" s="16"/>
      <c r="Q36" s="15" t="s">
        <v>1838</v>
      </c>
      <c r="R36" s="16" t="s">
        <v>200</v>
      </c>
      <c r="S36" s="16">
        <v>4</v>
      </c>
      <c r="T36" s="143" t="s">
        <v>1168</v>
      </c>
    </row>
    <row r="37" spans="1:21" ht="26.25" thickBot="1">
      <c r="A37" s="99" t="s">
        <v>1291</v>
      </c>
      <c r="B37" s="12" t="s">
        <v>1717</v>
      </c>
      <c r="C37" s="20"/>
      <c r="D37" s="20"/>
      <c r="E37" s="20" t="s">
        <v>62</v>
      </c>
      <c r="F37" s="55">
        <v>1</v>
      </c>
      <c r="G37" s="67"/>
      <c r="H37" s="66"/>
      <c r="I37" s="61"/>
      <c r="J37" s="16" t="s">
        <v>1725</v>
      </c>
      <c r="K37" s="211" t="s">
        <v>435</v>
      </c>
      <c r="L37" s="141" t="s">
        <v>1483</v>
      </c>
      <c r="M37" s="16"/>
      <c r="Q37" s="15" t="s">
        <v>1842</v>
      </c>
      <c r="R37" s="16" t="s">
        <v>200</v>
      </c>
      <c r="S37" s="16">
        <v>4</v>
      </c>
      <c r="T37" s="143" t="s">
        <v>1168</v>
      </c>
    </row>
    <row r="38" spans="1:21" ht="26.25" thickBot="1">
      <c r="A38" s="99"/>
      <c r="B38" s="73" t="s">
        <v>1718</v>
      </c>
      <c r="C38" s="20"/>
      <c r="D38" s="20"/>
      <c r="E38" s="20" t="s">
        <v>62</v>
      </c>
      <c r="F38" s="55">
        <v>1</v>
      </c>
      <c r="G38" s="67"/>
      <c r="H38" s="66"/>
      <c r="I38" s="61"/>
      <c r="J38" s="16" t="s">
        <v>1726</v>
      </c>
      <c r="K38" s="211" t="s">
        <v>436</v>
      </c>
      <c r="L38" s="141" t="s">
        <v>1484</v>
      </c>
      <c r="M38" s="16"/>
      <c r="Q38" s="15" t="s">
        <v>1841</v>
      </c>
      <c r="R38" s="16" t="s">
        <v>200</v>
      </c>
      <c r="S38" s="16">
        <v>4</v>
      </c>
      <c r="T38" s="143" t="s">
        <v>1168</v>
      </c>
    </row>
    <row r="39" spans="1:21" ht="26.25" thickBot="1">
      <c r="A39" s="99"/>
      <c r="B39" s="73" t="s">
        <v>1719</v>
      </c>
      <c r="C39" s="20"/>
      <c r="D39" s="20"/>
      <c r="E39" s="20" t="s">
        <v>62</v>
      </c>
      <c r="F39" s="55">
        <v>1</v>
      </c>
      <c r="G39" s="67"/>
      <c r="H39" s="66"/>
      <c r="I39" s="61"/>
      <c r="J39" s="16" t="s">
        <v>1727</v>
      </c>
      <c r="K39" s="211" t="s">
        <v>437</v>
      </c>
      <c r="L39" s="141" t="s">
        <v>1486</v>
      </c>
      <c r="M39" s="16"/>
      <c r="Q39" s="15" t="s">
        <v>1840</v>
      </c>
      <c r="R39" s="16" t="s">
        <v>200</v>
      </c>
      <c r="S39" s="16">
        <v>4</v>
      </c>
      <c r="T39" s="143" t="s">
        <v>1168</v>
      </c>
    </row>
    <row r="40" spans="1:21" ht="26.25" thickBot="1">
      <c r="A40" s="100"/>
      <c r="B40" s="73" t="s">
        <v>1720</v>
      </c>
      <c r="C40" s="20"/>
      <c r="D40" s="20"/>
      <c r="E40" s="20" t="s">
        <v>62</v>
      </c>
      <c r="F40" s="55">
        <v>1</v>
      </c>
      <c r="G40" s="67"/>
      <c r="H40" s="66"/>
      <c r="I40" s="61"/>
      <c r="J40" s="16" t="s">
        <v>1728</v>
      </c>
      <c r="K40" s="212" t="s">
        <v>438</v>
      </c>
      <c r="L40" s="141" t="s">
        <v>1488</v>
      </c>
      <c r="M40" s="16"/>
      <c r="Q40" s="15" t="s">
        <v>1839</v>
      </c>
      <c r="R40" s="16" t="s">
        <v>200</v>
      </c>
      <c r="S40" s="16">
        <v>4</v>
      </c>
      <c r="T40" s="143" t="s">
        <v>1168</v>
      </c>
    </row>
    <row r="41" spans="1:21" ht="26.25" thickBot="1">
      <c r="A41" s="101" t="s">
        <v>63</v>
      </c>
      <c r="B41" s="73" t="s">
        <v>1277</v>
      </c>
      <c r="C41" s="20"/>
      <c r="D41" s="20"/>
      <c r="E41" s="20" t="s">
        <v>64</v>
      </c>
      <c r="F41" s="55">
        <v>1</v>
      </c>
      <c r="G41" s="67"/>
      <c r="H41" s="66"/>
      <c r="I41" s="61"/>
      <c r="J41" s="199" t="s">
        <v>1269</v>
      </c>
      <c r="K41" s="208" t="s">
        <v>1231</v>
      </c>
      <c r="L41" s="119"/>
      <c r="M41" s="16"/>
      <c r="N41" s="16"/>
      <c r="O41" s="16"/>
      <c r="P41" s="16"/>
      <c r="Q41" s="15" t="s">
        <v>1335</v>
      </c>
      <c r="R41" s="16" t="s">
        <v>118</v>
      </c>
      <c r="S41" s="16">
        <v>4</v>
      </c>
      <c r="T41" s="143" t="s">
        <v>1168</v>
      </c>
      <c r="U41" s="2" t="s">
        <v>526</v>
      </c>
    </row>
    <row r="42" spans="1:21" ht="26.25" thickBot="1">
      <c r="A42" s="101"/>
      <c r="B42" s="73" t="s">
        <v>1278</v>
      </c>
      <c r="C42" s="20"/>
      <c r="D42" s="20"/>
      <c r="E42" s="20" t="s">
        <v>64</v>
      </c>
      <c r="F42" s="55">
        <v>1</v>
      </c>
      <c r="G42" s="67"/>
      <c r="H42" s="66"/>
      <c r="I42" s="61"/>
      <c r="J42" s="199" t="s">
        <v>1270</v>
      </c>
      <c r="K42" s="209" t="s">
        <v>439</v>
      </c>
      <c r="L42" s="119"/>
      <c r="M42" s="16"/>
      <c r="N42" s="16"/>
      <c r="O42" s="16"/>
      <c r="P42" s="16"/>
      <c r="Q42" s="15" t="s">
        <v>1336</v>
      </c>
      <c r="R42" s="16" t="s">
        <v>118</v>
      </c>
      <c r="S42" s="16">
        <v>4</v>
      </c>
      <c r="T42" s="143" t="s">
        <v>1168</v>
      </c>
    </row>
    <row r="43" spans="1:21" ht="26.25" thickBot="1">
      <c r="A43" s="94" t="s">
        <v>65</v>
      </c>
      <c r="B43" s="73" t="s">
        <v>1279</v>
      </c>
      <c r="C43" s="20"/>
      <c r="D43" s="20"/>
      <c r="E43" s="20" t="s">
        <v>64</v>
      </c>
      <c r="F43" s="55">
        <v>1</v>
      </c>
      <c r="G43" s="67"/>
      <c r="H43" s="66"/>
      <c r="I43" s="61"/>
      <c r="J43" s="199" t="s">
        <v>1271</v>
      </c>
      <c r="K43" s="209" t="s">
        <v>440</v>
      </c>
      <c r="L43" s="119"/>
      <c r="M43" s="16"/>
      <c r="N43" s="16"/>
      <c r="O43" s="16"/>
      <c r="P43" s="16"/>
      <c r="Q43" s="15" t="s">
        <v>1337</v>
      </c>
      <c r="R43" s="16" t="s">
        <v>118</v>
      </c>
      <c r="S43" s="16">
        <v>4</v>
      </c>
      <c r="T43" s="143" t="s">
        <v>1168</v>
      </c>
      <c r="U43" s="2" t="s">
        <v>526</v>
      </c>
    </row>
    <row r="44" spans="1:21" ht="26.25" thickBot="1">
      <c r="A44" s="94"/>
      <c r="B44" s="73" t="s">
        <v>1280</v>
      </c>
      <c r="C44" s="20"/>
      <c r="D44" s="20"/>
      <c r="E44" s="20" t="s">
        <v>64</v>
      </c>
      <c r="F44" s="55">
        <v>1</v>
      </c>
      <c r="G44" s="67"/>
      <c r="H44" s="66"/>
      <c r="I44" s="61"/>
      <c r="J44" s="199" t="s">
        <v>1272</v>
      </c>
      <c r="K44" s="209" t="s">
        <v>441</v>
      </c>
      <c r="L44" s="119"/>
      <c r="M44" s="16"/>
      <c r="N44" s="16"/>
      <c r="O44" s="16"/>
      <c r="P44" s="16"/>
      <c r="Q44" s="15" t="s">
        <v>1338</v>
      </c>
      <c r="R44" s="16" t="s">
        <v>118</v>
      </c>
      <c r="S44" s="16">
        <v>4</v>
      </c>
      <c r="T44" s="143" t="s">
        <v>1168</v>
      </c>
    </row>
    <row r="45" spans="1:21" ht="26.25" thickBot="1">
      <c r="A45" s="102" t="s">
        <v>66</v>
      </c>
      <c r="B45" s="73" t="s">
        <v>1281</v>
      </c>
      <c r="C45" s="20"/>
      <c r="D45" s="20"/>
      <c r="E45" s="20" t="s">
        <v>64</v>
      </c>
      <c r="F45" s="55">
        <v>1</v>
      </c>
      <c r="G45" s="67"/>
      <c r="H45" s="66"/>
      <c r="I45" s="61"/>
      <c r="J45" s="199" t="s">
        <v>1273</v>
      </c>
      <c r="K45" s="209" t="s">
        <v>442</v>
      </c>
      <c r="L45" s="119"/>
      <c r="M45" s="16"/>
      <c r="N45" s="16"/>
      <c r="O45" s="16"/>
      <c r="P45" s="16"/>
      <c r="Q45" s="15" t="s">
        <v>1339</v>
      </c>
      <c r="R45" s="16" t="s">
        <v>118</v>
      </c>
      <c r="S45" s="16">
        <v>4</v>
      </c>
      <c r="T45" s="143" t="s">
        <v>1168</v>
      </c>
      <c r="U45" s="2" t="s">
        <v>526</v>
      </c>
    </row>
    <row r="46" spans="1:21" ht="26.25" thickBot="1">
      <c r="A46" s="102"/>
      <c r="B46" s="73" t="s">
        <v>1282</v>
      </c>
      <c r="C46" s="20"/>
      <c r="D46" s="20"/>
      <c r="E46" s="20" t="s">
        <v>64</v>
      </c>
      <c r="F46" s="55">
        <v>1</v>
      </c>
      <c r="G46" s="67"/>
      <c r="H46" s="66"/>
      <c r="I46" s="61"/>
      <c r="J46" s="199" t="s">
        <v>1274</v>
      </c>
      <c r="K46" s="209" t="s">
        <v>443</v>
      </c>
      <c r="L46" s="119"/>
      <c r="M46" s="16"/>
      <c r="N46" s="16"/>
      <c r="O46" s="16"/>
      <c r="P46" s="16"/>
      <c r="Q46" s="15" t="s">
        <v>1340</v>
      </c>
      <c r="R46" s="16" t="s">
        <v>118</v>
      </c>
      <c r="S46" s="16">
        <v>4</v>
      </c>
      <c r="T46" s="143" t="s">
        <v>1168</v>
      </c>
    </row>
    <row r="47" spans="1:21" ht="26.25" thickBot="1">
      <c r="A47" s="103" t="s">
        <v>67</v>
      </c>
      <c r="B47" s="73" t="s">
        <v>1283</v>
      </c>
      <c r="C47" s="20"/>
      <c r="D47" s="20"/>
      <c r="E47" s="20" t="s">
        <v>64</v>
      </c>
      <c r="F47" s="55">
        <v>1</v>
      </c>
      <c r="G47" s="67"/>
      <c r="H47" s="66"/>
      <c r="I47" s="61"/>
      <c r="J47" s="199" t="s">
        <v>1275</v>
      </c>
      <c r="K47" s="209" t="s">
        <v>444</v>
      </c>
      <c r="L47" s="119"/>
      <c r="M47" s="16" t="s">
        <v>1784</v>
      </c>
      <c r="P47" s="16"/>
      <c r="Q47" s="15" t="s">
        <v>1843</v>
      </c>
      <c r="R47" s="16" t="s">
        <v>118</v>
      </c>
      <c r="S47" s="16">
        <v>4</v>
      </c>
      <c r="T47" s="143" t="s">
        <v>1168</v>
      </c>
      <c r="U47" s="2" t="s">
        <v>526</v>
      </c>
    </row>
    <row r="48" spans="1:21" ht="26.25" thickBot="1">
      <c r="A48" s="103"/>
      <c r="B48" s="73" t="s">
        <v>1284</v>
      </c>
      <c r="C48" s="20"/>
      <c r="D48" s="20"/>
      <c r="E48" s="20" t="s">
        <v>64</v>
      </c>
      <c r="F48" s="55">
        <v>1</v>
      </c>
      <c r="G48" s="67"/>
      <c r="H48" s="66"/>
      <c r="I48" s="61"/>
      <c r="J48" s="199" t="s">
        <v>1276</v>
      </c>
      <c r="K48" s="210" t="s">
        <v>445</v>
      </c>
      <c r="L48" s="119"/>
      <c r="M48" s="16" t="s">
        <v>1783</v>
      </c>
      <c r="O48" s="16"/>
      <c r="P48" s="16"/>
      <c r="Q48" s="15" t="s">
        <v>1844</v>
      </c>
      <c r="R48" s="16" t="s">
        <v>118</v>
      </c>
      <c r="S48" s="16">
        <v>4</v>
      </c>
      <c r="T48" s="143" t="s">
        <v>1168</v>
      </c>
    </row>
    <row r="49" spans="1:21" ht="26.25" thickBot="1">
      <c r="A49" s="104" t="s">
        <v>68</v>
      </c>
      <c r="B49" s="73" t="s">
        <v>1285</v>
      </c>
      <c r="C49" s="20"/>
      <c r="D49" s="20"/>
      <c r="E49" s="20" t="s">
        <v>64</v>
      </c>
      <c r="F49" s="55">
        <v>1</v>
      </c>
      <c r="G49" s="67"/>
      <c r="H49" s="66"/>
      <c r="I49" s="61"/>
      <c r="J49" s="185" t="s">
        <v>1265</v>
      </c>
      <c r="K49" s="208" t="s">
        <v>1232</v>
      </c>
      <c r="L49" s="119"/>
      <c r="M49" s="16" t="s">
        <v>1785</v>
      </c>
      <c r="N49" s="141" t="s">
        <v>1326</v>
      </c>
      <c r="P49" s="16"/>
      <c r="Q49" s="15" t="s">
        <v>1845</v>
      </c>
      <c r="R49" s="16" t="s">
        <v>118</v>
      </c>
      <c r="S49" s="16">
        <v>4</v>
      </c>
      <c r="T49" s="143" t="s">
        <v>1168</v>
      </c>
      <c r="U49" s="2" t="s">
        <v>526</v>
      </c>
    </row>
    <row r="50" spans="1:21" ht="26.25" thickBot="1">
      <c r="A50" s="104"/>
      <c r="B50" s="73" t="s">
        <v>1286</v>
      </c>
      <c r="C50" s="20"/>
      <c r="D50" s="20"/>
      <c r="E50" s="20" t="s">
        <v>64</v>
      </c>
      <c r="F50" s="55">
        <v>1</v>
      </c>
      <c r="G50" s="67"/>
      <c r="H50" s="66"/>
      <c r="I50" s="61"/>
      <c r="J50" s="185" t="s">
        <v>1267</v>
      </c>
      <c r="K50" s="210" t="s">
        <v>1233</v>
      </c>
      <c r="L50" s="119"/>
      <c r="M50" s="16" t="s">
        <v>1786</v>
      </c>
      <c r="N50" s="200" t="s">
        <v>1325</v>
      </c>
      <c r="P50" s="16"/>
      <c r="Q50" s="15" t="s">
        <v>1846</v>
      </c>
      <c r="R50" s="16" t="s">
        <v>118</v>
      </c>
      <c r="S50" s="16">
        <v>4</v>
      </c>
      <c r="T50" s="143" t="s">
        <v>1168</v>
      </c>
    </row>
    <row r="51" spans="1:21" ht="26.25" thickBot="1">
      <c r="A51" s="89" t="s">
        <v>69</v>
      </c>
      <c r="B51" s="73" t="s">
        <v>1706</v>
      </c>
      <c r="C51" s="20"/>
      <c r="D51" s="20"/>
      <c r="E51" s="20" t="s">
        <v>64</v>
      </c>
      <c r="F51" s="55">
        <v>1</v>
      </c>
      <c r="G51" s="67"/>
      <c r="H51" s="66"/>
      <c r="I51" s="61"/>
      <c r="J51" s="199" t="s">
        <v>70</v>
      </c>
      <c r="K51" s="208" t="s">
        <v>1234</v>
      </c>
      <c r="L51" s="237" t="s">
        <v>2116</v>
      </c>
      <c r="N51" s="16"/>
      <c r="O51" s="16"/>
      <c r="P51" s="16"/>
      <c r="Q51" s="15" t="s">
        <v>1331</v>
      </c>
      <c r="R51" s="16" t="s">
        <v>118</v>
      </c>
      <c r="S51" s="16">
        <v>4</v>
      </c>
      <c r="T51" s="143" t="s">
        <v>1167</v>
      </c>
    </row>
    <row r="52" spans="1:21" ht="26.25" thickBot="1">
      <c r="A52" s="89"/>
      <c r="B52" s="73" t="s">
        <v>1707</v>
      </c>
      <c r="C52" s="20"/>
      <c r="D52" s="20"/>
      <c r="E52" s="20" t="s">
        <v>64</v>
      </c>
      <c r="F52" s="55">
        <v>1</v>
      </c>
      <c r="G52" s="67"/>
      <c r="H52" s="66"/>
      <c r="I52" s="61"/>
      <c r="J52" s="199" t="s">
        <v>71</v>
      </c>
      <c r="K52" s="209" t="s">
        <v>446</v>
      </c>
      <c r="L52" s="237" t="s">
        <v>2117</v>
      </c>
      <c r="M52" s="16"/>
      <c r="N52" s="16"/>
      <c r="O52" s="16"/>
      <c r="P52" s="16"/>
      <c r="Q52" s="15" t="s">
        <v>1332</v>
      </c>
      <c r="R52" s="16" t="s">
        <v>118</v>
      </c>
      <c r="S52" s="16">
        <v>4</v>
      </c>
      <c r="T52" s="143" t="s">
        <v>1167</v>
      </c>
    </row>
    <row r="53" spans="1:21" ht="26.25" thickBot="1">
      <c r="A53" s="101" t="s">
        <v>208</v>
      </c>
      <c r="B53" s="73" t="s">
        <v>1711</v>
      </c>
      <c r="C53" s="20"/>
      <c r="D53" s="20"/>
      <c r="E53" s="20" t="s">
        <v>64</v>
      </c>
      <c r="F53" s="55">
        <v>1</v>
      </c>
      <c r="G53" s="67"/>
      <c r="H53" s="66"/>
      <c r="I53" s="61"/>
      <c r="J53" s="185" t="s">
        <v>75</v>
      </c>
      <c r="K53" s="209" t="s">
        <v>447</v>
      </c>
      <c r="L53" s="119" t="s">
        <v>1192</v>
      </c>
      <c r="M53" s="141" t="s">
        <v>1329</v>
      </c>
      <c r="N53" s="16"/>
      <c r="O53" s="16"/>
      <c r="P53" s="16"/>
      <c r="Q53" s="15" t="s">
        <v>1341</v>
      </c>
      <c r="R53" s="16" t="s">
        <v>118</v>
      </c>
      <c r="S53" s="16">
        <v>4</v>
      </c>
      <c r="T53" s="143" t="s">
        <v>1167</v>
      </c>
    </row>
    <row r="54" spans="1:21" ht="26.25" thickBot="1">
      <c r="A54" s="101"/>
      <c r="B54" s="73" t="s">
        <v>1712</v>
      </c>
      <c r="C54" s="20"/>
      <c r="D54" s="20"/>
      <c r="E54" s="20" t="s">
        <v>64</v>
      </c>
      <c r="F54" s="55">
        <v>1</v>
      </c>
      <c r="G54" s="67"/>
      <c r="H54" s="66"/>
      <c r="I54" s="61"/>
      <c r="J54" s="185" t="s">
        <v>76</v>
      </c>
      <c r="K54" s="209" t="s">
        <v>448</v>
      </c>
      <c r="L54" s="119" t="s">
        <v>1193</v>
      </c>
      <c r="M54" s="141" t="s">
        <v>1330</v>
      </c>
      <c r="N54" s="16"/>
      <c r="O54" s="16"/>
      <c r="P54" s="16"/>
      <c r="Q54" s="15" t="s">
        <v>1342</v>
      </c>
      <c r="R54" s="16" t="s">
        <v>118</v>
      </c>
      <c r="S54" s="16">
        <v>4</v>
      </c>
      <c r="T54" s="143" t="s">
        <v>1167</v>
      </c>
    </row>
    <row r="55" spans="1:21" ht="26.25" thickBot="1">
      <c r="A55" s="89" t="s">
        <v>72</v>
      </c>
      <c r="B55" s="73" t="s">
        <v>1709</v>
      </c>
      <c r="C55" s="20"/>
      <c r="D55" s="20"/>
      <c r="E55" s="20" t="s">
        <v>64</v>
      </c>
      <c r="F55" s="55">
        <v>1</v>
      </c>
      <c r="G55" s="67"/>
      <c r="H55" s="66"/>
      <c r="I55" s="61"/>
      <c r="J55" s="199" t="s">
        <v>77</v>
      </c>
      <c r="K55" s="209" t="s">
        <v>449</v>
      </c>
      <c r="L55" s="119" t="s">
        <v>1194</v>
      </c>
      <c r="M55" s="16"/>
      <c r="N55" s="16"/>
      <c r="O55" s="16"/>
      <c r="P55" s="16"/>
      <c r="Q55" s="15" t="s">
        <v>1343</v>
      </c>
      <c r="R55" s="16" t="s">
        <v>118</v>
      </c>
      <c r="S55" s="16">
        <v>4</v>
      </c>
      <c r="T55" s="143" t="s">
        <v>1167</v>
      </c>
    </row>
    <row r="56" spans="1:21" ht="26.25" thickBot="1">
      <c r="A56" s="89"/>
      <c r="B56" s="73" t="s">
        <v>1710</v>
      </c>
      <c r="C56" s="20"/>
      <c r="D56" s="20"/>
      <c r="E56" s="20" t="s">
        <v>64</v>
      </c>
      <c r="F56" s="55">
        <v>1</v>
      </c>
      <c r="G56" s="67"/>
      <c r="H56" s="66"/>
      <c r="I56" s="61"/>
      <c r="J56" s="199" t="s">
        <v>78</v>
      </c>
      <c r="K56" s="209" t="s">
        <v>450</v>
      </c>
      <c r="L56" s="119" t="s">
        <v>1195</v>
      </c>
      <c r="M56" s="16"/>
      <c r="N56" s="16"/>
      <c r="O56" s="16"/>
      <c r="P56" s="16"/>
      <c r="Q56" s="15" t="s">
        <v>1344</v>
      </c>
      <c r="R56" s="16" t="s">
        <v>118</v>
      </c>
      <c r="S56" s="16">
        <v>4</v>
      </c>
      <c r="T56" s="143" t="s">
        <v>1167</v>
      </c>
    </row>
    <row r="57" spans="1:21" ht="26.25" thickBot="1">
      <c r="A57" s="96" t="s">
        <v>73</v>
      </c>
      <c r="B57" s="73" t="s">
        <v>1708</v>
      </c>
      <c r="C57" s="20"/>
      <c r="D57" s="20"/>
      <c r="E57" s="20" t="s">
        <v>64</v>
      </c>
      <c r="F57" s="55">
        <v>1</v>
      </c>
      <c r="G57" s="67"/>
      <c r="H57" s="66"/>
      <c r="I57" s="61"/>
      <c r="J57" s="199" t="s">
        <v>79</v>
      </c>
      <c r="K57" s="209" t="s">
        <v>451</v>
      </c>
      <c r="L57" s="119" t="s">
        <v>1196</v>
      </c>
      <c r="M57" s="16"/>
      <c r="N57" s="16"/>
      <c r="O57" s="16"/>
      <c r="P57" s="16"/>
      <c r="Q57" s="15" t="s">
        <v>1345</v>
      </c>
      <c r="R57" s="16" t="s">
        <v>118</v>
      </c>
      <c r="S57" s="16">
        <v>4</v>
      </c>
      <c r="T57" s="143" t="s">
        <v>1167</v>
      </c>
    </row>
    <row r="58" spans="1:21" ht="26.25" thickBot="1">
      <c r="A58" s="96"/>
      <c r="B58" s="73" t="s">
        <v>1708</v>
      </c>
      <c r="C58" s="20"/>
      <c r="D58" s="20"/>
      <c r="E58" s="20" t="s">
        <v>64</v>
      </c>
      <c r="F58" s="55">
        <v>1</v>
      </c>
      <c r="G58" s="67"/>
      <c r="H58" s="66"/>
      <c r="I58" s="61"/>
      <c r="J58" s="199" t="s">
        <v>80</v>
      </c>
      <c r="K58" s="210" t="s">
        <v>452</v>
      </c>
      <c r="L58" s="119" t="s">
        <v>1197</v>
      </c>
      <c r="M58" s="16"/>
      <c r="N58" s="16"/>
      <c r="O58" s="16"/>
      <c r="P58" s="16"/>
      <c r="Q58" s="15" t="s">
        <v>1346</v>
      </c>
      <c r="R58" s="16" t="s">
        <v>118</v>
      </c>
      <c r="S58" s="16">
        <v>4</v>
      </c>
      <c r="T58" s="143" t="s">
        <v>1167</v>
      </c>
    </row>
    <row r="59" spans="1:21" ht="26.25" thickBot="1">
      <c r="A59" s="89" t="s">
        <v>74</v>
      </c>
      <c r="B59" s="73" t="s">
        <v>81</v>
      </c>
      <c r="C59" s="20"/>
      <c r="D59" s="20"/>
      <c r="E59" s="20" t="s">
        <v>64</v>
      </c>
      <c r="F59" s="55">
        <v>1</v>
      </c>
      <c r="G59" s="67"/>
      <c r="H59" s="66"/>
      <c r="I59" s="61"/>
      <c r="J59" s="185" t="s">
        <v>81</v>
      </c>
      <c r="K59" s="208" t="s">
        <v>1235</v>
      </c>
      <c r="L59" s="119" t="s">
        <v>1198</v>
      </c>
      <c r="M59" s="16" t="s">
        <v>1224</v>
      </c>
      <c r="N59" s="141" t="s">
        <v>1327</v>
      </c>
      <c r="P59" s="14"/>
      <c r="Q59" s="15" t="s">
        <v>1848</v>
      </c>
      <c r="R59" s="16" t="s">
        <v>118</v>
      </c>
      <c r="S59" s="16">
        <v>4</v>
      </c>
      <c r="T59" s="143" t="s">
        <v>1167</v>
      </c>
    </row>
    <row r="60" spans="1:21" ht="26.25" thickBot="1">
      <c r="A60" s="89"/>
      <c r="B60" s="73" t="s">
        <v>82</v>
      </c>
      <c r="C60" s="20"/>
      <c r="D60" s="20"/>
      <c r="E60" s="20" t="s">
        <v>64</v>
      </c>
      <c r="F60" s="55">
        <v>1</v>
      </c>
      <c r="G60" s="67"/>
      <c r="H60" s="66"/>
      <c r="I60" s="61"/>
      <c r="J60" s="185" t="s">
        <v>82</v>
      </c>
      <c r="K60" s="210" t="s">
        <v>1236</v>
      </c>
      <c r="L60" s="119" t="s">
        <v>1199</v>
      </c>
      <c r="M60" s="16" t="s">
        <v>1225</v>
      </c>
      <c r="N60" s="141" t="s">
        <v>1328</v>
      </c>
      <c r="P60" s="16"/>
      <c r="Q60" s="15" t="s">
        <v>1849</v>
      </c>
      <c r="R60" s="16" t="s">
        <v>118</v>
      </c>
      <c r="S60" s="16">
        <v>4</v>
      </c>
      <c r="T60" s="143" t="s">
        <v>1167</v>
      </c>
    </row>
    <row r="61" spans="1:21" ht="26.25" thickBot="1">
      <c r="A61" s="90" t="s">
        <v>91</v>
      </c>
      <c r="B61" s="73" t="s">
        <v>92</v>
      </c>
      <c r="C61" s="20"/>
      <c r="D61" s="20"/>
      <c r="E61" s="20" t="s">
        <v>64</v>
      </c>
      <c r="F61" s="55">
        <v>1</v>
      </c>
      <c r="G61" s="67"/>
      <c r="H61" s="66"/>
      <c r="I61" s="61"/>
      <c r="J61" s="199" t="s">
        <v>104</v>
      </c>
      <c r="K61" s="208" t="s">
        <v>1237</v>
      </c>
      <c r="L61" s="119"/>
      <c r="M61" s="16"/>
      <c r="N61" s="16"/>
      <c r="O61" s="16"/>
      <c r="P61" s="179" t="s">
        <v>2101</v>
      </c>
      <c r="Q61" s="15" t="s">
        <v>1347</v>
      </c>
      <c r="R61" s="16" t="s">
        <v>118</v>
      </c>
      <c r="S61" s="16">
        <v>4</v>
      </c>
      <c r="T61" s="143" t="s">
        <v>1167</v>
      </c>
    </row>
    <row r="62" spans="1:21" ht="26.25" thickBot="1">
      <c r="A62" s="90"/>
      <c r="B62" s="73" t="s">
        <v>93</v>
      </c>
      <c r="C62" s="20"/>
      <c r="D62" s="20"/>
      <c r="E62" s="20" t="s">
        <v>64</v>
      </c>
      <c r="F62" s="55">
        <v>1</v>
      </c>
      <c r="G62" s="67"/>
      <c r="H62" s="66"/>
      <c r="I62" s="61"/>
      <c r="J62" s="199" t="s">
        <v>105</v>
      </c>
      <c r="K62" s="209" t="s">
        <v>453</v>
      </c>
      <c r="L62" s="119"/>
      <c r="M62" s="16"/>
      <c r="O62" s="140" t="s">
        <v>2069</v>
      </c>
      <c r="P62" s="179" t="s">
        <v>2102</v>
      </c>
      <c r="Q62" s="15" t="s">
        <v>1850</v>
      </c>
      <c r="R62" s="16" t="s">
        <v>118</v>
      </c>
      <c r="S62" s="16">
        <v>4</v>
      </c>
      <c r="T62" s="143" t="s">
        <v>1167</v>
      </c>
    </row>
    <row r="63" spans="1:21" ht="26.25" thickBot="1">
      <c r="A63" s="90"/>
      <c r="B63" s="73" t="s">
        <v>94</v>
      </c>
      <c r="C63" s="20"/>
      <c r="D63" s="20"/>
      <c r="E63" s="20" t="s">
        <v>64</v>
      </c>
      <c r="F63" s="55">
        <v>1</v>
      </c>
      <c r="G63" s="67"/>
      <c r="H63" s="66"/>
      <c r="I63" s="61"/>
      <c r="J63" s="199" t="s">
        <v>106</v>
      </c>
      <c r="K63" s="209" t="s">
        <v>454</v>
      </c>
      <c r="L63" s="119" t="s">
        <v>83</v>
      </c>
      <c r="M63" s="16" t="s">
        <v>1348</v>
      </c>
      <c r="O63" s="140" t="s">
        <v>2070</v>
      </c>
      <c r="P63" s="179"/>
      <c r="Q63" s="15" t="s">
        <v>1851</v>
      </c>
      <c r="R63" s="16" t="s">
        <v>118</v>
      </c>
      <c r="S63" s="16">
        <v>4</v>
      </c>
      <c r="T63" s="143" t="s">
        <v>1167</v>
      </c>
    </row>
    <row r="64" spans="1:21" ht="26.25" thickBot="1">
      <c r="A64" s="90"/>
      <c r="B64" s="73" t="s">
        <v>95</v>
      </c>
      <c r="C64" s="20"/>
      <c r="D64" s="20"/>
      <c r="E64" s="20" t="s">
        <v>64</v>
      </c>
      <c r="F64" s="55">
        <v>1</v>
      </c>
      <c r="G64" s="67"/>
      <c r="H64" s="66"/>
      <c r="I64" s="61"/>
      <c r="J64" s="199" t="s">
        <v>107</v>
      </c>
      <c r="K64" s="209" t="s">
        <v>455</v>
      </c>
      <c r="L64" s="119" t="s">
        <v>84</v>
      </c>
      <c r="M64" s="16" t="s">
        <v>1349</v>
      </c>
      <c r="O64" s="140" t="s">
        <v>2071</v>
      </c>
      <c r="P64" s="179" t="s">
        <v>2103</v>
      </c>
      <c r="Q64" s="15" t="s">
        <v>1852</v>
      </c>
      <c r="R64" s="16" t="s">
        <v>118</v>
      </c>
      <c r="S64" s="16">
        <v>4</v>
      </c>
      <c r="T64" s="143" t="s">
        <v>1167</v>
      </c>
    </row>
    <row r="65" spans="1:20" ht="26.25" thickBot="1">
      <c r="A65" s="90"/>
      <c r="B65" s="73" t="s">
        <v>96</v>
      </c>
      <c r="C65" s="20"/>
      <c r="D65" s="20"/>
      <c r="E65" s="20" t="s">
        <v>64</v>
      </c>
      <c r="F65" s="55">
        <v>1</v>
      </c>
      <c r="G65" s="67"/>
      <c r="H65" s="66"/>
      <c r="I65" s="61"/>
      <c r="J65" s="199" t="s">
        <v>108</v>
      </c>
      <c r="K65" s="209" t="s">
        <v>456</v>
      </c>
      <c r="L65" s="119" t="s">
        <v>85</v>
      </c>
      <c r="M65" s="16" t="s">
        <v>1350</v>
      </c>
      <c r="O65" s="140" t="s">
        <v>2072</v>
      </c>
      <c r="P65" s="16"/>
      <c r="Q65" s="15" t="s">
        <v>1853</v>
      </c>
      <c r="R65" s="16" t="s">
        <v>118</v>
      </c>
      <c r="S65" s="16">
        <v>4</v>
      </c>
      <c r="T65" s="143" t="s">
        <v>1167</v>
      </c>
    </row>
    <row r="66" spans="1:20" ht="26.25" thickBot="1">
      <c r="A66" s="90"/>
      <c r="B66" s="73" t="s">
        <v>97</v>
      </c>
      <c r="C66" s="20"/>
      <c r="D66" s="20"/>
      <c r="E66" s="20" t="s">
        <v>64</v>
      </c>
      <c r="F66" s="55">
        <v>1</v>
      </c>
      <c r="G66" s="67"/>
      <c r="H66" s="66"/>
      <c r="I66" s="61"/>
      <c r="J66" s="199" t="s">
        <v>109</v>
      </c>
      <c r="K66" s="209" t="s">
        <v>457</v>
      </c>
      <c r="L66" s="119" t="s">
        <v>86</v>
      </c>
      <c r="M66" s="16" t="s">
        <v>1351</v>
      </c>
      <c r="O66" s="140" t="s">
        <v>2073</v>
      </c>
      <c r="P66" s="16"/>
      <c r="Q66" s="15" t="s">
        <v>1854</v>
      </c>
      <c r="R66" s="16" t="s">
        <v>118</v>
      </c>
      <c r="S66" s="16">
        <v>4</v>
      </c>
      <c r="T66" s="143" t="s">
        <v>1167</v>
      </c>
    </row>
    <row r="67" spans="1:20" ht="26.25" thickBot="1">
      <c r="A67" s="90"/>
      <c r="B67" s="73" t="s">
        <v>98</v>
      </c>
      <c r="C67" s="20"/>
      <c r="D67" s="20"/>
      <c r="E67" s="20" t="s">
        <v>64</v>
      </c>
      <c r="F67" s="55">
        <v>1</v>
      </c>
      <c r="G67" s="67"/>
      <c r="H67" s="66"/>
      <c r="I67" s="61"/>
      <c r="J67" s="199" t="s">
        <v>110</v>
      </c>
      <c r="K67" s="209" t="s">
        <v>458</v>
      </c>
      <c r="L67" s="119" t="s">
        <v>87</v>
      </c>
      <c r="M67" s="16" t="s">
        <v>1352</v>
      </c>
      <c r="O67" s="140" t="s">
        <v>2074</v>
      </c>
      <c r="P67" s="16"/>
      <c r="Q67" s="15" t="s">
        <v>1855</v>
      </c>
      <c r="R67" s="16" t="s">
        <v>118</v>
      </c>
      <c r="S67" s="16">
        <v>4</v>
      </c>
      <c r="T67" s="143" t="s">
        <v>1167</v>
      </c>
    </row>
    <row r="68" spans="1:20" ht="26.25" thickBot="1">
      <c r="A68" s="90"/>
      <c r="B68" s="73" t="s">
        <v>99</v>
      </c>
      <c r="C68" s="20"/>
      <c r="D68" s="20"/>
      <c r="E68" s="20" t="s">
        <v>64</v>
      </c>
      <c r="F68" s="55">
        <v>1</v>
      </c>
      <c r="G68" s="67"/>
      <c r="H68" s="66"/>
      <c r="I68" s="61"/>
      <c r="J68" s="199" t="s">
        <v>111</v>
      </c>
      <c r="K68" s="210" t="s">
        <v>459</v>
      </c>
      <c r="L68" s="119" t="s">
        <v>88</v>
      </c>
      <c r="M68" s="16" t="s">
        <v>1353</v>
      </c>
      <c r="O68" s="140" t="s">
        <v>2075</v>
      </c>
      <c r="P68" s="16"/>
      <c r="Q68" s="15" t="s">
        <v>1856</v>
      </c>
      <c r="R68" s="16" t="s">
        <v>118</v>
      </c>
      <c r="S68" s="16">
        <v>4</v>
      </c>
      <c r="T68" s="143" t="s">
        <v>1167</v>
      </c>
    </row>
    <row r="69" spans="1:20" ht="26.25" thickBot="1">
      <c r="A69" s="90"/>
      <c r="B69" s="73" t="s">
        <v>100</v>
      </c>
      <c r="C69" s="20"/>
      <c r="D69" s="20"/>
      <c r="E69" s="20" t="s">
        <v>64</v>
      </c>
      <c r="F69" s="55">
        <v>1</v>
      </c>
      <c r="G69" s="67"/>
      <c r="H69" s="66"/>
      <c r="I69" s="61"/>
      <c r="J69" s="199" t="s">
        <v>112</v>
      </c>
      <c r="K69" s="208" t="s">
        <v>1238</v>
      </c>
      <c r="L69" s="119" t="s">
        <v>89</v>
      </c>
      <c r="M69" s="16" t="s">
        <v>1354</v>
      </c>
      <c r="O69" s="140" t="s">
        <v>2076</v>
      </c>
      <c r="P69" s="16"/>
      <c r="Q69" s="15" t="s">
        <v>1857</v>
      </c>
      <c r="R69" s="16" t="s">
        <v>118</v>
      </c>
      <c r="S69" s="16">
        <v>4</v>
      </c>
      <c r="T69" s="143" t="s">
        <v>1167</v>
      </c>
    </row>
    <row r="70" spans="1:20" ht="26.25" thickBot="1">
      <c r="A70" s="90"/>
      <c r="B70" s="73" t="s">
        <v>101</v>
      </c>
      <c r="C70" s="20"/>
      <c r="D70" s="20"/>
      <c r="E70" s="20" t="s">
        <v>64</v>
      </c>
      <c r="F70" s="55">
        <v>1</v>
      </c>
      <c r="G70" s="67"/>
      <c r="H70" s="66"/>
      <c r="I70" s="61"/>
      <c r="J70" s="199" t="s">
        <v>113</v>
      </c>
      <c r="K70" s="210" t="s">
        <v>460</v>
      </c>
      <c r="L70" s="119" t="s">
        <v>90</v>
      </c>
      <c r="M70" s="16" t="s">
        <v>1355</v>
      </c>
      <c r="O70" s="140" t="s">
        <v>1498</v>
      </c>
      <c r="P70" s="16"/>
      <c r="Q70" s="15" t="s">
        <v>1858</v>
      </c>
      <c r="R70" s="16" t="s">
        <v>118</v>
      </c>
      <c r="S70" s="16">
        <v>4</v>
      </c>
      <c r="T70" s="143" t="s">
        <v>1167</v>
      </c>
    </row>
    <row r="71" spans="1:20" ht="26.25" thickBot="1">
      <c r="A71" s="105" t="s">
        <v>1203</v>
      </c>
      <c r="B71" s="23" t="s">
        <v>1690</v>
      </c>
      <c r="C71" s="22" t="s">
        <v>16</v>
      </c>
      <c r="D71" s="24"/>
      <c r="E71" s="13" t="s">
        <v>16</v>
      </c>
      <c r="F71" s="55">
        <v>1</v>
      </c>
      <c r="G71" s="65"/>
      <c r="H71" s="66"/>
      <c r="I71" s="61"/>
      <c r="J71" s="199" t="s">
        <v>1204</v>
      </c>
      <c r="K71" s="208" t="s">
        <v>1239</v>
      </c>
      <c r="L71" s="193"/>
      <c r="M71" s="24"/>
      <c r="N71" s="24"/>
      <c r="Q71" s="31" t="s">
        <v>1356</v>
      </c>
      <c r="R71" s="16" t="s">
        <v>118</v>
      </c>
      <c r="S71" s="16">
        <v>4</v>
      </c>
      <c r="T71" s="143" t="s">
        <v>1167</v>
      </c>
    </row>
    <row r="72" spans="1:20" ht="26.25" thickBot="1">
      <c r="A72" s="105"/>
      <c r="B72" s="23" t="s">
        <v>1691</v>
      </c>
      <c r="C72" s="22" t="s">
        <v>16</v>
      </c>
      <c r="D72" s="24"/>
      <c r="E72" s="13" t="s">
        <v>16</v>
      </c>
      <c r="F72" s="55">
        <v>1</v>
      </c>
      <c r="G72" s="65"/>
      <c r="H72" s="66"/>
      <c r="I72" s="61"/>
      <c r="J72" s="199" t="s">
        <v>1205</v>
      </c>
      <c r="K72" s="209" t="s">
        <v>465</v>
      </c>
      <c r="L72" s="193"/>
      <c r="M72" s="24"/>
      <c r="N72" s="24"/>
      <c r="Q72" s="31" t="s">
        <v>1357</v>
      </c>
      <c r="R72" s="16" t="s">
        <v>118</v>
      </c>
      <c r="S72" s="16">
        <v>4</v>
      </c>
      <c r="T72" s="143" t="s">
        <v>1167</v>
      </c>
    </row>
    <row r="73" spans="1:20" ht="26.25" thickBot="1">
      <c r="A73" s="105"/>
      <c r="B73" s="23" t="s">
        <v>1692</v>
      </c>
      <c r="C73" s="22" t="s">
        <v>16</v>
      </c>
      <c r="D73" s="24"/>
      <c r="E73" s="13" t="s">
        <v>16</v>
      </c>
      <c r="F73" s="55">
        <v>1</v>
      </c>
      <c r="G73" s="65"/>
      <c r="H73" s="66"/>
      <c r="I73" s="61"/>
      <c r="J73" s="199" t="s">
        <v>1206</v>
      </c>
      <c r="K73" s="209" t="s">
        <v>466</v>
      </c>
      <c r="L73" s="193"/>
      <c r="M73" s="24"/>
      <c r="N73" s="24"/>
      <c r="Q73" s="31" t="s">
        <v>1358</v>
      </c>
      <c r="R73" s="16" t="s">
        <v>118</v>
      </c>
      <c r="S73" s="16">
        <v>4</v>
      </c>
      <c r="T73" s="143" t="s">
        <v>1167</v>
      </c>
    </row>
    <row r="74" spans="1:20" ht="26.25" thickBot="1">
      <c r="A74" s="105"/>
      <c r="B74" s="23" t="s">
        <v>1693</v>
      </c>
      <c r="C74" s="22"/>
      <c r="D74" s="24"/>
      <c r="E74" s="13" t="s">
        <v>25</v>
      </c>
      <c r="F74" s="55">
        <v>1</v>
      </c>
      <c r="G74" s="130"/>
      <c r="H74" s="131"/>
      <c r="I74" s="132"/>
      <c r="J74" s="199" t="s">
        <v>1207</v>
      </c>
      <c r="K74" s="209" t="s">
        <v>467</v>
      </c>
      <c r="L74" s="193"/>
      <c r="M74" s="24"/>
      <c r="N74" s="24"/>
      <c r="O74" s="24"/>
      <c r="P74" s="24"/>
      <c r="Q74" s="31" t="s">
        <v>1359</v>
      </c>
      <c r="R74" s="16" t="s">
        <v>118</v>
      </c>
      <c r="S74" s="16">
        <v>4</v>
      </c>
      <c r="T74" s="143" t="s">
        <v>1167</v>
      </c>
    </row>
    <row r="75" spans="1:20" ht="26.25" thickBot="1">
      <c r="A75" s="105"/>
      <c r="B75" s="23" t="s">
        <v>1694</v>
      </c>
      <c r="C75" s="22" t="s">
        <v>16</v>
      </c>
      <c r="D75" s="24"/>
      <c r="E75" s="13" t="s">
        <v>30</v>
      </c>
      <c r="F75" s="55">
        <v>1</v>
      </c>
      <c r="G75" s="65"/>
      <c r="H75" s="66"/>
      <c r="I75" s="61"/>
      <c r="J75" s="199" t="s">
        <v>1208</v>
      </c>
      <c r="K75" s="209" t="s">
        <v>468</v>
      </c>
      <c r="L75" s="193"/>
      <c r="M75" s="24"/>
      <c r="N75" s="24"/>
      <c r="P75" s="16"/>
      <c r="Q75" s="31" t="s">
        <v>1859</v>
      </c>
      <c r="R75" s="16" t="s">
        <v>118</v>
      </c>
      <c r="S75" s="16">
        <v>4</v>
      </c>
      <c r="T75" s="143" t="s">
        <v>1167</v>
      </c>
    </row>
    <row r="76" spans="1:20" ht="26.25" thickBot="1">
      <c r="A76" s="105"/>
      <c r="B76" s="23" t="s">
        <v>1695</v>
      </c>
      <c r="C76" s="22" t="s">
        <v>16</v>
      </c>
      <c r="D76" s="24"/>
      <c r="E76" s="13" t="s">
        <v>32</v>
      </c>
      <c r="F76" s="55">
        <v>1</v>
      </c>
      <c r="G76" s="65"/>
      <c r="H76" s="66"/>
      <c r="I76" s="61"/>
      <c r="J76" s="199" t="s">
        <v>1209</v>
      </c>
      <c r="K76" s="209" t="s">
        <v>469</v>
      </c>
      <c r="L76" s="193"/>
      <c r="M76" s="24"/>
      <c r="N76" s="24"/>
      <c r="P76" s="16"/>
      <c r="Q76" s="31" t="s">
        <v>1860</v>
      </c>
      <c r="R76" s="16" t="s">
        <v>118</v>
      </c>
      <c r="S76" s="16">
        <v>4</v>
      </c>
      <c r="T76" s="143" t="s">
        <v>1167</v>
      </c>
    </row>
    <row r="77" spans="1:20" ht="26.25" thickBot="1">
      <c r="A77" s="105"/>
      <c r="B77" s="23" t="s">
        <v>1696</v>
      </c>
      <c r="C77" s="22"/>
      <c r="D77" s="24"/>
      <c r="E77" s="13" t="s">
        <v>1202</v>
      </c>
      <c r="F77" s="55">
        <v>1</v>
      </c>
      <c r="G77" s="130"/>
      <c r="H77" s="131"/>
      <c r="I77" s="132"/>
      <c r="J77" s="199" t="s">
        <v>1210</v>
      </c>
      <c r="K77" s="209" t="s">
        <v>470</v>
      </c>
      <c r="L77" s="193"/>
      <c r="M77" s="24"/>
      <c r="N77" s="24"/>
      <c r="P77" s="16"/>
      <c r="Q77" s="31" t="s">
        <v>1861</v>
      </c>
      <c r="R77" s="16" t="s">
        <v>118</v>
      </c>
      <c r="S77" s="16">
        <v>4</v>
      </c>
      <c r="T77" s="143" t="s">
        <v>1167</v>
      </c>
    </row>
    <row r="78" spans="1:20" ht="26.25" thickBot="1">
      <c r="A78" s="105"/>
      <c r="B78" s="23" t="s">
        <v>1697</v>
      </c>
      <c r="C78" s="22" t="s">
        <v>16</v>
      </c>
      <c r="D78" s="24"/>
      <c r="E78" s="13" t="s">
        <v>32</v>
      </c>
      <c r="F78" s="55">
        <v>1</v>
      </c>
      <c r="G78" s="67"/>
      <c r="H78" s="66"/>
      <c r="I78" s="61"/>
      <c r="J78" s="199" t="s">
        <v>1211</v>
      </c>
      <c r="K78" s="210" t="s">
        <v>471</v>
      </c>
      <c r="L78" s="193"/>
      <c r="M78" s="24"/>
      <c r="N78" s="24"/>
      <c r="O78" s="24"/>
      <c r="P78" s="24"/>
      <c r="Q78" s="31" t="s">
        <v>1360</v>
      </c>
      <c r="R78" s="16" t="s">
        <v>118</v>
      </c>
      <c r="S78" s="16">
        <v>4</v>
      </c>
      <c r="T78" s="143" t="s">
        <v>1167</v>
      </c>
    </row>
    <row r="79" spans="1:20" ht="26.25" thickBot="1">
      <c r="A79" s="105"/>
      <c r="B79" s="23" t="s">
        <v>1698</v>
      </c>
      <c r="C79" s="22" t="s">
        <v>16</v>
      </c>
      <c r="D79" s="24"/>
      <c r="E79" s="13" t="s">
        <v>16</v>
      </c>
      <c r="F79" s="55">
        <v>1</v>
      </c>
      <c r="G79" s="65"/>
      <c r="H79" s="66"/>
      <c r="I79" s="61"/>
      <c r="J79" s="199" t="s">
        <v>1212</v>
      </c>
      <c r="K79" s="208" t="s">
        <v>1240</v>
      </c>
      <c r="L79" s="193"/>
      <c r="M79" s="24"/>
      <c r="N79" s="16" t="s">
        <v>1361</v>
      </c>
      <c r="O79" s="177" t="s">
        <v>2077</v>
      </c>
      <c r="P79" s="24"/>
      <c r="Q79" s="31" t="s">
        <v>1862</v>
      </c>
      <c r="R79" s="16" t="s">
        <v>118</v>
      </c>
      <c r="S79" s="16">
        <v>4</v>
      </c>
      <c r="T79" s="143" t="s">
        <v>1167</v>
      </c>
    </row>
    <row r="80" spans="1:20" ht="26.25" thickBot="1">
      <c r="A80" s="105"/>
      <c r="B80" s="23" t="s">
        <v>1699</v>
      </c>
      <c r="C80" s="22" t="s">
        <v>16</v>
      </c>
      <c r="D80" s="24"/>
      <c r="E80" s="13" t="s">
        <v>16</v>
      </c>
      <c r="F80" s="55">
        <v>1</v>
      </c>
      <c r="G80" s="65"/>
      <c r="H80" s="66"/>
      <c r="I80" s="61"/>
      <c r="J80" s="199" t="s">
        <v>1213</v>
      </c>
      <c r="K80" s="209" t="s">
        <v>472</v>
      </c>
      <c r="L80" s="193"/>
      <c r="M80" s="24"/>
      <c r="N80" s="16" t="s">
        <v>1220</v>
      </c>
      <c r="O80" s="177" t="s">
        <v>2078</v>
      </c>
      <c r="P80" s="24"/>
      <c r="Q80" s="31" t="s">
        <v>1863</v>
      </c>
      <c r="R80" s="16" t="s">
        <v>118</v>
      </c>
      <c r="S80" s="16">
        <v>4</v>
      </c>
      <c r="T80" s="143" t="s">
        <v>1167</v>
      </c>
    </row>
    <row r="81" spans="1:21" ht="26.25" thickBot="1">
      <c r="A81" s="105"/>
      <c r="B81" s="23" t="s">
        <v>1700</v>
      </c>
      <c r="C81" s="22" t="s">
        <v>16</v>
      </c>
      <c r="D81" s="24"/>
      <c r="E81" s="13" t="s">
        <v>16</v>
      </c>
      <c r="F81" s="55">
        <v>1</v>
      </c>
      <c r="G81" s="65"/>
      <c r="H81" s="66"/>
      <c r="I81" s="61"/>
      <c r="J81" s="199" t="s">
        <v>1214</v>
      </c>
      <c r="K81" s="209" t="s">
        <v>473</v>
      </c>
      <c r="L81" s="193"/>
      <c r="M81" s="24"/>
      <c r="N81" s="16" t="s">
        <v>1221</v>
      </c>
      <c r="O81" s="177" t="s">
        <v>2079</v>
      </c>
      <c r="P81" s="24"/>
      <c r="Q81" s="31" t="s">
        <v>1864</v>
      </c>
      <c r="R81" s="16" t="s">
        <v>118</v>
      </c>
      <c r="S81" s="16">
        <v>4</v>
      </c>
      <c r="T81" s="143" t="s">
        <v>1167</v>
      </c>
    </row>
    <row r="82" spans="1:21" ht="26.25" thickBot="1">
      <c r="A82" s="105"/>
      <c r="B82" s="23" t="s">
        <v>1701</v>
      </c>
      <c r="C82" s="22"/>
      <c r="D82" s="24"/>
      <c r="E82" s="13" t="s">
        <v>1202</v>
      </c>
      <c r="F82" s="135">
        <v>1</v>
      </c>
      <c r="G82" s="130"/>
      <c r="H82" s="131"/>
      <c r="I82" s="132"/>
      <c r="J82" s="199" t="s">
        <v>1215</v>
      </c>
      <c r="K82" s="209" t="s">
        <v>474</v>
      </c>
      <c r="L82" s="193"/>
      <c r="M82" s="24"/>
      <c r="N82" s="16" t="s">
        <v>1222</v>
      </c>
      <c r="O82" s="177" t="s">
        <v>2080</v>
      </c>
      <c r="P82" s="24"/>
      <c r="Q82" s="31" t="s">
        <v>1865</v>
      </c>
      <c r="R82" s="16" t="s">
        <v>118</v>
      </c>
      <c r="S82" s="16">
        <v>4</v>
      </c>
      <c r="T82" s="143" t="s">
        <v>1167</v>
      </c>
    </row>
    <row r="83" spans="1:21" ht="26.25" thickBot="1">
      <c r="A83" s="105"/>
      <c r="B83" s="23" t="s">
        <v>1702</v>
      </c>
      <c r="C83" s="22" t="s">
        <v>16</v>
      </c>
      <c r="D83" s="24"/>
      <c r="E83" s="13" t="s">
        <v>30</v>
      </c>
      <c r="F83" s="55">
        <v>1</v>
      </c>
      <c r="G83" s="65"/>
      <c r="H83" s="66"/>
      <c r="I83" s="61"/>
      <c r="J83" s="199" t="s">
        <v>1216</v>
      </c>
      <c r="K83" s="209" t="s">
        <v>475</v>
      </c>
      <c r="L83" s="193"/>
      <c r="M83" s="24"/>
      <c r="N83" s="16" t="s">
        <v>1362</v>
      </c>
      <c r="O83" s="177" t="s">
        <v>2081</v>
      </c>
      <c r="P83" s="24"/>
      <c r="Q83" s="31" t="s">
        <v>1866</v>
      </c>
      <c r="R83" s="16" t="s">
        <v>118</v>
      </c>
      <c r="S83" s="16">
        <v>4</v>
      </c>
      <c r="T83" s="143" t="s">
        <v>1167</v>
      </c>
    </row>
    <row r="84" spans="1:21" ht="26.25" thickBot="1">
      <c r="A84" s="105"/>
      <c r="B84" s="23" t="s">
        <v>1703</v>
      </c>
      <c r="C84" s="22" t="s">
        <v>16</v>
      </c>
      <c r="D84" s="24"/>
      <c r="E84" s="13" t="s">
        <v>32</v>
      </c>
      <c r="F84" s="55">
        <v>1</v>
      </c>
      <c r="G84" s="65"/>
      <c r="H84" s="66"/>
      <c r="I84" s="61"/>
      <c r="J84" s="199" t="s">
        <v>1217</v>
      </c>
      <c r="K84" s="209" t="s">
        <v>476</v>
      </c>
      <c r="L84" s="193"/>
      <c r="M84" s="24"/>
      <c r="N84" s="16" t="s">
        <v>1363</v>
      </c>
      <c r="O84" s="177" t="s">
        <v>2082</v>
      </c>
      <c r="P84" s="24"/>
      <c r="Q84" s="31" t="s">
        <v>1867</v>
      </c>
      <c r="R84" s="16" t="s">
        <v>118</v>
      </c>
      <c r="S84" s="16">
        <v>4</v>
      </c>
      <c r="T84" s="143" t="s">
        <v>1167</v>
      </c>
    </row>
    <row r="85" spans="1:21" ht="26.25" thickBot="1">
      <c r="A85" s="105"/>
      <c r="B85" s="23" t="s">
        <v>1704</v>
      </c>
      <c r="C85" s="22"/>
      <c r="D85" s="24"/>
      <c r="E85" s="13" t="s">
        <v>1202</v>
      </c>
      <c r="F85" s="135">
        <v>1</v>
      </c>
      <c r="G85" s="130"/>
      <c r="H85" s="131"/>
      <c r="I85" s="132"/>
      <c r="J85" s="199" t="s">
        <v>1218</v>
      </c>
      <c r="K85" s="209" t="s">
        <v>477</v>
      </c>
      <c r="L85" s="193"/>
      <c r="M85" s="24"/>
      <c r="N85" s="16" t="s">
        <v>1364</v>
      </c>
      <c r="O85" s="177" t="s">
        <v>2083</v>
      </c>
      <c r="P85" s="24"/>
      <c r="Q85" s="31" t="s">
        <v>1868</v>
      </c>
      <c r="R85" s="16" t="s">
        <v>118</v>
      </c>
      <c r="S85" s="16">
        <v>4</v>
      </c>
      <c r="T85" s="143" t="s">
        <v>1167</v>
      </c>
    </row>
    <row r="86" spans="1:21" ht="26.25" thickBot="1">
      <c r="A86" s="105"/>
      <c r="B86" s="23" t="s">
        <v>1705</v>
      </c>
      <c r="C86" s="22" t="s">
        <v>16</v>
      </c>
      <c r="D86" s="24"/>
      <c r="E86" s="13" t="s">
        <v>32</v>
      </c>
      <c r="F86" s="55">
        <v>1</v>
      </c>
      <c r="G86" s="67"/>
      <c r="H86" s="66"/>
      <c r="I86" s="61"/>
      <c r="J86" s="199" t="s">
        <v>1219</v>
      </c>
      <c r="K86" s="210" t="s">
        <v>478</v>
      </c>
      <c r="L86" s="193"/>
      <c r="M86" s="24"/>
      <c r="N86" s="16" t="s">
        <v>1223</v>
      </c>
      <c r="O86" s="177" t="s">
        <v>2084</v>
      </c>
      <c r="P86" s="24"/>
      <c r="Q86" s="31" t="s">
        <v>1869</v>
      </c>
      <c r="R86" s="16" t="s">
        <v>118</v>
      </c>
      <c r="S86" s="16">
        <v>4</v>
      </c>
      <c r="T86" s="143" t="s">
        <v>1167</v>
      </c>
    </row>
    <row r="87" spans="1:21" ht="26.25" thickBot="1">
      <c r="A87" s="106" t="str">
        <f>"SD card ("&amp;TEXT(COUNTA(B87:B94),"0")&amp;"))"</f>
        <v>SD card (8))</v>
      </c>
      <c r="B87" s="23" t="s">
        <v>191</v>
      </c>
      <c r="C87" s="20"/>
      <c r="D87" s="32"/>
      <c r="E87" s="13" t="s">
        <v>32</v>
      </c>
      <c r="F87" s="55">
        <v>1</v>
      </c>
      <c r="G87" s="67"/>
      <c r="H87" s="66"/>
      <c r="I87" s="61"/>
      <c r="J87" s="203" t="s">
        <v>195</v>
      </c>
      <c r="K87" s="208" t="s">
        <v>1243</v>
      </c>
      <c r="L87" s="193"/>
      <c r="M87" s="24"/>
      <c r="N87" s="24"/>
      <c r="O87" s="24"/>
      <c r="P87" s="24"/>
      <c r="Q87" s="31" t="s">
        <v>1365</v>
      </c>
      <c r="R87" s="16" t="s">
        <v>199</v>
      </c>
      <c r="S87" s="16">
        <v>8</v>
      </c>
      <c r="T87" s="146" t="s">
        <v>1175</v>
      </c>
      <c r="U87" s="2" t="s">
        <v>1227</v>
      </c>
    </row>
    <row r="88" spans="1:21" ht="26.25" thickBot="1">
      <c r="A88" s="106"/>
      <c r="B88" s="23" t="s">
        <v>192</v>
      </c>
      <c r="C88" s="20"/>
      <c r="D88" s="32"/>
      <c r="E88" s="13" t="s">
        <v>32</v>
      </c>
      <c r="F88" s="55">
        <v>1</v>
      </c>
      <c r="G88" s="67"/>
      <c r="H88" s="66"/>
      <c r="I88" s="61"/>
      <c r="J88" s="203" t="s">
        <v>196</v>
      </c>
      <c r="K88" s="209" t="s">
        <v>479</v>
      </c>
      <c r="L88" s="193"/>
      <c r="M88" s="24"/>
      <c r="N88" s="24"/>
      <c r="O88" s="24"/>
      <c r="P88" s="24"/>
      <c r="Q88" s="31" t="s">
        <v>1366</v>
      </c>
      <c r="R88" s="16" t="s">
        <v>200</v>
      </c>
      <c r="S88" s="16">
        <v>8</v>
      </c>
      <c r="T88" s="146" t="s">
        <v>1175</v>
      </c>
      <c r="U88" s="2" t="s">
        <v>1227</v>
      </c>
    </row>
    <row r="89" spans="1:21" ht="26.25" thickBot="1">
      <c r="A89" s="106"/>
      <c r="B89" s="23" t="s">
        <v>193</v>
      </c>
      <c r="C89" s="20"/>
      <c r="D89" s="32"/>
      <c r="E89" s="13" t="s">
        <v>32</v>
      </c>
      <c r="F89" s="55">
        <v>1</v>
      </c>
      <c r="G89" s="67"/>
      <c r="H89" s="66"/>
      <c r="I89" s="61"/>
      <c r="J89" s="203" t="s">
        <v>197</v>
      </c>
      <c r="K89" s="209" t="s">
        <v>480</v>
      </c>
      <c r="L89" s="193"/>
      <c r="M89" s="24"/>
      <c r="N89" s="24"/>
      <c r="O89" s="24"/>
      <c r="P89" s="24"/>
      <c r="Q89" s="31" t="s">
        <v>1367</v>
      </c>
      <c r="R89" s="16" t="s">
        <v>201</v>
      </c>
      <c r="S89" s="16">
        <v>8</v>
      </c>
      <c r="T89" s="146" t="s">
        <v>1175</v>
      </c>
      <c r="U89" s="2" t="s">
        <v>1227</v>
      </c>
    </row>
    <row r="90" spans="1:21" ht="26.25" thickBot="1">
      <c r="A90" s="106"/>
      <c r="B90" s="23" t="s">
        <v>194</v>
      </c>
      <c r="C90" s="20"/>
      <c r="D90" s="32"/>
      <c r="E90" s="13" t="s">
        <v>32</v>
      </c>
      <c r="F90" s="55">
        <v>1</v>
      </c>
      <c r="G90" s="67"/>
      <c r="H90" s="66"/>
      <c r="I90" s="61"/>
      <c r="J90" s="203" t="s">
        <v>198</v>
      </c>
      <c r="K90" s="209" t="s">
        <v>481</v>
      </c>
      <c r="L90" s="193"/>
      <c r="M90" s="24"/>
      <c r="N90" s="24"/>
      <c r="O90" s="24"/>
      <c r="P90" s="24"/>
      <c r="Q90" s="31" t="s">
        <v>1368</v>
      </c>
      <c r="R90" s="16" t="s">
        <v>201</v>
      </c>
      <c r="S90" s="16">
        <v>8</v>
      </c>
      <c r="T90" s="146" t="s">
        <v>1175</v>
      </c>
      <c r="U90" s="2" t="s">
        <v>1227</v>
      </c>
    </row>
    <row r="91" spans="1:21" ht="26.25" thickBot="1">
      <c r="A91" s="106"/>
      <c r="B91" s="23" t="s">
        <v>402</v>
      </c>
      <c r="C91" s="20"/>
      <c r="D91" s="32"/>
      <c r="E91" s="13" t="s">
        <v>32</v>
      </c>
      <c r="F91" s="55">
        <v>1</v>
      </c>
      <c r="G91" s="67"/>
      <c r="H91" s="66"/>
      <c r="I91" s="61"/>
      <c r="J91" s="203" t="s">
        <v>402</v>
      </c>
      <c r="K91" s="209" t="s">
        <v>1244</v>
      </c>
      <c r="L91" s="193"/>
      <c r="M91" s="24"/>
      <c r="N91" s="24"/>
      <c r="O91" s="24"/>
      <c r="P91" s="24"/>
      <c r="Q91" s="31" t="s">
        <v>1369</v>
      </c>
      <c r="R91" s="16" t="s">
        <v>200</v>
      </c>
      <c r="S91" s="16">
        <v>8</v>
      </c>
      <c r="T91" s="146" t="s">
        <v>1175</v>
      </c>
      <c r="U91" s="2" t="s">
        <v>1227</v>
      </c>
    </row>
    <row r="92" spans="1:21" ht="26.25" thickBot="1">
      <c r="A92" s="106"/>
      <c r="B92" s="23" t="s">
        <v>403</v>
      </c>
      <c r="C92" s="20"/>
      <c r="D92" s="32"/>
      <c r="E92" s="13" t="s">
        <v>32</v>
      </c>
      <c r="F92" s="55">
        <v>1</v>
      </c>
      <c r="G92" s="67"/>
      <c r="H92" s="66"/>
      <c r="I92" s="61"/>
      <c r="J92" s="203" t="s">
        <v>403</v>
      </c>
      <c r="K92" s="209" t="s">
        <v>482</v>
      </c>
      <c r="L92" s="193"/>
      <c r="M92" s="24"/>
      <c r="N92" s="24"/>
      <c r="O92" s="24"/>
      <c r="P92" s="24"/>
      <c r="Q92" s="31" t="s">
        <v>1370</v>
      </c>
      <c r="R92" s="16" t="s">
        <v>200</v>
      </c>
      <c r="S92" s="16">
        <v>8</v>
      </c>
      <c r="T92" s="146" t="s">
        <v>1175</v>
      </c>
      <c r="U92" s="2" t="s">
        <v>1227</v>
      </c>
    </row>
    <row r="93" spans="1:21" ht="26.25" thickBot="1">
      <c r="A93" s="106"/>
      <c r="B93" s="23" t="s">
        <v>404</v>
      </c>
      <c r="C93" s="20"/>
      <c r="D93" s="32"/>
      <c r="E93" s="13" t="s">
        <v>32</v>
      </c>
      <c r="F93" s="55">
        <v>1</v>
      </c>
      <c r="G93" s="67"/>
      <c r="H93" s="66"/>
      <c r="I93" s="61"/>
      <c r="J93" s="203" t="s">
        <v>404</v>
      </c>
      <c r="K93" s="209" t="s">
        <v>483</v>
      </c>
      <c r="L93" s="193"/>
      <c r="M93" s="24"/>
      <c r="N93" s="24"/>
      <c r="O93" s="24"/>
      <c r="P93" s="24"/>
      <c r="Q93" s="31" t="s">
        <v>1371</v>
      </c>
      <c r="R93" s="16" t="s">
        <v>200</v>
      </c>
      <c r="S93" s="16">
        <v>8</v>
      </c>
      <c r="T93" s="146" t="s">
        <v>1175</v>
      </c>
      <c r="U93" s="2" t="s">
        <v>1227</v>
      </c>
    </row>
    <row r="94" spans="1:21" ht="26.25" thickBot="1">
      <c r="A94" s="106"/>
      <c r="B94" s="23" t="s">
        <v>405</v>
      </c>
      <c r="C94" s="20"/>
      <c r="D94" s="32"/>
      <c r="E94" s="13" t="s">
        <v>32</v>
      </c>
      <c r="F94" s="55">
        <v>1</v>
      </c>
      <c r="G94" s="67"/>
      <c r="H94" s="66"/>
      <c r="I94" s="61"/>
      <c r="J94" s="203" t="s">
        <v>405</v>
      </c>
      <c r="K94" s="210" t="s">
        <v>484</v>
      </c>
      <c r="L94" s="193"/>
      <c r="M94" s="24"/>
      <c r="N94" s="24"/>
      <c r="O94" s="24"/>
      <c r="P94" s="24"/>
      <c r="Q94" s="31" t="s">
        <v>1372</v>
      </c>
      <c r="R94" s="16" t="s">
        <v>200</v>
      </c>
      <c r="S94" s="16">
        <v>8</v>
      </c>
      <c r="T94" s="146" t="s">
        <v>1175</v>
      </c>
      <c r="U94" s="2" t="s">
        <v>1227</v>
      </c>
    </row>
    <row r="95" spans="1:21" ht="26.25" thickBot="1">
      <c r="A95" s="107" t="str">
        <f>"BT656 ("&amp;TEXT(COUNTA(B95:B118),"0")&amp;"))"</f>
        <v>BT656 (24))</v>
      </c>
      <c r="B95" s="23" t="s">
        <v>1737</v>
      </c>
      <c r="C95" s="20"/>
      <c r="D95" s="20"/>
      <c r="E95" s="13" t="s">
        <v>16</v>
      </c>
      <c r="F95" s="55">
        <v>1</v>
      </c>
      <c r="G95" s="67"/>
      <c r="H95" s="66"/>
      <c r="I95" s="61"/>
      <c r="J95" s="203" t="s">
        <v>119</v>
      </c>
      <c r="K95" s="208" t="s">
        <v>1241</v>
      </c>
      <c r="L95" s="119" t="s">
        <v>1385</v>
      </c>
      <c r="M95" s="218" t="s">
        <v>1937</v>
      </c>
      <c r="N95" s="140" t="s">
        <v>2021</v>
      </c>
      <c r="O95" s="177" t="s">
        <v>2022</v>
      </c>
      <c r="P95" s="24"/>
      <c r="Q95" s="31" t="s">
        <v>1906</v>
      </c>
      <c r="R95" s="16" t="s">
        <v>118</v>
      </c>
      <c r="S95" s="16">
        <v>4</v>
      </c>
      <c r="T95" s="143" t="s">
        <v>1168</v>
      </c>
    </row>
    <row r="96" spans="1:21" ht="27.75" thickBot="1">
      <c r="A96" s="107"/>
      <c r="B96" s="23" t="s">
        <v>1739</v>
      </c>
      <c r="C96" s="20"/>
      <c r="D96" s="20"/>
      <c r="E96" s="13" t="s">
        <v>16</v>
      </c>
      <c r="F96" s="55">
        <v>1</v>
      </c>
      <c r="G96" s="67"/>
      <c r="H96" s="66"/>
      <c r="I96" s="61"/>
      <c r="J96" s="203" t="s">
        <v>120</v>
      </c>
      <c r="K96" s="209" t="s">
        <v>461</v>
      </c>
      <c r="L96" s="119" t="s">
        <v>1386</v>
      </c>
      <c r="M96" s="217" t="s">
        <v>1931</v>
      </c>
      <c r="N96" s="140" t="s">
        <v>2023</v>
      </c>
      <c r="O96" s="177" t="s">
        <v>2024</v>
      </c>
      <c r="P96" s="24"/>
      <c r="Q96" s="31" t="s">
        <v>1904</v>
      </c>
      <c r="R96" s="16" t="s">
        <v>118</v>
      </c>
      <c r="S96" s="16">
        <v>4</v>
      </c>
      <c r="T96" s="143" t="s">
        <v>1168</v>
      </c>
    </row>
    <row r="97" spans="1:24" ht="27.75" thickBot="1">
      <c r="A97" s="107"/>
      <c r="B97" s="23" t="s">
        <v>1738</v>
      </c>
      <c r="C97" s="20"/>
      <c r="D97" s="20"/>
      <c r="E97" s="13" t="s">
        <v>16</v>
      </c>
      <c r="F97" s="55">
        <v>1</v>
      </c>
      <c r="G97" s="67"/>
      <c r="H97" s="66"/>
      <c r="I97" s="61"/>
      <c r="J97" s="203" t="s">
        <v>121</v>
      </c>
      <c r="K97" s="209" t="s">
        <v>462</v>
      </c>
      <c r="L97" s="119" t="s">
        <v>87</v>
      </c>
      <c r="M97" s="217" t="s">
        <v>1932</v>
      </c>
      <c r="N97" s="140" t="s">
        <v>2025</v>
      </c>
      <c r="O97" s="177" t="s">
        <v>2026</v>
      </c>
      <c r="P97" s="24"/>
      <c r="Q97" s="31" t="s">
        <v>1905</v>
      </c>
      <c r="R97" s="16" t="s">
        <v>118</v>
      </c>
      <c r="S97" s="16">
        <v>4</v>
      </c>
      <c r="T97" s="143" t="s">
        <v>1168</v>
      </c>
    </row>
    <row r="98" spans="1:24" ht="27.75" thickBot="1">
      <c r="A98" s="107"/>
      <c r="B98" s="23" t="s">
        <v>1740</v>
      </c>
      <c r="C98" s="20"/>
      <c r="D98" s="20"/>
      <c r="E98" s="13" t="s">
        <v>16</v>
      </c>
      <c r="F98" s="55">
        <v>1</v>
      </c>
      <c r="G98" s="67"/>
      <c r="H98" s="66"/>
      <c r="I98" s="61"/>
      <c r="J98" s="203" t="s">
        <v>122</v>
      </c>
      <c r="K98" s="210" t="s">
        <v>463</v>
      </c>
      <c r="L98" s="119" t="s">
        <v>88</v>
      </c>
      <c r="M98" s="217" t="s">
        <v>1933</v>
      </c>
      <c r="N98" s="140" t="s">
        <v>2027</v>
      </c>
      <c r="O98" s="177" t="s">
        <v>2028</v>
      </c>
      <c r="P98" s="24"/>
      <c r="Q98" s="31" t="s">
        <v>1907</v>
      </c>
      <c r="R98" s="16" t="s">
        <v>118</v>
      </c>
      <c r="S98" s="16">
        <v>4</v>
      </c>
      <c r="T98" s="143" t="s">
        <v>1168</v>
      </c>
    </row>
    <row r="99" spans="1:24" ht="27.75" thickBot="1">
      <c r="A99" s="107"/>
      <c r="B99" s="23" t="s">
        <v>1741</v>
      </c>
      <c r="C99" s="20"/>
      <c r="D99" s="20"/>
      <c r="E99" s="13" t="s">
        <v>16</v>
      </c>
      <c r="F99" s="55">
        <v>1</v>
      </c>
      <c r="G99" s="67"/>
      <c r="H99" s="66"/>
      <c r="I99" s="61"/>
      <c r="J99" s="203" t="s">
        <v>2108</v>
      </c>
      <c r="K99" s="208" t="s">
        <v>1245</v>
      </c>
      <c r="L99" s="119" t="s">
        <v>89</v>
      </c>
      <c r="M99" s="217" t="s">
        <v>1934</v>
      </c>
      <c r="N99" s="140" t="s">
        <v>2029</v>
      </c>
      <c r="O99" s="177" t="s">
        <v>2030</v>
      </c>
      <c r="P99" s="24"/>
      <c r="Q99" s="31" t="s">
        <v>1908</v>
      </c>
      <c r="R99" s="16" t="s">
        <v>118</v>
      </c>
      <c r="S99" s="16">
        <v>4</v>
      </c>
      <c r="T99" s="143" t="s">
        <v>1168</v>
      </c>
    </row>
    <row r="100" spans="1:24" ht="27.75" thickBot="1">
      <c r="A100" s="107"/>
      <c r="B100" s="23" t="s">
        <v>1742</v>
      </c>
      <c r="C100" s="20"/>
      <c r="D100" s="20"/>
      <c r="E100" s="13" t="s">
        <v>16</v>
      </c>
      <c r="F100" s="55">
        <v>1</v>
      </c>
      <c r="G100" s="67"/>
      <c r="H100" s="66"/>
      <c r="I100" s="61"/>
      <c r="J100" s="203" t="s">
        <v>2109</v>
      </c>
      <c r="K100" s="209" t="s">
        <v>485</v>
      </c>
      <c r="L100" s="119" t="s">
        <v>90</v>
      </c>
      <c r="M100" s="217" t="s">
        <v>1935</v>
      </c>
      <c r="N100" s="140" t="s">
        <v>2031</v>
      </c>
      <c r="O100" s="177" t="s">
        <v>2032</v>
      </c>
      <c r="P100" s="24"/>
      <c r="Q100" s="31" t="s">
        <v>1909</v>
      </c>
      <c r="R100" s="16" t="s">
        <v>118</v>
      </c>
      <c r="S100" s="16">
        <v>4</v>
      </c>
      <c r="T100" s="143" t="s">
        <v>1168</v>
      </c>
    </row>
    <row r="101" spans="1:24" ht="27.75" thickBot="1">
      <c r="A101" s="107"/>
      <c r="B101" s="23" t="s">
        <v>1743</v>
      </c>
      <c r="C101" s="20"/>
      <c r="D101" s="20"/>
      <c r="E101" s="13" t="s">
        <v>16</v>
      </c>
      <c r="F101" s="55">
        <v>1</v>
      </c>
      <c r="G101" s="67"/>
      <c r="H101" s="66"/>
      <c r="I101" s="61"/>
      <c r="J101" s="203" t="s">
        <v>2110</v>
      </c>
      <c r="K101" s="209" t="s">
        <v>486</v>
      </c>
      <c r="L101" s="119" t="s">
        <v>1266</v>
      </c>
      <c r="M101" s="217" t="s">
        <v>1936</v>
      </c>
      <c r="N101" s="140" t="s">
        <v>2033</v>
      </c>
      <c r="O101" s="177" t="s">
        <v>2034</v>
      </c>
      <c r="P101" s="24"/>
      <c r="Q101" s="31" t="s">
        <v>1870</v>
      </c>
      <c r="R101" s="16" t="s">
        <v>118</v>
      </c>
      <c r="S101" s="16">
        <v>4</v>
      </c>
      <c r="T101" s="143" t="s">
        <v>1168</v>
      </c>
    </row>
    <row r="102" spans="1:24" ht="27.75" thickBot="1">
      <c r="A102" s="107"/>
      <c r="B102" s="23" t="s">
        <v>1744</v>
      </c>
      <c r="C102" s="20"/>
      <c r="D102" s="20"/>
      <c r="E102" s="13" t="s">
        <v>16</v>
      </c>
      <c r="F102" s="55">
        <v>1</v>
      </c>
      <c r="G102" s="67"/>
      <c r="H102" s="66"/>
      <c r="I102" s="61"/>
      <c r="J102" s="203" t="s">
        <v>2111</v>
      </c>
      <c r="K102" s="209" t="s">
        <v>487</v>
      </c>
      <c r="L102" s="119" t="s">
        <v>1268</v>
      </c>
      <c r="M102" s="217" t="s">
        <v>1926</v>
      </c>
      <c r="N102" s="140" t="s">
        <v>2035</v>
      </c>
      <c r="O102" s="177" t="s">
        <v>2036</v>
      </c>
      <c r="P102" s="24"/>
      <c r="Q102" s="31" t="s">
        <v>1871</v>
      </c>
      <c r="R102" s="16" t="s">
        <v>118</v>
      </c>
      <c r="S102" s="16">
        <v>4</v>
      </c>
      <c r="T102" s="143" t="s">
        <v>1168</v>
      </c>
    </row>
    <row r="103" spans="1:24" ht="27.75" thickBot="1">
      <c r="A103" s="107"/>
      <c r="B103" s="23" t="s">
        <v>1745</v>
      </c>
      <c r="C103" s="20"/>
      <c r="D103" s="20"/>
      <c r="E103" s="13" t="s">
        <v>16</v>
      </c>
      <c r="F103" s="55">
        <v>1</v>
      </c>
      <c r="G103" s="67"/>
      <c r="H103" s="66"/>
      <c r="I103" s="61"/>
      <c r="J103" s="203" t="s">
        <v>2112</v>
      </c>
      <c r="K103" s="209" t="s">
        <v>488</v>
      </c>
      <c r="L103" s="119" t="s">
        <v>1352</v>
      </c>
      <c r="M103" s="217" t="s">
        <v>1927</v>
      </c>
      <c r="N103" s="140" t="s">
        <v>2037</v>
      </c>
      <c r="O103" s="177" t="s">
        <v>2038</v>
      </c>
      <c r="P103" s="24"/>
      <c r="Q103" s="31" t="s">
        <v>1872</v>
      </c>
      <c r="R103" s="16" t="s">
        <v>118</v>
      </c>
      <c r="S103" s="16">
        <v>4</v>
      </c>
      <c r="T103" s="143" t="s">
        <v>1168</v>
      </c>
    </row>
    <row r="104" spans="1:24" ht="27.75" thickBot="1">
      <c r="A104" s="107"/>
      <c r="B104" s="23" t="s">
        <v>1746</v>
      </c>
      <c r="C104" s="20"/>
      <c r="D104" s="20"/>
      <c r="E104" s="13" t="s">
        <v>16</v>
      </c>
      <c r="F104" s="55">
        <v>1</v>
      </c>
      <c r="G104" s="67"/>
      <c r="H104" s="66"/>
      <c r="I104" s="61"/>
      <c r="J104" s="203" t="s">
        <v>2113</v>
      </c>
      <c r="K104" s="209" t="s">
        <v>489</v>
      </c>
      <c r="L104" s="119" t="s">
        <v>1353</v>
      </c>
      <c r="M104" s="217" t="s">
        <v>1928</v>
      </c>
      <c r="N104" s="140" t="s">
        <v>2039</v>
      </c>
      <c r="O104" s="177" t="s">
        <v>2040</v>
      </c>
      <c r="P104" s="24"/>
      <c r="Q104" s="31" t="s">
        <v>1873</v>
      </c>
      <c r="R104" s="16" t="s">
        <v>118</v>
      </c>
      <c r="S104" s="16">
        <v>4</v>
      </c>
      <c r="T104" s="143" t="s">
        <v>1168</v>
      </c>
    </row>
    <row r="105" spans="1:24" ht="27.75" thickBot="1">
      <c r="A105" s="107"/>
      <c r="B105" s="23" t="s">
        <v>1747</v>
      </c>
      <c r="C105" s="20"/>
      <c r="D105" s="20"/>
      <c r="E105" s="13" t="s">
        <v>16</v>
      </c>
      <c r="F105" s="55">
        <v>1</v>
      </c>
      <c r="G105" s="67"/>
      <c r="H105" s="66"/>
      <c r="I105" s="61"/>
      <c r="J105" s="203" t="s">
        <v>2114</v>
      </c>
      <c r="K105" s="209" t="s">
        <v>490</v>
      </c>
      <c r="L105" s="119" t="s">
        <v>1354</v>
      </c>
      <c r="M105" s="217" t="s">
        <v>1929</v>
      </c>
      <c r="N105" s="140" t="s">
        <v>2041</v>
      </c>
      <c r="O105" s="177" t="s">
        <v>2042</v>
      </c>
      <c r="P105" s="24"/>
      <c r="Q105" s="31" t="s">
        <v>1874</v>
      </c>
      <c r="R105" s="16" t="s">
        <v>118</v>
      </c>
      <c r="S105" s="16">
        <v>4</v>
      </c>
      <c r="T105" s="143" t="s">
        <v>1168</v>
      </c>
    </row>
    <row r="106" spans="1:24" ht="27.75" thickBot="1">
      <c r="A106" s="107"/>
      <c r="B106" s="23" t="s">
        <v>1748</v>
      </c>
      <c r="C106" s="20"/>
      <c r="D106" s="20"/>
      <c r="E106" s="13" t="s">
        <v>16</v>
      </c>
      <c r="F106" s="55">
        <v>1</v>
      </c>
      <c r="G106" s="67"/>
      <c r="H106" s="66"/>
      <c r="I106" s="61"/>
      <c r="J106" s="203" t="s">
        <v>2115</v>
      </c>
      <c r="K106" s="210" t="s">
        <v>491</v>
      </c>
      <c r="L106" s="119" t="s">
        <v>1355</v>
      </c>
      <c r="M106" s="217" t="s">
        <v>1930</v>
      </c>
      <c r="N106" s="140" t="s">
        <v>2043</v>
      </c>
      <c r="O106" s="177" t="s">
        <v>2044</v>
      </c>
      <c r="P106" s="24"/>
      <c r="Q106" s="31" t="s">
        <v>1875</v>
      </c>
      <c r="R106" s="16" t="s">
        <v>118</v>
      </c>
      <c r="S106" s="16">
        <v>4</v>
      </c>
      <c r="T106" s="143" t="s">
        <v>1168</v>
      </c>
    </row>
    <row r="107" spans="1:24" ht="26.25" thickBot="1">
      <c r="A107" s="107"/>
      <c r="B107" s="126" t="s">
        <v>123</v>
      </c>
      <c r="C107" s="20"/>
      <c r="D107" s="20"/>
      <c r="E107" s="13" t="s">
        <v>16</v>
      </c>
      <c r="F107" s="55">
        <v>1</v>
      </c>
      <c r="G107" s="67"/>
      <c r="H107" s="66"/>
      <c r="I107" s="61"/>
      <c r="J107" s="203" t="s">
        <v>123</v>
      </c>
      <c r="K107" s="208" t="s">
        <v>1242</v>
      </c>
      <c r="L107" s="193"/>
      <c r="M107" s="24"/>
      <c r="N107" s="140" t="s">
        <v>2045</v>
      </c>
      <c r="O107" s="177" t="s">
        <v>2046</v>
      </c>
      <c r="P107" s="24"/>
      <c r="Q107" s="31" t="s">
        <v>1384</v>
      </c>
      <c r="R107" s="16" t="s">
        <v>118</v>
      </c>
      <c r="S107" s="16">
        <v>4</v>
      </c>
      <c r="T107" s="143" t="s">
        <v>1168</v>
      </c>
    </row>
    <row r="108" spans="1:24" ht="26.25" thickBot="1">
      <c r="A108" s="107"/>
      <c r="B108" s="126" t="s">
        <v>1749</v>
      </c>
      <c r="C108" s="20"/>
      <c r="D108" s="20"/>
      <c r="E108" s="13" t="s">
        <v>16</v>
      </c>
      <c r="F108" s="55">
        <v>1</v>
      </c>
      <c r="G108" s="67"/>
      <c r="H108" s="66"/>
      <c r="I108" s="61"/>
      <c r="J108" s="203" t="s">
        <v>124</v>
      </c>
      <c r="K108" s="210" t="s">
        <v>464</v>
      </c>
      <c r="L108" s="193"/>
      <c r="M108" s="24"/>
      <c r="N108" s="140" t="s">
        <v>2047</v>
      </c>
      <c r="O108" s="177" t="s">
        <v>2048</v>
      </c>
      <c r="P108" s="24"/>
      <c r="Q108" s="31" t="s">
        <v>1381</v>
      </c>
      <c r="R108" s="16" t="s">
        <v>118</v>
      </c>
      <c r="S108" s="16">
        <v>4</v>
      </c>
      <c r="T108" s="143" t="s">
        <v>1168</v>
      </c>
      <c r="V108" s="21"/>
      <c r="W108" s="21"/>
      <c r="X108" s="21"/>
    </row>
    <row r="109" spans="1:24" ht="26.25" thickBot="1">
      <c r="A109" s="107"/>
      <c r="B109" s="126" t="s">
        <v>1750</v>
      </c>
      <c r="C109" s="20"/>
      <c r="D109" s="20"/>
      <c r="E109" s="13" t="s">
        <v>16</v>
      </c>
      <c r="F109" s="55">
        <v>1</v>
      </c>
      <c r="G109" s="67"/>
      <c r="H109" s="66"/>
      <c r="I109" s="61"/>
      <c r="J109" s="203" t="s">
        <v>125</v>
      </c>
      <c r="K109" s="208" t="s">
        <v>1801</v>
      </c>
      <c r="L109" s="193"/>
      <c r="M109" s="24"/>
      <c r="N109" s="140" t="s">
        <v>2049</v>
      </c>
      <c r="O109" s="177" t="s">
        <v>2050</v>
      </c>
      <c r="P109" s="24"/>
      <c r="Q109" s="31" t="s">
        <v>1382</v>
      </c>
      <c r="R109" s="16" t="s">
        <v>118</v>
      </c>
      <c r="S109" s="16">
        <v>4</v>
      </c>
      <c r="T109" s="143" t="s">
        <v>1168</v>
      </c>
      <c r="V109" s="21"/>
      <c r="W109" s="21"/>
      <c r="X109" s="21"/>
    </row>
    <row r="110" spans="1:24" ht="26.25" thickBot="1">
      <c r="A110" s="107"/>
      <c r="B110" s="126" t="s">
        <v>1751</v>
      </c>
      <c r="C110" s="20"/>
      <c r="D110" s="20"/>
      <c r="E110" s="13" t="s">
        <v>16</v>
      </c>
      <c r="F110" s="55">
        <v>1</v>
      </c>
      <c r="G110" s="67"/>
      <c r="H110" s="66"/>
      <c r="I110" s="61"/>
      <c r="J110" s="203" t="s">
        <v>126</v>
      </c>
      <c r="K110" s="210" t="s">
        <v>413</v>
      </c>
      <c r="L110" s="193"/>
      <c r="M110" s="24"/>
      <c r="N110" s="140" t="s">
        <v>2051</v>
      </c>
      <c r="O110" s="177" t="s">
        <v>2052</v>
      </c>
      <c r="P110" s="24"/>
      <c r="Q110" s="31" t="s">
        <v>1383</v>
      </c>
      <c r="R110" s="16" t="s">
        <v>118</v>
      </c>
      <c r="S110" s="16">
        <v>4</v>
      </c>
      <c r="T110" s="143" t="s">
        <v>1168</v>
      </c>
      <c r="V110" s="21"/>
      <c r="W110" s="21"/>
      <c r="X110" s="21"/>
    </row>
    <row r="111" spans="1:24" ht="26.25" thickBot="1">
      <c r="A111" s="107"/>
      <c r="B111" s="126" t="s">
        <v>1752</v>
      </c>
      <c r="C111" s="20"/>
      <c r="D111" s="20"/>
      <c r="E111" s="13" t="s">
        <v>16</v>
      </c>
      <c r="F111" s="55">
        <v>1</v>
      </c>
      <c r="G111" s="67"/>
      <c r="H111" s="66"/>
      <c r="I111" s="61"/>
      <c r="J111" s="203" t="s">
        <v>2093</v>
      </c>
      <c r="K111" s="208" t="s">
        <v>1246</v>
      </c>
      <c r="L111" s="193"/>
      <c r="M111" s="24"/>
      <c r="N111" s="140" t="s">
        <v>2053</v>
      </c>
      <c r="O111" s="177" t="s">
        <v>2054</v>
      </c>
      <c r="P111" s="24"/>
      <c r="Q111" s="31" t="s">
        <v>1373</v>
      </c>
      <c r="R111" s="16" t="s">
        <v>118</v>
      </c>
      <c r="S111" s="16">
        <v>4</v>
      </c>
      <c r="T111" s="143" t="s">
        <v>1168</v>
      </c>
      <c r="V111" s="21"/>
    </row>
    <row r="112" spans="1:24" ht="26.25" thickBot="1">
      <c r="A112" s="107"/>
      <c r="B112" s="126" t="s">
        <v>1753</v>
      </c>
      <c r="C112" s="20"/>
      <c r="D112" s="20"/>
      <c r="E112" s="13" t="s">
        <v>16</v>
      </c>
      <c r="F112" s="55">
        <v>1</v>
      </c>
      <c r="G112" s="67"/>
      <c r="H112" s="66"/>
      <c r="I112" s="61"/>
      <c r="J112" s="203" t="s">
        <v>2094</v>
      </c>
      <c r="K112" s="209" t="s">
        <v>492</v>
      </c>
      <c r="L112" s="193"/>
      <c r="M112" s="24"/>
      <c r="N112" s="140" t="s">
        <v>2055</v>
      </c>
      <c r="O112" s="177" t="s">
        <v>2056</v>
      </c>
      <c r="P112" s="24"/>
      <c r="Q112" s="31" t="s">
        <v>1374</v>
      </c>
      <c r="R112" s="16" t="s">
        <v>118</v>
      </c>
      <c r="S112" s="16">
        <v>4</v>
      </c>
      <c r="T112" s="143" t="s">
        <v>1168</v>
      </c>
    </row>
    <row r="113" spans="1:21" ht="26.25" thickBot="1">
      <c r="A113" s="107"/>
      <c r="B113" s="126" t="s">
        <v>1754</v>
      </c>
      <c r="C113" s="20"/>
      <c r="D113" s="20"/>
      <c r="E113" s="13" t="s">
        <v>16</v>
      </c>
      <c r="F113" s="55">
        <v>1</v>
      </c>
      <c r="G113" s="67"/>
      <c r="H113" s="66"/>
      <c r="I113" s="61"/>
      <c r="J113" s="203" t="s">
        <v>2095</v>
      </c>
      <c r="K113" s="209" t="s">
        <v>493</v>
      </c>
      <c r="L113" s="193"/>
      <c r="M113" s="24"/>
      <c r="N113" s="140" t="s">
        <v>2057</v>
      </c>
      <c r="O113" s="177" t="s">
        <v>2058</v>
      </c>
      <c r="P113" s="24"/>
      <c r="Q113" s="31" t="s">
        <v>1375</v>
      </c>
      <c r="R113" s="16" t="s">
        <v>118</v>
      </c>
      <c r="S113" s="16">
        <v>4</v>
      </c>
      <c r="T113" s="143" t="s">
        <v>1168</v>
      </c>
    </row>
    <row r="114" spans="1:21" ht="26.25" thickBot="1">
      <c r="A114" s="107"/>
      <c r="B114" s="126" t="s">
        <v>1755</v>
      </c>
      <c r="C114" s="20"/>
      <c r="D114" s="20"/>
      <c r="E114" s="13" t="s">
        <v>16</v>
      </c>
      <c r="F114" s="55">
        <v>1</v>
      </c>
      <c r="G114" s="67"/>
      <c r="H114" s="66"/>
      <c r="I114" s="61"/>
      <c r="J114" s="203" t="s">
        <v>2096</v>
      </c>
      <c r="K114" s="209" t="s">
        <v>494</v>
      </c>
      <c r="L114" s="193"/>
      <c r="M114" s="24"/>
      <c r="N114" s="140" t="s">
        <v>2059</v>
      </c>
      <c r="O114" s="177" t="s">
        <v>2060</v>
      </c>
      <c r="P114" s="24"/>
      <c r="Q114" s="31" t="s">
        <v>1376</v>
      </c>
      <c r="R114" s="16" t="s">
        <v>118</v>
      </c>
      <c r="S114" s="16">
        <v>4</v>
      </c>
      <c r="T114" s="143" t="s">
        <v>1168</v>
      </c>
    </row>
    <row r="115" spans="1:21" ht="26.25" thickBot="1">
      <c r="A115" s="107"/>
      <c r="B115" s="126" t="s">
        <v>1756</v>
      </c>
      <c r="C115" s="20"/>
      <c r="D115" s="20"/>
      <c r="E115" s="13" t="s">
        <v>16</v>
      </c>
      <c r="F115" s="55">
        <v>1</v>
      </c>
      <c r="G115" s="67"/>
      <c r="H115" s="66"/>
      <c r="I115" s="61"/>
      <c r="J115" s="203" t="s">
        <v>2097</v>
      </c>
      <c r="K115" s="209" t="s">
        <v>495</v>
      </c>
      <c r="L115" s="193"/>
      <c r="M115" s="24"/>
      <c r="N115" s="140" t="s">
        <v>2061</v>
      </c>
      <c r="O115" s="177" t="s">
        <v>2062</v>
      </c>
      <c r="P115" s="24"/>
      <c r="Q115" s="31" t="s">
        <v>1377</v>
      </c>
      <c r="R115" s="16" t="s">
        <v>118</v>
      </c>
      <c r="S115" s="16">
        <v>4</v>
      </c>
      <c r="T115" s="143" t="s">
        <v>1168</v>
      </c>
    </row>
    <row r="116" spans="1:21" ht="26.25" thickBot="1">
      <c r="A116" s="107"/>
      <c r="B116" s="126" t="s">
        <v>1757</v>
      </c>
      <c r="C116" s="20"/>
      <c r="D116" s="20"/>
      <c r="E116" s="13" t="s">
        <v>16</v>
      </c>
      <c r="F116" s="55">
        <v>1</v>
      </c>
      <c r="G116" s="67"/>
      <c r="H116" s="66"/>
      <c r="I116" s="61"/>
      <c r="J116" s="203" t="s">
        <v>2098</v>
      </c>
      <c r="K116" s="209" t="s">
        <v>496</v>
      </c>
      <c r="L116" s="193"/>
      <c r="M116" s="24"/>
      <c r="N116" s="140" t="s">
        <v>2063</v>
      </c>
      <c r="O116" s="177" t="s">
        <v>2064</v>
      </c>
      <c r="P116" s="24"/>
      <c r="Q116" s="31" t="s">
        <v>1378</v>
      </c>
      <c r="R116" s="16" t="s">
        <v>118</v>
      </c>
      <c r="S116" s="16">
        <v>4</v>
      </c>
      <c r="T116" s="143" t="s">
        <v>1168</v>
      </c>
    </row>
    <row r="117" spans="1:21" ht="26.25" thickBot="1">
      <c r="A117" s="107"/>
      <c r="B117" s="126" t="s">
        <v>1758</v>
      </c>
      <c r="C117" s="20"/>
      <c r="D117" s="20"/>
      <c r="E117" s="13" t="s">
        <v>16</v>
      </c>
      <c r="F117" s="55">
        <v>1</v>
      </c>
      <c r="G117" s="67"/>
      <c r="H117" s="66"/>
      <c r="I117" s="61"/>
      <c r="J117" s="203" t="s">
        <v>2099</v>
      </c>
      <c r="K117" s="209" t="s">
        <v>497</v>
      </c>
      <c r="L117" s="193"/>
      <c r="M117" s="24"/>
      <c r="N117" s="140" t="s">
        <v>2065</v>
      </c>
      <c r="O117" s="177" t="s">
        <v>2066</v>
      </c>
      <c r="P117" s="24"/>
      <c r="Q117" s="31" t="s">
        <v>1379</v>
      </c>
      <c r="R117" s="16" t="s">
        <v>118</v>
      </c>
      <c r="S117" s="16">
        <v>4</v>
      </c>
      <c r="T117" s="143" t="s">
        <v>1168</v>
      </c>
    </row>
    <row r="118" spans="1:21" ht="26.25" thickBot="1">
      <c r="A118" s="107"/>
      <c r="B118" s="126" t="s">
        <v>1759</v>
      </c>
      <c r="C118" s="20"/>
      <c r="D118" s="20"/>
      <c r="E118" s="13" t="s">
        <v>16</v>
      </c>
      <c r="F118" s="55">
        <v>1</v>
      </c>
      <c r="G118" s="67"/>
      <c r="H118" s="66"/>
      <c r="I118" s="61"/>
      <c r="J118" s="203" t="s">
        <v>2100</v>
      </c>
      <c r="K118" s="210" t="s">
        <v>498</v>
      </c>
      <c r="L118" s="193"/>
      <c r="M118" s="24"/>
      <c r="N118" s="140" t="s">
        <v>2067</v>
      </c>
      <c r="O118" s="177" t="s">
        <v>2068</v>
      </c>
      <c r="P118" s="24"/>
      <c r="Q118" s="31" t="s">
        <v>1380</v>
      </c>
      <c r="R118" s="16" t="s">
        <v>118</v>
      </c>
      <c r="S118" s="16">
        <v>4</v>
      </c>
      <c r="T118" s="143" t="s">
        <v>1168</v>
      </c>
    </row>
    <row r="119" spans="1:21" ht="26.25" thickBot="1">
      <c r="A119" s="106" t="str">
        <f>"EMMC /QSPI ("&amp;TEXT(COUNTA(B119:B129),"0")&amp;"))"</f>
        <v>EMMC /QSPI (11))</v>
      </c>
      <c r="B119" s="23" t="s">
        <v>1688</v>
      </c>
      <c r="C119" s="20"/>
      <c r="D119" s="32"/>
      <c r="E119" s="13" t="s">
        <v>32</v>
      </c>
      <c r="F119" s="55">
        <v>1</v>
      </c>
      <c r="G119" s="67"/>
      <c r="H119" s="66"/>
      <c r="I119" s="61"/>
      <c r="J119" s="194" t="s">
        <v>501</v>
      </c>
      <c r="K119" s="208" t="s">
        <v>414</v>
      </c>
      <c r="L119" s="205" t="s">
        <v>102</v>
      </c>
      <c r="M119" s="24"/>
      <c r="N119" s="16"/>
      <c r="O119" s="24"/>
      <c r="P119" s="24"/>
      <c r="Q119" s="31" t="s">
        <v>1387</v>
      </c>
      <c r="R119" s="16" t="s">
        <v>199</v>
      </c>
      <c r="S119" s="16">
        <v>8</v>
      </c>
      <c r="T119" s="146" t="s">
        <v>1176</v>
      </c>
      <c r="U119" s="2" t="s">
        <v>1227</v>
      </c>
    </row>
    <row r="120" spans="1:21" ht="26.25" thickBot="1">
      <c r="A120" s="106"/>
      <c r="B120" s="23" t="s">
        <v>502</v>
      </c>
      <c r="C120" s="20"/>
      <c r="D120" s="32"/>
      <c r="E120" s="13" t="s">
        <v>32</v>
      </c>
      <c r="F120" s="55">
        <v>1</v>
      </c>
      <c r="G120" s="67"/>
      <c r="H120" s="66"/>
      <c r="I120" s="61"/>
      <c r="J120" s="194" t="s">
        <v>502</v>
      </c>
      <c r="K120" s="209" t="s">
        <v>415</v>
      </c>
      <c r="L120" s="205" t="s">
        <v>103</v>
      </c>
      <c r="M120" s="24"/>
      <c r="N120" s="24"/>
      <c r="O120" s="24"/>
      <c r="P120" s="24"/>
      <c r="Q120" s="31" t="s">
        <v>1388</v>
      </c>
      <c r="R120" s="16" t="s">
        <v>118</v>
      </c>
      <c r="S120" s="16">
        <v>8</v>
      </c>
      <c r="T120" s="146" t="s">
        <v>1176</v>
      </c>
      <c r="U120" s="2" t="s">
        <v>1227</v>
      </c>
    </row>
    <row r="121" spans="1:21" ht="26.25" thickBot="1">
      <c r="A121" s="106"/>
      <c r="B121" s="23" t="s">
        <v>503</v>
      </c>
      <c r="C121" s="20"/>
      <c r="D121" s="32"/>
      <c r="E121" s="13" t="s">
        <v>32</v>
      </c>
      <c r="F121" s="55">
        <v>1</v>
      </c>
      <c r="G121" s="67"/>
      <c r="H121" s="66"/>
      <c r="I121" s="61"/>
      <c r="J121" s="194" t="s">
        <v>503</v>
      </c>
      <c r="K121" s="210" t="s">
        <v>416</v>
      </c>
      <c r="M121" s="24"/>
      <c r="N121" s="24"/>
      <c r="O121" s="24"/>
      <c r="P121" s="24"/>
      <c r="Q121" s="31" t="s">
        <v>1389</v>
      </c>
      <c r="R121" s="16" t="s">
        <v>508</v>
      </c>
      <c r="S121" s="16">
        <v>8</v>
      </c>
      <c r="T121" s="146" t="s">
        <v>1176</v>
      </c>
      <c r="U121" s="2" t="s">
        <v>1227</v>
      </c>
    </row>
    <row r="122" spans="1:21" ht="26.25" thickBot="1">
      <c r="A122" s="106"/>
      <c r="B122" s="23" t="s">
        <v>504</v>
      </c>
      <c r="C122" s="20"/>
      <c r="D122" s="32"/>
      <c r="E122" s="13" t="s">
        <v>32</v>
      </c>
      <c r="F122" s="55">
        <v>1</v>
      </c>
      <c r="G122" s="67"/>
      <c r="H122" s="66"/>
      <c r="I122" s="61"/>
      <c r="J122" s="194" t="s">
        <v>504</v>
      </c>
      <c r="K122" s="208" t="s">
        <v>1247</v>
      </c>
      <c r="L122" s="205" t="s">
        <v>2001</v>
      </c>
      <c r="M122" s="24"/>
      <c r="N122" s="24"/>
      <c r="O122" s="24"/>
      <c r="P122" s="24"/>
      <c r="Q122" s="31" t="s">
        <v>1390</v>
      </c>
      <c r="R122" s="16" t="s">
        <v>118</v>
      </c>
      <c r="S122" s="16">
        <v>8</v>
      </c>
      <c r="T122" s="146" t="s">
        <v>1176</v>
      </c>
      <c r="U122" s="2" t="s">
        <v>1227</v>
      </c>
    </row>
    <row r="123" spans="1:21" ht="26.25" thickBot="1">
      <c r="A123" s="106"/>
      <c r="B123" s="23" t="s">
        <v>505</v>
      </c>
      <c r="C123" s="20"/>
      <c r="D123" s="32"/>
      <c r="E123" s="13" t="s">
        <v>32</v>
      </c>
      <c r="F123" s="55">
        <v>1</v>
      </c>
      <c r="G123" s="67"/>
      <c r="H123" s="66"/>
      <c r="I123" s="61"/>
      <c r="J123" s="194" t="s">
        <v>505</v>
      </c>
      <c r="K123" s="209" t="s">
        <v>513</v>
      </c>
      <c r="L123" s="205" t="s">
        <v>2002</v>
      </c>
      <c r="M123" s="24"/>
      <c r="N123" s="24"/>
      <c r="O123" s="24"/>
      <c r="P123" s="24"/>
      <c r="Q123" s="31" t="s">
        <v>1391</v>
      </c>
      <c r="R123" s="16" t="s">
        <v>118</v>
      </c>
      <c r="S123" s="16">
        <v>8</v>
      </c>
      <c r="T123" s="146" t="s">
        <v>1176</v>
      </c>
      <c r="U123" s="2" t="s">
        <v>1227</v>
      </c>
    </row>
    <row r="124" spans="1:21" ht="26.25" thickBot="1">
      <c r="A124" s="106"/>
      <c r="B124" s="23" t="s">
        <v>506</v>
      </c>
      <c r="C124" s="20"/>
      <c r="D124" s="32"/>
      <c r="E124" s="13" t="s">
        <v>32</v>
      </c>
      <c r="F124" s="55">
        <v>1</v>
      </c>
      <c r="G124" s="67"/>
      <c r="H124" s="66"/>
      <c r="I124" s="61"/>
      <c r="J124" s="194" t="s">
        <v>506</v>
      </c>
      <c r="K124" s="209" t="s">
        <v>514</v>
      </c>
      <c r="L124" s="205" t="s">
        <v>2003</v>
      </c>
      <c r="M124" s="24"/>
      <c r="N124" s="24"/>
      <c r="O124" s="24"/>
      <c r="P124" s="24"/>
      <c r="Q124" s="31" t="s">
        <v>1392</v>
      </c>
      <c r="R124" s="16" t="s">
        <v>118</v>
      </c>
      <c r="S124" s="16">
        <v>8</v>
      </c>
      <c r="T124" s="146" t="s">
        <v>1176</v>
      </c>
      <c r="U124" s="2" t="s">
        <v>1227</v>
      </c>
    </row>
    <row r="125" spans="1:21" ht="26.25" thickBot="1">
      <c r="A125" s="106"/>
      <c r="B125" s="23" t="s">
        <v>507</v>
      </c>
      <c r="C125" s="20"/>
      <c r="D125" s="32"/>
      <c r="E125" s="13" t="s">
        <v>32</v>
      </c>
      <c r="F125" s="55">
        <v>1</v>
      </c>
      <c r="G125" s="67"/>
      <c r="H125" s="66"/>
      <c r="I125" s="61"/>
      <c r="J125" s="194" t="s">
        <v>507</v>
      </c>
      <c r="K125" s="209" t="s">
        <v>515</v>
      </c>
      <c r="L125" s="205" t="s">
        <v>2004</v>
      </c>
      <c r="M125" s="24"/>
      <c r="N125" s="24"/>
      <c r="O125" s="24"/>
      <c r="P125" s="24"/>
      <c r="Q125" s="31" t="s">
        <v>1393</v>
      </c>
      <c r="R125" s="16" t="s">
        <v>118</v>
      </c>
      <c r="S125" s="16">
        <v>8</v>
      </c>
      <c r="T125" s="146" t="s">
        <v>1176</v>
      </c>
      <c r="U125" s="2" t="s">
        <v>1227</v>
      </c>
    </row>
    <row r="126" spans="1:21" ht="26.25" thickBot="1">
      <c r="A126" s="106"/>
      <c r="B126" s="23" t="s">
        <v>509</v>
      </c>
      <c r="C126" s="20"/>
      <c r="D126" s="32"/>
      <c r="E126" s="13" t="s">
        <v>32</v>
      </c>
      <c r="F126" s="55">
        <v>1</v>
      </c>
      <c r="G126" s="67"/>
      <c r="H126" s="66"/>
      <c r="I126" s="61"/>
      <c r="J126" s="194" t="s">
        <v>509</v>
      </c>
      <c r="K126" s="209" t="s">
        <v>516</v>
      </c>
      <c r="L126" s="205" t="s">
        <v>1348</v>
      </c>
      <c r="M126" s="24"/>
      <c r="N126" s="24"/>
      <c r="O126" s="24"/>
      <c r="P126" s="24"/>
      <c r="Q126" s="31" t="s">
        <v>1876</v>
      </c>
      <c r="R126" s="16" t="s">
        <v>118</v>
      </c>
      <c r="S126" s="16">
        <v>8</v>
      </c>
      <c r="T126" s="146" t="s">
        <v>1176</v>
      </c>
      <c r="U126" s="2" t="s">
        <v>1227</v>
      </c>
    </row>
    <row r="127" spans="1:21" ht="26.25" thickBot="1">
      <c r="A127" s="106"/>
      <c r="B127" s="23" t="s">
        <v>510</v>
      </c>
      <c r="C127" s="20"/>
      <c r="D127" s="32"/>
      <c r="E127" s="13" t="s">
        <v>32</v>
      </c>
      <c r="F127" s="55">
        <v>1</v>
      </c>
      <c r="G127" s="67"/>
      <c r="H127" s="66"/>
      <c r="I127" s="61"/>
      <c r="J127" s="194" t="s">
        <v>510</v>
      </c>
      <c r="K127" s="209" t="s">
        <v>517</v>
      </c>
      <c r="L127" s="205" t="s">
        <v>1349</v>
      </c>
      <c r="M127" s="24"/>
      <c r="N127" s="24"/>
      <c r="O127" s="24"/>
      <c r="P127" s="24"/>
      <c r="Q127" s="31" t="s">
        <v>1877</v>
      </c>
      <c r="R127" s="16" t="s">
        <v>118</v>
      </c>
      <c r="S127" s="16">
        <v>8</v>
      </c>
      <c r="T127" s="146" t="s">
        <v>1176</v>
      </c>
      <c r="U127" s="2" t="s">
        <v>1227</v>
      </c>
    </row>
    <row r="128" spans="1:21" ht="26.25" thickBot="1">
      <c r="A128" s="106"/>
      <c r="B128" s="23" t="s">
        <v>511</v>
      </c>
      <c r="C128" s="20"/>
      <c r="D128" s="32"/>
      <c r="E128" s="13" t="s">
        <v>32</v>
      </c>
      <c r="F128" s="55">
        <v>1</v>
      </c>
      <c r="G128" s="67"/>
      <c r="H128" s="66"/>
      <c r="I128" s="61"/>
      <c r="J128" s="194" t="s">
        <v>511</v>
      </c>
      <c r="K128" s="209" t="s">
        <v>518</v>
      </c>
      <c r="L128" s="205" t="s">
        <v>1350</v>
      </c>
      <c r="M128" s="24"/>
      <c r="N128" s="24"/>
      <c r="O128" s="24"/>
      <c r="P128" s="24"/>
      <c r="Q128" s="31" t="s">
        <v>1878</v>
      </c>
      <c r="R128" s="16" t="s">
        <v>118</v>
      </c>
      <c r="S128" s="16">
        <v>8</v>
      </c>
      <c r="T128" s="146" t="s">
        <v>1176</v>
      </c>
      <c r="U128" s="2" t="s">
        <v>1227</v>
      </c>
    </row>
    <row r="129" spans="1:21" ht="25.5">
      <c r="A129" s="106"/>
      <c r="B129" s="23" t="s">
        <v>512</v>
      </c>
      <c r="C129" s="20"/>
      <c r="D129" s="32"/>
      <c r="E129" s="13" t="s">
        <v>32</v>
      </c>
      <c r="F129" s="55">
        <v>1</v>
      </c>
      <c r="G129" s="67"/>
      <c r="H129" s="66"/>
      <c r="I129" s="61"/>
      <c r="J129" s="194" t="s">
        <v>512</v>
      </c>
      <c r="K129" s="210" t="s">
        <v>519</v>
      </c>
      <c r="L129" s="205" t="s">
        <v>1351</v>
      </c>
      <c r="M129" s="24"/>
      <c r="N129" s="24"/>
      <c r="O129" s="24"/>
      <c r="P129" s="24"/>
      <c r="Q129" s="31" t="s">
        <v>1879</v>
      </c>
      <c r="R129" s="16" t="s">
        <v>118</v>
      </c>
      <c r="S129" s="16">
        <v>8</v>
      </c>
      <c r="T129" s="146" t="s">
        <v>1176</v>
      </c>
      <c r="U129" s="2" t="s">
        <v>1227</v>
      </c>
    </row>
    <row r="130" spans="1:21" ht="25.5">
      <c r="A130" s="88" t="str">
        <f>"MIPI ("&amp;TEXT(COUNTA(B130:B185),"0")&amp;"))"</f>
        <v>MIPI (56))</v>
      </c>
      <c r="B130" s="73" t="s">
        <v>256</v>
      </c>
      <c r="C130" s="20"/>
      <c r="D130" s="20"/>
      <c r="E130" s="20" t="s">
        <v>255</v>
      </c>
      <c r="F130" s="55">
        <v>1</v>
      </c>
      <c r="G130" s="67"/>
      <c r="H130" s="66"/>
      <c r="I130" s="61"/>
      <c r="J130" s="141" t="s">
        <v>256</v>
      </c>
      <c r="K130" s="16"/>
      <c r="L130" s="16"/>
      <c r="M130" s="16"/>
      <c r="N130" s="16"/>
      <c r="O130" s="16"/>
      <c r="P130" s="16"/>
      <c r="Q130" s="15"/>
      <c r="R130" s="16"/>
      <c r="S130" s="155"/>
      <c r="T130" s="147" t="s">
        <v>1166</v>
      </c>
    </row>
    <row r="131" spans="1:21" ht="25.5">
      <c r="A131" s="88"/>
      <c r="B131" s="73" t="s">
        <v>257</v>
      </c>
      <c r="C131" s="20"/>
      <c r="D131" s="20"/>
      <c r="E131" s="20" t="s">
        <v>255</v>
      </c>
      <c r="F131" s="55">
        <v>1</v>
      </c>
      <c r="G131" s="67"/>
      <c r="H131" s="66"/>
      <c r="I131" s="61"/>
      <c r="J131" s="141" t="s">
        <v>257</v>
      </c>
      <c r="K131" s="16"/>
      <c r="L131" s="16"/>
      <c r="M131" s="16"/>
      <c r="N131" s="16"/>
      <c r="O131" s="16"/>
      <c r="P131" s="16"/>
      <c r="Q131" s="15"/>
      <c r="R131" s="119"/>
      <c r="S131" s="155"/>
      <c r="T131" s="147" t="s">
        <v>1166</v>
      </c>
    </row>
    <row r="132" spans="1:21" ht="25.5">
      <c r="A132" s="88"/>
      <c r="B132" s="73" t="s">
        <v>1445</v>
      </c>
      <c r="C132" s="20"/>
      <c r="D132" s="20"/>
      <c r="E132" s="20" t="s">
        <v>255</v>
      </c>
      <c r="F132" s="55">
        <v>1</v>
      </c>
      <c r="G132" s="174"/>
      <c r="H132" s="175"/>
      <c r="I132" s="176"/>
      <c r="J132" s="141" t="s">
        <v>1447</v>
      </c>
      <c r="K132" s="16"/>
      <c r="L132" s="16"/>
      <c r="M132" s="16"/>
      <c r="N132" s="16"/>
      <c r="O132" s="16"/>
      <c r="P132" s="16"/>
      <c r="Q132" s="15"/>
      <c r="R132" s="119"/>
      <c r="S132" s="155"/>
      <c r="T132" s="147" t="s">
        <v>1166</v>
      </c>
    </row>
    <row r="133" spans="1:21" ht="25.5">
      <c r="A133" s="88"/>
      <c r="B133" s="73" t="s">
        <v>1664</v>
      </c>
      <c r="C133" s="20"/>
      <c r="D133" s="20"/>
      <c r="E133" s="20" t="s">
        <v>255</v>
      </c>
      <c r="F133" s="55">
        <v>1</v>
      </c>
      <c r="G133" s="174"/>
      <c r="H133" s="175"/>
      <c r="I133" s="176"/>
      <c r="J133" s="141" t="s">
        <v>1448</v>
      </c>
      <c r="K133" s="16"/>
      <c r="L133" s="16"/>
      <c r="M133" s="16"/>
      <c r="N133" s="16"/>
      <c r="O133" s="16"/>
      <c r="P133" s="16"/>
      <c r="Q133" s="15"/>
      <c r="R133" s="119"/>
      <c r="S133" s="155"/>
      <c r="T133" s="147" t="s">
        <v>1166</v>
      </c>
    </row>
    <row r="134" spans="1:21" ht="25.5">
      <c r="A134" s="88"/>
      <c r="B134" s="73" t="s">
        <v>1665</v>
      </c>
      <c r="C134" s="20"/>
      <c r="D134" s="20"/>
      <c r="E134" s="20" t="s">
        <v>255</v>
      </c>
      <c r="F134" s="55">
        <v>1</v>
      </c>
      <c r="G134" s="174"/>
      <c r="H134" s="175"/>
      <c r="I134" s="176"/>
      <c r="J134" s="141" t="s">
        <v>1449</v>
      </c>
      <c r="K134" s="16"/>
      <c r="L134" s="16"/>
      <c r="M134" s="16"/>
      <c r="N134" s="16"/>
      <c r="O134" s="16"/>
      <c r="P134" s="16"/>
      <c r="Q134" s="15"/>
      <c r="R134" s="119"/>
      <c r="S134" s="155"/>
      <c r="T134" s="147" t="s">
        <v>1166</v>
      </c>
    </row>
    <row r="135" spans="1:21" ht="25.5">
      <c r="A135" s="88"/>
      <c r="B135" s="73" t="s">
        <v>1666</v>
      </c>
      <c r="C135" s="20"/>
      <c r="D135" s="20"/>
      <c r="E135" s="20" t="s">
        <v>255</v>
      </c>
      <c r="F135" s="55">
        <v>1</v>
      </c>
      <c r="G135" s="174"/>
      <c r="H135" s="175"/>
      <c r="I135" s="176"/>
      <c r="J135" s="141" t="s">
        <v>1450</v>
      </c>
      <c r="K135" s="16"/>
      <c r="L135" s="16"/>
      <c r="M135" s="16"/>
      <c r="N135" s="16"/>
      <c r="O135" s="16"/>
      <c r="P135" s="16"/>
      <c r="Q135" s="15"/>
      <c r="R135" s="119"/>
      <c r="S135" s="155"/>
      <c r="T135" s="147" t="s">
        <v>1166</v>
      </c>
    </row>
    <row r="136" spans="1:21" ht="25.5">
      <c r="A136" s="88"/>
      <c r="B136" s="73" t="s">
        <v>1667</v>
      </c>
      <c r="C136" s="20"/>
      <c r="D136" s="20"/>
      <c r="E136" s="20" t="s">
        <v>255</v>
      </c>
      <c r="F136" s="55">
        <v>1</v>
      </c>
      <c r="G136" s="174"/>
      <c r="H136" s="175"/>
      <c r="I136" s="176"/>
      <c r="J136" s="141" t="s">
        <v>1446</v>
      </c>
      <c r="K136" s="16"/>
      <c r="L136" s="16"/>
      <c r="M136" s="16"/>
      <c r="N136" s="16"/>
      <c r="O136" s="16"/>
      <c r="P136" s="16"/>
      <c r="Q136" s="15"/>
      <c r="R136" s="119"/>
      <c r="S136" s="155"/>
      <c r="T136" s="147" t="s">
        <v>1166</v>
      </c>
    </row>
    <row r="137" spans="1:21" ht="25.5">
      <c r="A137" s="88"/>
      <c r="B137" s="73" t="s">
        <v>258</v>
      </c>
      <c r="C137" s="20"/>
      <c r="D137" s="20"/>
      <c r="E137" s="20" t="s">
        <v>255</v>
      </c>
      <c r="F137" s="55">
        <v>1</v>
      </c>
      <c r="G137" s="67"/>
      <c r="H137" s="66"/>
      <c r="I137" s="61"/>
      <c r="J137" s="141" t="s">
        <v>259</v>
      </c>
      <c r="K137" s="16"/>
      <c r="L137" s="16"/>
      <c r="M137" s="16"/>
      <c r="N137" s="16"/>
      <c r="O137" s="16"/>
      <c r="P137" s="16"/>
      <c r="Q137" s="15"/>
      <c r="R137" s="119"/>
      <c r="S137" s="155"/>
      <c r="T137" s="147" t="s">
        <v>1166</v>
      </c>
    </row>
    <row r="138" spans="1:21" ht="25.5">
      <c r="A138" s="88"/>
      <c r="B138" s="73" t="s">
        <v>1668</v>
      </c>
      <c r="C138" s="20"/>
      <c r="D138" s="20"/>
      <c r="E138" s="20" t="s">
        <v>255</v>
      </c>
      <c r="F138" s="55">
        <v>1</v>
      </c>
      <c r="G138" s="67"/>
      <c r="H138" s="66"/>
      <c r="I138" s="61"/>
      <c r="J138" s="141" t="s">
        <v>260</v>
      </c>
      <c r="K138" s="16"/>
      <c r="L138" s="16"/>
      <c r="M138" s="16"/>
      <c r="N138" s="16"/>
      <c r="O138" s="16"/>
      <c r="P138" s="16"/>
      <c r="Q138" s="15"/>
      <c r="R138" s="16"/>
      <c r="S138" s="155"/>
      <c r="T138" s="147" t="s">
        <v>1166</v>
      </c>
    </row>
    <row r="139" spans="1:21" ht="25.5">
      <c r="A139" s="88"/>
      <c r="B139" s="73" t="s">
        <v>1669</v>
      </c>
      <c r="C139" s="20"/>
      <c r="D139" s="20"/>
      <c r="E139" s="20" t="s">
        <v>255</v>
      </c>
      <c r="F139" s="55">
        <v>1</v>
      </c>
      <c r="G139" s="67"/>
      <c r="H139" s="66"/>
      <c r="I139" s="61"/>
      <c r="J139" s="141" t="s">
        <v>261</v>
      </c>
      <c r="K139" s="16"/>
      <c r="L139" s="16"/>
      <c r="M139" s="16"/>
      <c r="N139" s="16"/>
      <c r="O139" s="16"/>
      <c r="P139" s="16"/>
      <c r="Q139" s="15"/>
      <c r="R139" s="119"/>
      <c r="S139" s="155"/>
      <c r="T139" s="147" t="s">
        <v>1166</v>
      </c>
    </row>
    <row r="140" spans="1:21" ht="25.5">
      <c r="A140" s="88"/>
      <c r="B140" s="73" t="s">
        <v>1670</v>
      </c>
      <c r="C140" s="20"/>
      <c r="D140" s="20"/>
      <c r="E140" s="20" t="s">
        <v>255</v>
      </c>
      <c r="F140" s="55">
        <v>1</v>
      </c>
      <c r="G140" s="67"/>
      <c r="H140" s="66"/>
      <c r="I140" s="61"/>
      <c r="J140" s="141" t="s">
        <v>262</v>
      </c>
      <c r="K140" s="16"/>
      <c r="L140" s="16"/>
      <c r="M140" s="16"/>
      <c r="N140" s="16"/>
      <c r="O140" s="16"/>
      <c r="P140" s="16"/>
      <c r="Q140" s="15"/>
      <c r="R140" s="16"/>
      <c r="S140" s="155"/>
      <c r="T140" s="147" t="s">
        <v>1166</v>
      </c>
    </row>
    <row r="141" spans="1:21" ht="25.5">
      <c r="A141" s="88"/>
      <c r="B141" s="73" t="s">
        <v>1671</v>
      </c>
      <c r="C141" s="20"/>
      <c r="D141" s="20"/>
      <c r="E141" s="20" t="s">
        <v>255</v>
      </c>
      <c r="F141" s="55">
        <v>1</v>
      </c>
      <c r="G141" s="67"/>
      <c r="H141" s="66"/>
      <c r="I141" s="61"/>
      <c r="J141" s="141" t="s">
        <v>263</v>
      </c>
      <c r="K141" s="16"/>
      <c r="L141" s="16"/>
      <c r="M141" s="16"/>
      <c r="N141" s="16"/>
      <c r="O141" s="16"/>
      <c r="P141" s="16"/>
      <c r="Q141" s="15"/>
      <c r="R141" s="119"/>
      <c r="S141" s="155"/>
      <c r="T141" s="147" t="s">
        <v>1166</v>
      </c>
    </row>
    <row r="142" spans="1:21" ht="25.5">
      <c r="A142" s="88"/>
      <c r="B142" s="73" t="s">
        <v>264</v>
      </c>
      <c r="C142" s="20"/>
      <c r="D142" s="20"/>
      <c r="E142" s="20" t="s">
        <v>255</v>
      </c>
      <c r="F142" s="55">
        <v>1</v>
      </c>
      <c r="G142" s="67"/>
      <c r="H142" s="66"/>
      <c r="I142" s="61"/>
      <c r="J142" s="141" t="s">
        <v>264</v>
      </c>
      <c r="K142" s="16"/>
      <c r="L142" s="16"/>
      <c r="M142" s="16"/>
      <c r="N142" s="16"/>
      <c r="O142" s="16"/>
      <c r="P142" s="16"/>
      <c r="Q142" s="15"/>
      <c r="R142" s="16"/>
      <c r="S142" s="155"/>
      <c r="T142" s="147" t="s">
        <v>1166</v>
      </c>
    </row>
    <row r="143" spans="1:21" ht="25.5">
      <c r="A143" s="88"/>
      <c r="B143" s="73" t="s">
        <v>265</v>
      </c>
      <c r="C143" s="20"/>
      <c r="D143" s="20"/>
      <c r="E143" s="20" t="s">
        <v>255</v>
      </c>
      <c r="F143" s="55">
        <v>1</v>
      </c>
      <c r="G143" s="67"/>
      <c r="H143" s="66"/>
      <c r="I143" s="61"/>
      <c r="J143" s="141" t="s">
        <v>265</v>
      </c>
      <c r="K143" s="16"/>
      <c r="L143" s="16"/>
      <c r="M143" s="16"/>
      <c r="N143" s="16"/>
      <c r="O143" s="16"/>
      <c r="P143" s="16"/>
      <c r="Q143" s="15"/>
      <c r="R143" s="119"/>
      <c r="S143" s="155"/>
      <c r="T143" s="147" t="s">
        <v>1166</v>
      </c>
    </row>
    <row r="144" spans="1:21" ht="25.5">
      <c r="A144" s="88"/>
      <c r="B144" s="73" t="s">
        <v>266</v>
      </c>
      <c r="C144" s="20"/>
      <c r="D144" s="20"/>
      <c r="E144" s="20" t="s">
        <v>255</v>
      </c>
      <c r="F144" s="55">
        <v>1</v>
      </c>
      <c r="G144" s="67"/>
      <c r="H144" s="66"/>
      <c r="I144" s="61"/>
      <c r="J144" s="141" t="s">
        <v>267</v>
      </c>
      <c r="K144" s="16"/>
      <c r="L144" s="16"/>
      <c r="M144" s="16"/>
      <c r="N144" s="16"/>
      <c r="O144" s="16"/>
      <c r="P144" s="16"/>
      <c r="Q144" s="15"/>
      <c r="R144" s="119"/>
      <c r="S144" s="155"/>
      <c r="T144" s="147" t="s">
        <v>1166</v>
      </c>
    </row>
    <row r="145" spans="1:20" ht="25.5">
      <c r="A145" s="88"/>
      <c r="B145" s="73" t="s">
        <v>1672</v>
      </c>
      <c r="C145" s="20"/>
      <c r="D145" s="20"/>
      <c r="E145" s="20" t="s">
        <v>255</v>
      </c>
      <c r="F145" s="55">
        <v>1</v>
      </c>
      <c r="G145" s="67"/>
      <c r="H145" s="66"/>
      <c r="I145" s="61"/>
      <c r="J145" s="141" t="s">
        <v>268</v>
      </c>
      <c r="K145" s="16"/>
      <c r="L145" s="16"/>
      <c r="M145" s="16"/>
      <c r="N145" s="16"/>
      <c r="O145" s="16"/>
      <c r="P145" s="16"/>
      <c r="Q145" s="15"/>
      <c r="R145" s="16"/>
      <c r="S145" s="155"/>
      <c r="T145" s="147" t="s">
        <v>1166</v>
      </c>
    </row>
    <row r="146" spans="1:20" ht="25.5">
      <c r="A146" s="88"/>
      <c r="B146" s="73" t="s">
        <v>1673</v>
      </c>
      <c r="C146" s="20"/>
      <c r="D146" s="20"/>
      <c r="E146" s="20" t="s">
        <v>255</v>
      </c>
      <c r="F146" s="55">
        <v>1</v>
      </c>
      <c r="G146" s="67"/>
      <c r="H146" s="66"/>
      <c r="I146" s="61"/>
      <c r="J146" s="141" t="s">
        <v>269</v>
      </c>
      <c r="K146" s="16"/>
      <c r="L146" s="16"/>
      <c r="M146" s="16"/>
      <c r="N146" s="16"/>
      <c r="O146" s="16"/>
      <c r="P146" s="16"/>
      <c r="Q146" s="15"/>
      <c r="R146" s="119"/>
      <c r="S146" s="155"/>
      <c r="T146" s="147" t="s">
        <v>1166</v>
      </c>
    </row>
    <row r="147" spans="1:20" ht="25.5">
      <c r="A147" s="88"/>
      <c r="B147" s="73" t="s">
        <v>1674</v>
      </c>
      <c r="C147" s="20"/>
      <c r="D147" s="20"/>
      <c r="E147" s="20" t="s">
        <v>255</v>
      </c>
      <c r="F147" s="55">
        <v>1</v>
      </c>
      <c r="G147" s="67"/>
      <c r="H147" s="66"/>
      <c r="I147" s="61"/>
      <c r="J147" s="141" t="s">
        <v>270</v>
      </c>
      <c r="K147" s="16"/>
      <c r="L147" s="16"/>
      <c r="M147" s="16"/>
      <c r="N147" s="16"/>
      <c r="O147" s="16"/>
      <c r="P147" s="16"/>
      <c r="Q147" s="15"/>
      <c r="R147" s="16"/>
      <c r="S147" s="155"/>
      <c r="T147" s="147" t="s">
        <v>1166</v>
      </c>
    </row>
    <row r="148" spans="1:20" ht="25.5">
      <c r="A148" s="88"/>
      <c r="B148" s="73" t="s">
        <v>1675</v>
      </c>
      <c r="C148" s="20"/>
      <c r="D148" s="20"/>
      <c r="E148" s="20" t="s">
        <v>255</v>
      </c>
      <c r="F148" s="55">
        <v>1</v>
      </c>
      <c r="G148" s="67"/>
      <c r="H148" s="66"/>
      <c r="I148" s="61"/>
      <c r="J148" s="141" t="s">
        <v>271</v>
      </c>
      <c r="K148" s="16"/>
      <c r="L148" s="16"/>
      <c r="M148" s="16"/>
      <c r="N148" s="16"/>
      <c r="O148" s="16"/>
      <c r="P148" s="16"/>
      <c r="Q148" s="15"/>
      <c r="R148" s="119"/>
      <c r="S148" s="155"/>
      <c r="T148" s="147" t="s">
        <v>1166</v>
      </c>
    </row>
    <row r="149" spans="1:20" ht="25.5">
      <c r="A149" s="88"/>
      <c r="B149" s="73" t="s">
        <v>272</v>
      </c>
      <c r="C149" s="20"/>
      <c r="D149" s="20"/>
      <c r="E149" s="20" t="s">
        <v>255</v>
      </c>
      <c r="F149" s="55">
        <v>1</v>
      </c>
      <c r="G149" s="67"/>
      <c r="H149" s="66"/>
      <c r="I149" s="61"/>
      <c r="J149" s="141" t="s">
        <v>272</v>
      </c>
      <c r="K149" s="16"/>
      <c r="L149" s="16"/>
      <c r="M149" s="16"/>
      <c r="N149" s="16"/>
      <c r="O149" s="16"/>
      <c r="P149" s="16"/>
      <c r="Q149" s="15"/>
      <c r="R149" s="16"/>
      <c r="S149" s="155"/>
      <c r="T149" s="147" t="s">
        <v>1166</v>
      </c>
    </row>
    <row r="150" spans="1:20" ht="25.5">
      <c r="A150" s="88"/>
      <c r="B150" s="73" t="s">
        <v>273</v>
      </c>
      <c r="C150" s="20"/>
      <c r="D150" s="20"/>
      <c r="E150" s="20" t="s">
        <v>255</v>
      </c>
      <c r="F150" s="55">
        <v>1</v>
      </c>
      <c r="G150" s="67"/>
      <c r="H150" s="66"/>
      <c r="I150" s="61"/>
      <c r="J150" s="141" t="s">
        <v>273</v>
      </c>
      <c r="K150" s="16"/>
      <c r="L150" s="16"/>
      <c r="M150" s="16"/>
      <c r="N150" s="16"/>
      <c r="O150" s="16"/>
      <c r="P150" s="16"/>
      <c r="Q150" s="15"/>
      <c r="R150" s="119"/>
      <c r="S150" s="155"/>
      <c r="T150" s="147" t="s">
        <v>1166</v>
      </c>
    </row>
    <row r="151" spans="1:20" ht="25.5">
      <c r="A151" s="88"/>
      <c r="B151" s="73" t="s">
        <v>274</v>
      </c>
      <c r="C151" s="20"/>
      <c r="D151" s="20"/>
      <c r="E151" s="20" t="s">
        <v>255</v>
      </c>
      <c r="F151" s="55">
        <v>1</v>
      </c>
      <c r="G151" s="67"/>
      <c r="H151" s="66"/>
      <c r="I151" s="61"/>
      <c r="J151" s="141" t="s">
        <v>275</v>
      </c>
      <c r="K151" s="16"/>
      <c r="L151" s="16"/>
      <c r="M151" s="16"/>
      <c r="N151" s="16"/>
      <c r="O151" s="16"/>
      <c r="P151" s="16"/>
      <c r="Q151" s="15"/>
      <c r="R151" s="119"/>
      <c r="S151" s="155"/>
      <c r="T151" s="147" t="s">
        <v>1166</v>
      </c>
    </row>
    <row r="152" spans="1:20" ht="25.5">
      <c r="A152" s="88"/>
      <c r="B152" s="73" t="s">
        <v>1676</v>
      </c>
      <c r="C152" s="20"/>
      <c r="D152" s="20"/>
      <c r="E152" s="20" t="s">
        <v>255</v>
      </c>
      <c r="F152" s="55">
        <v>1</v>
      </c>
      <c r="G152" s="67"/>
      <c r="H152" s="66"/>
      <c r="I152" s="61"/>
      <c r="J152" s="141" t="s">
        <v>276</v>
      </c>
      <c r="K152" s="16"/>
      <c r="L152" s="16"/>
      <c r="M152" s="16"/>
      <c r="N152" s="16"/>
      <c r="O152" s="16"/>
      <c r="P152" s="16"/>
      <c r="Q152" s="15"/>
      <c r="R152" s="16"/>
      <c r="S152" s="155"/>
      <c r="T152" s="147" t="s">
        <v>1166</v>
      </c>
    </row>
    <row r="153" spans="1:20" ht="25.5">
      <c r="A153" s="88"/>
      <c r="B153" s="73" t="s">
        <v>1677</v>
      </c>
      <c r="C153" s="20"/>
      <c r="D153" s="20"/>
      <c r="E153" s="20" t="s">
        <v>255</v>
      </c>
      <c r="F153" s="55">
        <v>1</v>
      </c>
      <c r="G153" s="67"/>
      <c r="H153" s="66"/>
      <c r="I153" s="61"/>
      <c r="J153" s="141" t="s">
        <v>277</v>
      </c>
      <c r="K153" s="16"/>
      <c r="L153" s="16"/>
      <c r="M153" s="16"/>
      <c r="N153" s="16"/>
      <c r="O153" s="16"/>
      <c r="P153" s="16"/>
      <c r="Q153" s="15"/>
      <c r="R153" s="119"/>
      <c r="S153" s="155"/>
      <c r="T153" s="147" t="s">
        <v>1166</v>
      </c>
    </row>
    <row r="154" spans="1:20" ht="25.5">
      <c r="A154" s="88"/>
      <c r="B154" s="73" t="s">
        <v>1678</v>
      </c>
      <c r="C154" s="20"/>
      <c r="D154" s="20"/>
      <c r="E154" s="20" t="s">
        <v>255</v>
      </c>
      <c r="F154" s="55">
        <v>1</v>
      </c>
      <c r="G154" s="67"/>
      <c r="H154" s="66"/>
      <c r="I154" s="61"/>
      <c r="J154" s="141" t="s">
        <v>278</v>
      </c>
      <c r="K154" s="16"/>
      <c r="L154" s="16"/>
      <c r="M154" s="16"/>
      <c r="N154" s="16"/>
      <c r="O154" s="16"/>
      <c r="P154" s="16"/>
      <c r="Q154" s="15"/>
      <c r="R154" s="16"/>
      <c r="S154" s="155"/>
      <c r="T154" s="147" t="s">
        <v>1166</v>
      </c>
    </row>
    <row r="155" spans="1:20" ht="25.5">
      <c r="A155" s="88"/>
      <c r="B155" s="73" t="s">
        <v>1679</v>
      </c>
      <c r="C155" s="20"/>
      <c r="D155" s="20"/>
      <c r="E155" s="20" t="s">
        <v>255</v>
      </c>
      <c r="F155" s="55">
        <v>1</v>
      </c>
      <c r="G155" s="67"/>
      <c r="H155" s="66"/>
      <c r="I155" s="61"/>
      <c r="J155" s="141" t="s">
        <v>279</v>
      </c>
      <c r="K155" s="16"/>
      <c r="L155" s="16"/>
      <c r="M155" s="16"/>
      <c r="N155" s="16"/>
      <c r="O155" s="16"/>
      <c r="P155" s="16"/>
      <c r="Q155" s="15"/>
      <c r="R155" s="119"/>
      <c r="S155" s="155"/>
      <c r="T155" s="147" t="s">
        <v>1166</v>
      </c>
    </row>
    <row r="156" spans="1:20" ht="25.5">
      <c r="A156" s="88"/>
      <c r="B156" s="73" t="s">
        <v>280</v>
      </c>
      <c r="C156" s="20"/>
      <c r="D156" s="20"/>
      <c r="E156" s="20" t="s">
        <v>255</v>
      </c>
      <c r="F156" s="55">
        <v>1</v>
      </c>
      <c r="G156" s="67"/>
      <c r="H156" s="66"/>
      <c r="I156" s="61"/>
      <c r="J156" s="141" t="s">
        <v>280</v>
      </c>
      <c r="K156" s="16"/>
      <c r="L156" s="16"/>
      <c r="M156" s="16"/>
      <c r="N156" s="16"/>
      <c r="O156" s="16"/>
      <c r="P156" s="16"/>
      <c r="Q156" s="15"/>
      <c r="R156" s="16"/>
      <c r="S156" s="155"/>
      <c r="T156" s="147" t="s">
        <v>1166</v>
      </c>
    </row>
    <row r="157" spans="1:20" ht="25.5">
      <c r="A157" s="88"/>
      <c r="B157" s="73" t="s">
        <v>281</v>
      </c>
      <c r="C157" s="20"/>
      <c r="D157" s="20"/>
      <c r="E157" s="20" t="s">
        <v>255</v>
      </c>
      <c r="F157" s="55">
        <v>1</v>
      </c>
      <c r="G157" s="67"/>
      <c r="H157" s="66"/>
      <c r="I157" s="61"/>
      <c r="J157" s="141" t="s">
        <v>281</v>
      </c>
      <c r="K157" s="16"/>
      <c r="L157" s="16"/>
      <c r="M157" s="16"/>
      <c r="N157" s="16"/>
      <c r="O157" s="16"/>
      <c r="P157" s="16"/>
      <c r="Q157" s="15"/>
      <c r="R157" s="119"/>
      <c r="S157" s="155"/>
      <c r="T157" s="147" t="s">
        <v>1166</v>
      </c>
    </row>
    <row r="158" spans="1:20" ht="25.5">
      <c r="A158" s="88"/>
      <c r="B158" s="73" t="s">
        <v>282</v>
      </c>
      <c r="C158" s="20"/>
      <c r="D158" s="20"/>
      <c r="E158" s="20" t="s">
        <v>255</v>
      </c>
      <c r="F158" s="55">
        <v>1</v>
      </c>
      <c r="G158" s="67"/>
      <c r="H158" s="66"/>
      <c r="I158" s="61"/>
      <c r="J158" s="141" t="s">
        <v>283</v>
      </c>
      <c r="K158" s="16"/>
      <c r="L158" s="16"/>
      <c r="M158" s="16"/>
      <c r="N158" s="16"/>
      <c r="O158" s="16"/>
      <c r="P158" s="16"/>
      <c r="Q158" s="15"/>
      <c r="R158" s="119"/>
      <c r="S158" s="155"/>
      <c r="T158" s="147" t="s">
        <v>1166</v>
      </c>
    </row>
    <row r="159" spans="1:20" ht="25.5">
      <c r="A159" s="88"/>
      <c r="B159" s="73" t="s">
        <v>1680</v>
      </c>
      <c r="C159" s="20"/>
      <c r="D159" s="20"/>
      <c r="E159" s="20" t="s">
        <v>255</v>
      </c>
      <c r="F159" s="55">
        <v>1</v>
      </c>
      <c r="G159" s="67"/>
      <c r="H159" s="66"/>
      <c r="I159" s="61"/>
      <c r="J159" s="141" t="s">
        <v>284</v>
      </c>
      <c r="K159" s="16"/>
      <c r="L159" s="16"/>
      <c r="M159" s="16"/>
      <c r="N159" s="16"/>
      <c r="O159" s="16"/>
      <c r="P159" s="16"/>
      <c r="Q159" s="15"/>
      <c r="R159" s="16"/>
      <c r="S159" s="155"/>
      <c r="T159" s="147" t="s">
        <v>1166</v>
      </c>
    </row>
    <row r="160" spans="1:20" ht="25.5">
      <c r="A160" s="88"/>
      <c r="B160" s="73" t="s">
        <v>1681</v>
      </c>
      <c r="C160" s="20"/>
      <c r="D160" s="20"/>
      <c r="E160" s="20" t="s">
        <v>255</v>
      </c>
      <c r="F160" s="55">
        <v>1</v>
      </c>
      <c r="G160" s="67"/>
      <c r="H160" s="66"/>
      <c r="I160" s="61"/>
      <c r="J160" s="141" t="s">
        <v>285</v>
      </c>
      <c r="K160" s="16"/>
      <c r="L160" s="16"/>
      <c r="M160" s="16"/>
      <c r="N160" s="16"/>
      <c r="O160" s="16"/>
      <c r="P160" s="16"/>
      <c r="Q160" s="15"/>
      <c r="R160" s="119"/>
      <c r="S160" s="155"/>
      <c r="T160" s="147" t="s">
        <v>1166</v>
      </c>
    </row>
    <row r="161" spans="1:20" ht="25.5">
      <c r="A161" s="88"/>
      <c r="B161" s="73" t="s">
        <v>1682</v>
      </c>
      <c r="C161" s="20"/>
      <c r="D161" s="20"/>
      <c r="E161" s="20" t="s">
        <v>255</v>
      </c>
      <c r="F161" s="55">
        <v>1</v>
      </c>
      <c r="G161" s="67"/>
      <c r="H161" s="66"/>
      <c r="I161" s="61"/>
      <c r="J161" s="141" t="s">
        <v>286</v>
      </c>
      <c r="K161" s="16"/>
      <c r="L161" s="16"/>
      <c r="M161" s="16"/>
      <c r="N161" s="16"/>
      <c r="O161" s="16"/>
      <c r="P161" s="16"/>
      <c r="Q161" s="15"/>
      <c r="R161" s="16"/>
      <c r="S161" s="155"/>
      <c r="T161" s="147" t="s">
        <v>1166</v>
      </c>
    </row>
    <row r="162" spans="1:20" ht="25.5">
      <c r="A162" s="88"/>
      <c r="B162" s="73" t="s">
        <v>1683</v>
      </c>
      <c r="C162" s="20"/>
      <c r="D162" s="20"/>
      <c r="E162" s="20" t="s">
        <v>255</v>
      </c>
      <c r="F162" s="55">
        <v>1</v>
      </c>
      <c r="G162" s="67"/>
      <c r="H162" s="66"/>
      <c r="I162" s="61"/>
      <c r="J162" s="141" t="s">
        <v>287</v>
      </c>
      <c r="K162" s="16"/>
      <c r="L162" s="16"/>
      <c r="M162" s="16"/>
      <c r="N162" s="16"/>
      <c r="O162" s="16"/>
      <c r="P162" s="16"/>
      <c r="Q162" s="15"/>
      <c r="R162" s="119"/>
      <c r="S162" s="155"/>
      <c r="T162" s="147" t="s">
        <v>1166</v>
      </c>
    </row>
    <row r="163" spans="1:20" ht="25.5">
      <c r="A163" s="88"/>
      <c r="B163" s="73" t="s">
        <v>288</v>
      </c>
      <c r="C163" s="20"/>
      <c r="D163" s="20"/>
      <c r="E163" s="20" t="s">
        <v>255</v>
      </c>
      <c r="F163" s="55">
        <v>1</v>
      </c>
      <c r="G163" s="67"/>
      <c r="H163" s="66"/>
      <c r="I163" s="61"/>
      <c r="J163" s="141" t="s">
        <v>288</v>
      </c>
      <c r="K163" s="16"/>
      <c r="L163" s="16"/>
      <c r="M163" s="16"/>
      <c r="N163" s="16"/>
      <c r="O163" s="16"/>
      <c r="P163" s="16"/>
      <c r="Q163" s="15"/>
      <c r="R163" s="16"/>
      <c r="S163" s="155"/>
      <c r="T163" s="147" t="s">
        <v>1166</v>
      </c>
    </row>
    <row r="164" spans="1:20" ht="25.5">
      <c r="A164" s="88"/>
      <c r="B164" s="73" t="s">
        <v>289</v>
      </c>
      <c r="C164" s="20"/>
      <c r="D164" s="20"/>
      <c r="E164" s="20" t="s">
        <v>255</v>
      </c>
      <c r="F164" s="55">
        <v>1</v>
      </c>
      <c r="G164" s="67"/>
      <c r="H164" s="66"/>
      <c r="I164" s="61"/>
      <c r="J164" s="141" t="s">
        <v>289</v>
      </c>
      <c r="K164" s="16"/>
      <c r="L164" s="16"/>
      <c r="M164" s="16"/>
      <c r="N164" s="16"/>
      <c r="O164" s="16"/>
      <c r="P164" s="16"/>
      <c r="Q164" s="15"/>
      <c r="R164" s="119"/>
      <c r="S164" s="155"/>
      <c r="T164" s="147" t="s">
        <v>1166</v>
      </c>
    </row>
    <row r="165" spans="1:20" ht="25.5">
      <c r="A165" s="88"/>
      <c r="B165" s="73" t="s">
        <v>290</v>
      </c>
      <c r="C165" s="20"/>
      <c r="D165" s="20"/>
      <c r="E165" s="20" t="s">
        <v>255</v>
      </c>
      <c r="F165" s="55">
        <v>1</v>
      </c>
      <c r="G165" s="67"/>
      <c r="H165" s="66"/>
      <c r="I165" s="61"/>
      <c r="J165" s="141" t="s">
        <v>291</v>
      </c>
      <c r="K165" s="16"/>
      <c r="L165" s="16"/>
      <c r="M165" s="16"/>
      <c r="N165" s="16"/>
      <c r="O165" s="16"/>
      <c r="P165" s="16"/>
      <c r="Q165" s="15"/>
      <c r="R165" s="119"/>
      <c r="S165" s="155"/>
      <c r="T165" s="147" t="s">
        <v>1166</v>
      </c>
    </row>
    <row r="166" spans="1:20" ht="25.5">
      <c r="A166" s="88"/>
      <c r="B166" s="73" t="s">
        <v>1684</v>
      </c>
      <c r="C166" s="20"/>
      <c r="D166" s="20"/>
      <c r="E166" s="20" t="s">
        <v>255</v>
      </c>
      <c r="F166" s="55">
        <v>1</v>
      </c>
      <c r="G166" s="67"/>
      <c r="H166" s="66"/>
      <c r="I166" s="61"/>
      <c r="J166" s="141" t="s">
        <v>292</v>
      </c>
      <c r="K166" s="16"/>
      <c r="L166" s="16"/>
      <c r="M166" s="16"/>
      <c r="N166" s="16"/>
      <c r="O166" s="16"/>
      <c r="P166" s="16"/>
      <c r="Q166" s="15"/>
      <c r="R166" s="16"/>
      <c r="S166" s="155"/>
      <c r="T166" s="147" t="s">
        <v>1166</v>
      </c>
    </row>
    <row r="167" spans="1:20" ht="25.5">
      <c r="A167" s="88"/>
      <c r="B167" s="73" t="s">
        <v>1685</v>
      </c>
      <c r="C167" s="20"/>
      <c r="D167" s="20"/>
      <c r="E167" s="20" t="s">
        <v>255</v>
      </c>
      <c r="F167" s="55">
        <v>1</v>
      </c>
      <c r="G167" s="67"/>
      <c r="H167" s="66"/>
      <c r="I167" s="61"/>
      <c r="J167" s="141" t="s">
        <v>293</v>
      </c>
      <c r="K167" s="16"/>
      <c r="L167" s="16"/>
      <c r="M167" s="16"/>
      <c r="N167" s="16"/>
      <c r="O167" s="16"/>
      <c r="P167" s="16"/>
      <c r="Q167" s="15"/>
      <c r="R167" s="119"/>
      <c r="S167" s="155"/>
      <c r="T167" s="147" t="s">
        <v>1166</v>
      </c>
    </row>
    <row r="168" spans="1:20" ht="25.5">
      <c r="A168" s="88"/>
      <c r="B168" s="73" t="s">
        <v>1686</v>
      </c>
      <c r="C168" s="20"/>
      <c r="D168" s="20"/>
      <c r="E168" s="20" t="s">
        <v>255</v>
      </c>
      <c r="F168" s="55">
        <v>1</v>
      </c>
      <c r="G168" s="67"/>
      <c r="H168" s="66"/>
      <c r="I168" s="61"/>
      <c r="J168" s="141" t="s">
        <v>294</v>
      </c>
      <c r="K168" s="16"/>
      <c r="L168" s="16"/>
      <c r="M168" s="16"/>
      <c r="N168" s="16"/>
      <c r="O168" s="16"/>
      <c r="P168" s="16"/>
      <c r="Q168" s="15"/>
      <c r="R168" s="16"/>
      <c r="S168" s="155"/>
      <c r="T168" s="147" t="s">
        <v>1166</v>
      </c>
    </row>
    <row r="169" spans="1:20" ht="25.5">
      <c r="A169" s="88"/>
      <c r="B169" s="73" t="s">
        <v>1687</v>
      </c>
      <c r="C169" s="20"/>
      <c r="D169" s="20"/>
      <c r="E169" s="20" t="s">
        <v>255</v>
      </c>
      <c r="F169" s="55">
        <v>1</v>
      </c>
      <c r="G169" s="67"/>
      <c r="H169" s="66"/>
      <c r="I169" s="61"/>
      <c r="J169" s="141" t="s">
        <v>295</v>
      </c>
      <c r="K169" s="16"/>
      <c r="L169" s="16"/>
      <c r="M169" s="16"/>
      <c r="N169" s="16"/>
      <c r="O169" s="16"/>
      <c r="P169" s="16"/>
      <c r="Q169" s="15"/>
      <c r="R169" s="119"/>
      <c r="S169" s="155"/>
      <c r="T169" s="147" t="s">
        <v>1166</v>
      </c>
    </row>
    <row r="170" spans="1:20" ht="25.5">
      <c r="A170" s="88"/>
      <c r="B170" s="73" t="s">
        <v>296</v>
      </c>
      <c r="C170" s="20"/>
      <c r="D170" s="20"/>
      <c r="E170" s="20" t="s">
        <v>255</v>
      </c>
      <c r="F170" s="55">
        <v>1</v>
      </c>
      <c r="G170" s="67"/>
      <c r="H170" s="66"/>
      <c r="I170" s="61"/>
      <c r="J170" s="141" t="s">
        <v>296</v>
      </c>
      <c r="K170" s="16"/>
      <c r="L170" s="16"/>
      <c r="M170" s="16"/>
      <c r="N170" s="16"/>
      <c r="O170" s="16"/>
      <c r="P170" s="16"/>
      <c r="Q170" s="15"/>
      <c r="R170" s="16"/>
      <c r="S170" s="155"/>
      <c r="T170" s="147" t="s">
        <v>1166</v>
      </c>
    </row>
    <row r="171" spans="1:20" ht="25.5">
      <c r="A171" s="88"/>
      <c r="B171" s="73" t="s">
        <v>297</v>
      </c>
      <c r="C171" s="20"/>
      <c r="D171" s="20"/>
      <c r="E171" s="20" t="s">
        <v>255</v>
      </c>
      <c r="F171" s="55">
        <v>1</v>
      </c>
      <c r="G171" s="67"/>
      <c r="H171" s="66"/>
      <c r="I171" s="61"/>
      <c r="J171" s="141" t="s">
        <v>297</v>
      </c>
      <c r="K171" s="16"/>
      <c r="L171" s="16"/>
      <c r="M171" s="16"/>
      <c r="N171" s="16"/>
      <c r="O171" s="16"/>
      <c r="P171" s="16"/>
      <c r="Q171" s="15"/>
      <c r="R171" s="119"/>
      <c r="S171" s="155"/>
      <c r="T171" s="147" t="s">
        <v>1166</v>
      </c>
    </row>
    <row r="172" spans="1:20" ht="25.5">
      <c r="A172" s="88"/>
      <c r="B172" s="73" t="s">
        <v>1959</v>
      </c>
      <c r="C172" s="20"/>
      <c r="D172" s="20"/>
      <c r="E172" s="20" t="s">
        <v>255</v>
      </c>
      <c r="F172" s="55">
        <v>1</v>
      </c>
      <c r="G172" s="67"/>
      <c r="H172" s="66"/>
      <c r="I172" s="61"/>
      <c r="J172" s="141" t="s">
        <v>1945</v>
      </c>
      <c r="K172" s="16"/>
      <c r="L172" s="16"/>
      <c r="M172" s="16"/>
      <c r="N172" s="16"/>
      <c r="O172" s="16"/>
      <c r="P172" s="16"/>
      <c r="Q172" s="15"/>
      <c r="R172" s="119"/>
      <c r="S172" s="155"/>
      <c r="T172" s="147" t="s">
        <v>1166</v>
      </c>
    </row>
    <row r="173" spans="1:20" ht="25.5">
      <c r="A173" s="88"/>
      <c r="B173" s="73" t="s">
        <v>1960</v>
      </c>
      <c r="C173" s="20"/>
      <c r="D173" s="20"/>
      <c r="E173" s="20" t="s">
        <v>255</v>
      </c>
      <c r="F173" s="55">
        <v>1</v>
      </c>
      <c r="G173" s="67"/>
      <c r="H173" s="66"/>
      <c r="I173" s="61"/>
      <c r="J173" s="141" t="s">
        <v>1946</v>
      </c>
      <c r="K173" s="16"/>
      <c r="L173" s="16"/>
      <c r="M173" s="16"/>
      <c r="N173" s="16"/>
      <c r="O173" s="16"/>
      <c r="P173" s="16"/>
      <c r="Q173" s="15"/>
      <c r="R173" s="16"/>
      <c r="S173" s="155"/>
      <c r="T173" s="147" t="s">
        <v>1166</v>
      </c>
    </row>
    <row r="174" spans="1:20" ht="25.5">
      <c r="A174" s="88"/>
      <c r="B174" s="73" t="s">
        <v>1961</v>
      </c>
      <c r="C174" s="20"/>
      <c r="D174" s="20"/>
      <c r="E174" s="20" t="s">
        <v>255</v>
      </c>
      <c r="F174" s="55">
        <v>1</v>
      </c>
      <c r="G174" s="67"/>
      <c r="H174" s="66"/>
      <c r="I174" s="61"/>
      <c r="J174" s="141" t="s">
        <v>1947</v>
      </c>
      <c r="K174" s="16"/>
      <c r="L174" s="16"/>
      <c r="M174" s="16"/>
      <c r="N174" s="16"/>
      <c r="O174" s="16"/>
      <c r="P174" s="16"/>
      <c r="Q174" s="15"/>
      <c r="R174" s="119"/>
      <c r="S174" s="155"/>
      <c r="T174" s="147" t="s">
        <v>1166</v>
      </c>
    </row>
    <row r="175" spans="1:20" ht="25.5">
      <c r="A175" s="88"/>
      <c r="B175" s="73" t="s">
        <v>1962</v>
      </c>
      <c r="C175" s="20"/>
      <c r="D175" s="20"/>
      <c r="E175" s="20" t="s">
        <v>255</v>
      </c>
      <c r="F175" s="55">
        <v>1</v>
      </c>
      <c r="G175" s="67"/>
      <c r="H175" s="66"/>
      <c r="I175" s="61"/>
      <c r="J175" s="141" t="s">
        <v>1948</v>
      </c>
      <c r="K175" s="16"/>
      <c r="L175" s="16"/>
      <c r="M175" s="16"/>
      <c r="N175" s="16"/>
      <c r="O175" s="16"/>
      <c r="P175" s="16"/>
      <c r="Q175" s="15"/>
      <c r="R175" s="16"/>
      <c r="S175" s="155"/>
      <c r="T175" s="147" t="s">
        <v>1166</v>
      </c>
    </row>
    <row r="176" spans="1:20" ht="25.5">
      <c r="A176" s="88"/>
      <c r="B176" s="73" t="s">
        <v>1963</v>
      </c>
      <c r="C176" s="20"/>
      <c r="D176" s="20"/>
      <c r="E176" s="20" t="s">
        <v>255</v>
      </c>
      <c r="F176" s="55">
        <v>1</v>
      </c>
      <c r="G176" s="67"/>
      <c r="H176" s="66"/>
      <c r="I176" s="61"/>
      <c r="J176" s="141" t="s">
        <v>1949</v>
      </c>
      <c r="K176" s="16"/>
      <c r="L176" s="16"/>
      <c r="M176" s="16"/>
      <c r="N176" s="16"/>
      <c r="O176" s="16"/>
      <c r="P176" s="16"/>
      <c r="Q176" s="15"/>
      <c r="R176" s="119"/>
      <c r="S176" s="155"/>
      <c r="T176" s="147" t="s">
        <v>1166</v>
      </c>
    </row>
    <row r="177" spans="1:20" ht="25.5">
      <c r="A177" s="88"/>
      <c r="B177" s="73" t="s">
        <v>1950</v>
      </c>
      <c r="C177" s="20"/>
      <c r="D177" s="20"/>
      <c r="E177" s="20" t="s">
        <v>255</v>
      </c>
      <c r="F177" s="55">
        <v>1</v>
      </c>
      <c r="G177" s="67"/>
      <c r="H177" s="66"/>
      <c r="I177" s="61"/>
      <c r="J177" s="141" t="s">
        <v>1950</v>
      </c>
      <c r="K177" s="16"/>
      <c r="L177" s="16"/>
      <c r="M177" s="16"/>
      <c r="N177" s="16"/>
      <c r="O177" s="16"/>
      <c r="P177" s="16"/>
      <c r="Q177" s="15"/>
      <c r="R177" s="16"/>
      <c r="S177" s="155"/>
      <c r="T177" s="147" t="s">
        <v>1166</v>
      </c>
    </row>
    <row r="178" spans="1:20" ht="25.5">
      <c r="A178" s="88"/>
      <c r="B178" s="73" t="s">
        <v>1964</v>
      </c>
      <c r="C178" s="20"/>
      <c r="D178" s="20"/>
      <c r="E178" s="20" t="s">
        <v>255</v>
      </c>
      <c r="F178" s="55">
        <v>1</v>
      </c>
      <c r="G178" s="67"/>
      <c r="H178" s="66"/>
      <c r="I178" s="61"/>
      <c r="J178" s="141" t="s">
        <v>1951</v>
      </c>
      <c r="K178" s="16"/>
      <c r="L178" s="16"/>
      <c r="M178" s="16"/>
      <c r="N178" s="16"/>
      <c r="O178" s="16"/>
      <c r="P178" s="16"/>
      <c r="Q178" s="15"/>
      <c r="R178" s="119"/>
      <c r="S178" s="155"/>
      <c r="T178" s="147" t="s">
        <v>1166</v>
      </c>
    </row>
    <row r="179" spans="1:20" ht="25.5">
      <c r="A179" s="88"/>
      <c r="B179" s="73" t="s">
        <v>1965</v>
      </c>
      <c r="C179" s="20"/>
      <c r="D179" s="20"/>
      <c r="E179" s="20" t="s">
        <v>255</v>
      </c>
      <c r="F179" s="55">
        <v>1</v>
      </c>
      <c r="G179" s="67"/>
      <c r="H179" s="66"/>
      <c r="I179" s="61"/>
      <c r="J179" s="141" t="s">
        <v>1952</v>
      </c>
      <c r="K179" s="16"/>
      <c r="L179" s="16"/>
      <c r="M179" s="16"/>
      <c r="N179" s="16"/>
      <c r="O179" s="16"/>
      <c r="P179" s="16"/>
      <c r="Q179" s="15"/>
      <c r="R179" s="119"/>
      <c r="S179" s="155"/>
      <c r="T179" s="147" t="s">
        <v>1166</v>
      </c>
    </row>
    <row r="180" spans="1:20" ht="25.5">
      <c r="A180" s="88"/>
      <c r="B180" s="73" t="s">
        <v>1966</v>
      </c>
      <c r="C180" s="20"/>
      <c r="D180" s="20"/>
      <c r="E180" s="20" t="s">
        <v>255</v>
      </c>
      <c r="F180" s="55">
        <v>1</v>
      </c>
      <c r="G180" s="67"/>
      <c r="H180" s="66"/>
      <c r="I180" s="61"/>
      <c r="J180" s="141" t="s">
        <v>1953</v>
      </c>
      <c r="K180" s="16"/>
      <c r="L180" s="16"/>
      <c r="M180" s="16"/>
      <c r="N180" s="16"/>
      <c r="O180" s="16"/>
      <c r="P180" s="16"/>
      <c r="Q180" s="15"/>
      <c r="R180" s="16"/>
      <c r="S180" s="155"/>
      <c r="T180" s="147" t="s">
        <v>1166</v>
      </c>
    </row>
    <row r="181" spans="1:20" ht="25.5">
      <c r="A181" s="88"/>
      <c r="B181" s="73" t="s">
        <v>1967</v>
      </c>
      <c r="C181" s="20"/>
      <c r="D181" s="20"/>
      <c r="E181" s="20" t="s">
        <v>255</v>
      </c>
      <c r="F181" s="55">
        <v>1</v>
      </c>
      <c r="G181" s="67"/>
      <c r="H181" s="66"/>
      <c r="I181" s="61"/>
      <c r="J181" s="141" t="s">
        <v>1954</v>
      </c>
      <c r="K181" s="16"/>
      <c r="L181" s="16"/>
      <c r="M181" s="16"/>
      <c r="N181" s="16"/>
      <c r="O181" s="16"/>
      <c r="P181" s="16"/>
      <c r="Q181" s="15"/>
      <c r="R181" s="119"/>
      <c r="S181" s="155"/>
      <c r="T181" s="147" t="s">
        <v>1166</v>
      </c>
    </row>
    <row r="182" spans="1:20" ht="25.5">
      <c r="A182" s="88"/>
      <c r="B182" s="73" t="s">
        <v>1968</v>
      </c>
      <c r="C182" s="20"/>
      <c r="D182" s="20"/>
      <c r="E182" s="20" t="s">
        <v>255</v>
      </c>
      <c r="F182" s="55">
        <v>1</v>
      </c>
      <c r="G182" s="67"/>
      <c r="H182" s="66"/>
      <c r="I182" s="61"/>
      <c r="J182" s="141" t="s">
        <v>1955</v>
      </c>
      <c r="K182" s="16"/>
      <c r="L182" s="16"/>
      <c r="M182" s="16"/>
      <c r="N182" s="16"/>
      <c r="O182" s="16"/>
      <c r="P182" s="16"/>
      <c r="Q182" s="15"/>
      <c r="R182" s="16"/>
      <c r="S182" s="155"/>
      <c r="T182" s="147" t="s">
        <v>1166</v>
      </c>
    </row>
    <row r="183" spans="1:20" ht="25.5">
      <c r="A183" s="88"/>
      <c r="B183" s="73" t="s">
        <v>1969</v>
      </c>
      <c r="C183" s="20"/>
      <c r="D183" s="20"/>
      <c r="E183" s="20" t="s">
        <v>255</v>
      </c>
      <c r="F183" s="55">
        <v>1</v>
      </c>
      <c r="G183" s="67"/>
      <c r="H183" s="66"/>
      <c r="I183" s="61"/>
      <c r="J183" s="141" t="s">
        <v>1956</v>
      </c>
      <c r="K183" s="16"/>
      <c r="L183" s="16"/>
      <c r="M183" s="16"/>
      <c r="N183" s="16"/>
      <c r="O183" s="16"/>
      <c r="P183" s="16"/>
      <c r="Q183" s="15"/>
      <c r="R183" s="119"/>
      <c r="S183" s="155"/>
      <c r="T183" s="147" t="s">
        <v>1166</v>
      </c>
    </row>
    <row r="184" spans="1:20" ht="25.5">
      <c r="A184" s="88"/>
      <c r="B184" s="73" t="s">
        <v>1957</v>
      </c>
      <c r="C184" s="20"/>
      <c r="D184" s="20"/>
      <c r="E184" s="20" t="s">
        <v>255</v>
      </c>
      <c r="F184" s="55">
        <v>1</v>
      </c>
      <c r="G184" s="67"/>
      <c r="H184" s="66"/>
      <c r="I184" s="61"/>
      <c r="J184" s="141" t="s">
        <v>1957</v>
      </c>
      <c r="K184" s="16"/>
      <c r="L184" s="16"/>
      <c r="M184" s="16"/>
      <c r="N184" s="16"/>
      <c r="O184" s="16"/>
      <c r="P184" s="16"/>
      <c r="Q184" s="15"/>
      <c r="R184" s="16"/>
      <c r="S184" s="155"/>
      <c r="T184" s="147" t="s">
        <v>1166</v>
      </c>
    </row>
    <row r="185" spans="1:20" ht="25.5">
      <c r="A185" s="88"/>
      <c r="B185" s="73" t="s">
        <v>1958</v>
      </c>
      <c r="C185" s="20"/>
      <c r="D185" s="20"/>
      <c r="E185" s="20" t="s">
        <v>255</v>
      </c>
      <c r="F185" s="55">
        <v>1</v>
      </c>
      <c r="G185" s="67"/>
      <c r="H185" s="66"/>
      <c r="I185" s="61"/>
      <c r="J185" s="141" t="s">
        <v>1958</v>
      </c>
      <c r="K185" s="16"/>
      <c r="L185" s="16"/>
      <c r="M185" s="16"/>
      <c r="N185" s="16"/>
      <c r="O185" s="16"/>
      <c r="P185" s="16"/>
      <c r="Q185" s="15"/>
      <c r="R185" s="119"/>
      <c r="S185" s="155"/>
      <c r="T185" s="147" t="s">
        <v>1166</v>
      </c>
    </row>
    <row r="186" spans="1:20" ht="25.5">
      <c r="A186" s="172" t="str">
        <f>"USB30 ("&amp;TEXT(COUNTA(B186:B196),"0")&amp;"))"</f>
        <v>USB30 (11))</v>
      </c>
      <c r="B186" s="43" t="s">
        <v>347</v>
      </c>
      <c r="C186" s="22" t="s">
        <v>16</v>
      </c>
      <c r="D186" s="24"/>
      <c r="E186" s="22" t="s">
        <v>16</v>
      </c>
      <c r="F186" s="55">
        <v>1</v>
      </c>
      <c r="G186" s="65"/>
      <c r="H186" s="66"/>
      <c r="I186" s="61"/>
      <c r="J186" s="206" t="s">
        <v>348</v>
      </c>
      <c r="K186" s="27"/>
      <c r="L186" s="24"/>
      <c r="M186" s="24"/>
      <c r="N186" s="24"/>
      <c r="O186" s="24"/>
      <c r="P186" s="24"/>
      <c r="Q186" s="25" t="s">
        <v>222</v>
      </c>
      <c r="R186" s="50"/>
      <c r="S186" s="21"/>
      <c r="T186" s="147" t="s">
        <v>1166</v>
      </c>
    </row>
    <row r="187" spans="1:20" ht="26.25" thickBot="1">
      <c r="A187" s="172"/>
      <c r="B187" s="43" t="s">
        <v>1662</v>
      </c>
      <c r="C187" s="22"/>
      <c r="D187" s="24"/>
      <c r="E187" s="22" t="s">
        <v>16</v>
      </c>
      <c r="F187" s="55">
        <v>1</v>
      </c>
      <c r="G187" s="65"/>
      <c r="H187" s="66"/>
      <c r="I187" s="61"/>
      <c r="J187" s="206" t="s">
        <v>349</v>
      </c>
      <c r="K187" s="27"/>
      <c r="L187" s="24"/>
      <c r="M187" s="24"/>
      <c r="N187" s="24"/>
      <c r="O187" s="24"/>
      <c r="P187" s="24"/>
      <c r="Q187" s="25" t="s">
        <v>209</v>
      </c>
      <c r="R187" s="50"/>
      <c r="S187" s="21"/>
      <c r="T187" s="147" t="s">
        <v>1166</v>
      </c>
    </row>
    <row r="188" spans="1:20" ht="26.25" thickBot="1">
      <c r="A188" s="172"/>
      <c r="B188" s="43" t="s">
        <v>217</v>
      </c>
      <c r="C188" s="22"/>
      <c r="D188" s="24"/>
      <c r="E188" s="22" t="s">
        <v>16</v>
      </c>
      <c r="F188" s="55">
        <v>1</v>
      </c>
      <c r="G188" s="65"/>
      <c r="H188" s="66"/>
      <c r="I188" s="61"/>
      <c r="J188" s="207" t="s">
        <v>350</v>
      </c>
      <c r="K188" s="208" t="s">
        <v>417</v>
      </c>
      <c r="L188" s="193"/>
      <c r="M188" s="24"/>
      <c r="N188" s="24"/>
      <c r="O188" s="24"/>
      <c r="P188" s="24"/>
      <c r="Q188" s="25" t="s">
        <v>1394</v>
      </c>
      <c r="R188" s="16" t="s">
        <v>218</v>
      </c>
      <c r="S188" s="16">
        <v>4</v>
      </c>
      <c r="T188" s="143" t="s">
        <v>1177</v>
      </c>
    </row>
    <row r="189" spans="1:20" ht="25.5">
      <c r="A189" s="172"/>
      <c r="B189" s="43" t="s">
        <v>1689</v>
      </c>
      <c r="C189" s="22"/>
      <c r="D189" s="24"/>
      <c r="E189" s="22" t="s">
        <v>16</v>
      </c>
      <c r="F189" s="55">
        <v>1</v>
      </c>
      <c r="G189" s="65"/>
      <c r="H189" s="66"/>
      <c r="I189" s="61"/>
      <c r="J189" s="207" t="s">
        <v>351</v>
      </c>
      <c r="K189" s="210" t="s">
        <v>418</v>
      </c>
      <c r="L189" s="193"/>
      <c r="M189" s="24"/>
      <c r="N189" s="24"/>
      <c r="O189" s="24"/>
      <c r="P189" s="24"/>
      <c r="Q189" s="25" t="s">
        <v>1395</v>
      </c>
      <c r="R189" s="16" t="s">
        <v>219</v>
      </c>
      <c r="S189" s="16">
        <v>4</v>
      </c>
      <c r="T189" s="143" t="s">
        <v>1177</v>
      </c>
    </row>
    <row r="190" spans="1:20" ht="25.5">
      <c r="A190" s="172"/>
      <c r="B190" s="43" t="s">
        <v>1663</v>
      </c>
      <c r="C190" s="22"/>
      <c r="D190" s="24"/>
      <c r="E190" s="22" t="s">
        <v>32</v>
      </c>
      <c r="F190" s="55">
        <v>1</v>
      </c>
      <c r="G190" s="65"/>
      <c r="H190" s="66"/>
      <c r="I190" s="61"/>
      <c r="J190" s="206" t="s">
        <v>352</v>
      </c>
      <c r="K190" s="195"/>
      <c r="L190" s="24"/>
      <c r="M190" s="24"/>
      <c r="N190" s="24"/>
      <c r="O190" s="24"/>
      <c r="P190" s="24"/>
      <c r="Q190" s="25" t="s">
        <v>210</v>
      </c>
      <c r="R190" s="50"/>
      <c r="S190" s="21"/>
      <c r="T190" s="147" t="s">
        <v>1166</v>
      </c>
    </row>
    <row r="191" spans="1:20" ht="25.5">
      <c r="A191" s="172"/>
      <c r="B191" s="43" t="s">
        <v>1656</v>
      </c>
      <c r="C191" s="22" t="s">
        <v>16</v>
      </c>
      <c r="D191" s="24"/>
      <c r="E191" s="22" t="s">
        <v>16</v>
      </c>
      <c r="F191" s="55">
        <v>1</v>
      </c>
      <c r="G191" s="65"/>
      <c r="H191" s="66"/>
      <c r="I191" s="61"/>
      <c r="J191" s="206" t="s">
        <v>353</v>
      </c>
      <c r="K191" s="27"/>
      <c r="L191" s="24"/>
      <c r="M191" s="24"/>
      <c r="N191" s="24"/>
      <c r="O191" s="24"/>
      <c r="P191" s="24"/>
      <c r="Q191" s="25" t="s">
        <v>211</v>
      </c>
      <c r="R191" s="50"/>
      <c r="S191" s="21"/>
      <c r="T191" s="147" t="s">
        <v>1166</v>
      </c>
    </row>
    <row r="192" spans="1:20" ht="25.5">
      <c r="A192" s="172"/>
      <c r="B192" s="43" t="s">
        <v>1657</v>
      </c>
      <c r="C192" s="22" t="s">
        <v>16</v>
      </c>
      <c r="D192" s="24"/>
      <c r="E192" s="22" t="s">
        <v>16</v>
      </c>
      <c r="F192" s="55">
        <v>1</v>
      </c>
      <c r="G192" s="65"/>
      <c r="H192" s="66"/>
      <c r="I192" s="61"/>
      <c r="J192" s="206" t="s">
        <v>354</v>
      </c>
      <c r="K192" s="27"/>
      <c r="L192" s="24"/>
      <c r="M192" s="24"/>
      <c r="N192" s="24"/>
      <c r="O192" s="24"/>
      <c r="P192" s="24"/>
      <c r="Q192" s="25" t="s">
        <v>212</v>
      </c>
      <c r="R192" s="50"/>
      <c r="S192" s="21"/>
      <c r="T192" s="147" t="s">
        <v>1166</v>
      </c>
    </row>
    <row r="193" spans="1:21" ht="25.5">
      <c r="A193" s="172"/>
      <c r="B193" s="43" t="s">
        <v>1658</v>
      </c>
      <c r="C193" s="22" t="s">
        <v>16</v>
      </c>
      <c r="D193" s="24"/>
      <c r="E193" s="22" t="s">
        <v>16</v>
      </c>
      <c r="F193" s="55">
        <v>1</v>
      </c>
      <c r="G193" s="65"/>
      <c r="H193" s="66"/>
      <c r="I193" s="61"/>
      <c r="J193" s="206" t="s">
        <v>355</v>
      </c>
      <c r="K193" s="27"/>
      <c r="L193" s="24"/>
      <c r="M193" s="24"/>
      <c r="N193" s="24"/>
      <c r="O193" s="24"/>
      <c r="P193" s="24"/>
      <c r="Q193" s="25" t="s">
        <v>213</v>
      </c>
      <c r="R193" s="50"/>
      <c r="S193" s="21"/>
      <c r="T193" s="147" t="s">
        <v>1166</v>
      </c>
    </row>
    <row r="194" spans="1:21" ht="25.5">
      <c r="A194" s="172"/>
      <c r="B194" s="43" t="s">
        <v>1659</v>
      </c>
      <c r="C194" s="22" t="s">
        <v>16</v>
      </c>
      <c r="D194" s="24"/>
      <c r="E194" s="22" t="s">
        <v>16</v>
      </c>
      <c r="F194" s="55">
        <v>1</v>
      </c>
      <c r="G194" s="65"/>
      <c r="H194" s="66"/>
      <c r="I194" s="61"/>
      <c r="J194" s="206" t="s">
        <v>356</v>
      </c>
      <c r="K194" s="27"/>
      <c r="L194" s="24"/>
      <c r="M194" s="24"/>
      <c r="N194" s="24"/>
      <c r="O194" s="24"/>
      <c r="P194" s="24"/>
      <c r="Q194" s="25" t="s">
        <v>214</v>
      </c>
      <c r="R194" s="50"/>
      <c r="S194" s="21"/>
      <c r="T194" s="147" t="s">
        <v>1166</v>
      </c>
    </row>
    <row r="195" spans="1:21" ht="25.5">
      <c r="A195" s="172"/>
      <c r="B195" s="43" t="s">
        <v>1661</v>
      </c>
      <c r="C195" s="22" t="s">
        <v>16</v>
      </c>
      <c r="D195" s="24"/>
      <c r="E195" s="22" t="s">
        <v>16</v>
      </c>
      <c r="F195" s="55">
        <v>1</v>
      </c>
      <c r="G195" s="65"/>
      <c r="H195" s="66"/>
      <c r="I195" s="61"/>
      <c r="J195" s="206" t="s">
        <v>357</v>
      </c>
      <c r="K195" s="27"/>
      <c r="L195" s="24"/>
      <c r="M195" s="24"/>
      <c r="N195" s="24"/>
      <c r="O195" s="24"/>
      <c r="P195" s="24"/>
      <c r="Q195" s="25" t="s">
        <v>215</v>
      </c>
      <c r="R195" s="50"/>
      <c r="S195" s="21"/>
      <c r="T195" s="147" t="s">
        <v>1166</v>
      </c>
    </row>
    <row r="196" spans="1:21" ht="25.5">
      <c r="A196" s="173"/>
      <c r="B196" s="44" t="s">
        <v>1660</v>
      </c>
      <c r="C196" s="18" t="s">
        <v>16</v>
      </c>
      <c r="D196" s="26"/>
      <c r="E196" s="18" t="s">
        <v>16</v>
      </c>
      <c r="F196" s="55">
        <v>1</v>
      </c>
      <c r="G196" s="65"/>
      <c r="H196" s="66"/>
      <c r="I196" s="61"/>
      <c r="J196" s="206" t="s">
        <v>358</v>
      </c>
      <c r="K196" s="27"/>
      <c r="L196" s="26"/>
      <c r="M196" s="26"/>
      <c r="N196" s="26"/>
      <c r="O196" s="26"/>
      <c r="P196" s="26"/>
      <c r="Q196" s="28" t="s">
        <v>216</v>
      </c>
      <c r="R196" s="50"/>
      <c r="S196" s="21"/>
      <c r="T196" s="147" t="s">
        <v>1166</v>
      </c>
    </row>
    <row r="197" spans="1:21" ht="25.5">
      <c r="A197" s="118" t="str">
        <f>"PCIe ("&amp;TEXT(COUNTA(B197:B201),"0")&amp;"))"</f>
        <v>PCIe (5))</v>
      </c>
      <c r="B197" s="75" t="s">
        <v>220</v>
      </c>
      <c r="C197" s="17"/>
      <c r="D197" s="74"/>
      <c r="E197" s="18" t="s">
        <v>16</v>
      </c>
      <c r="F197" s="55">
        <v>1</v>
      </c>
      <c r="G197" s="65"/>
      <c r="H197" s="66"/>
      <c r="I197" s="61"/>
      <c r="J197" s="206" t="s">
        <v>221</v>
      </c>
      <c r="K197" s="27"/>
      <c r="L197" s="26"/>
      <c r="M197" s="26"/>
      <c r="N197" s="26"/>
      <c r="O197" s="26"/>
      <c r="P197" s="26"/>
      <c r="Q197" s="28" t="s">
        <v>223</v>
      </c>
      <c r="R197" s="50"/>
      <c r="S197" s="21"/>
      <c r="T197" s="147" t="s">
        <v>1166</v>
      </c>
    </row>
    <row r="198" spans="1:21" ht="25.5">
      <c r="A198" s="118"/>
      <c r="B198" s="75" t="s">
        <v>1652</v>
      </c>
      <c r="C198" s="17"/>
      <c r="D198" s="74"/>
      <c r="E198" s="18" t="s">
        <v>16</v>
      </c>
      <c r="F198" s="55">
        <v>1</v>
      </c>
      <c r="G198" s="65"/>
      <c r="H198" s="66"/>
      <c r="I198" s="61"/>
      <c r="J198" s="206" t="s">
        <v>224</v>
      </c>
      <c r="K198" s="27"/>
      <c r="L198" s="26"/>
      <c r="M198" s="26"/>
      <c r="N198" s="26"/>
      <c r="O198" s="26"/>
      <c r="P198" s="26"/>
      <c r="Q198" s="28" t="s">
        <v>228</v>
      </c>
      <c r="R198" s="50"/>
      <c r="S198" s="21"/>
      <c r="T198" s="147" t="s">
        <v>1166</v>
      </c>
    </row>
    <row r="199" spans="1:21" ht="25.5">
      <c r="A199" s="118"/>
      <c r="B199" s="75" t="s">
        <v>1653</v>
      </c>
      <c r="C199" s="17"/>
      <c r="D199" s="74"/>
      <c r="E199" s="18" t="s">
        <v>16</v>
      </c>
      <c r="F199" s="55">
        <v>1</v>
      </c>
      <c r="G199" s="65"/>
      <c r="H199" s="66"/>
      <c r="I199" s="61"/>
      <c r="J199" s="206" t="s">
        <v>225</v>
      </c>
      <c r="K199" s="27"/>
      <c r="L199" s="26"/>
      <c r="M199" s="26"/>
      <c r="N199" s="26"/>
      <c r="O199" s="26"/>
      <c r="P199" s="26"/>
      <c r="Q199" s="28" t="s">
        <v>228</v>
      </c>
      <c r="R199" s="50"/>
      <c r="S199" s="21"/>
      <c r="T199" s="147" t="s">
        <v>1166</v>
      </c>
    </row>
    <row r="200" spans="1:21" ht="25.5">
      <c r="A200" s="118"/>
      <c r="B200" s="75" t="s">
        <v>1654</v>
      </c>
      <c r="C200" s="17"/>
      <c r="D200" s="74"/>
      <c r="E200" s="18" t="s">
        <v>16</v>
      </c>
      <c r="F200" s="55">
        <v>1</v>
      </c>
      <c r="G200" s="65"/>
      <c r="H200" s="66"/>
      <c r="I200" s="61"/>
      <c r="J200" s="206" t="s">
        <v>226</v>
      </c>
      <c r="K200" s="27"/>
      <c r="L200" s="26"/>
      <c r="M200" s="26"/>
      <c r="N200" s="26"/>
      <c r="O200" s="26"/>
      <c r="P200" s="26"/>
      <c r="Q200" s="28" t="s">
        <v>229</v>
      </c>
      <c r="R200" s="50"/>
      <c r="S200" s="21"/>
      <c r="T200" s="147" t="s">
        <v>1166</v>
      </c>
    </row>
    <row r="201" spans="1:21" ht="25.5">
      <c r="A201" s="118"/>
      <c r="B201" s="75" t="s">
        <v>1655</v>
      </c>
      <c r="C201" s="17"/>
      <c r="D201" s="74"/>
      <c r="E201" s="18" t="s">
        <v>16</v>
      </c>
      <c r="F201" s="55">
        <v>1</v>
      </c>
      <c r="G201" s="65"/>
      <c r="H201" s="66"/>
      <c r="I201" s="61"/>
      <c r="J201" s="206" t="s">
        <v>227</v>
      </c>
      <c r="K201" s="27"/>
      <c r="L201" s="26"/>
      <c r="M201" s="26"/>
      <c r="N201" s="26"/>
      <c r="O201" s="26"/>
      <c r="P201" s="26"/>
      <c r="Q201" s="28" t="s">
        <v>230</v>
      </c>
      <c r="R201" s="50"/>
      <c r="S201" s="21"/>
      <c r="T201" s="147" t="s">
        <v>1166</v>
      </c>
    </row>
    <row r="202" spans="1:21" ht="25.5">
      <c r="A202" s="118"/>
      <c r="B202" s="75" t="s">
        <v>1776</v>
      </c>
      <c r="C202" s="17"/>
      <c r="D202" s="74"/>
      <c r="E202" s="18" t="s">
        <v>16</v>
      </c>
      <c r="F202" s="55">
        <v>1</v>
      </c>
      <c r="G202" s="65"/>
      <c r="H202" s="66"/>
      <c r="I202" s="61"/>
      <c r="J202" s="206" t="s">
        <v>1790</v>
      </c>
      <c r="K202" s="27"/>
      <c r="L202" s="26"/>
      <c r="M202" s="26"/>
      <c r="N202" s="26"/>
      <c r="O202" s="26"/>
      <c r="P202" s="26"/>
      <c r="Q202" s="28" t="s">
        <v>228</v>
      </c>
      <c r="R202" s="50"/>
      <c r="S202" s="21"/>
      <c r="T202" s="147" t="s">
        <v>1166</v>
      </c>
    </row>
    <row r="203" spans="1:21" ht="25.5">
      <c r="A203" s="118"/>
      <c r="B203" s="75" t="s">
        <v>1777</v>
      </c>
      <c r="C203" s="17"/>
      <c r="D203" s="74"/>
      <c r="E203" s="18" t="s">
        <v>16</v>
      </c>
      <c r="F203" s="55">
        <v>1</v>
      </c>
      <c r="G203" s="65"/>
      <c r="H203" s="66"/>
      <c r="I203" s="61"/>
      <c r="J203" s="206" t="s">
        <v>1789</v>
      </c>
      <c r="K203" s="27"/>
      <c r="L203" s="26"/>
      <c r="M203" s="26"/>
      <c r="N203" s="26"/>
      <c r="O203" s="26"/>
      <c r="P203" s="26"/>
      <c r="Q203" s="28" t="s">
        <v>228</v>
      </c>
      <c r="R203" s="50"/>
      <c r="S203" s="21"/>
      <c r="T203" s="147" t="s">
        <v>1166</v>
      </c>
    </row>
    <row r="204" spans="1:21" ht="25.5">
      <c r="A204" s="118"/>
      <c r="B204" s="75" t="s">
        <v>1778</v>
      </c>
      <c r="C204" s="17"/>
      <c r="D204" s="74"/>
      <c r="E204" s="18" t="s">
        <v>16</v>
      </c>
      <c r="F204" s="55">
        <v>1</v>
      </c>
      <c r="G204" s="65"/>
      <c r="H204" s="66"/>
      <c r="I204" s="61"/>
      <c r="J204" s="206" t="s">
        <v>1788</v>
      </c>
      <c r="K204" s="27"/>
      <c r="L204" s="26"/>
      <c r="M204" s="26"/>
      <c r="N204" s="26"/>
      <c r="O204" s="26"/>
      <c r="P204" s="26"/>
      <c r="Q204" s="28" t="s">
        <v>229</v>
      </c>
      <c r="R204" s="50"/>
      <c r="S204" s="21"/>
      <c r="T204" s="147" t="s">
        <v>1166</v>
      </c>
    </row>
    <row r="205" spans="1:21" ht="25.5">
      <c r="A205" s="118"/>
      <c r="B205" s="75" t="s">
        <v>1779</v>
      </c>
      <c r="C205" s="17"/>
      <c r="D205" s="74"/>
      <c r="E205" s="18" t="s">
        <v>16</v>
      </c>
      <c r="F205" s="55">
        <v>1</v>
      </c>
      <c r="G205" s="65"/>
      <c r="H205" s="66"/>
      <c r="I205" s="61"/>
      <c r="J205" s="206" t="s">
        <v>1787</v>
      </c>
      <c r="K205" s="27"/>
      <c r="L205" s="26"/>
      <c r="M205" s="26"/>
      <c r="N205" s="26"/>
      <c r="O205" s="26"/>
      <c r="P205" s="26"/>
      <c r="Q205" s="28" t="s">
        <v>229</v>
      </c>
      <c r="R205" s="50"/>
      <c r="S205" s="21"/>
      <c r="T205" s="147" t="s">
        <v>1166</v>
      </c>
    </row>
    <row r="206" spans="1:21" ht="25.5">
      <c r="A206" s="108" t="str">
        <f>"GBE RGMII ("&amp;TEXT(COUNTA(B206:B222),"0")&amp;"))"</f>
        <v>GBE RGMII (17))</v>
      </c>
      <c r="B206" s="23" t="s">
        <v>1792</v>
      </c>
      <c r="C206" s="22" t="s">
        <v>16</v>
      </c>
      <c r="D206" s="24"/>
      <c r="E206" s="22" t="s">
        <v>16</v>
      </c>
      <c r="F206" s="55">
        <v>1</v>
      </c>
      <c r="G206" s="65"/>
      <c r="H206" s="66"/>
      <c r="I206" s="61"/>
      <c r="J206" s="206" t="s">
        <v>1792</v>
      </c>
      <c r="K206" s="27"/>
      <c r="L206" s="24"/>
      <c r="M206" s="24"/>
      <c r="N206" s="24"/>
      <c r="O206" s="24"/>
      <c r="P206" s="24"/>
      <c r="Q206" s="25" t="s">
        <v>1938</v>
      </c>
      <c r="R206" s="50"/>
      <c r="S206" s="16">
        <v>8</v>
      </c>
      <c r="T206" s="148" t="s">
        <v>1180</v>
      </c>
      <c r="U206" s="2" t="s">
        <v>1782</v>
      </c>
    </row>
    <row r="207" spans="1:21" ht="25.5">
      <c r="A207" s="108"/>
      <c r="B207" s="23" t="s">
        <v>1793</v>
      </c>
      <c r="C207" s="22" t="s">
        <v>16</v>
      </c>
      <c r="D207" s="24"/>
      <c r="E207" s="22" t="s">
        <v>16</v>
      </c>
      <c r="F207" s="55">
        <v>1</v>
      </c>
      <c r="G207" s="65"/>
      <c r="H207" s="66"/>
      <c r="I207" s="61"/>
      <c r="J207" s="206" t="s">
        <v>1793</v>
      </c>
      <c r="K207" s="27"/>
      <c r="L207" s="24"/>
      <c r="M207" s="24"/>
      <c r="N207" s="24"/>
      <c r="O207" s="24"/>
      <c r="P207" s="24"/>
      <c r="Q207" s="25" t="s">
        <v>1939</v>
      </c>
      <c r="R207" s="50"/>
      <c r="S207" s="16">
        <v>8</v>
      </c>
      <c r="T207" s="148" t="s">
        <v>1180</v>
      </c>
      <c r="U207" s="2" t="s">
        <v>1782</v>
      </c>
    </row>
    <row r="208" spans="1:21" ht="25.5">
      <c r="A208" s="108"/>
      <c r="B208" s="23" t="s">
        <v>1791</v>
      </c>
      <c r="C208" s="22"/>
      <c r="D208" s="24"/>
      <c r="E208" s="22" t="s">
        <v>25</v>
      </c>
      <c r="F208" s="55">
        <v>1</v>
      </c>
      <c r="G208" s="65"/>
      <c r="H208" s="66"/>
      <c r="I208" s="61"/>
      <c r="J208" s="206" t="s">
        <v>1791</v>
      </c>
      <c r="K208" s="27"/>
      <c r="L208" s="24"/>
      <c r="M208" s="24"/>
      <c r="N208" s="24"/>
      <c r="O208" s="24"/>
      <c r="P208" s="24"/>
      <c r="Q208" s="25" t="s">
        <v>1940</v>
      </c>
      <c r="R208" s="50"/>
      <c r="S208" s="16">
        <v>8</v>
      </c>
      <c r="T208" s="148" t="s">
        <v>1180</v>
      </c>
      <c r="U208" s="2" t="s">
        <v>1782</v>
      </c>
    </row>
    <row r="209" spans="1:21" ht="25.5">
      <c r="A209" s="108"/>
      <c r="B209" s="23" t="s">
        <v>36</v>
      </c>
      <c r="C209" s="22" t="s">
        <v>16</v>
      </c>
      <c r="D209" s="24"/>
      <c r="E209" s="22" t="s">
        <v>16</v>
      </c>
      <c r="F209" s="55">
        <v>1</v>
      </c>
      <c r="G209" s="65"/>
      <c r="H209" s="66"/>
      <c r="I209" s="61"/>
      <c r="J209" s="206" t="s">
        <v>36</v>
      </c>
      <c r="K209" s="27"/>
      <c r="L209" s="24"/>
      <c r="M209" s="24"/>
      <c r="N209" s="24"/>
      <c r="O209" s="24"/>
      <c r="P209" s="24"/>
      <c r="Q209" s="25" t="s">
        <v>47</v>
      </c>
      <c r="R209" s="50"/>
      <c r="S209" s="16">
        <v>8</v>
      </c>
      <c r="T209" s="148" t="s">
        <v>1180</v>
      </c>
      <c r="U209" s="2" t="s">
        <v>1782</v>
      </c>
    </row>
    <row r="210" spans="1:21" ht="25.5">
      <c r="A210" s="108"/>
      <c r="B210" s="23" t="s">
        <v>37</v>
      </c>
      <c r="C210" s="22"/>
      <c r="D210" s="24"/>
      <c r="E210" s="22" t="s">
        <v>35</v>
      </c>
      <c r="F210" s="55">
        <v>1</v>
      </c>
      <c r="G210" s="65"/>
      <c r="H210" s="66"/>
      <c r="I210" s="61"/>
      <c r="J210" s="206" t="s">
        <v>365</v>
      </c>
      <c r="K210" s="27"/>
      <c r="L210" s="24"/>
      <c r="M210" s="24"/>
      <c r="N210" s="24"/>
      <c r="O210" s="24"/>
      <c r="P210" s="24"/>
      <c r="Q210" s="25" t="s">
        <v>48</v>
      </c>
      <c r="R210" s="50"/>
      <c r="S210" s="16">
        <v>8</v>
      </c>
      <c r="T210" s="148" t="s">
        <v>1180</v>
      </c>
      <c r="U210" s="2" t="s">
        <v>1782</v>
      </c>
    </row>
    <row r="211" spans="1:21" ht="25.5">
      <c r="A211" s="108"/>
      <c r="B211" s="23" t="s">
        <v>38</v>
      </c>
      <c r="C211" s="22"/>
      <c r="D211" s="24"/>
      <c r="E211" s="22" t="s">
        <v>35</v>
      </c>
      <c r="F211" s="55">
        <v>1</v>
      </c>
      <c r="G211" s="65"/>
      <c r="H211" s="66"/>
      <c r="I211" s="61"/>
      <c r="J211" s="206" t="s">
        <v>366</v>
      </c>
      <c r="K211" s="27"/>
      <c r="L211" s="24"/>
      <c r="M211" s="24"/>
      <c r="N211" s="24"/>
      <c r="O211" s="24"/>
      <c r="P211" s="24"/>
      <c r="Q211" s="25" t="s">
        <v>49</v>
      </c>
      <c r="R211" s="50"/>
      <c r="S211" s="16">
        <v>8</v>
      </c>
      <c r="T211" s="148" t="s">
        <v>1180</v>
      </c>
      <c r="U211" s="2" t="s">
        <v>1782</v>
      </c>
    </row>
    <row r="212" spans="1:21" ht="25.5">
      <c r="A212" s="108"/>
      <c r="B212" s="23" t="s">
        <v>39</v>
      </c>
      <c r="C212" s="22" t="s">
        <v>16</v>
      </c>
      <c r="D212" s="24"/>
      <c r="E212" s="22" t="s">
        <v>16</v>
      </c>
      <c r="F212" s="55">
        <v>1</v>
      </c>
      <c r="G212" s="65"/>
      <c r="H212" s="66"/>
      <c r="I212" s="61"/>
      <c r="J212" s="206" t="s">
        <v>367</v>
      </c>
      <c r="K212" s="27"/>
      <c r="L212" s="24"/>
      <c r="M212" s="24"/>
      <c r="N212" s="24"/>
      <c r="O212" s="24"/>
      <c r="P212" s="24"/>
      <c r="Q212" s="25" t="s">
        <v>50</v>
      </c>
      <c r="R212" s="50"/>
      <c r="S212" s="16">
        <v>8</v>
      </c>
      <c r="T212" s="148" t="s">
        <v>1180</v>
      </c>
      <c r="U212" s="2" t="s">
        <v>1782</v>
      </c>
    </row>
    <row r="213" spans="1:21" ht="25.5">
      <c r="A213" s="108"/>
      <c r="B213" s="23" t="s">
        <v>40</v>
      </c>
      <c r="C213" s="33" t="s">
        <v>16</v>
      </c>
      <c r="D213" s="24"/>
      <c r="E213" s="22" t="s">
        <v>16</v>
      </c>
      <c r="F213" s="55">
        <v>1</v>
      </c>
      <c r="G213" s="65"/>
      <c r="H213" s="66"/>
      <c r="I213" s="61"/>
      <c r="J213" s="206" t="s">
        <v>368</v>
      </c>
      <c r="K213" s="27"/>
      <c r="L213" s="24"/>
      <c r="M213" s="24"/>
      <c r="N213" s="24"/>
      <c r="O213" s="24"/>
      <c r="P213" s="24"/>
      <c r="Q213" s="25" t="s">
        <v>51</v>
      </c>
      <c r="R213" s="50"/>
      <c r="S213" s="16">
        <v>8</v>
      </c>
      <c r="T213" s="148" t="s">
        <v>1180</v>
      </c>
      <c r="U213" s="2" t="s">
        <v>1782</v>
      </c>
    </row>
    <row r="214" spans="1:21" ht="25.5">
      <c r="A214" s="108"/>
      <c r="B214" s="23" t="s">
        <v>41</v>
      </c>
      <c r="C214" s="22" t="s">
        <v>16</v>
      </c>
      <c r="D214" s="24"/>
      <c r="E214" s="22" t="s">
        <v>16</v>
      </c>
      <c r="F214" s="55">
        <v>1</v>
      </c>
      <c r="G214" s="65"/>
      <c r="H214" s="66"/>
      <c r="I214" s="61"/>
      <c r="J214" s="206" t="s">
        <v>41</v>
      </c>
      <c r="K214" s="27"/>
      <c r="L214" s="24"/>
      <c r="M214" s="24"/>
      <c r="N214" s="24"/>
      <c r="O214" s="24"/>
      <c r="P214" s="24"/>
      <c r="Q214" s="25" t="s">
        <v>52</v>
      </c>
      <c r="R214" s="50"/>
      <c r="S214" s="16">
        <v>8</v>
      </c>
      <c r="T214" s="148" t="s">
        <v>1180</v>
      </c>
      <c r="U214" s="2" t="s">
        <v>1782</v>
      </c>
    </row>
    <row r="215" spans="1:21" ht="25.5">
      <c r="A215" s="108"/>
      <c r="B215" s="29" t="s">
        <v>42</v>
      </c>
      <c r="C215" s="13" t="s">
        <v>16</v>
      </c>
      <c r="D215" s="19"/>
      <c r="E215" s="13" t="s">
        <v>16</v>
      </c>
      <c r="F215" s="55">
        <v>1</v>
      </c>
      <c r="G215" s="65"/>
      <c r="H215" s="66"/>
      <c r="I215" s="61"/>
      <c r="J215" s="206" t="s">
        <v>369</v>
      </c>
      <c r="K215" s="27"/>
      <c r="L215" s="19"/>
      <c r="M215" s="19"/>
      <c r="N215" s="19"/>
      <c r="O215" s="19"/>
      <c r="P215" s="19"/>
      <c r="Q215" s="30" t="s">
        <v>53</v>
      </c>
      <c r="R215" s="50"/>
      <c r="S215" s="16">
        <v>8</v>
      </c>
      <c r="T215" s="148" t="s">
        <v>1180</v>
      </c>
      <c r="U215" s="2" t="s">
        <v>1782</v>
      </c>
    </row>
    <row r="216" spans="1:21" ht="25.5">
      <c r="A216" s="108"/>
      <c r="B216" s="29" t="s">
        <v>43</v>
      </c>
      <c r="C216" s="13"/>
      <c r="D216" s="19"/>
      <c r="E216" s="13" t="s">
        <v>35</v>
      </c>
      <c r="F216" s="55">
        <v>1</v>
      </c>
      <c r="G216" s="65"/>
      <c r="H216" s="66"/>
      <c r="I216" s="61"/>
      <c r="J216" s="206" t="s">
        <v>370</v>
      </c>
      <c r="K216" s="27"/>
      <c r="L216" s="19"/>
      <c r="M216" s="19"/>
      <c r="N216" s="19"/>
      <c r="O216" s="19"/>
      <c r="P216" s="19"/>
      <c r="Q216" s="25" t="s">
        <v>54</v>
      </c>
      <c r="R216" s="50"/>
      <c r="S216" s="16">
        <v>8</v>
      </c>
      <c r="T216" s="148" t="s">
        <v>1180</v>
      </c>
      <c r="U216" s="2" t="s">
        <v>1782</v>
      </c>
    </row>
    <row r="217" spans="1:21" ht="25.5">
      <c r="A217" s="108"/>
      <c r="B217" s="29" t="s">
        <v>44</v>
      </c>
      <c r="C217" s="13"/>
      <c r="D217" s="19"/>
      <c r="E217" s="13" t="s">
        <v>35</v>
      </c>
      <c r="F217" s="55">
        <v>1</v>
      </c>
      <c r="G217" s="65"/>
      <c r="H217" s="66"/>
      <c r="I217" s="61"/>
      <c r="J217" s="206" t="s">
        <v>371</v>
      </c>
      <c r="K217" s="27"/>
      <c r="L217" s="19"/>
      <c r="M217" s="19"/>
      <c r="N217" s="19"/>
      <c r="O217" s="19"/>
      <c r="P217" s="19"/>
      <c r="Q217" s="25" t="s">
        <v>55</v>
      </c>
      <c r="R217" s="50"/>
      <c r="S217" s="16">
        <v>8</v>
      </c>
      <c r="T217" s="148" t="s">
        <v>1180</v>
      </c>
      <c r="U217" s="2" t="s">
        <v>1782</v>
      </c>
    </row>
    <row r="218" spans="1:21" ht="25.5">
      <c r="A218" s="108"/>
      <c r="B218" s="161" t="s">
        <v>45</v>
      </c>
      <c r="C218" s="22" t="s">
        <v>16</v>
      </c>
      <c r="D218" s="24"/>
      <c r="E218" s="22" t="s">
        <v>16</v>
      </c>
      <c r="F218" s="55">
        <v>1</v>
      </c>
      <c r="G218" s="65"/>
      <c r="H218" s="66"/>
      <c r="I218" s="61"/>
      <c r="J218" s="206" t="s">
        <v>372</v>
      </c>
      <c r="K218" s="184"/>
      <c r="L218" s="24"/>
      <c r="M218" s="24"/>
      <c r="N218" s="24"/>
      <c r="O218" s="24"/>
      <c r="P218" s="24"/>
      <c r="Q218" s="25" t="s">
        <v>1396</v>
      </c>
      <c r="R218" s="50"/>
      <c r="S218" s="16">
        <v>8</v>
      </c>
      <c r="T218" s="148" t="s">
        <v>1180</v>
      </c>
    </row>
    <row r="219" spans="1:21" ht="25.5">
      <c r="A219" s="109"/>
      <c r="B219" s="162" t="s">
        <v>46</v>
      </c>
      <c r="C219" s="18" t="s">
        <v>16</v>
      </c>
      <c r="D219" s="26"/>
      <c r="E219" s="18" t="s">
        <v>16</v>
      </c>
      <c r="F219" s="55">
        <v>1</v>
      </c>
      <c r="G219" s="65"/>
      <c r="H219" s="66"/>
      <c r="I219" s="61"/>
      <c r="J219" s="206" t="s">
        <v>373</v>
      </c>
      <c r="K219" s="197"/>
      <c r="L219" s="26"/>
      <c r="M219" s="26"/>
      <c r="N219" s="26"/>
      <c r="O219" s="26"/>
      <c r="P219" s="26"/>
      <c r="Q219" s="28" t="s">
        <v>1397</v>
      </c>
      <c r="R219" s="50"/>
      <c r="S219" s="16">
        <v>8</v>
      </c>
      <c r="T219" s="148" t="s">
        <v>1180</v>
      </c>
      <c r="U219" s="2" t="s">
        <v>1184</v>
      </c>
    </row>
    <row r="220" spans="1:21" ht="25.5">
      <c r="A220" s="108"/>
      <c r="B220" s="152" t="s">
        <v>1181</v>
      </c>
      <c r="C220" s="17"/>
      <c r="D220" s="74"/>
      <c r="E220" s="17" t="s">
        <v>1182</v>
      </c>
      <c r="F220" s="135">
        <v>1</v>
      </c>
      <c r="G220" s="130"/>
      <c r="H220" s="131"/>
      <c r="I220" s="132"/>
      <c r="J220" s="207" t="s">
        <v>1183</v>
      </c>
      <c r="K220" s="208" t="s">
        <v>1799</v>
      </c>
      <c r="L220" s="119" t="s">
        <v>83</v>
      </c>
      <c r="M220" s="19"/>
      <c r="N220" s="19"/>
      <c r="O220" s="19"/>
      <c r="P220" s="19"/>
      <c r="Q220" s="151" t="s">
        <v>1880</v>
      </c>
      <c r="R220" s="50"/>
      <c r="S220" s="16">
        <v>8</v>
      </c>
      <c r="T220" s="148" t="s">
        <v>1180</v>
      </c>
      <c r="U220" s="2" t="s">
        <v>1185</v>
      </c>
    </row>
    <row r="221" spans="1:21" ht="25.5">
      <c r="A221" s="108"/>
      <c r="B221" s="152" t="s">
        <v>1186</v>
      </c>
      <c r="C221" s="17"/>
      <c r="D221" s="74"/>
      <c r="E221" s="17" t="s">
        <v>1182</v>
      </c>
      <c r="F221" s="135">
        <v>1</v>
      </c>
      <c r="G221" s="130"/>
      <c r="H221" s="131"/>
      <c r="I221" s="132"/>
      <c r="J221" s="207" t="s">
        <v>1186</v>
      </c>
      <c r="K221" s="209" t="s">
        <v>520</v>
      </c>
      <c r="L221" s="119" t="s">
        <v>84</v>
      </c>
      <c r="M221" s="19"/>
      <c r="N221" s="19"/>
      <c r="O221" s="19"/>
      <c r="P221" s="19"/>
      <c r="Q221" s="204" t="s">
        <v>1881</v>
      </c>
      <c r="R221" s="50"/>
      <c r="S221" s="16">
        <v>8</v>
      </c>
      <c r="T221" s="148" t="s">
        <v>1180</v>
      </c>
    </row>
    <row r="222" spans="1:21" ht="25.5">
      <c r="A222" s="108"/>
      <c r="B222" s="152" t="s">
        <v>1187</v>
      </c>
      <c r="C222" s="17"/>
      <c r="D222" s="74"/>
      <c r="E222" s="17" t="s">
        <v>1182</v>
      </c>
      <c r="F222" s="135">
        <v>1</v>
      </c>
      <c r="G222" s="130"/>
      <c r="H222" s="131"/>
      <c r="I222" s="132"/>
      <c r="J222" s="207" t="s">
        <v>1228</v>
      </c>
      <c r="K222" s="210" t="s">
        <v>419</v>
      </c>
      <c r="L222" s="196"/>
      <c r="M222" s="19"/>
      <c r="N222" s="19"/>
      <c r="O222" s="19"/>
      <c r="P222" s="19"/>
      <c r="Q222" s="151" t="s">
        <v>1398</v>
      </c>
      <c r="R222" s="50"/>
      <c r="S222" s="16">
        <v>8</v>
      </c>
      <c r="T222" s="148" t="s">
        <v>1180</v>
      </c>
    </row>
    <row r="223" spans="1:21" ht="25.5">
      <c r="A223" s="110" t="str">
        <f>"HDMI ("&amp;TEXT(COUNTA(B223:B236),"0")&amp;"))"</f>
        <v>HDMI (14))</v>
      </c>
      <c r="B223" s="45" t="s">
        <v>359</v>
      </c>
      <c r="C223" s="22" t="s">
        <v>16</v>
      </c>
      <c r="D223" s="24"/>
      <c r="E223" s="22" t="s">
        <v>16</v>
      </c>
      <c r="F223" s="55">
        <v>1</v>
      </c>
      <c r="G223" s="65"/>
      <c r="H223" s="66"/>
      <c r="I223" s="61"/>
      <c r="J223" s="206" t="s">
        <v>374</v>
      </c>
      <c r="K223" s="213"/>
      <c r="L223" s="19"/>
      <c r="M223" s="19"/>
      <c r="N223" s="19"/>
      <c r="O223" s="19"/>
      <c r="P223" s="19"/>
      <c r="Q223" s="30" t="s">
        <v>312</v>
      </c>
      <c r="R223" s="50"/>
      <c r="S223" s="21"/>
      <c r="T223" s="147" t="s">
        <v>1169</v>
      </c>
    </row>
    <row r="224" spans="1:21" ht="25.5">
      <c r="A224" s="110"/>
      <c r="B224" s="43" t="s">
        <v>1634</v>
      </c>
      <c r="C224" s="22" t="s">
        <v>16</v>
      </c>
      <c r="D224" s="24"/>
      <c r="E224" s="22" t="s">
        <v>16</v>
      </c>
      <c r="F224" s="55">
        <v>1</v>
      </c>
      <c r="G224" s="65"/>
      <c r="H224" s="66"/>
      <c r="I224" s="61"/>
      <c r="J224" s="206" t="s">
        <v>375</v>
      </c>
      <c r="K224" s="214"/>
      <c r="L224" s="24"/>
      <c r="M224" s="24"/>
      <c r="N224" s="24"/>
      <c r="O224" s="24"/>
      <c r="P224" s="24"/>
      <c r="Q224" s="25" t="s">
        <v>311</v>
      </c>
      <c r="R224" s="50"/>
      <c r="S224" s="21"/>
      <c r="T224" s="147" t="s">
        <v>1169</v>
      </c>
    </row>
    <row r="225" spans="1:21" ht="25.5">
      <c r="A225" s="110"/>
      <c r="B225" s="43" t="s">
        <v>1635</v>
      </c>
      <c r="C225" s="22" t="s">
        <v>16</v>
      </c>
      <c r="D225" s="24"/>
      <c r="E225" s="22" t="s">
        <v>16</v>
      </c>
      <c r="F225" s="55">
        <v>1</v>
      </c>
      <c r="G225" s="65"/>
      <c r="H225" s="66"/>
      <c r="I225" s="61"/>
      <c r="J225" s="206" t="s">
        <v>376</v>
      </c>
      <c r="K225" s="214"/>
      <c r="L225" s="24"/>
      <c r="M225" s="24"/>
      <c r="N225" s="24"/>
      <c r="O225" s="24"/>
      <c r="P225" s="24"/>
      <c r="Q225" s="25" t="s">
        <v>304</v>
      </c>
      <c r="R225" s="50"/>
      <c r="S225" s="21"/>
      <c r="T225" s="147" t="s">
        <v>1169</v>
      </c>
    </row>
    <row r="226" spans="1:21" ht="25.5">
      <c r="A226" s="110"/>
      <c r="B226" s="43" t="s">
        <v>1636</v>
      </c>
      <c r="C226" s="22" t="s">
        <v>16</v>
      </c>
      <c r="D226" s="24"/>
      <c r="E226" s="22" t="s">
        <v>16</v>
      </c>
      <c r="F226" s="55">
        <v>1</v>
      </c>
      <c r="G226" s="65"/>
      <c r="H226" s="66"/>
      <c r="I226" s="61"/>
      <c r="J226" s="206" t="s">
        <v>377</v>
      </c>
      <c r="K226" s="214"/>
      <c r="L226" s="24"/>
      <c r="M226" s="24"/>
      <c r="N226" s="24"/>
      <c r="O226" s="24"/>
      <c r="P226" s="24"/>
      <c r="Q226" s="25" t="s">
        <v>305</v>
      </c>
      <c r="R226" s="50"/>
      <c r="S226" s="21"/>
      <c r="T226" s="147" t="s">
        <v>1169</v>
      </c>
    </row>
    <row r="227" spans="1:21" ht="25.5">
      <c r="A227" s="110"/>
      <c r="B227" s="43" t="s">
        <v>1637</v>
      </c>
      <c r="C227" s="22" t="s">
        <v>16</v>
      </c>
      <c r="D227" s="24"/>
      <c r="E227" s="22" t="s">
        <v>16</v>
      </c>
      <c r="F227" s="55">
        <v>1</v>
      </c>
      <c r="G227" s="65"/>
      <c r="H227" s="66"/>
      <c r="I227" s="61"/>
      <c r="J227" s="206" t="s">
        <v>378</v>
      </c>
      <c r="K227" s="214"/>
      <c r="L227" s="24"/>
      <c r="M227" s="24"/>
      <c r="N227" s="24"/>
      <c r="O227" s="24"/>
      <c r="P227" s="24"/>
      <c r="Q227" s="25" t="s">
        <v>306</v>
      </c>
      <c r="R227" s="50"/>
      <c r="S227" s="21"/>
      <c r="T227" s="147" t="s">
        <v>1169</v>
      </c>
    </row>
    <row r="228" spans="1:21" ht="25.5">
      <c r="A228" s="110"/>
      <c r="B228" s="43" t="s">
        <v>1638</v>
      </c>
      <c r="C228" s="22" t="s">
        <v>16</v>
      </c>
      <c r="D228" s="24"/>
      <c r="E228" s="22" t="s">
        <v>16</v>
      </c>
      <c r="F228" s="55">
        <v>1</v>
      </c>
      <c r="G228" s="65"/>
      <c r="H228" s="66"/>
      <c r="I228" s="61"/>
      <c r="J228" s="206" t="s">
        <v>379</v>
      </c>
      <c r="K228" s="214"/>
      <c r="L228" s="24"/>
      <c r="M228" s="24"/>
      <c r="N228" s="24"/>
      <c r="O228" s="24"/>
      <c r="P228" s="24"/>
      <c r="Q228" s="25" t="s">
        <v>307</v>
      </c>
      <c r="R228" s="50"/>
      <c r="S228" s="21"/>
      <c r="T228" s="147" t="s">
        <v>1169</v>
      </c>
    </row>
    <row r="229" spans="1:21" ht="25.5">
      <c r="A229" s="110"/>
      <c r="B229" s="43" t="s">
        <v>1639</v>
      </c>
      <c r="C229" s="22" t="s">
        <v>16</v>
      </c>
      <c r="D229" s="24"/>
      <c r="E229" s="22" t="s">
        <v>16</v>
      </c>
      <c r="F229" s="55">
        <v>1</v>
      </c>
      <c r="G229" s="65"/>
      <c r="H229" s="66"/>
      <c r="I229" s="61"/>
      <c r="J229" s="206" t="s">
        <v>380</v>
      </c>
      <c r="K229" s="214"/>
      <c r="L229" s="24"/>
      <c r="M229" s="24"/>
      <c r="N229" s="24"/>
      <c r="O229" s="24"/>
      <c r="P229" s="24"/>
      <c r="Q229" s="25" t="s">
        <v>308</v>
      </c>
      <c r="R229" s="50"/>
      <c r="S229" s="21"/>
      <c r="T229" s="147" t="s">
        <v>1169</v>
      </c>
    </row>
    <row r="230" spans="1:21" ht="25.5">
      <c r="A230" s="110"/>
      <c r="B230" s="43" t="s">
        <v>1780</v>
      </c>
      <c r="C230" s="22" t="s">
        <v>16</v>
      </c>
      <c r="D230" s="24"/>
      <c r="E230" s="22" t="s">
        <v>16</v>
      </c>
      <c r="F230" s="55">
        <v>1</v>
      </c>
      <c r="G230" s="65"/>
      <c r="H230" s="66"/>
      <c r="I230" s="61"/>
      <c r="J230" s="206" t="s">
        <v>381</v>
      </c>
      <c r="K230" s="214"/>
      <c r="L230" s="24"/>
      <c r="M230" s="24"/>
      <c r="N230" s="24"/>
      <c r="O230" s="24"/>
      <c r="P230" s="24"/>
      <c r="Q230" s="25" t="s">
        <v>309</v>
      </c>
      <c r="R230" s="50"/>
      <c r="S230" s="21"/>
      <c r="T230" s="147" t="s">
        <v>1169</v>
      </c>
    </row>
    <row r="231" spans="1:21" ht="25.5">
      <c r="A231" s="110"/>
      <c r="B231" s="43" t="s">
        <v>1781</v>
      </c>
      <c r="C231" s="22" t="s">
        <v>16</v>
      </c>
      <c r="D231" s="24"/>
      <c r="E231" s="22" t="s">
        <v>16</v>
      </c>
      <c r="F231" s="55">
        <v>1</v>
      </c>
      <c r="G231" s="65"/>
      <c r="H231" s="66"/>
      <c r="I231" s="61"/>
      <c r="J231" s="206" t="s">
        <v>382</v>
      </c>
      <c r="K231" s="214"/>
      <c r="L231" s="24"/>
      <c r="M231" s="24"/>
      <c r="N231" s="24"/>
      <c r="O231" s="24"/>
      <c r="P231" s="24"/>
      <c r="Q231" s="25" t="s">
        <v>310</v>
      </c>
      <c r="R231" s="50"/>
      <c r="S231" s="21"/>
      <c r="T231" s="147" t="s">
        <v>1169</v>
      </c>
    </row>
    <row r="232" spans="1:21" ht="25.5">
      <c r="A232" s="110"/>
      <c r="B232" s="43" t="s">
        <v>360</v>
      </c>
      <c r="C232" s="22"/>
      <c r="D232" s="24"/>
      <c r="E232" s="22" t="s">
        <v>302</v>
      </c>
      <c r="F232" s="55">
        <v>1</v>
      </c>
      <c r="G232" s="65"/>
      <c r="H232" s="66"/>
      <c r="I232" s="61"/>
      <c r="J232" s="206" t="s">
        <v>383</v>
      </c>
      <c r="K232" s="214"/>
      <c r="L232" s="24"/>
      <c r="M232" s="24"/>
      <c r="N232" s="24"/>
      <c r="O232" s="24"/>
      <c r="P232" s="24"/>
      <c r="Q232" s="25" t="s">
        <v>313</v>
      </c>
      <c r="R232" s="50"/>
      <c r="S232" s="21"/>
      <c r="T232" s="147" t="s">
        <v>1169</v>
      </c>
    </row>
    <row r="233" spans="1:21" ht="26.25" thickBot="1">
      <c r="A233" s="110"/>
      <c r="B233" s="43" t="s">
        <v>361</v>
      </c>
      <c r="C233" s="22"/>
      <c r="D233" s="24"/>
      <c r="E233" s="22" t="s">
        <v>302</v>
      </c>
      <c r="F233" s="55">
        <v>1</v>
      </c>
      <c r="G233" s="65"/>
      <c r="H233" s="66"/>
      <c r="I233" s="61"/>
      <c r="J233" s="206" t="s">
        <v>384</v>
      </c>
      <c r="K233" s="214"/>
      <c r="L233" s="24"/>
      <c r="M233" s="24"/>
      <c r="N233" s="24"/>
      <c r="O233" s="24"/>
      <c r="P233" s="24"/>
      <c r="Q233" s="25" t="s">
        <v>314</v>
      </c>
      <c r="R233" s="50"/>
      <c r="S233" s="21"/>
      <c r="T233" s="147" t="s">
        <v>1169</v>
      </c>
    </row>
    <row r="234" spans="1:21" ht="26.25" thickBot="1">
      <c r="A234" s="110"/>
      <c r="B234" s="160" t="s">
        <v>362</v>
      </c>
      <c r="C234" s="22"/>
      <c r="D234" s="24"/>
      <c r="E234" s="22" t="s">
        <v>303</v>
      </c>
      <c r="F234" s="55">
        <v>1</v>
      </c>
      <c r="G234" s="65"/>
      <c r="H234" s="66"/>
      <c r="I234" s="61"/>
      <c r="J234" s="207" t="s">
        <v>385</v>
      </c>
      <c r="K234" s="208" t="s">
        <v>521</v>
      </c>
      <c r="L234" s="119" t="s">
        <v>1267</v>
      </c>
      <c r="M234" s="24"/>
      <c r="N234" s="24"/>
      <c r="O234" s="24"/>
      <c r="P234" s="24"/>
      <c r="Q234" s="25" t="s">
        <v>1882</v>
      </c>
      <c r="R234" s="50"/>
      <c r="S234" s="16">
        <v>4</v>
      </c>
      <c r="T234" s="143" t="s">
        <v>1177</v>
      </c>
      <c r="U234" s="2" t="s">
        <v>526</v>
      </c>
    </row>
    <row r="235" spans="1:21" ht="26.25" thickBot="1">
      <c r="A235" s="110"/>
      <c r="B235" s="160" t="s">
        <v>363</v>
      </c>
      <c r="C235" s="22"/>
      <c r="D235" s="24"/>
      <c r="E235" s="22" t="s">
        <v>303</v>
      </c>
      <c r="F235" s="55">
        <v>1</v>
      </c>
      <c r="G235" s="65"/>
      <c r="H235" s="66"/>
      <c r="I235" s="61"/>
      <c r="J235" s="207" t="s">
        <v>386</v>
      </c>
      <c r="K235" s="209" t="s">
        <v>522</v>
      </c>
      <c r="L235" s="119" t="s">
        <v>1265</v>
      </c>
      <c r="M235" s="24"/>
      <c r="N235" s="24"/>
      <c r="O235" s="24"/>
      <c r="P235" s="24"/>
      <c r="Q235" s="25" t="s">
        <v>1883</v>
      </c>
      <c r="R235" s="50"/>
      <c r="S235" s="16">
        <v>4</v>
      </c>
      <c r="T235" s="143" t="s">
        <v>1177</v>
      </c>
      <c r="U235" s="2" t="s">
        <v>526</v>
      </c>
    </row>
    <row r="236" spans="1:21" ht="25.5">
      <c r="A236" s="110"/>
      <c r="B236" s="160" t="s">
        <v>364</v>
      </c>
      <c r="C236" s="22"/>
      <c r="D236" s="24"/>
      <c r="E236" s="22" t="s">
        <v>303</v>
      </c>
      <c r="F236" s="55">
        <v>1</v>
      </c>
      <c r="G236" s="65"/>
      <c r="H236" s="66"/>
      <c r="I236" s="61"/>
      <c r="J236" s="207" t="s">
        <v>387</v>
      </c>
      <c r="K236" s="210" t="s">
        <v>1800</v>
      </c>
      <c r="L236" s="119"/>
      <c r="M236" s="24"/>
      <c r="N236" s="24"/>
      <c r="O236" s="24"/>
      <c r="P236" s="24"/>
      <c r="Q236" s="25" t="s">
        <v>1399</v>
      </c>
      <c r="R236" s="50"/>
      <c r="S236" s="16">
        <v>4</v>
      </c>
      <c r="T236" s="143" t="s">
        <v>1177</v>
      </c>
    </row>
    <row r="237" spans="1:21" ht="25.5">
      <c r="A237" s="136" t="s">
        <v>346</v>
      </c>
      <c r="B237" s="43" t="s">
        <v>1640</v>
      </c>
      <c r="C237" s="20"/>
      <c r="D237" s="32"/>
      <c r="E237" s="43" t="s">
        <v>16</v>
      </c>
      <c r="F237" s="135">
        <v>1</v>
      </c>
      <c r="G237" s="130"/>
      <c r="H237" s="131"/>
      <c r="I237" s="132"/>
      <c r="J237" s="206" t="s">
        <v>1626</v>
      </c>
      <c r="K237" s="195"/>
      <c r="L237" s="19"/>
      <c r="M237" s="19"/>
      <c r="N237" s="19"/>
      <c r="O237" s="19"/>
      <c r="P237" s="19"/>
      <c r="Q237" s="137" t="s">
        <v>335</v>
      </c>
      <c r="R237" s="82" t="s">
        <v>1170</v>
      </c>
      <c r="S237" s="156"/>
      <c r="T237" s="147" t="s">
        <v>1169</v>
      </c>
    </row>
    <row r="238" spans="1:21" ht="25.5">
      <c r="A238" s="136"/>
      <c r="B238" s="43" t="s">
        <v>1641</v>
      </c>
      <c r="C238" s="20"/>
      <c r="D238" s="32"/>
      <c r="E238" s="22" t="s">
        <v>16</v>
      </c>
      <c r="F238" s="135">
        <v>1</v>
      </c>
      <c r="G238" s="130"/>
      <c r="H238" s="131"/>
      <c r="I238" s="132"/>
      <c r="J238" s="206" t="s">
        <v>1627</v>
      </c>
      <c r="K238" s="27"/>
      <c r="L238" s="19"/>
      <c r="M238" s="19"/>
      <c r="N238" s="19"/>
      <c r="O238" s="19"/>
      <c r="P238" s="19"/>
      <c r="Q238" s="137" t="s">
        <v>335</v>
      </c>
      <c r="R238" s="82" t="s">
        <v>1170</v>
      </c>
      <c r="S238" s="156"/>
      <c r="T238" s="147" t="s">
        <v>1169</v>
      </c>
    </row>
    <row r="239" spans="1:21" ht="25.5">
      <c r="A239" s="136"/>
      <c r="B239" s="43" t="s">
        <v>1642</v>
      </c>
      <c r="C239" s="20"/>
      <c r="D239" s="32"/>
      <c r="E239" s="43" t="s">
        <v>16</v>
      </c>
      <c r="F239" s="135">
        <v>1</v>
      </c>
      <c r="G239" s="130"/>
      <c r="H239" s="131"/>
      <c r="I239" s="132"/>
      <c r="J239" s="206" t="s">
        <v>1628</v>
      </c>
      <c r="K239" s="27"/>
      <c r="L239" s="19"/>
      <c r="M239" s="19"/>
      <c r="N239" s="19"/>
      <c r="O239" s="19"/>
      <c r="P239" s="19"/>
      <c r="Q239" s="137" t="s">
        <v>336</v>
      </c>
      <c r="R239" s="82" t="s">
        <v>1171</v>
      </c>
      <c r="S239" s="156"/>
      <c r="T239" s="147" t="s">
        <v>1169</v>
      </c>
    </row>
    <row r="240" spans="1:21" ht="25.5">
      <c r="A240" s="136"/>
      <c r="B240" s="43" t="s">
        <v>1643</v>
      </c>
      <c r="C240" s="20"/>
      <c r="D240" s="32"/>
      <c r="E240" s="22" t="s">
        <v>16</v>
      </c>
      <c r="F240" s="135">
        <v>1</v>
      </c>
      <c r="G240" s="130"/>
      <c r="H240" s="131"/>
      <c r="I240" s="132"/>
      <c r="J240" s="206" t="s">
        <v>1629</v>
      </c>
      <c r="K240" s="27"/>
      <c r="L240" s="19"/>
      <c r="M240" s="19"/>
      <c r="N240" s="19"/>
      <c r="O240" s="19"/>
      <c r="P240" s="19"/>
      <c r="Q240" s="137" t="s">
        <v>336</v>
      </c>
      <c r="R240" s="82" t="s">
        <v>1171</v>
      </c>
      <c r="S240" s="156"/>
      <c r="T240" s="147" t="s">
        <v>1169</v>
      </c>
    </row>
    <row r="241" spans="1:20" ht="25.5">
      <c r="A241" s="136"/>
      <c r="B241" s="43" t="s">
        <v>1645</v>
      </c>
      <c r="C241" s="20"/>
      <c r="D241" s="32"/>
      <c r="E241" s="43" t="s">
        <v>16</v>
      </c>
      <c r="F241" s="135">
        <v>1</v>
      </c>
      <c r="G241" s="130"/>
      <c r="H241" s="131"/>
      <c r="I241" s="132"/>
      <c r="J241" s="206" t="s">
        <v>1630</v>
      </c>
      <c r="K241" s="27"/>
      <c r="L241" s="19"/>
      <c r="M241" s="19"/>
      <c r="N241" s="19"/>
      <c r="O241" s="19"/>
      <c r="P241" s="19"/>
      <c r="Q241" s="137" t="s">
        <v>337</v>
      </c>
      <c r="R241" s="82" t="s">
        <v>1171</v>
      </c>
      <c r="S241" s="156"/>
      <c r="T241" s="147" t="s">
        <v>1169</v>
      </c>
    </row>
    <row r="242" spans="1:20" ht="25.5">
      <c r="A242" s="136"/>
      <c r="B242" s="43" t="s">
        <v>1644</v>
      </c>
      <c r="C242" s="20"/>
      <c r="D242" s="32"/>
      <c r="E242" s="22" t="s">
        <v>16</v>
      </c>
      <c r="F242" s="135">
        <v>1</v>
      </c>
      <c r="G242" s="130"/>
      <c r="H242" s="131"/>
      <c r="I242" s="132"/>
      <c r="J242" s="206" t="s">
        <v>1631</v>
      </c>
      <c r="K242" s="27"/>
      <c r="L242" s="19"/>
      <c r="M242" s="19"/>
      <c r="N242" s="19"/>
      <c r="O242" s="19"/>
      <c r="P242" s="19"/>
      <c r="Q242" s="137" t="s">
        <v>337</v>
      </c>
      <c r="R242" s="82" t="s">
        <v>1171</v>
      </c>
      <c r="S242" s="156"/>
      <c r="T242" s="147" t="s">
        <v>1169</v>
      </c>
    </row>
    <row r="243" spans="1:20" ht="25.5">
      <c r="A243" s="136"/>
      <c r="B243" s="43" t="s">
        <v>1646</v>
      </c>
      <c r="C243" s="20"/>
      <c r="D243" s="32"/>
      <c r="E243" s="43" t="s">
        <v>16</v>
      </c>
      <c r="F243" s="135">
        <v>1</v>
      </c>
      <c r="G243" s="130"/>
      <c r="H243" s="131"/>
      <c r="I243" s="132"/>
      <c r="J243" s="206" t="s">
        <v>1632</v>
      </c>
      <c r="K243" s="27"/>
      <c r="L243" s="19"/>
      <c r="M243" s="19"/>
      <c r="N243" s="19"/>
      <c r="O243" s="19"/>
      <c r="P243" s="19"/>
      <c r="Q243" s="137" t="s">
        <v>338</v>
      </c>
      <c r="R243" s="82" t="s">
        <v>1170</v>
      </c>
      <c r="S243" s="156"/>
      <c r="T243" s="147" t="s">
        <v>1169</v>
      </c>
    </row>
    <row r="244" spans="1:20" ht="25.5">
      <c r="A244" s="136"/>
      <c r="B244" s="43" t="s">
        <v>1647</v>
      </c>
      <c r="C244" s="20"/>
      <c r="D244" s="32"/>
      <c r="E244" s="22" t="s">
        <v>16</v>
      </c>
      <c r="F244" s="135">
        <v>1</v>
      </c>
      <c r="G244" s="130"/>
      <c r="H244" s="131"/>
      <c r="I244" s="132"/>
      <c r="J244" s="206" t="s">
        <v>1633</v>
      </c>
      <c r="K244" s="27"/>
      <c r="L244" s="19"/>
      <c r="M244" s="19"/>
      <c r="N244" s="19"/>
      <c r="O244" s="19"/>
      <c r="P244" s="19"/>
      <c r="Q244" s="137" t="s">
        <v>338</v>
      </c>
      <c r="R244" s="82" t="s">
        <v>1170</v>
      </c>
      <c r="S244" s="156"/>
      <c r="T244" s="147" t="s">
        <v>1169</v>
      </c>
    </row>
    <row r="245" spans="1:20" ht="25.5">
      <c r="A245" s="136"/>
      <c r="B245" s="43" t="s">
        <v>388</v>
      </c>
      <c r="C245" s="22"/>
      <c r="D245" s="24"/>
      <c r="E245" s="22" t="s">
        <v>16</v>
      </c>
      <c r="F245" s="135">
        <v>1</v>
      </c>
      <c r="G245" s="130"/>
      <c r="H245" s="131"/>
      <c r="I245" s="132"/>
      <c r="J245" s="206" t="s">
        <v>393</v>
      </c>
      <c r="K245" s="27"/>
      <c r="L245" s="24"/>
      <c r="M245" s="24"/>
      <c r="N245" s="24"/>
      <c r="O245" s="24"/>
      <c r="P245" s="24"/>
      <c r="Q245" s="25" t="s">
        <v>339</v>
      </c>
      <c r="R245" s="82" t="s">
        <v>1171</v>
      </c>
      <c r="S245" s="156"/>
      <c r="T245" s="147" t="s">
        <v>1169</v>
      </c>
    </row>
    <row r="246" spans="1:20" ht="25.5">
      <c r="A246" s="136"/>
      <c r="B246" s="43" t="s">
        <v>1648</v>
      </c>
      <c r="C246" s="22"/>
      <c r="D246" s="24"/>
      <c r="E246" s="22" t="s">
        <v>16</v>
      </c>
      <c r="F246" s="135">
        <v>1</v>
      </c>
      <c r="G246" s="130"/>
      <c r="H246" s="131"/>
      <c r="I246" s="132"/>
      <c r="J246" s="206" t="s">
        <v>394</v>
      </c>
      <c r="K246" s="27"/>
      <c r="L246" s="24"/>
      <c r="M246" s="24"/>
      <c r="N246" s="24"/>
      <c r="O246" s="24"/>
      <c r="P246" s="24"/>
      <c r="Q246" s="25" t="s">
        <v>340</v>
      </c>
      <c r="R246" s="82" t="s">
        <v>1171</v>
      </c>
      <c r="S246" s="156"/>
      <c r="T246" s="147" t="s">
        <v>1169</v>
      </c>
    </row>
    <row r="247" spans="1:20" ht="25.5">
      <c r="A247" s="136"/>
      <c r="B247" s="43" t="s">
        <v>1649</v>
      </c>
      <c r="C247" s="22"/>
      <c r="D247" s="24"/>
      <c r="E247" s="22" t="s">
        <v>16</v>
      </c>
      <c r="F247" s="135">
        <v>1</v>
      </c>
      <c r="G247" s="130"/>
      <c r="H247" s="131"/>
      <c r="I247" s="132"/>
      <c r="J247" s="206" t="s">
        <v>395</v>
      </c>
      <c r="K247" s="27"/>
      <c r="L247" s="24"/>
      <c r="M247" s="24"/>
      <c r="N247" s="24"/>
      <c r="O247" s="24"/>
      <c r="P247" s="24"/>
      <c r="Q247" s="25" t="s">
        <v>340</v>
      </c>
      <c r="R247" s="82" t="s">
        <v>1171</v>
      </c>
      <c r="S247" s="156"/>
      <c r="T247" s="147" t="s">
        <v>1169</v>
      </c>
    </row>
    <row r="248" spans="1:20" ht="25.5">
      <c r="A248" s="136"/>
      <c r="B248" s="43" t="s">
        <v>1650</v>
      </c>
      <c r="C248" s="22"/>
      <c r="D248" s="24"/>
      <c r="E248" s="22" t="s">
        <v>16</v>
      </c>
      <c r="F248" s="135">
        <v>1</v>
      </c>
      <c r="G248" s="130"/>
      <c r="H248" s="131"/>
      <c r="I248" s="132"/>
      <c r="J248" s="206" t="s">
        <v>396</v>
      </c>
      <c r="K248" s="27"/>
      <c r="L248" s="24"/>
      <c r="M248" s="24"/>
      <c r="N248" s="24"/>
      <c r="O248" s="24"/>
      <c r="P248" s="24"/>
      <c r="Q248" s="25" t="s">
        <v>341</v>
      </c>
      <c r="R248" s="82" t="s">
        <v>1172</v>
      </c>
      <c r="S248" s="156"/>
      <c r="T248" s="147" t="s">
        <v>1169</v>
      </c>
    </row>
    <row r="249" spans="1:20" ht="25.5">
      <c r="A249" s="136"/>
      <c r="B249" s="43" t="s">
        <v>1651</v>
      </c>
      <c r="C249" s="22"/>
      <c r="D249" s="24"/>
      <c r="E249" s="22" t="s">
        <v>16</v>
      </c>
      <c r="F249" s="135">
        <v>1</v>
      </c>
      <c r="G249" s="130"/>
      <c r="H249" s="131"/>
      <c r="I249" s="132"/>
      <c r="J249" s="206" t="s">
        <v>397</v>
      </c>
      <c r="K249" s="27"/>
      <c r="L249" s="24"/>
      <c r="M249" s="24"/>
      <c r="N249" s="24"/>
      <c r="O249" s="24"/>
      <c r="P249" s="24"/>
      <c r="Q249" s="25" t="s">
        <v>341</v>
      </c>
      <c r="R249" s="82" t="s">
        <v>1172</v>
      </c>
      <c r="S249" s="156"/>
      <c r="T249" s="147" t="s">
        <v>1169</v>
      </c>
    </row>
    <row r="250" spans="1:20" ht="25.5">
      <c r="A250" s="136"/>
      <c r="B250" s="43" t="s">
        <v>389</v>
      </c>
      <c r="C250" s="22"/>
      <c r="D250" s="24"/>
      <c r="E250" s="22" t="s">
        <v>16</v>
      </c>
      <c r="F250" s="129">
        <v>1</v>
      </c>
      <c r="G250" s="130"/>
      <c r="H250" s="131"/>
      <c r="I250" s="132"/>
      <c r="J250" s="206" t="s">
        <v>398</v>
      </c>
      <c r="K250" s="27"/>
      <c r="L250" s="24"/>
      <c r="M250" s="24"/>
      <c r="N250" s="24"/>
      <c r="O250" s="24"/>
      <c r="P250" s="24"/>
      <c r="Q250" s="25" t="s">
        <v>342</v>
      </c>
      <c r="R250" s="82" t="s">
        <v>1173</v>
      </c>
      <c r="S250" s="156"/>
      <c r="T250" s="147" t="s">
        <v>1169</v>
      </c>
    </row>
    <row r="251" spans="1:20" ht="25.5">
      <c r="A251" s="136"/>
      <c r="B251" s="43" t="s">
        <v>390</v>
      </c>
      <c r="C251" s="22"/>
      <c r="D251" s="24"/>
      <c r="E251" s="22" t="s">
        <v>16</v>
      </c>
      <c r="F251" s="135">
        <v>1</v>
      </c>
      <c r="G251" s="130"/>
      <c r="H251" s="131"/>
      <c r="I251" s="132"/>
      <c r="J251" s="206" t="s">
        <v>399</v>
      </c>
      <c r="K251" s="27"/>
      <c r="L251" s="24"/>
      <c r="M251" s="24"/>
      <c r="N251" s="24"/>
      <c r="O251" s="24"/>
      <c r="P251" s="24"/>
      <c r="Q251" s="25" t="s">
        <v>343</v>
      </c>
      <c r="R251" s="82" t="s">
        <v>1173</v>
      </c>
      <c r="S251" s="156"/>
      <c r="T251" s="147" t="s">
        <v>1169</v>
      </c>
    </row>
    <row r="252" spans="1:20" ht="25.5">
      <c r="A252" s="136"/>
      <c r="B252" s="43" t="s">
        <v>391</v>
      </c>
      <c r="C252" s="22"/>
      <c r="D252" s="24"/>
      <c r="E252" s="22" t="s">
        <v>16</v>
      </c>
      <c r="F252" s="135">
        <v>1</v>
      </c>
      <c r="G252" s="130"/>
      <c r="H252" s="131"/>
      <c r="I252" s="132"/>
      <c r="J252" s="206" t="s">
        <v>400</v>
      </c>
      <c r="K252" s="27"/>
      <c r="L252" s="24"/>
      <c r="M252" s="24"/>
      <c r="N252" s="24"/>
      <c r="O252" s="24"/>
      <c r="P252" s="24"/>
      <c r="Q252" s="25" t="s">
        <v>344</v>
      </c>
      <c r="R252" s="82" t="s">
        <v>1174</v>
      </c>
      <c r="S252" s="156"/>
      <c r="T252" s="147" t="s">
        <v>1169</v>
      </c>
    </row>
    <row r="253" spans="1:20" ht="25.5">
      <c r="A253" s="136"/>
      <c r="B253" s="43" t="s">
        <v>392</v>
      </c>
      <c r="C253" s="22"/>
      <c r="D253" s="24"/>
      <c r="E253" s="22" t="s">
        <v>16</v>
      </c>
      <c r="F253" s="135">
        <v>1</v>
      </c>
      <c r="G253" s="130"/>
      <c r="H253" s="131"/>
      <c r="I253" s="132"/>
      <c r="J253" s="206" t="s">
        <v>401</v>
      </c>
      <c r="K253" s="27"/>
      <c r="L253" s="24"/>
      <c r="M253" s="24"/>
      <c r="N253" s="24"/>
      <c r="O253" s="24"/>
      <c r="P253" s="24"/>
      <c r="Q253" s="138" t="s">
        <v>345</v>
      </c>
      <c r="R253" s="82" t="s">
        <v>1174</v>
      </c>
      <c r="S253" s="156"/>
      <c r="T253" s="147" t="s">
        <v>1169</v>
      </c>
    </row>
    <row r="254" spans="1:20" ht="25.5">
      <c r="A254" s="168" t="s">
        <v>1400</v>
      </c>
      <c r="B254" s="43" t="s">
        <v>1621</v>
      </c>
      <c r="C254" s="22"/>
      <c r="D254" s="24"/>
      <c r="E254" s="22" t="s">
        <v>16</v>
      </c>
      <c r="F254" s="135">
        <v>1</v>
      </c>
      <c r="G254" s="130"/>
      <c r="H254" s="131"/>
      <c r="I254" s="132"/>
      <c r="J254" s="206" t="s">
        <v>1621</v>
      </c>
      <c r="K254" s="27"/>
      <c r="L254" s="27"/>
      <c r="M254" s="24"/>
      <c r="N254" s="24"/>
      <c r="O254" s="24"/>
      <c r="P254" s="24"/>
      <c r="Q254" s="138" t="s">
        <v>1405</v>
      </c>
      <c r="R254" s="82" t="s">
        <v>1172</v>
      </c>
      <c r="S254" s="156"/>
    </row>
    <row r="255" spans="1:20" ht="25.5">
      <c r="A255" s="168"/>
      <c r="B255" s="43" t="s">
        <v>1499</v>
      </c>
      <c r="C255" s="22"/>
      <c r="D255" s="24"/>
      <c r="E255" s="22" t="s">
        <v>16</v>
      </c>
      <c r="F255" s="135">
        <v>1</v>
      </c>
      <c r="G255" s="130"/>
      <c r="H255" s="131"/>
      <c r="I255" s="132"/>
      <c r="J255" s="206" t="s">
        <v>1499</v>
      </c>
      <c r="K255" s="27"/>
      <c r="L255" s="27"/>
      <c r="M255" s="24"/>
      <c r="N255" s="24"/>
      <c r="O255" s="24"/>
      <c r="P255" s="24"/>
      <c r="Q255" s="138" t="s">
        <v>1406</v>
      </c>
      <c r="R255" s="82" t="s">
        <v>1172</v>
      </c>
      <c r="S255" s="156"/>
    </row>
    <row r="256" spans="1:20" ht="25.5">
      <c r="A256" s="168"/>
      <c r="B256" s="43" t="s">
        <v>1609</v>
      </c>
      <c r="C256" s="22"/>
      <c r="D256" s="24"/>
      <c r="E256" s="22" t="s">
        <v>16</v>
      </c>
      <c r="F256" s="135">
        <v>1</v>
      </c>
      <c r="G256" s="130"/>
      <c r="H256" s="131"/>
      <c r="I256" s="132"/>
      <c r="J256" s="206" t="s">
        <v>1609</v>
      </c>
      <c r="K256" s="27"/>
      <c r="L256" s="27"/>
      <c r="M256" s="24"/>
      <c r="N256" s="24"/>
      <c r="O256" s="24"/>
      <c r="P256" s="24"/>
      <c r="Q256" s="138" t="s">
        <v>1407</v>
      </c>
      <c r="R256" s="82" t="s">
        <v>1172</v>
      </c>
      <c r="S256" s="156"/>
    </row>
    <row r="257" spans="1:19" ht="25.5">
      <c r="A257" s="168"/>
      <c r="B257" s="43" t="s">
        <v>1610</v>
      </c>
      <c r="C257" s="22"/>
      <c r="D257" s="24"/>
      <c r="E257" s="22" t="s">
        <v>16</v>
      </c>
      <c r="F257" s="135">
        <v>1</v>
      </c>
      <c r="G257" s="130"/>
      <c r="H257" s="131"/>
      <c r="I257" s="132"/>
      <c r="J257" s="206" t="s">
        <v>1610</v>
      </c>
      <c r="K257" s="27"/>
      <c r="L257" s="27"/>
      <c r="M257" s="24"/>
      <c r="N257" s="24"/>
      <c r="O257" s="24"/>
      <c r="P257" s="24"/>
      <c r="Q257" s="138" t="s">
        <v>1408</v>
      </c>
      <c r="R257" s="82" t="s">
        <v>1172</v>
      </c>
      <c r="S257" s="156"/>
    </row>
    <row r="258" spans="1:19" ht="25.5">
      <c r="A258" s="168"/>
      <c r="B258" s="43" t="s">
        <v>1611</v>
      </c>
      <c r="C258" s="22"/>
      <c r="D258" s="24"/>
      <c r="E258" s="22" t="s">
        <v>16</v>
      </c>
      <c r="F258" s="135">
        <v>1</v>
      </c>
      <c r="G258" s="130"/>
      <c r="H258" s="131"/>
      <c r="I258" s="132"/>
      <c r="J258" s="206" t="s">
        <v>1611</v>
      </c>
      <c r="K258" s="27"/>
      <c r="L258" s="27"/>
      <c r="M258" s="24"/>
      <c r="N258" s="24"/>
      <c r="O258" s="24"/>
      <c r="P258" s="24"/>
      <c r="Q258" s="138" t="s">
        <v>1408</v>
      </c>
      <c r="R258" s="82" t="s">
        <v>1172</v>
      </c>
      <c r="S258" s="156"/>
    </row>
    <row r="259" spans="1:19" ht="25.5">
      <c r="A259" s="168"/>
      <c r="B259" s="43" t="s">
        <v>1612</v>
      </c>
      <c r="C259" s="22"/>
      <c r="D259" s="24"/>
      <c r="E259" s="22" t="s">
        <v>16</v>
      </c>
      <c r="F259" s="135">
        <v>1</v>
      </c>
      <c r="G259" s="130"/>
      <c r="H259" s="131"/>
      <c r="I259" s="132"/>
      <c r="J259" s="206" t="s">
        <v>1612</v>
      </c>
      <c r="K259" s="27"/>
      <c r="L259" s="27"/>
      <c r="M259" s="24"/>
      <c r="N259" s="24"/>
      <c r="O259" s="24"/>
      <c r="P259" s="24"/>
      <c r="Q259" s="138" t="s">
        <v>1409</v>
      </c>
      <c r="R259" s="82" t="s">
        <v>1172</v>
      </c>
      <c r="S259" s="156"/>
    </row>
    <row r="260" spans="1:19" ht="25.5">
      <c r="A260" s="168"/>
      <c r="B260" s="43" t="s">
        <v>1613</v>
      </c>
      <c r="C260" s="22"/>
      <c r="D260" s="24"/>
      <c r="E260" s="22" t="s">
        <v>16</v>
      </c>
      <c r="F260" s="135">
        <v>1</v>
      </c>
      <c r="G260" s="130"/>
      <c r="H260" s="131"/>
      <c r="I260" s="132"/>
      <c r="J260" s="206" t="s">
        <v>1613</v>
      </c>
      <c r="K260" s="27"/>
      <c r="L260" s="27"/>
      <c r="M260" s="24"/>
      <c r="N260" s="24"/>
      <c r="O260" s="24"/>
      <c r="P260" s="24"/>
      <c r="Q260" s="138" t="s">
        <v>1409</v>
      </c>
      <c r="R260" s="82" t="s">
        <v>1172</v>
      </c>
      <c r="S260" s="156"/>
    </row>
    <row r="261" spans="1:19" ht="25.5">
      <c r="A261" s="168"/>
      <c r="B261" s="43" t="s">
        <v>1614</v>
      </c>
      <c r="C261" s="22"/>
      <c r="D261" s="24"/>
      <c r="E261" s="22" t="s">
        <v>16</v>
      </c>
      <c r="F261" s="135">
        <v>1</v>
      </c>
      <c r="G261" s="130"/>
      <c r="H261" s="131"/>
      <c r="I261" s="132"/>
      <c r="J261" s="206" t="s">
        <v>1614</v>
      </c>
      <c r="K261" s="27"/>
      <c r="L261" s="27"/>
      <c r="M261" s="24"/>
      <c r="N261" s="24"/>
      <c r="O261" s="24"/>
      <c r="P261" s="24"/>
      <c r="Q261" s="138" t="s">
        <v>1410</v>
      </c>
      <c r="R261" s="82" t="s">
        <v>1172</v>
      </c>
      <c r="S261" s="156"/>
    </row>
    <row r="262" spans="1:19" ht="25.5">
      <c r="A262" s="168"/>
      <c r="B262" s="43" t="s">
        <v>1615</v>
      </c>
      <c r="C262" s="22"/>
      <c r="D262" s="24"/>
      <c r="E262" s="22" t="s">
        <v>16</v>
      </c>
      <c r="F262" s="135">
        <v>1</v>
      </c>
      <c r="G262" s="130"/>
      <c r="H262" s="131"/>
      <c r="I262" s="132"/>
      <c r="J262" s="206" t="s">
        <v>1615</v>
      </c>
      <c r="K262" s="27"/>
      <c r="L262" s="27"/>
      <c r="M262" s="24"/>
      <c r="N262" s="24"/>
      <c r="O262" s="24"/>
      <c r="P262" s="24"/>
      <c r="Q262" s="138" t="s">
        <v>1410</v>
      </c>
      <c r="R262" s="82" t="s">
        <v>1172</v>
      </c>
      <c r="S262" s="156"/>
    </row>
    <row r="263" spans="1:19" ht="25.5">
      <c r="A263" s="168"/>
      <c r="B263" s="43" t="s">
        <v>1618</v>
      </c>
      <c r="C263" s="22"/>
      <c r="D263" s="24"/>
      <c r="E263" s="22" t="s">
        <v>16</v>
      </c>
      <c r="F263" s="135">
        <v>1</v>
      </c>
      <c r="G263" s="130"/>
      <c r="H263" s="131"/>
      <c r="I263" s="132"/>
      <c r="J263" s="206" t="s">
        <v>1618</v>
      </c>
      <c r="K263" s="27"/>
      <c r="L263" s="27"/>
      <c r="M263" s="24"/>
      <c r="N263" s="24"/>
      <c r="O263" s="24"/>
      <c r="P263" s="24"/>
      <c r="Q263" s="138" t="s">
        <v>1411</v>
      </c>
      <c r="R263" s="82" t="s">
        <v>1172</v>
      </c>
      <c r="S263" s="156"/>
    </row>
    <row r="264" spans="1:19" ht="25.5">
      <c r="A264" s="168"/>
      <c r="B264" s="43" t="s">
        <v>1616</v>
      </c>
      <c r="C264" s="22"/>
      <c r="D264" s="24"/>
      <c r="E264" s="22" t="s">
        <v>16</v>
      </c>
      <c r="F264" s="135">
        <v>1</v>
      </c>
      <c r="G264" s="130"/>
      <c r="H264" s="131"/>
      <c r="I264" s="132"/>
      <c r="J264" s="206" t="s">
        <v>1616</v>
      </c>
      <c r="K264" s="27"/>
      <c r="L264" s="27"/>
      <c r="M264" s="24"/>
      <c r="N264" s="24"/>
      <c r="O264" s="24"/>
      <c r="P264" s="24"/>
      <c r="Q264" s="138" t="s">
        <v>1412</v>
      </c>
      <c r="R264" s="82" t="s">
        <v>1172</v>
      </c>
      <c r="S264" s="156"/>
    </row>
    <row r="265" spans="1:19" ht="25.5">
      <c r="A265" s="168"/>
      <c r="B265" s="43" t="s">
        <v>1617</v>
      </c>
      <c r="C265" s="22"/>
      <c r="D265" s="24"/>
      <c r="E265" s="22" t="s">
        <v>16</v>
      </c>
      <c r="F265" s="135">
        <v>1</v>
      </c>
      <c r="G265" s="130"/>
      <c r="H265" s="131"/>
      <c r="I265" s="132"/>
      <c r="J265" s="206" t="s">
        <v>1617</v>
      </c>
      <c r="K265" s="27"/>
      <c r="L265" s="27"/>
      <c r="M265" s="24"/>
      <c r="N265" s="24"/>
      <c r="O265" s="24"/>
      <c r="P265" s="24"/>
      <c r="Q265" s="138" t="s">
        <v>1412</v>
      </c>
      <c r="R265" s="82" t="s">
        <v>1172</v>
      </c>
      <c r="S265" s="156"/>
    </row>
    <row r="266" spans="1:19" ht="25.5">
      <c r="A266" s="168"/>
      <c r="B266" s="43" t="s">
        <v>1619</v>
      </c>
      <c r="C266" s="22"/>
      <c r="D266" s="24"/>
      <c r="E266" s="22" t="s">
        <v>16</v>
      </c>
      <c r="F266" s="135">
        <v>1</v>
      </c>
      <c r="G266" s="130"/>
      <c r="H266" s="131"/>
      <c r="I266" s="132"/>
      <c r="J266" s="206" t="s">
        <v>1619</v>
      </c>
      <c r="K266" s="27"/>
      <c r="L266" s="27"/>
      <c r="M266" s="24"/>
      <c r="N266" s="24"/>
      <c r="O266" s="24"/>
      <c r="P266" s="24"/>
      <c r="Q266" s="138" t="s">
        <v>1413</v>
      </c>
      <c r="R266" s="82" t="s">
        <v>1172</v>
      </c>
      <c r="S266" s="156"/>
    </row>
    <row r="267" spans="1:19" ht="25.5">
      <c r="A267" s="168"/>
      <c r="B267" s="43" t="s">
        <v>1620</v>
      </c>
      <c r="C267" s="22"/>
      <c r="D267" s="24"/>
      <c r="E267" s="22" t="s">
        <v>16</v>
      </c>
      <c r="F267" s="135">
        <v>1</v>
      </c>
      <c r="G267" s="130"/>
      <c r="H267" s="131"/>
      <c r="I267" s="132"/>
      <c r="J267" s="206" t="s">
        <v>1620</v>
      </c>
      <c r="K267" s="27"/>
      <c r="L267" s="27"/>
      <c r="M267" s="24"/>
      <c r="N267" s="24"/>
      <c r="O267" s="24"/>
      <c r="P267" s="24"/>
      <c r="Q267" s="138" t="s">
        <v>1413</v>
      </c>
      <c r="R267" s="82" t="s">
        <v>1172</v>
      </c>
      <c r="S267" s="156"/>
    </row>
    <row r="268" spans="1:19" ht="25.5">
      <c r="A268" s="168"/>
      <c r="B268" s="43" t="s">
        <v>1591</v>
      </c>
      <c r="C268" s="22"/>
      <c r="D268" s="24"/>
      <c r="E268" s="22" t="s">
        <v>16</v>
      </c>
      <c r="F268" s="135">
        <v>1</v>
      </c>
      <c r="G268" s="130"/>
      <c r="H268" s="131"/>
      <c r="I268" s="132"/>
      <c r="J268" s="206" t="s">
        <v>1591</v>
      </c>
      <c r="K268" s="27"/>
      <c r="L268" s="27"/>
      <c r="M268" s="24"/>
      <c r="N268" s="24"/>
      <c r="O268" s="24"/>
      <c r="P268" s="24"/>
      <c r="Q268" s="138" t="s">
        <v>1414</v>
      </c>
      <c r="R268" s="82" t="s">
        <v>1172</v>
      </c>
      <c r="S268" s="156"/>
    </row>
    <row r="269" spans="1:19" ht="25.5">
      <c r="A269" s="168"/>
      <c r="B269" s="43" t="s">
        <v>1592</v>
      </c>
      <c r="C269" s="22"/>
      <c r="D269" s="24"/>
      <c r="E269" s="22" t="s">
        <v>16</v>
      </c>
      <c r="F269" s="135">
        <v>1</v>
      </c>
      <c r="G269" s="130"/>
      <c r="H269" s="131"/>
      <c r="I269" s="132"/>
      <c r="J269" s="206" t="s">
        <v>1592</v>
      </c>
      <c r="K269" s="27"/>
      <c r="L269" s="27"/>
      <c r="M269" s="24"/>
      <c r="N269" s="24"/>
      <c r="O269" s="24"/>
      <c r="P269" s="24"/>
      <c r="Q269" s="138" t="s">
        <v>1414</v>
      </c>
      <c r="R269" s="82" t="s">
        <v>1172</v>
      </c>
      <c r="S269" s="156"/>
    </row>
    <row r="270" spans="1:19" ht="25.5">
      <c r="A270" s="168"/>
      <c r="B270" s="43" t="s">
        <v>1593</v>
      </c>
      <c r="C270" s="22"/>
      <c r="D270" s="24"/>
      <c r="E270" s="22" t="s">
        <v>16</v>
      </c>
      <c r="F270" s="135">
        <v>1</v>
      </c>
      <c r="G270" s="130"/>
      <c r="H270" s="131"/>
      <c r="I270" s="132"/>
      <c r="J270" s="206" t="s">
        <v>1593</v>
      </c>
      <c r="K270" s="27"/>
      <c r="L270" s="27"/>
      <c r="M270" s="24"/>
      <c r="N270" s="24"/>
      <c r="O270" s="24"/>
      <c r="P270" s="24"/>
      <c r="Q270" s="138" t="s">
        <v>1414</v>
      </c>
      <c r="R270" s="82" t="s">
        <v>1172</v>
      </c>
      <c r="S270" s="156"/>
    </row>
    <row r="271" spans="1:19" ht="25.5">
      <c r="A271" s="168"/>
      <c r="B271" s="43" t="s">
        <v>1594</v>
      </c>
      <c r="C271" s="22"/>
      <c r="D271" s="24"/>
      <c r="E271" s="22" t="s">
        <v>16</v>
      </c>
      <c r="F271" s="135">
        <v>1</v>
      </c>
      <c r="G271" s="130"/>
      <c r="H271" s="131"/>
      <c r="I271" s="132"/>
      <c r="J271" s="206" t="s">
        <v>1594</v>
      </c>
      <c r="K271" s="27"/>
      <c r="L271" s="27"/>
      <c r="M271" s="24"/>
      <c r="N271" s="24"/>
      <c r="O271" s="24"/>
      <c r="P271" s="24"/>
      <c r="Q271" s="138" t="s">
        <v>1414</v>
      </c>
      <c r="R271" s="82" t="s">
        <v>1172</v>
      </c>
      <c r="S271" s="156"/>
    </row>
    <row r="272" spans="1:19" ht="25.5">
      <c r="A272" s="168"/>
      <c r="B272" s="43" t="s">
        <v>1595</v>
      </c>
      <c r="C272" s="22"/>
      <c r="D272" s="24"/>
      <c r="E272" s="22" t="s">
        <v>16</v>
      </c>
      <c r="F272" s="135">
        <v>1</v>
      </c>
      <c r="G272" s="130"/>
      <c r="H272" s="131"/>
      <c r="I272" s="132"/>
      <c r="J272" s="206" t="s">
        <v>1595</v>
      </c>
      <c r="K272" s="27"/>
      <c r="L272" s="27"/>
      <c r="M272" s="24"/>
      <c r="N272" s="24"/>
      <c r="O272" s="24"/>
      <c r="P272" s="24"/>
      <c r="Q272" s="138" t="s">
        <v>1414</v>
      </c>
      <c r="R272" s="82" t="s">
        <v>1172</v>
      </c>
      <c r="S272" s="156"/>
    </row>
    <row r="273" spans="1:19" ht="25.5">
      <c r="A273" s="168"/>
      <c r="B273" s="43" t="s">
        <v>1596</v>
      </c>
      <c r="C273" s="22"/>
      <c r="D273" s="24"/>
      <c r="E273" s="22" t="s">
        <v>16</v>
      </c>
      <c r="F273" s="135">
        <v>1</v>
      </c>
      <c r="G273" s="130"/>
      <c r="H273" s="131"/>
      <c r="I273" s="132"/>
      <c r="J273" s="206" t="s">
        <v>1596</v>
      </c>
      <c r="K273" s="27"/>
      <c r="L273" s="27"/>
      <c r="M273" s="24"/>
      <c r="N273" s="24"/>
      <c r="O273" s="24"/>
      <c r="P273" s="24"/>
      <c r="Q273" s="138" t="s">
        <v>1414</v>
      </c>
      <c r="R273" s="82" t="s">
        <v>1172</v>
      </c>
      <c r="S273" s="156"/>
    </row>
    <row r="274" spans="1:19" ht="25.5">
      <c r="A274" s="168"/>
      <c r="B274" s="43" t="s">
        <v>1597</v>
      </c>
      <c r="C274" s="22"/>
      <c r="D274" s="24"/>
      <c r="E274" s="22" t="s">
        <v>16</v>
      </c>
      <c r="F274" s="135">
        <v>1</v>
      </c>
      <c r="G274" s="130"/>
      <c r="H274" s="131"/>
      <c r="I274" s="132"/>
      <c r="J274" s="206" t="s">
        <v>1597</v>
      </c>
      <c r="K274" s="27"/>
      <c r="L274" s="27"/>
      <c r="M274" s="24"/>
      <c r="N274" s="24"/>
      <c r="O274" s="24"/>
      <c r="P274" s="24"/>
      <c r="Q274" s="138" t="s">
        <v>1414</v>
      </c>
      <c r="R274" s="82" t="s">
        <v>1172</v>
      </c>
      <c r="S274" s="156"/>
    </row>
    <row r="275" spans="1:19" ht="25.5">
      <c r="A275" s="168"/>
      <c r="B275" s="43" t="s">
        <v>1598</v>
      </c>
      <c r="C275" s="22"/>
      <c r="D275" s="24"/>
      <c r="E275" s="22" t="s">
        <v>16</v>
      </c>
      <c r="F275" s="135">
        <v>1</v>
      </c>
      <c r="G275" s="130"/>
      <c r="H275" s="131"/>
      <c r="I275" s="132"/>
      <c r="J275" s="206" t="s">
        <v>1598</v>
      </c>
      <c r="K275" s="27"/>
      <c r="L275" s="27"/>
      <c r="M275" s="24"/>
      <c r="N275" s="24"/>
      <c r="O275" s="24"/>
      <c r="P275" s="24"/>
      <c r="Q275" s="138" t="s">
        <v>1414</v>
      </c>
      <c r="R275" s="82" t="s">
        <v>1172</v>
      </c>
      <c r="S275" s="156"/>
    </row>
    <row r="276" spans="1:19" ht="25.5">
      <c r="A276" s="168"/>
      <c r="B276" s="43" t="s">
        <v>1599</v>
      </c>
      <c r="C276" s="22"/>
      <c r="D276" s="24"/>
      <c r="E276" s="22" t="s">
        <v>16</v>
      </c>
      <c r="F276" s="135">
        <v>1</v>
      </c>
      <c r="G276" s="130"/>
      <c r="H276" s="131"/>
      <c r="I276" s="132"/>
      <c r="J276" s="206" t="s">
        <v>1599</v>
      </c>
      <c r="K276" s="27"/>
      <c r="L276" s="27"/>
      <c r="M276" s="24"/>
      <c r="N276" s="24"/>
      <c r="O276" s="24"/>
      <c r="P276" s="24"/>
      <c r="Q276" s="138" t="s">
        <v>1414</v>
      </c>
      <c r="R276" s="82" t="s">
        <v>1172</v>
      </c>
      <c r="S276" s="156"/>
    </row>
    <row r="277" spans="1:19" ht="25.5">
      <c r="A277" s="168"/>
      <c r="B277" s="43" t="s">
        <v>1600</v>
      </c>
      <c r="C277" s="22"/>
      <c r="D277" s="24"/>
      <c r="E277" s="22" t="s">
        <v>16</v>
      </c>
      <c r="F277" s="135">
        <v>1</v>
      </c>
      <c r="G277" s="130"/>
      <c r="H277" s="131"/>
      <c r="I277" s="132"/>
      <c r="J277" s="206" t="s">
        <v>1600</v>
      </c>
      <c r="K277" s="27"/>
      <c r="L277" s="27"/>
      <c r="M277" s="24"/>
      <c r="N277" s="24"/>
      <c r="O277" s="24"/>
      <c r="P277" s="24"/>
      <c r="Q277" s="138" t="s">
        <v>1414</v>
      </c>
      <c r="R277" s="82" t="s">
        <v>1172</v>
      </c>
      <c r="S277" s="156"/>
    </row>
    <row r="278" spans="1:19" ht="25.5">
      <c r="A278" s="168"/>
      <c r="B278" s="43" t="s">
        <v>1601</v>
      </c>
      <c r="C278" s="22"/>
      <c r="D278" s="24"/>
      <c r="E278" s="22" t="s">
        <v>16</v>
      </c>
      <c r="F278" s="135">
        <v>1</v>
      </c>
      <c r="G278" s="130"/>
      <c r="H278" s="131"/>
      <c r="I278" s="132"/>
      <c r="J278" s="206" t="s">
        <v>1601</v>
      </c>
      <c r="K278" s="27"/>
      <c r="L278" s="27"/>
      <c r="M278" s="24"/>
      <c r="N278" s="24"/>
      <c r="O278" s="24"/>
      <c r="P278" s="24"/>
      <c r="Q278" s="138" t="s">
        <v>1414</v>
      </c>
      <c r="R278" s="82" t="s">
        <v>1172</v>
      </c>
      <c r="S278" s="156"/>
    </row>
    <row r="279" spans="1:19" ht="25.5">
      <c r="A279" s="168"/>
      <c r="B279" s="43" t="s">
        <v>1602</v>
      </c>
      <c r="C279" s="22"/>
      <c r="D279" s="24"/>
      <c r="E279" s="22" t="s">
        <v>16</v>
      </c>
      <c r="F279" s="135">
        <v>1</v>
      </c>
      <c r="G279" s="130"/>
      <c r="H279" s="131"/>
      <c r="I279" s="132"/>
      <c r="J279" s="206" t="s">
        <v>1602</v>
      </c>
      <c r="K279" s="27"/>
      <c r="L279" s="27"/>
      <c r="M279" s="24"/>
      <c r="N279" s="24"/>
      <c r="O279" s="24"/>
      <c r="P279" s="24"/>
      <c r="Q279" s="138" t="s">
        <v>1414</v>
      </c>
      <c r="R279" s="82" t="s">
        <v>1172</v>
      </c>
      <c r="S279" s="156"/>
    </row>
    <row r="280" spans="1:19" ht="25.5">
      <c r="A280" s="168"/>
      <c r="B280" s="43" t="s">
        <v>1603</v>
      </c>
      <c r="C280" s="22"/>
      <c r="D280" s="24"/>
      <c r="E280" s="22" t="s">
        <v>16</v>
      </c>
      <c r="F280" s="135">
        <v>1</v>
      </c>
      <c r="G280" s="130"/>
      <c r="H280" s="131"/>
      <c r="I280" s="132"/>
      <c r="J280" s="206" t="s">
        <v>1603</v>
      </c>
      <c r="K280" s="27"/>
      <c r="L280" s="27"/>
      <c r="M280" s="24"/>
      <c r="N280" s="24"/>
      <c r="O280" s="24"/>
      <c r="P280" s="24"/>
      <c r="Q280" s="138" t="s">
        <v>1414</v>
      </c>
      <c r="R280" s="82" t="s">
        <v>1172</v>
      </c>
      <c r="S280" s="156"/>
    </row>
    <row r="281" spans="1:19" ht="25.5">
      <c r="A281" s="168"/>
      <c r="B281" s="43" t="s">
        <v>1604</v>
      </c>
      <c r="C281" s="22"/>
      <c r="D281" s="24"/>
      <c r="E281" s="22" t="s">
        <v>16</v>
      </c>
      <c r="F281" s="135">
        <v>1</v>
      </c>
      <c r="G281" s="130"/>
      <c r="H281" s="131"/>
      <c r="I281" s="132"/>
      <c r="J281" s="206" t="s">
        <v>1604</v>
      </c>
      <c r="K281" s="27"/>
      <c r="L281" s="27"/>
      <c r="M281" s="24"/>
      <c r="N281" s="24"/>
      <c r="O281" s="24"/>
      <c r="P281" s="24"/>
      <c r="Q281" s="138" t="s">
        <v>1414</v>
      </c>
      <c r="R281" s="82" t="s">
        <v>1172</v>
      </c>
      <c r="S281" s="156"/>
    </row>
    <row r="282" spans="1:19" ht="25.5">
      <c r="A282" s="168"/>
      <c r="B282" s="43" t="s">
        <v>1605</v>
      </c>
      <c r="C282" s="22"/>
      <c r="D282" s="24"/>
      <c r="E282" s="22" t="s">
        <v>16</v>
      </c>
      <c r="F282" s="135">
        <v>1</v>
      </c>
      <c r="G282" s="130"/>
      <c r="H282" s="131"/>
      <c r="I282" s="132"/>
      <c r="J282" s="206" t="s">
        <v>1605</v>
      </c>
      <c r="K282" s="27"/>
      <c r="L282" s="27"/>
      <c r="M282" s="24"/>
      <c r="N282" s="24"/>
      <c r="O282" s="24"/>
      <c r="P282" s="24"/>
      <c r="Q282" s="138" t="s">
        <v>1414</v>
      </c>
      <c r="R282" s="82" t="s">
        <v>1172</v>
      </c>
      <c r="S282" s="156"/>
    </row>
    <row r="283" spans="1:19" ht="25.5">
      <c r="A283" s="168"/>
      <c r="B283" s="43" t="s">
        <v>1606</v>
      </c>
      <c r="C283" s="22"/>
      <c r="D283" s="24"/>
      <c r="E283" s="22" t="s">
        <v>16</v>
      </c>
      <c r="F283" s="135">
        <v>1</v>
      </c>
      <c r="G283" s="130"/>
      <c r="H283" s="131"/>
      <c r="I283" s="132"/>
      <c r="J283" s="206" t="s">
        <v>1606</v>
      </c>
      <c r="K283" s="27"/>
      <c r="L283" s="27"/>
      <c r="M283" s="24"/>
      <c r="N283" s="24"/>
      <c r="O283" s="24"/>
      <c r="P283" s="24"/>
      <c r="Q283" s="138" t="s">
        <v>1414</v>
      </c>
      <c r="R283" s="82" t="s">
        <v>1172</v>
      </c>
      <c r="S283" s="156"/>
    </row>
    <row r="284" spans="1:19" ht="25.5">
      <c r="A284" s="168"/>
      <c r="B284" s="43" t="s">
        <v>1607</v>
      </c>
      <c r="C284" s="22"/>
      <c r="D284" s="24"/>
      <c r="E284" s="22" t="s">
        <v>16</v>
      </c>
      <c r="F284" s="135">
        <v>1</v>
      </c>
      <c r="G284" s="130"/>
      <c r="H284" s="131"/>
      <c r="I284" s="132"/>
      <c r="J284" s="206" t="s">
        <v>1607</v>
      </c>
      <c r="K284" s="27"/>
      <c r="L284" s="27"/>
      <c r="M284" s="24"/>
      <c r="N284" s="24"/>
      <c r="O284" s="24"/>
      <c r="P284" s="24"/>
      <c r="Q284" s="138" t="s">
        <v>1414</v>
      </c>
      <c r="R284" s="82" t="s">
        <v>1172</v>
      </c>
      <c r="S284" s="156"/>
    </row>
    <row r="285" spans="1:19" ht="25.5">
      <c r="A285" s="168"/>
      <c r="B285" s="43" t="s">
        <v>1608</v>
      </c>
      <c r="C285" s="22"/>
      <c r="D285" s="24"/>
      <c r="E285" s="22" t="s">
        <v>16</v>
      </c>
      <c r="F285" s="135">
        <v>1</v>
      </c>
      <c r="G285" s="130"/>
      <c r="H285" s="131"/>
      <c r="I285" s="132"/>
      <c r="J285" s="206" t="s">
        <v>1608</v>
      </c>
      <c r="K285" s="27"/>
      <c r="L285" s="27"/>
      <c r="M285" s="24"/>
      <c r="N285" s="24"/>
      <c r="O285" s="24"/>
      <c r="P285" s="24"/>
      <c r="Q285" s="138" t="s">
        <v>1414</v>
      </c>
      <c r="R285" s="82" t="s">
        <v>1172</v>
      </c>
      <c r="S285" s="156"/>
    </row>
    <row r="286" spans="1:19" ht="25.5">
      <c r="A286" s="168"/>
      <c r="B286" s="43" t="s">
        <v>1500</v>
      </c>
      <c r="C286" s="22"/>
      <c r="D286" s="24"/>
      <c r="E286" s="22" t="s">
        <v>16</v>
      </c>
      <c r="F286" s="135">
        <v>1</v>
      </c>
      <c r="G286" s="130"/>
      <c r="H286" s="131"/>
      <c r="I286" s="132"/>
      <c r="J286" s="206" t="s">
        <v>1500</v>
      </c>
      <c r="K286" s="27"/>
      <c r="L286" s="27"/>
      <c r="M286" s="24"/>
      <c r="N286" s="24"/>
      <c r="O286" s="24"/>
      <c r="P286" s="24"/>
      <c r="Q286" s="138" t="s">
        <v>1415</v>
      </c>
      <c r="R286" s="82" t="s">
        <v>1172</v>
      </c>
      <c r="S286" s="156"/>
    </row>
    <row r="287" spans="1:19" ht="25.5">
      <c r="A287" s="168"/>
      <c r="B287" s="43" t="s">
        <v>1622</v>
      </c>
      <c r="C287" s="22"/>
      <c r="D287" s="24"/>
      <c r="E287" s="22" t="s">
        <v>16</v>
      </c>
      <c r="F287" s="135">
        <v>1</v>
      </c>
      <c r="G287" s="130"/>
      <c r="H287" s="131"/>
      <c r="I287" s="132"/>
      <c r="J287" s="206" t="s">
        <v>1622</v>
      </c>
      <c r="K287" s="27"/>
      <c r="L287" s="27"/>
      <c r="M287" s="24"/>
      <c r="N287" s="24"/>
      <c r="O287" s="24"/>
      <c r="P287" s="24"/>
      <c r="Q287" s="138" t="s">
        <v>1416</v>
      </c>
      <c r="R287" s="82" t="s">
        <v>1174</v>
      </c>
      <c r="S287" s="156"/>
    </row>
    <row r="288" spans="1:19" ht="25.5">
      <c r="A288" s="168"/>
      <c r="B288" s="43" t="s">
        <v>1501</v>
      </c>
      <c r="C288" s="22"/>
      <c r="D288" s="24"/>
      <c r="E288" s="22" t="s">
        <v>16</v>
      </c>
      <c r="F288" s="135">
        <v>1</v>
      </c>
      <c r="G288" s="130"/>
      <c r="H288" s="131"/>
      <c r="I288" s="132"/>
      <c r="J288" s="206" t="s">
        <v>1501</v>
      </c>
      <c r="K288" s="27"/>
      <c r="L288" s="27"/>
      <c r="M288" s="24"/>
      <c r="N288" s="24"/>
      <c r="O288" s="24"/>
      <c r="P288" s="24"/>
      <c r="Q288" s="138" t="s">
        <v>1417</v>
      </c>
      <c r="R288" s="82" t="s">
        <v>1418</v>
      </c>
      <c r="S288" s="156"/>
    </row>
    <row r="289" spans="1:19" ht="25.5">
      <c r="A289" s="168"/>
      <c r="B289" s="43" t="s">
        <v>1502</v>
      </c>
      <c r="C289" s="22"/>
      <c r="D289" s="24"/>
      <c r="E289" s="22" t="s">
        <v>16</v>
      </c>
      <c r="F289" s="135">
        <v>1</v>
      </c>
      <c r="G289" s="130"/>
      <c r="H289" s="131"/>
      <c r="I289" s="132"/>
      <c r="J289" s="206" t="s">
        <v>1502</v>
      </c>
      <c r="K289" s="27"/>
      <c r="L289" s="27"/>
      <c r="M289" s="24"/>
      <c r="N289" s="24"/>
      <c r="O289" s="24"/>
      <c r="P289" s="24"/>
      <c r="Q289" s="178" t="s">
        <v>1420</v>
      </c>
      <c r="R289" s="82" t="s">
        <v>1418</v>
      </c>
      <c r="S289" s="156"/>
    </row>
    <row r="290" spans="1:19" ht="25.5">
      <c r="A290" s="168"/>
      <c r="B290" s="43" t="s">
        <v>1623</v>
      </c>
      <c r="C290" s="22"/>
      <c r="D290" s="24"/>
      <c r="E290" s="22" t="s">
        <v>16</v>
      </c>
      <c r="F290" s="135">
        <v>1</v>
      </c>
      <c r="G290" s="130"/>
      <c r="H290" s="131"/>
      <c r="I290" s="132"/>
      <c r="J290" s="206" t="s">
        <v>1623</v>
      </c>
      <c r="K290" s="27"/>
      <c r="L290" s="27"/>
      <c r="M290" s="24"/>
      <c r="N290" s="24"/>
      <c r="O290" s="24"/>
      <c r="P290" s="24"/>
      <c r="Q290" s="178" t="s">
        <v>1421</v>
      </c>
      <c r="R290" s="82" t="s">
        <v>1172</v>
      </c>
      <c r="S290" s="156"/>
    </row>
    <row r="291" spans="1:19" ht="25.5">
      <c r="A291" s="168"/>
      <c r="B291" s="43" t="s">
        <v>1624</v>
      </c>
      <c r="C291" s="22"/>
      <c r="D291" s="24"/>
      <c r="E291" s="22" t="s">
        <v>16</v>
      </c>
      <c r="F291" s="135">
        <v>1</v>
      </c>
      <c r="G291" s="130"/>
      <c r="H291" s="131"/>
      <c r="I291" s="132"/>
      <c r="J291" s="206" t="s">
        <v>1625</v>
      </c>
      <c r="K291" s="27"/>
      <c r="L291" s="27"/>
      <c r="M291" s="24"/>
      <c r="N291" s="24"/>
      <c r="O291" s="24"/>
      <c r="P291" s="24"/>
      <c r="Q291" s="178" t="s">
        <v>1421</v>
      </c>
      <c r="R291" s="82" t="s">
        <v>1172</v>
      </c>
      <c r="S291" s="156"/>
    </row>
    <row r="292" spans="1:19" ht="25.5">
      <c r="A292" s="168"/>
      <c r="B292" s="43" t="s">
        <v>1503</v>
      </c>
      <c r="C292" s="22"/>
      <c r="D292" s="24"/>
      <c r="E292" s="22" t="s">
        <v>16</v>
      </c>
      <c r="F292" s="135">
        <v>1</v>
      </c>
      <c r="G292" s="130"/>
      <c r="H292" s="131"/>
      <c r="I292" s="132"/>
      <c r="J292" s="206" t="s">
        <v>1503</v>
      </c>
      <c r="K292" s="27"/>
      <c r="L292" s="27"/>
      <c r="M292" s="24"/>
      <c r="N292" s="24"/>
      <c r="O292" s="24"/>
      <c r="P292" s="24"/>
      <c r="Q292" s="138" t="s">
        <v>1422</v>
      </c>
      <c r="R292" s="82" t="s">
        <v>1173</v>
      </c>
      <c r="S292" s="156"/>
    </row>
    <row r="293" spans="1:19" ht="25.5">
      <c r="A293" s="168"/>
      <c r="B293" s="43" t="s">
        <v>1504</v>
      </c>
      <c r="C293" s="22"/>
      <c r="D293" s="24"/>
      <c r="E293" s="22" t="s">
        <v>16</v>
      </c>
      <c r="F293" s="135">
        <v>1</v>
      </c>
      <c r="G293" s="130"/>
      <c r="H293" s="131"/>
      <c r="I293" s="132"/>
      <c r="J293" s="206" t="s">
        <v>1504</v>
      </c>
      <c r="K293" s="27"/>
      <c r="L293" s="27"/>
      <c r="M293" s="24"/>
      <c r="N293" s="24"/>
      <c r="O293" s="24"/>
      <c r="P293" s="24"/>
      <c r="Q293" s="138" t="s">
        <v>1422</v>
      </c>
      <c r="R293" s="82" t="s">
        <v>1173</v>
      </c>
      <c r="S293" s="156"/>
    </row>
    <row r="294" spans="1:19" ht="25.5">
      <c r="A294" s="168"/>
      <c r="B294" s="43" t="s">
        <v>1505</v>
      </c>
      <c r="C294" s="22"/>
      <c r="D294" s="24"/>
      <c r="E294" s="22" t="s">
        <v>16</v>
      </c>
      <c r="F294" s="135">
        <v>1</v>
      </c>
      <c r="G294" s="130"/>
      <c r="H294" s="131"/>
      <c r="I294" s="132"/>
      <c r="J294" s="206" t="s">
        <v>1505</v>
      </c>
      <c r="K294" s="27"/>
      <c r="L294" s="27"/>
      <c r="M294" s="24"/>
      <c r="N294" s="24"/>
      <c r="O294" s="24"/>
      <c r="P294" s="24"/>
      <c r="Q294" s="138" t="s">
        <v>1422</v>
      </c>
      <c r="R294" s="82" t="s">
        <v>1173</v>
      </c>
      <c r="S294" s="156"/>
    </row>
    <row r="295" spans="1:19" ht="25.5">
      <c r="A295" s="168"/>
      <c r="B295" s="43" t="s">
        <v>1506</v>
      </c>
      <c r="C295" s="22"/>
      <c r="D295" s="24"/>
      <c r="E295" s="22" t="s">
        <v>16</v>
      </c>
      <c r="F295" s="135">
        <v>1</v>
      </c>
      <c r="G295" s="130"/>
      <c r="H295" s="131"/>
      <c r="I295" s="132"/>
      <c r="J295" s="206" t="s">
        <v>1506</v>
      </c>
      <c r="K295" s="27"/>
      <c r="L295" s="27"/>
      <c r="M295" s="24"/>
      <c r="N295" s="24"/>
      <c r="O295" s="24"/>
      <c r="P295" s="24"/>
      <c r="Q295" s="138" t="s">
        <v>1422</v>
      </c>
      <c r="R295" s="82" t="s">
        <v>1173</v>
      </c>
      <c r="S295" s="156"/>
    </row>
    <row r="296" spans="1:19" ht="25.5">
      <c r="A296" s="168"/>
      <c r="B296" s="43" t="s">
        <v>1507</v>
      </c>
      <c r="C296" s="22"/>
      <c r="D296" s="24"/>
      <c r="E296" s="22" t="s">
        <v>16</v>
      </c>
      <c r="F296" s="135">
        <v>1</v>
      </c>
      <c r="G296" s="130"/>
      <c r="H296" s="131"/>
      <c r="I296" s="132"/>
      <c r="J296" s="206" t="s">
        <v>1507</v>
      </c>
      <c r="K296" s="27"/>
      <c r="L296" s="27"/>
      <c r="M296" s="24"/>
      <c r="N296" s="24"/>
      <c r="O296" s="24"/>
      <c r="P296" s="24"/>
      <c r="Q296" s="138" t="s">
        <v>1422</v>
      </c>
      <c r="R296" s="82" t="s">
        <v>1173</v>
      </c>
      <c r="S296" s="156"/>
    </row>
    <row r="297" spans="1:19" ht="25.5">
      <c r="A297" s="168"/>
      <c r="B297" s="43" t="s">
        <v>1508</v>
      </c>
      <c r="C297" s="22"/>
      <c r="D297" s="24"/>
      <c r="E297" s="22" t="s">
        <v>16</v>
      </c>
      <c r="F297" s="135">
        <v>1</v>
      </c>
      <c r="G297" s="130"/>
      <c r="H297" s="131"/>
      <c r="I297" s="132"/>
      <c r="J297" s="206" t="s">
        <v>1508</v>
      </c>
      <c r="K297" s="27"/>
      <c r="L297" s="27"/>
      <c r="M297" s="24"/>
      <c r="N297" s="24"/>
      <c r="O297" s="24"/>
      <c r="P297" s="24"/>
      <c r="Q297" s="138" t="s">
        <v>1422</v>
      </c>
      <c r="R297" s="82" t="s">
        <v>1173</v>
      </c>
      <c r="S297" s="156"/>
    </row>
    <row r="298" spans="1:19" ht="25.5">
      <c r="A298" s="168"/>
      <c r="B298" s="43" t="s">
        <v>1509</v>
      </c>
      <c r="C298" s="22"/>
      <c r="D298" s="24"/>
      <c r="E298" s="22" t="s">
        <v>16</v>
      </c>
      <c r="F298" s="135">
        <v>1</v>
      </c>
      <c r="G298" s="130"/>
      <c r="H298" s="131"/>
      <c r="I298" s="132"/>
      <c r="J298" s="206" t="s">
        <v>1509</v>
      </c>
      <c r="K298" s="27"/>
      <c r="L298" s="27"/>
      <c r="M298" s="24"/>
      <c r="N298" s="24"/>
      <c r="O298" s="24"/>
      <c r="P298" s="24"/>
      <c r="Q298" s="138" t="s">
        <v>1422</v>
      </c>
      <c r="R298" s="82" t="s">
        <v>1173</v>
      </c>
      <c r="S298" s="156"/>
    </row>
    <row r="299" spans="1:19" ht="25.5">
      <c r="A299" s="168"/>
      <c r="B299" s="43" t="s">
        <v>1510</v>
      </c>
      <c r="C299" s="22"/>
      <c r="D299" s="24"/>
      <c r="E299" s="22" t="s">
        <v>16</v>
      </c>
      <c r="F299" s="135">
        <v>1</v>
      </c>
      <c r="G299" s="130"/>
      <c r="H299" s="131"/>
      <c r="I299" s="132"/>
      <c r="J299" s="206" t="s">
        <v>1510</v>
      </c>
      <c r="K299" s="27"/>
      <c r="L299" s="27"/>
      <c r="M299" s="24"/>
      <c r="N299" s="24"/>
      <c r="O299" s="24"/>
      <c r="P299" s="24"/>
      <c r="Q299" s="138" t="s">
        <v>1422</v>
      </c>
      <c r="R299" s="82" t="s">
        <v>1173</v>
      </c>
      <c r="S299" s="156"/>
    </row>
    <row r="300" spans="1:19" ht="25.5">
      <c r="A300" s="168"/>
      <c r="B300" s="43" t="s">
        <v>1511</v>
      </c>
      <c r="C300" s="22"/>
      <c r="D300" s="24"/>
      <c r="E300" s="22" t="s">
        <v>16</v>
      </c>
      <c r="F300" s="135">
        <v>1</v>
      </c>
      <c r="G300" s="130"/>
      <c r="H300" s="131"/>
      <c r="I300" s="132"/>
      <c r="J300" s="206" t="s">
        <v>1511</v>
      </c>
      <c r="K300" s="27"/>
      <c r="L300" s="27"/>
      <c r="M300" s="24"/>
      <c r="N300" s="24"/>
      <c r="O300" s="24"/>
      <c r="P300" s="24"/>
      <c r="Q300" s="138" t="s">
        <v>1422</v>
      </c>
      <c r="R300" s="82" t="s">
        <v>1173</v>
      </c>
      <c r="S300" s="156"/>
    </row>
    <row r="301" spans="1:19" ht="25.5">
      <c r="A301" s="168"/>
      <c r="B301" s="43" t="s">
        <v>1512</v>
      </c>
      <c r="C301" s="22"/>
      <c r="D301" s="24"/>
      <c r="E301" s="22" t="s">
        <v>16</v>
      </c>
      <c r="F301" s="135">
        <v>1</v>
      </c>
      <c r="G301" s="130"/>
      <c r="H301" s="131"/>
      <c r="I301" s="132"/>
      <c r="J301" s="206" t="s">
        <v>1512</v>
      </c>
      <c r="K301" s="27"/>
      <c r="L301" s="27"/>
      <c r="M301" s="24"/>
      <c r="N301" s="24"/>
      <c r="O301" s="24"/>
      <c r="P301" s="24"/>
      <c r="Q301" s="138" t="s">
        <v>1422</v>
      </c>
      <c r="R301" s="82" t="s">
        <v>1173</v>
      </c>
      <c r="S301" s="156"/>
    </row>
    <row r="302" spans="1:19" ht="25.5">
      <c r="A302" s="168"/>
      <c r="B302" s="43" t="s">
        <v>1513</v>
      </c>
      <c r="C302" s="22"/>
      <c r="D302" s="24"/>
      <c r="E302" s="22" t="s">
        <v>16</v>
      </c>
      <c r="F302" s="135">
        <v>1</v>
      </c>
      <c r="G302" s="130"/>
      <c r="H302" s="131"/>
      <c r="I302" s="132"/>
      <c r="J302" s="206" t="s">
        <v>1513</v>
      </c>
      <c r="K302" s="27"/>
      <c r="L302" s="27"/>
      <c r="M302" s="24"/>
      <c r="N302" s="24"/>
      <c r="O302" s="24"/>
      <c r="P302" s="24"/>
      <c r="Q302" s="138" t="s">
        <v>1422</v>
      </c>
      <c r="R302" s="82" t="s">
        <v>1173</v>
      </c>
      <c r="S302" s="156"/>
    </row>
    <row r="303" spans="1:19" ht="25.5">
      <c r="A303" s="168"/>
      <c r="B303" s="43" t="s">
        <v>1514</v>
      </c>
      <c r="C303" s="22"/>
      <c r="D303" s="24"/>
      <c r="E303" s="22" t="s">
        <v>16</v>
      </c>
      <c r="F303" s="135">
        <v>1</v>
      </c>
      <c r="G303" s="130"/>
      <c r="H303" s="131"/>
      <c r="I303" s="132"/>
      <c r="J303" s="206" t="s">
        <v>1514</v>
      </c>
      <c r="K303" s="27"/>
      <c r="L303" s="27"/>
      <c r="M303" s="24"/>
      <c r="N303" s="24"/>
      <c r="O303" s="24"/>
      <c r="P303" s="24"/>
      <c r="Q303" s="138" t="s">
        <v>1422</v>
      </c>
      <c r="R303" s="82" t="s">
        <v>1173</v>
      </c>
      <c r="S303" s="156"/>
    </row>
    <row r="304" spans="1:19" ht="25.5">
      <c r="A304" s="168"/>
      <c r="B304" s="43" t="s">
        <v>1515</v>
      </c>
      <c r="C304" s="22"/>
      <c r="D304" s="24"/>
      <c r="E304" s="22" t="s">
        <v>16</v>
      </c>
      <c r="F304" s="135">
        <v>1</v>
      </c>
      <c r="G304" s="130"/>
      <c r="H304" s="131"/>
      <c r="I304" s="132"/>
      <c r="J304" s="206" t="s">
        <v>1515</v>
      </c>
      <c r="K304" s="27"/>
      <c r="L304" s="27"/>
      <c r="M304" s="24"/>
      <c r="N304" s="24"/>
      <c r="O304" s="24"/>
      <c r="P304" s="24"/>
      <c r="Q304" s="138" t="s">
        <v>1422</v>
      </c>
      <c r="R304" s="82" t="s">
        <v>1173</v>
      </c>
      <c r="S304" s="156"/>
    </row>
    <row r="305" spans="1:19" ht="25.5">
      <c r="A305" s="168"/>
      <c r="B305" s="43" t="s">
        <v>1516</v>
      </c>
      <c r="C305" s="22"/>
      <c r="D305" s="24"/>
      <c r="E305" s="22" t="s">
        <v>16</v>
      </c>
      <c r="F305" s="135">
        <v>1</v>
      </c>
      <c r="G305" s="130"/>
      <c r="H305" s="131"/>
      <c r="I305" s="132"/>
      <c r="J305" s="206" t="s">
        <v>1516</v>
      </c>
      <c r="K305" s="27"/>
      <c r="L305" s="27"/>
      <c r="M305" s="24"/>
      <c r="N305" s="24"/>
      <c r="O305" s="24"/>
      <c r="P305" s="24"/>
      <c r="Q305" s="138" t="s">
        <v>1422</v>
      </c>
      <c r="R305" s="82" t="s">
        <v>1173</v>
      </c>
      <c r="S305" s="156"/>
    </row>
    <row r="306" spans="1:19" ht="25.5">
      <c r="A306" s="168"/>
      <c r="B306" s="43" t="s">
        <v>1517</v>
      </c>
      <c r="C306" s="22"/>
      <c r="D306" s="24"/>
      <c r="E306" s="22" t="s">
        <v>16</v>
      </c>
      <c r="F306" s="135">
        <v>1</v>
      </c>
      <c r="G306" s="130"/>
      <c r="H306" s="131"/>
      <c r="I306" s="132"/>
      <c r="J306" s="206" t="s">
        <v>1517</v>
      </c>
      <c r="K306" s="27"/>
      <c r="L306" s="27"/>
      <c r="M306" s="24"/>
      <c r="N306" s="24"/>
      <c r="O306" s="24"/>
      <c r="P306" s="24"/>
      <c r="Q306" s="138" t="s">
        <v>1422</v>
      </c>
      <c r="R306" s="82" t="s">
        <v>1173</v>
      </c>
      <c r="S306" s="156"/>
    </row>
    <row r="307" spans="1:19" ht="25.5">
      <c r="A307" s="168"/>
      <c r="B307" s="43" t="s">
        <v>1518</v>
      </c>
      <c r="C307" s="22"/>
      <c r="D307" s="24"/>
      <c r="E307" s="22" t="s">
        <v>16</v>
      </c>
      <c r="F307" s="135">
        <v>1</v>
      </c>
      <c r="G307" s="130"/>
      <c r="H307" s="131"/>
      <c r="I307" s="132"/>
      <c r="J307" s="206" t="s">
        <v>1518</v>
      </c>
      <c r="K307" s="27"/>
      <c r="L307" s="27"/>
      <c r="M307" s="24"/>
      <c r="N307" s="24"/>
      <c r="O307" s="24"/>
      <c r="P307" s="24"/>
      <c r="Q307" s="138" t="s">
        <v>1422</v>
      </c>
      <c r="R307" s="82" t="s">
        <v>1173</v>
      </c>
      <c r="S307" s="156"/>
    </row>
    <row r="308" spans="1:19" ht="25.5">
      <c r="A308" s="168"/>
      <c r="B308" s="43" t="s">
        <v>1519</v>
      </c>
      <c r="C308" s="22"/>
      <c r="D308" s="24"/>
      <c r="E308" s="22" t="s">
        <v>16</v>
      </c>
      <c r="F308" s="135">
        <v>1</v>
      </c>
      <c r="G308" s="130"/>
      <c r="H308" s="131"/>
      <c r="I308" s="132"/>
      <c r="J308" s="206" t="s">
        <v>1519</v>
      </c>
      <c r="K308" s="27"/>
      <c r="L308" s="27"/>
      <c r="M308" s="24"/>
      <c r="N308" s="24"/>
      <c r="O308" s="24"/>
      <c r="P308" s="24"/>
      <c r="Q308" s="138" t="s">
        <v>1422</v>
      </c>
      <c r="R308" s="82" t="s">
        <v>1173</v>
      </c>
      <c r="S308" s="156"/>
    </row>
    <row r="309" spans="1:19" ht="25.5">
      <c r="A309" s="168"/>
      <c r="B309" s="43" t="s">
        <v>1520</v>
      </c>
      <c r="C309" s="22"/>
      <c r="D309" s="24"/>
      <c r="E309" s="22" t="s">
        <v>16</v>
      </c>
      <c r="F309" s="135">
        <v>1</v>
      </c>
      <c r="G309" s="130"/>
      <c r="H309" s="131"/>
      <c r="I309" s="132"/>
      <c r="J309" s="206" t="s">
        <v>1520</v>
      </c>
      <c r="K309" s="27"/>
      <c r="L309" s="27"/>
      <c r="M309" s="24"/>
      <c r="N309" s="24"/>
      <c r="O309" s="24"/>
      <c r="P309" s="24"/>
      <c r="Q309" s="138" t="s">
        <v>1422</v>
      </c>
      <c r="R309" s="82" t="s">
        <v>1173</v>
      </c>
      <c r="S309" s="156"/>
    </row>
    <row r="310" spans="1:19" ht="25.5">
      <c r="A310" s="168"/>
      <c r="B310" s="43" t="s">
        <v>1521</v>
      </c>
      <c r="C310" s="22"/>
      <c r="D310" s="24"/>
      <c r="E310" s="22" t="s">
        <v>16</v>
      </c>
      <c r="F310" s="135">
        <v>1</v>
      </c>
      <c r="G310" s="130"/>
      <c r="H310" s="131"/>
      <c r="I310" s="132"/>
      <c r="J310" s="206" t="s">
        <v>1521</v>
      </c>
      <c r="K310" s="27"/>
      <c r="L310" s="27"/>
      <c r="M310" s="24"/>
      <c r="N310" s="24"/>
      <c r="O310" s="24"/>
      <c r="P310" s="24"/>
      <c r="Q310" s="138" t="s">
        <v>1422</v>
      </c>
      <c r="R310" s="82" t="s">
        <v>1173</v>
      </c>
      <c r="S310" s="156"/>
    </row>
    <row r="311" spans="1:19" ht="25.5">
      <c r="A311" s="168"/>
      <c r="B311" s="43" t="s">
        <v>1522</v>
      </c>
      <c r="C311" s="22"/>
      <c r="D311" s="24"/>
      <c r="E311" s="22" t="s">
        <v>16</v>
      </c>
      <c r="F311" s="135">
        <v>1</v>
      </c>
      <c r="G311" s="130"/>
      <c r="H311" s="131"/>
      <c r="I311" s="132"/>
      <c r="J311" s="206" t="s">
        <v>1522</v>
      </c>
      <c r="K311" s="27"/>
      <c r="L311" s="27"/>
      <c r="M311" s="24"/>
      <c r="N311" s="24"/>
      <c r="O311" s="24"/>
      <c r="P311" s="24"/>
      <c r="Q311" s="138" t="s">
        <v>1422</v>
      </c>
      <c r="R311" s="82" t="s">
        <v>1173</v>
      </c>
      <c r="S311" s="156"/>
    </row>
    <row r="312" spans="1:19" ht="25.5">
      <c r="A312" s="168"/>
      <c r="B312" s="43" t="s">
        <v>1523</v>
      </c>
      <c r="C312" s="22"/>
      <c r="D312" s="24"/>
      <c r="E312" s="22" t="s">
        <v>16</v>
      </c>
      <c r="F312" s="135">
        <v>1</v>
      </c>
      <c r="G312" s="130"/>
      <c r="H312" s="131"/>
      <c r="I312" s="132"/>
      <c r="J312" s="206" t="s">
        <v>1523</v>
      </c>
      <c r="K312" s="27"/>
      <c r="L312" s="27"/>
      <c r="M312" s="24"/>
      <c r="N312" s="24"/>
      <c r="O312" s="24"/>
      <c r="P312" s="24"/>
      <c r="Q312" s="138" t="s">
        <v>1422</v>
      </c>
      <c r="R312" s="82" t="s">
        <v>1173</v>
      </c>
      <c r="S312" s="156"/>
    </row>
    <row r="313" spans="1:19" ht="25.5">
      <c r="A313" s="168"/>
      <c r="B313" s="43" t="s">
        <v>1524</v>
      </c>
      <c r="C313" s="22"/>
      <c r="D313" s="24"/>
      <c r="E313" s="22" t="s">
        <v>16</v>
      </c>
      <c r="F313" s="135">
        <v>1</v>
      </c>
      <c r="G313" s="130"/>
      <c r="H313" s="131"/>
      <c r="I313" s="132"/>
      <c r="J313" s="206" t="s">
        <v>1524</v>
      </c>
      <c r="K313" s="27"/>
      <c r="L313" s="27"/>
      <c r="M313" s="24"/>
      <c r="N313" s="24"/>
      <c r="O313" s="24"/>
      <c r="P313" s="24"/>
      <c r="Q313" s="138" t="s">
        <v>1422</v>
      </c>
      <c r="R313" s="82" t="s">
        <v>1173</v>
      </c>
      <c r="S313" s="156"/>
    </row>
    <row r="314" spans="1:19" ht="25.5">
      <c r="A314" s="168"/>
      <c r="B314" s="43" t="s">
        <v>1525</v>
      </c>
      <c r="C314" s="22"/>
      <c r="D314" s="24"/>
      <c r="E314" s="22" t="s">
        <v>16</v>
      </c>
      <c r="F314" s="135">
        <v>1</v>
      </c>
      <c r="G314" s="130"/>
      <c r="H314" s="131"/>
      <c r="I314" s="132"/>
      <c r="J314" s="206" t="s">
        <v>1525</v>
      </c>
      <c r="K314" s="27"/>
      <c r="L314" s="27"/>
      <c r="M314" s="24"/>
      <c r="N314" s="24"/>
      <c r="O314" s="24"/>
      <c r="P314" s="24"/>
      <c r="Q314" s="138" t="s">
        <v>1422</v>
      </c>
      <c r="R314" s="82" t="s">
        <v>1173</v>
      </c>
      <c r="S314" s="156"/>
    </row>
    <row r="315" spans="1:19" ht="25.5">
      <c r="A315" s="168"/>
      <c r="B315" s="43" t="s">
        <v>1526</v>
      </c>
      <c r="C315" s="22"/>
      <c r="D315" s="24"/>
      <c r="E315" s="22" t="s">
        <v>16</v>
      </c>
      <c r="F315" s="135">
        <v>1</v>
      </c>
      <c r="G315" s="130"/>
      <c r="H315" s="131"/>
      <c r="I315" s="132"/>
      <c r="J315" s="206" t="s">
        <v>1526</v>
      </c>
      <c r="K315" s="27"/>
      <c r="L315" s="27"/>
      <c r="M315" s="24"/>
      <c r="N315" s="24"/>
      <c r="O315" s="24"/>
      <c r="P315" s="24"/>
      <c r="Q315" s="138" t="s">
        <v>1422</v>
      </c>
      <c r="R315" s="82" t="s">
        <v>1173</v>
      </c>
      <c r="S315" s="156"/>
    </row>
    <row r="316" spans="1:19" ht="25.5">
      <c r="A316" s="168"/>
      <c r="B316" s="43" t="s">
        <v>1527</v>
      </c>
      <c r="C316" s="22"/>
      <c r="D316" s="24"/>
      <c r="E316" s="22" t="s">
        <v>16</v>
      </c>
      <c r="F316" s="135">
        <v>1</v>
      </c>
      <c r="G316" s="130"/>
      <c r="H316" s="131"/>
      <c r="I316" s="132"/>
      <c r="J316" s="206" t="s">
        <v>1527</v>
      </c>
      <c r="K316" s="27"/>
      <c r="L316" s="27"/>
      <c r="M316" s="24"/>
      <c r="N316" s="24"/>
      <c r="O316" s="24"/>
      <c r="P316" s="24"/>
      <c r="Q316" s="138" t="s">
        <v>1422</v>
      </c>
      <c r="R316" s="82" t="s">
        <v>1173</v>
      </c>
      <c r="S316" s="156"/>
    </row>
    <row r="317" spans="1:19" ht="25.5">
      <c r="A317" s="168"/>
      <c r="B317" s="43" t="s">
        <v>1528</v>
      </c>
      <c r="C317" s="22"/>
      <c r="D317" s="24"/>
      <c r="E317" s="22" t="s">
        <v>16</v>
      </c>
      <c r="F317" s="135">
        <v>1</v>
      </c>
      <c r="G317" s="130"/>
      <c r="H317" s="131"/>
      <c r="I317" s="132"/>
      <c r="J317" s="206" t="s">
        <v>1528</v>
      </c>
      <c r="K317" s="27"/>
      <c r="L317" s="27"/>
      <c r="M317" s="24"/>
      <c r="N317" s="24"/>
      <c r="O317" s="24"/>
      <c r="P317" s="24"/>
      <c r="Q317" s="138" t="s">
        <v>1422</v>
      </c>
      <c r="R317" s="82" t="s">
        <v>1173</v>
      </c>
      <c r="S317" s="156"/>
    </row>
    <row r="318" spans="1:19" ht="25.5">
      <c r="A318" s="168"/>
      <c r="B318" s="43" t="s">
        <v>1529</v>
      </c>
      <c r="C318" s="22"/>
      <c r="D318" s="24"/>
      <c r="E318" s="22" t="s">
        <v>16</v>
      </c>
      <c r="F318" s="135">
        <v>1</v>
      </c>
      <c r="G318" s="130"/>
      <c r="H318" s="131"/>
      <c r="I318" s="132"/>
      <c r="J318" s="206" t="s">
        <v>1529</v>
      </c>
      <c r="K318" s="27"/>
      <c r="L318" s="27"/>
      <c r="M318" s="24"/>
      <c r="N318" s="24"/>
      <c r="O318" s="24"/>
      <c r="P318" s="24"/>
      <c r="Q318" s="138" t="s">
        <v>1422</v>
      </c>
      <c r="R318" s="82" t="s">
        <v>1173</v>
      </c>
      <c r="S318" s="156"/>
    </row>
    <row r="319" spans="1:19" ht="25.5">
      <c r="A319" s="168"/>
      <c r="B319" s="43" t="s">
        <v>1530</v>
      </c>
      <c r="C319" s="22"/>
      <c r="D319" s="24"/>
      <c r="E319" s="22" t="s">
        <v>16</v>
      </c>
      <c r="F319" s="135">
        <v>1</v>
      </c>
      <c r="G319" s="130"/>
      <c r="H319" s="131"/>
      <c r="I319" s="132"/>
      <c r="J319" s="206" t="s">
        <v>1530</v>
      </c>
      <c r="K319" s="27"/>
      <c r="L319" s="27"/>
      <c r="M319" s="24"/>
      <c r="N319" s="24"/>
      <c r="O319" s="24"/>
      <c r="P319" s="24"/>
      <c r="Q319" s="138" t="s">
        <v>1422</v>
      </c>
      <c r="R319" s="82" t="s">
        <v>1173</v>
      </c>
      <c r="S319" s="156"/>
    </row>
    <row r="320" spans="1:19" ht="25.5">
      <c r="A320" s="168"/>
      <c r="B320" s="43" t="s">
        <v>1531</v>
      </c>
      <c r="C320" s="22"/>
      <c r="D320" s="24"/>
      <c r="E320" s="22" t="s">
        <v>16</v>
      </c>
      <c r="F320" s="135">
        <v>1</v>
      </c>
      <c r="G320" s="130"/>
      <c r="H320" s="131"/>
      <c r="I320" s="132"/>
      <c r="J320" s="206" t="s">
        <v>1531</v>
      </c>
      <c r="K320" s="27"/>
      <c r="L320" s="27"/>
      <c r="M320" s="24"/>
      <c r="N320" s="24"/>
      <c r="O320" s="24"/>
      <c r="P320" s="24"/>
      <c r="Q320" s="138" t="s">
        <v>1422</v>
      </c>
      <c r="R320" s="82" t="s">
        <v>1173</v>
      </c>
      <c r="S320" s="156"/>
    </row>
    <row r="321" spans="1:20" ht="25.5">
      <c r="A321" s="168"/>
      <c r="B321" s="43" t="s">
        <v>1532</v>
      </c>
      <c r="C321" s="22"/>
      <c r="D321" s="24"/>
      <c r="E321" s="22" t="s">
        <v>16</v>
      </c>
      <c r="F321" s="135">
        <v>1</v>
      </c>
      <c r="G321" s="130"/>
      <c r="H321" s="131"/>
      <c r="I321" s="132"/>
      <c r="J321" s="206" t="s">
        <v>1532</v>
      </c>
      <c r="K321" s="27"/>
      <c r="L321" s="27"/>
      <c r="M321" s="24"/>
      <c r="N321" s="24"/>
      <c r="O321" s="24"/>
      <c r="P321" s="24"/>
      <c r="Q321" s="138" t="s">
        <v>1422</v>
      </c>
      <c r="R321" s="82" t="s">
        <v>1173</v>
      </c>
      <c r="S321" s="156"/>
    </row>
    <row r="322" spans="1:20" ht="25.5">
      <c r="A322" s="168"/>
      <c r="B322" s="43" t="s">
        <v>1533</v>
      </c>
      <c r="C322" s="22"/>
      <c r="D322" s="24"/>
      <c r="E322" s="22" t="s">
        <v>16</v>
      </c>
      <c r="F322" s="135">
        <v>1</v>
      </c>
      <c r="G322" s="130"/>
      <c r="H322" s="131"/>
      <c r="I322" s="132"/>
      <c r="J322" s="206" t="s">
        <v>1533</v>
      </c>
      <c r="K322" s="27"/>
      <c r="L322" s="27"/>
      <c r="M322" s="24"/>
      <c r="N322" s="24"/>
      <c r="O322" s="24"/>
      <c r="P322" s="24"/>
      <c r="Q322" s="138" t="s">
        <v>1422</v>
      </c>
      <c r="R322" s="82" t="s">
        <v>1173</v>
      </c>
      <c r="S322" s="156"/>
    </row>
    <row r="323" spans="1:20" ht="25.5">
      <c r="A323" s="168"/>
      <c r="B323" s="43" t="s">
        <v>1534</v>
      </c>
      <c r="C323" s="22"/>
      <c r="D323" s="24"/>
      <c r="E323" s="22" t="s">
        <v>16</v>
      </c>
      <c r="F323" s="135">
        <v>1</v>
      </c>
      <c r="G323" s="130"/>
      <c r="H323" s="131"/>
      <c r="I323" s="132"/>
      <c r="J323" s="206" t="s">
        <v>1534</v>
      </c>
      <c r="K323" s="27"/>
      <c r="L323" s="27"/>
      <c r="M323" s="24"/>
      <c r="N323" s="24"/>
      <c r="O323" s="24"/>
      <c r="P323" s="24"/>
      <c r="Q323" s="138" t="s">
        <v>1422</v>
      </c>
      <c r="R323" s="82" t="s">
        <v>1173</v>
      </c>
      <c r="S323" s="156"/>
    </row>
    <row r="324" spans="1:20" ht="25.5">
      <c r="A324" s="168"/>
      <c r="B324" s="43" t="s">
        <v>1535</v>
      </c>
      <c r="C324" s="22"/>
      <c r="D324" s="24"/>
      <c r="E324" s="22" t="s">
        <v>16</v>
      </c>
      <c r="F324" s="135">
        <v>1</v>
      </c>
      <c r="G324" s="130"/>
      <c r="H324" s="131"/>
      <c r="I324" s="132"/>
      <c r="J324" s="206" t="s">
        <v>1535</v>
      </c>
      <c r="K324" s="27"/>
      <c r="L324" s="27"/>
      <c r="M324" s="24"/>
      <c r="N324" s="24"/>
      <c r="O324" s="24"/>
      <c r="P324" s="24"/>
      <c r="Q324" s="138" t="s">
        <v>1422</v>
      </c>
      <c r="R324" s="82" t="s">
        <v>1173</v>
      </c>
      <c r="S324" s="156"/>
    </row>
    <row r="325" spans="1:20" ht="25.5">
      <c r="A325" s="168"/>
      <c r="B325" s="43" t="s">
        <v>1536</v>
      </c>
      <c r="C325" s="22"/>
      <c r="D325" s="24"/>
      <c r="E325" s="22" t="s">
        <v>16</v>
      </c>
      <c r="F325" s="135">
        <v>1</v>
      </c>
      <c r="G325" s="130"/>
      <c r="H325" s="131"/>
      <c r="I325" s="132"/>
      <c r="J325" s="206" t="s">
        <v>1536</v>
      </c>
      <c r="K325" s="27"/>
      <c r="L325" s="27"/>
      <c r="M325" s="24"/>
      <c r="N325" s="24"/>
      <c r="O325" s="24"/>
      <c r="P325" s="24"/>
      <c r="Q325" s="138" t="s">
        <v>1422</v>
      </c>
      <c r="R325" s="82" t="s">
        <v>1173</v>
      </c>
      <c r="S325" s="156"/>
    </row>
    <row r="326" spans="1:20" ht="25.5">
      <c r="A326" s="168"/>
      <c r="B326" s="43" t="s">
        <v>1537</v>
      </c>
      <c r="C326" s="22"/>
      <c r="D326" s="24"/>
      <c r="E326" s="22" t="s">
        <v>16</v>
      </c>
      <c r="F326" s="135">
        <v>1</v>
      </c>
      <c r="G326" s="130"/>
      <c r="H326" s="131"/>
      <c r="I326" s="132"/>
      <c r="J326" s="206" t="s">
        <v>1537</v>
      </c>
      <c r="K326" s="27"/>
      <c r="L326" s="27"/>
      <c r="M326" s="24"/>
      <c r="N326" s="24"/>
      <c r="O326" s="24"/>
      <c r="P326" s="24"/>
      <c r="Q326" s="138" t="s">
        <v>1422</v>
      </c>
      <c r="R326" s="82" t="s">
        <v>1173</v>
      </c>
      <c r="S326" s="156"/>
    </row>
    <row r="327" spans="1:20" ht="25.5">
      <c r="A327" s="168"/>
      <c r="B327" s="43" t="s">
        <v>1538</v>
      </c>
      <c r="C327" s="22"/>
      <c r="D327" s="24"/>
      <c r="E327" s="22" t="s">
        <v>16</v>
      </c>
      <c r="F327" s="135">
        <v>1</v>
      </c>
      <c r="G327" s="130"/>
      <c r="H327" s="131"/>
      <c r="I327" s="132"/>
      <c r="J327" s="206" t="s">
        <v>1538</v>
      </c>
      <c r="K327" s="27"/>
      <c r="L327" s="27"/>
      <c r="M327" s="24"/>
      <c r="N327" s="24"/>
      <c r="O327" s="24"/>
      <c r="P327" s="24"/>
      <c r="Q327" s="138" t="s">
        <v>1422</v>
      </c>
      <c r="R327" s="82" t="s">
        <v>1173</v>
      </c>
      <c r="S327" s="156"/>
    </row>
    <row r="328" spans="1:20" ht="25.5">
      <c r="A328" s="168"/>
      <c r="B328" s="43" t="s">
        <v>1539</v>
      </c>
      <c r="C328" s="22"/>
      <c r="D328" s="24"/>
      <c r="E328" s="22" t="s">
        <v>16</v>
      </c>
      <c r="F328" s="135">
        <v>1</v>
      </c>
      <c r="G328" s="130"/>
      <c r="H328" s="131"/>
      <c r="I328" s="132"/>
      <c r="J328" s="206" t="s">
        <v>1539</v>
      </c>
      <c r="K328" s="27"/>
      <c r="L328" s="27"/>
      <c r="M328" s="24"/>
      <c r="N328" s="24"/>
      <c r="O328" s="24"/>
      <c r="P328" s="24"/>
      <c r="Q328" s="138" t="s">
        <v>1422</v>
      </c>
      <c r="R328" s="82" t="s">
        <v>1173</v>
      </c>
      <c r="S328" s="156"/>
      <c r="T328" s="149"/>
    </row>
    <row r="329" spans="1:20" ht="25.5">
      <c r="A329" s="168"/>
      <c r="B329" s="43" t="s">
        <v>1540</v>
      </c>
      <c r="C329" s="22"/>
      <c r="D329" s="24"/>
      <c r="E329" s="22" t="s">
        <v>16</v>
      </c>
      <c r="F329" s="135">
        <v>1</v>
      </c>
      <c r="G329" s="130"/>
      <c r="H329" s="131"/>
      <c r="I329" s="132"/>
      <c r="J329" s="206" t="s">
        <v>1540</v>
      </c>
      <c r="K329" s="27"/>
      <c r="L329" s="27"/>
      <c r="M329" s="24"/>
      <c r="N329" s="24"/>
      <c r="O329" s="24"/>
      <c r="P329" s="24"/>
      <c r="Q329" s="138" t="s">
        <v>1422</v>
      </c>
      <c r="R329" s="82" t="s">
        <v>1173</v>
      </c>
      <c r="S329" s="156"/>
    </row>
    <row r="330" spans="1:20" ht="25.5">
      <c r="A330" s="168"/>
      <c r="B330" s="43" t="s">
        <v>1541</v>
      </c>
      <c r="C330" s="22"/>
      <c r="D330" s="24"/>
      <c r="E330" s="22" t="s">
        <v>16</v>
      </c>
      <c r="F330" s="135">
        <v>1</v>
      </c>
      <c r="G330" s="130"/>
      <c r="H330" s="131"/>
      <c r="I330" s="132"/>
      <c r="J330" s="206" t="s">
        <v>1541</v>
      </c>
      <c r="K330" s="27"/>
      <c r="L330" s="27"/>
      <c r="M330" s="24"/>
      <c r="N330" s="24"/>
      <c r="O330" s="24"/>
      <c r="P330" s="24"/>
      <c r="Q330" s="138" t="s">
        <v>1422</v>
      </c>
      <c r="R330" s="82" t="s">
        <v>1173</v>
      </c>
      <c r="S330" s="156"/>
    </row>
    <row r="331" spans="1:20" ht="25.5">
      <c r="A331" s="168"/>
      <c r="B331" s="43" t="s">
        <v>1542</v>
      </c>
      <c r="C331" s="22"/>
      <c r="D331" s="24"/>
      <c r="E331" s="22" t="s">
        <v>16</v>
      </c>
      <c r="F331" s="135">
        <v>1</v>
      </c>
      <c r="G331" s="130"/>
      <c r="H331" s="131"/>
      <c r="I331" s="132"/>
      <c r="J331" s="206" t="s">
        <v>1542</v>
      </c>
      <c r="K331" s="27"/>
      <c r="L331" s="27"/>
      <c r="M331" s="24"/>
      <c r="N331" s="24"/>
      <c r="O331" s="24"/>
      <c r="P331" s="24"/>
      <c r="Q331" s="138" t="s">
        <v>1422</v>
      </c>
      <c r="R331" s="82" t="s">
        <v>1173</v>
      </c>
      <c r="S331" s="156"/>
    </row>
    <row r="332" spans="1:20" ht="25.5">
      <c r="A332" s="168"/>
      <c r="B332" s="43" t="s">
        <v>1543</v>
      </c>
      <c r="C332" s="22"/>
      <c r="D332" s="24"/>
      <c r="E332" s="22" t="s">
        <v>16</v>
      </c>
      <c r="F332" s="135">
        <v>1</v>
      </c>
      <c r="G332" s="130"/>
      <c r="H332" s="131"/>
      <c r="I332" s="132"/>
      <c r="J332" s="206" t="s">
        <v>1543</v>
      </c>
      <c r="K332" s="27"/>
      <c r="L332" s="27"/>
      <c r="M332" s="24"/>
      <c r="N332" s="24"/>
      <c r="O332" s="24"/>
      <c r="P332" s="24"/>
      <c r="Q332" s="138" t="s">
        <v>1422</v>
      </c>
      <c r="R332" s="82" t="s">
        <v>1173</v>
      </c>
      <c r="S332" s="156"/>
    </row>
    <row r="333" spans="1:20" ht="25.5">
      <c r="A333" s="168"/>
      <c r="B333" s="43" t="s">
        <v>1544</v>
      </c>
      <c r="C333" s="22"/>
      <c r="D333" s="24"/>
      <c r="E333" s="22" t="s">
        <v>16</v>
      </c>
      <c r="F333" s="135">
        <v>1</v>
      </c>
      <c r="G333" s="130"/>
      <c r="H333" s="131"/>
      <c r="I333" s="132"/>
      <c r="J333" s="206" t="s">
        <v>1544</v>
      </c>
      <c r="K333" s="27"/>
      <c r="L333" s="27"/>
      <c r="M333" s="24"/>
      <c r="N333" s="24"/>
      <c r="O333" s="24"/>
      <c r="P333" s="24"/>
      <c r="Q333" s="138" t="s">
        <v>1422</v>
      </c>
      <c r="R333" s="82" t="s">
        <v>1173</v>
      </c>
      <c r="S333" s="157"/>
    </row>
    <row r="334" spans="1:20" ht="25.5">
      <c r="A334" s="168"/>
      <c r="B334" s="43" t="s">
        <v>1545</v>
      </c>
      <c r="C334" s="22"/>
      <c r="D334" s="24"/>
      <c r="E334" s="22" t="s">
        <v>16</v>
      </c>
      <c r="F334" s="135">
        <v>1</v>
      </c>
      <c r="G334" s="130"/>
      <c r="H334" s="131"/>
      <c r="I334" s="132"/>
      <c r="J334" s="206" t="s">
        <v>1545</v>
      </c>
      <c r="K334" s="27"/>
      <c r="L334" s="27"/>
      <c r="M334" s="24"/>
      <c r="N334" s="24"/>
      <c r="O334" s="24"/>
      <c r="P334" s="24"/>
      <c r="Q334" s="138" t="s">
        <v>1422</v>
      </c>
      <c r="R334" s="82" t="s">
        <v>1173</v>
      </c>
      <c r="S334" s="157"/>
    </row>
    <row r="335" spans="1:20" ht="25.5">
      <c r="A335" s="168"/>
      <c r="B335" s="43" t="s">
        <v>1546</v>
      </c>
      <c r="C335" s="22"/>
      <c r="D335" s="24"/>
      <c r="E335" s="22" t="s">
        <v>16</v>
      </c>
      <c r="F335" s="135">
        <v>1</v>
      </c>
      <c r="G335" s="130"/>
      <c r="H335" s="131"/>
      <c r="I335" s="132"/>
      <c r="J335" s="206" t="s">
        <v>1546</v>
      </c>
      <c r="K335" s="27"/>
      <c r="L335" s="27"/>
      <c r="M335" s="24"/>
      <c r="N335" s="24"/>
      <c r="O335" s="24"/>
      <c r="P335" s="24"/>
      <c r="Q335" s="138" t="s">
        <v>1422</v>
      </c>
      <c r="R335" s="82" t="s">
        <v>1173</v>
      </c>
      <c r="S335" s="157"/>
    </row>
    <row r="336" spans="1:20" ht="25.5">
      <c r="A336" s="168"/>
      <c r="B336" s="43" t="s">
        <v>1547</v>
      </c>
      <c r="C336" s="22"/>
      <c r="D336" s="24"/>
      <c r="E336" s="22" t="s">
        <v>16</v>
      </c>
      <c r="F336" s="135">
        <v>1</v>
      </c>
      <c r="G336" s="130"/>
      <c r="H336" s="131"/>
      <c r="I336" s="132"/>
      <c r="J336" s="206" t="s">
        <v>1547</v>
      </c>
      <c r="K336" s="27"/>
      <c r="L336" s="27"/>
      <c r="M336" s="24"/>
      <c r="N336" s="24"/>
      <c r="O336" s="24"/>
      <c r="P336" s="24"/>
      <c r="Q336" s="138" t="s">
        <v>1422</v>
      </c>
      <c r="R336" s="82" t="s">
        <v>1173</v>
      </c>
      <c r="S336" s="157"/>
    </row>
    <row r="337" spans="1:20" ht="25.5">
      <c r="A337" s="168"/>
      <c r="B337" s="43" t="s">
        <v>1548</v>
      </c>
      <c r="C337" s="22"/>
      <c r="D337" s="24"/>
      <c r="E337" s="22" t="s">
        <v>16</v>
      </c>
      <c r="F337" s="135">
        <v>1</v>
      </c>
      <c r="G337" s="130"/>
      <c r="H337" s="131"/>
      <c r="I337" s="132"/>
      <c r="J337" s="206" t="s">
        <v>1548</v>
      </c>
      <c r="K337" s="27"/>
      <c r="L337" s="27"/>
      <c r="M337" s="24"/>
      <c r="N337" s="24"/>
      <c r="O337" s="24"/>
      <c r="P337" s="24"/>
      <c r="Q337" s="138" t="s">
        <v>1422</v>
      </c>
      <c r="R337" s="82" t="s">
        <v>1173</v>
      </c>
      <c r="S337" s="157"/>
    </row>
    <row r="338" spans="1:20" ht="25.5">
      <c r="A338" s="168"/>
      <c r="B338" s="43" t="s">
        <v>1549</v>
      </c>
      <c r="C338" s="22"/>
      <c r="D338" s="24"/>
      <c r="E338" s="22" t="s">
        <v>16</v>
      </c>
      <c r="F338" s="135">
        <v>1</v>
      </c>
      <c r="G338" s="130"/>
      <c r="H338" s="131"/>
      <c r="I338" s="132"/>
      <c r="J338" s="206" t="s">
        <v>1549</v>
      </c>
      <c r="K338" s="27"/>
      <c r="L338" s="27"/>
      <c r="M338" s="24"/>
      <c r="N338" s="24"/>
      <c r="O338" s="24"/>
      <c r="P338" s="24"/>
      <c r="Q338" s="138" t="s">
        <v>1422</v>
      </c>
      <c r="R338" s="82" t="s">
        <v>1173</v>
      </c>
      <c r="S338" s="157"/>
    </row>
    <row r="339" spans="1:20" ht="25.5">
      <c r="A339" s="168"/>
      <c r="B339" s="43" t="s">
        <v>1550</v>
      </c>
      <c r="C339" s="22"/>
      <c r="D339" s="24"/>
      <c r="E339" s="22" t="s">
        <v>16</v>
      </c>
      <c r="F339" s="135">
        <v>1</v>
      </c>
      <c r="G339" s="130"/>
      <c r="H339" s="131"/>
      <c r="I339" s="132"/>
      <c r="J339" s="206" t="s">
        <v>1550</v>
      </c>
      <c r="K339" s="27"/>
      <c r="L339" s="27"/>
      <c r="M339" s="24"/>
      <c r="N339" s="24"/>
      <c r="O339" s="24"/>
      <c r="P339" s="24"/>
      <c r="Q339" s="138" t="s">
        <v>1422</v>
      </c>
      <c r="R339" s="82" t="s">
        <v>1173</v>
      </c>
      <c r="S339" s="157"/>
    </row>
    <row r="340" spans="1:20" ht="25.5">
      <c r="A340" s="168"/>
      <c r="B340" s="43" t="s">
        <v>1551</v>
      </c>
      <c r="C340" s="22"/>
      <c r="D340" s="24"/>
      <c r="E340" s="22" t="s">
        <v>16</v>
      </c>
      <c r="F340" s="135">
        <v>1</v>
      </c>
      <c r="G340" s="130"/>
      <c r="H340" s="131"/>
      <c r="I340" s="132"/>
      <c r="J340" s="206" t="s">
        <v>1551</v>
      </c>
      <c r="K340" s="27"/>
      <c r="L340" s="27"/>
      <c r="M340" s="24"/>
      <c r="N340" s="24"/>
      <c r="O340" s="24"/>
      <c r="P340" s="24"/>
      <c r="Q340" s="138" t="s">
        <v>1422</v>
      </c>
      <c r="R340" s="82" t="s">
        <v>1173</v>
      </c>
      <c r="S340" s="157"/>
    </row>
    <row r="341" spans="1:20" ht="25.5">
      <c r="A341" s="168"/>
      <c r="B341" s="43" t="s">
        <v>1552</v>
      </c>
      <c r="C341" s="22"/>
      <c r="D341" s="24"/>
      <c r="E341" s="22" t="s">
        <v>16</v>
      </c>
      <c r="F341" s="135">
        <v>1</v>
      </c>
      <c r="G341" s="130"/>
      <c r="H341" s="131"/>
      <c r="I341" s="132"/>
      <c r="J341" s="206" t="s">
        <v>1552</v>
      </c>
      <c r="K341" s="27"/>
      <c r="L341" s="27"/>
      <c r="M341" s="24"/>
      <c r="N341" s="24"/>
      <c r="O341" s="24"/>
      <c r="P341" s="24"/>
      <c r="Q341" s="138" t="s">
        <v>1422</v>
      </c>
      <c r="R341" s="82" t="s">
        <v>1173</v>
      </c>
      <c r="S341" s="157"/>
    </row>
    <row r="342" spans="1:20" ht="25.5">
      <c r="A342" s="168"/>
      <c r="B342" s="43" t="s">
        <v>1553</v>
      </c>
      <c r="C342" s="22"/>
      <c r="D342" s="24"/>
      <c r="E342" s="22" t="s">
        <v>16</v>
      </c>
      <c r="F342" s="135">
        <v>1</v>
      </c>
      <c r="G342" s="130"/>
      <c r="H342" s="131"/>
      <c r="I342" s="132"/>
      <c r="J342" s="206" t="s">
        <v>1553</v>
      </c>
      <c r="K342" s="27"/>
      <c r="L342" s="27"/>
      <c r="M342" s="24"/>
      <c r="N342" s="24"/>
      <c r="O342" s="24"/>
      <c r="P342" s="24"/>
      <c r="Q342" s="138" t="s">
        <v>1422</v>
      </c>
      <c r="R342" s="82" t="s">
        <v>1173</v>
      </c>
      <c r="S342" s="157"/>
    </row>
    <row r="343" spans="1:20" ht="25.5">
      <c r="A343" s="168"/>
      <c r="B343" s="43" t="s">
        <v>1554</v>
      </c>
      <c r="C343" s="22"/>
      <c r="D343" s="24"/>
      <c r="E343" s="22" t="s">
        <v>16</v>
      </c>
      <c r="F343" s="135">
        <v>1</v>
      </c>
      <c r="G343" s="130"/>
      <c r="H343" s="131"/>
      <c r="I343" s="132"/>
      <c r="J343" s="206" t="s">
        <v>1554</v>
      </c>
      <c r="K343" s="27"/>
      <c r="L343" s="27"/>
      <c r="M343" s="24"/>
      <c r="N343" s="24"/>
      <c r="O343" s="24"/>
      <c r="P343" s="24"/>
      <c r="Q343" s="138" t="s">
        <v>1422</v>
      </c>
      <c r="R343" s="82" t="s">
        <v>1173</v>
      </c>
      <c r="S343" s="157"/>
    </row>
    <row r="344" spans="1:20" ht="25.5">
      <c r="A344" s="168"/>
      <c r="B344" s="43" t="s">
        <v>1555</v>
      </c>
      <c r="C344" s="22"/>
      <c r="D344" s="24"/>
      <c r="E344" s="22" t="s">
        <v>16</v>
      </c>
      <c r="F344" s="135">
        <v>1</v>
      </c>
      <c r="G344" s="130"/>
      <c r="H344" s="131"/>
      <c r="I344" s="132"/>
      <c r="J344" s="206" t="s">
        <v>1555</v>
      </c>
      <c r="K344" s="27"/>
      <c r="L344" s="27"/>
      <c r="M344" s="24"/>
      <c r="N344" s="24"/>
      <c r="O344" s="24"/>
      <c r="P344" s="24"/>
      <c r="Q344" s="138" t="s">
        <v>1422</v>
      </c>
      <c r="R344" s="82" t="s">
        <v>1173</v>
      </c>
      <c r="S344" s="157"/>
    </row>
    <row r="345" spans="1:20" ht="25.5">
      <c r="A345" s="168"/>
      <c r="B345" s="43" t="s">
        <v>1556</v>
      </c>
      <c r="C345" s="22"/>
      <c r="D345" s="24"/>
      <c r="E345" s="22" t="s">
        <v>16</v>
      </c>
      <c r="F345" s="135">
        <v>1</v>
      </c>
      <c r="G345" s="130"/>
      <c r="H345" s="131"/>
      <c r="I345" s="132"/>
      <c r="J345" s="206" t="s">
        <v>1556</v>
      </c>
      <c r="K345" s="27"/>
      <c r="L345" s="27"/>
      <c r="M345" s="24"/>
      <c r="N345" s="24"/>
      <c r="O345" s="24"/>
      <c r="P345" s="24"/>
      <c r="Q345" s="138" t="s">
        <v>1422</v>
      </c>
      <c r="R345" s="82" t="s">
        <v>1173</v>
      </c>
      <c r="S345" s="157"/>
    </row>
    <row r="346" spans="1:20" ht="25.5">
      <c r="A346" s="168"/>
      <c r="B346" s="43" t="s">
        <v>1557</v>
      </c>
      <c r="C346" s="22"/>
      <c r="D346" s="24"/>
      <c r="E346" s="22" t="s">
        <v>16</v>
      </c>
      <c r="F346" s="135">
        <v>1</v>
      </c>
      <c r="G346" s="130"/>
      <c r="H346" s="131"/>
      <c r="I346" s="132"/>
      <c r="J346" s="206" t="s">
        <v>1557</v>
      </c>
      <c r="K346" s="27"/>
      <c r="L346" s="27"/>
      <c r="M346" s="24"/>
      <c r="N346" s="24"/>
      <c r="O346" s="24"/>
      <c r="P346" s="24"/>
      <c r="Q346" s="138" t="s">
        <v>1422</v>
      </c>
      <c r="R346" s="82" t="s">
        <v>1173</v>
      </c>
      <c r="S346" s="157"/>
    </row>
    <row r="347" spans="1:20" ht="25.5">
      <c r="A347" s="168"/>
      <c r="B347" s="43" t="s">
        <v>1558</v>
      </c>
      <c r="C347" s="22"/>
      <c r="D347" s="24"/>
      <c r="E347" s="22" t="s">
        <v>16</v>
      </c>
      <c r="F347" s="135">
        <v>1</v>
      </c>
      <c r="G347" s="130"/>
      <c r="H347" s="131"/>
      <c r="I347" s="132"/>
      <c r="J347" s="206" t="s">
        <v>1558</v>
      </c>
      <c r="K347" s="27"/>
      <c r="L347" s="27"/>
      <c r="M347" s="24"/>
      <c r="N347" s="24"/>
      <c r="O347" s="24"/>
      <c r="P347" s="24"/>
      <c r="Q347" s="138" t="s">
        <v>1422</v>
      </c>
      <c r="R347" s="82" t="s">
        <v>1173</v>
      </c>
      <c r="S347" s="157"/>
    </row>
    <row r="348" spans="1:20" ht="25.5">
      <c r="A348" s="168"/>
      <c r="B348" s="43" t="s">
        <v>1559</v>
      </c>
      <c r="C348" s="22"/>
      <c r="D348" s="24"/>
      <c r="E348" s="22" t="s">
        <v>16</v>
      </c>
      <c r="F348" s="135">
        <v>1</v>
      </c>
      <c r="G348" s="130"/>
      <c r="H348" s="131"/>
      <c r="I348" s="132"/>
      <c r="J348" s="206" t="s">
        <v>1559</v>
      </c>
      <c r="K348" s="27"/>
      <c r="L348" s="27"/>
      <c r="M348" s="24"/>
      <c r="N348" s="24"/>
      <c r="O348" s="24"/>
      <c r="P348" s="24"/>
      <c r="Q348" s="138" t="s">
        <v>1422</v>
      </c>
      <c r="R348" s="82" t="s">
        <v>1173</v>
      </c>
    </row>
    <row r="349" spans="1:20" ht="25.5">
      <c r="A349" s="168"/>
      <c r="B349" s="43" t="s">
        <v>1560</v>
      </c>
      <c r="C349" s="22"/>
      <c r="D349" s="24"/>
      <c r="E349" s="22" t="s">
        <v>16</v>
      </c>
      <c r="F349" s="135">
        <v>1</v>
      </c>
      <c r="G349" s="130"/>
      <c r="H349" s="131"/>
      <c r="I349" s="132"/>
      <c r="J349" s="206" t="s">
        <v>1560</v>
      </c>
      <c r="K349" s="27"/>
      <c r="L349" s="27"/>
      <c r="M349" s="24"/>
      <c r="N349" s="24"/>
      <c r="O349" s="24"/>
      <c r="P349" s="24"/>
      <c r="Q349" s="138" t="s">
        <v>1422</v>
      </c>
      <c r="R349" s="82" t="s">
        <v>1173</v>
      </c>
    </row>
    <row r="350" spans="1:20" ht="25.5">
      <c r="A350" s="168"/>
      <c r="B350" s="43" t="s">
        <v>1561</v>
      </c>
      <c r="C350" s="22"/>
      <c r="D350" s="24"/>
      <c r="E350" s="22" t="s">
        <v>16</v>
      </c>
      <c r="F350" s="135">
        <v>1</v>
      </c>
      <c r="G350" s="130"/>
      <c r="H350" s="131"/>
      <c r="I350" s="132"/>
      <c r="J350" s="206" t="s">
        <v>1561</v>
      </c>
      <c r="K350" s="27"/>
      <c r="L350" s="27"/>
      <c r="M350" s="24"/>
      <c r="N350" s="24"/>
      <c r="O350" s="24"/>
      <c r="P350" s="24"/>
      <c r="Q350" s="138" t="s">
        <v>1422</v>
      </c>
      <c r="R350" s="82" t="s">
        <v>1173</v>
      </c>
    </row>
    <row r="351" spans="1:20" ht="25.5">
      <c r="A351" s="168"/>
      <c r="B351" s="43" t="s">
        <v>1562</v>
      </c>
      <c r="C351" s="22"/>
      <c r="D351" s="24"/>
      <c r="E351" s="22" t="s">
        <v>16</v>
      </c>
      <c r="F351" s="135">
        <v>1</v>
      </c>
      <c r="G351" s="130"/>
      <c r="H351" s="131"/>
      <c r="I351" s="132"/>
      <c r="J351" s="206" t="s">
        <v>1562</v>
      </c>
      <c r="K351" s="27"/>
      <c r="L351" s="27"/>
      <c r="M351" s="24"/>
      <c r="N351" s="24"/>
      <c r="O351" s="24"/>
      <c r="P351" s="24"/>
      <c r="Q351" s="138" t="s">
        <v>1422</v>
      </c>
      <c r="R351" s="82" t="s">
        <v>1173</v>
      </c>
      <c r="S351" s="34"/>
    </row>
    <row r="352" spans="1:20" ht="25.5">
      <c r="A352" s="168"/>
      <c r="B352" s="43" t="s">
        <v>1563</v>
      </c>
      <c r="C352" s="22"/>
      <c r="D352" s="24"/>
      <c r="E352" s="22" t="s">
        <v>16</v>
      </c>
      <c r="F352" s="135">
        <v>1</v>
      </c>
      <c r="G352" s="130"/>
      <c r="H352" s="131"/>
      <c r="I352" s="132"/>
      <c r="J352" s="206" t="s">
        <v>1563</v>
      </c>
      <c r="K352" s="27"/>
      <c r="L352" s="27"/>
      <c r="M352" s="24"/>
      <c r="N352" s="24"/>
      <c r="O352" s="24"/>
      <c r="P352" s="24"/>
      <c r="Q352" s="138" t="s">
        <v>1422</v>
      </c>
      <c r="R352" s="82" t="s">
        <v>1173</v>
      </c>
      <c r="T352" s="150"/>
    </row>
    <row r="353" spans="1:18" ht="25.5">
      <c r="A353" s="168"/>
      <c r="B353" s="43" t="s">
        <v>1564</v>
      </c>
      <c r="C353" s="22"/>
      <c r="D353" s="24"/>
      <c r="E353" s="22" t="s">
        <v>16</v>
      </c>
      <c r="F353" s="135">
        <v>1</v>
      </c>
      <c r="G353" s="130"/>
      <c r="H353" s="131"/>
      <c r="I353" s="132"/>
      <c r="J353" s="206" t="s">
        <v>1564</v>
      </c>
      <c r="K353" s="27"/>
      <c r="L353" s="27"/>
      <c r="M353" s="24"/>
      <c r="N353" s="24"/>
      <c r="O353" s="24"/>
      <c r="P353" s="24"/>
      <c r="Q353" s="138" t="s">
        <v>1422</v>
      </c>
      <c r="R353" s="82" t="s">
        <v>1173</v>
      </c>
    </row>
    <row r="354" spans="1:18" ht="25.5">
      <c r="A354" s="168"/>
      <c r="B354" s="43" t="s">
        <v>1565</v>
      </c>
      <c r="C354" s="22"/>
      <c r="D354" s="24"/>
      <c r="E354" s="22" t="s">
        <v>16</v>
      </c>
      <c r="F354" s="135">
        <v>1</v>
      </c>
      <c r="G354" s="130"/>
      <c r="H354" s="131"/>
      <c r="I354" s="132"/>
      <c r="J354" s="206" t="s">
        <v>1565</v>
      </c>
      <c r="K354" s="27"/>
      <c r="L354" s="27"/>
      <c r="M354" s="24"/>
      <c r="N354" s="24"/>
      <c r="O354" s="24"/>
      <c r="P354" s="24"/>
      <c r="Q354" s="138" t="s">
        <v>1422</v>
      </c>
      <c r="R354" s="82" t="s">
        <v>1173</v>
      </c>
    </row>
    <row r="355" spans="1:18" ht="25.5">
      <c r="A355" s="168"/>
      <c r="B355" s="43" t="s">
        <v>1566</v>
      </c>
      <c r="C355" s="22"/>
      <c r="D355" s="24"/>
      <c r="E355" s="22" t="s">
        <v>16</v>
      </c>
      <c r="F355" s="135">
        <v>1</v>
      </c>
      <c r="G355" s="130"/>
      <c r="H355" s="131"/>
      <c r="I355" s="132"/>
      <c r="J355" s="206" t="s">
        <v>1566</v>
      </c>
      <c r="K355" s="27"/>
      <c r="L355" s="27"/>
      <c r="M355" s="24"/>
      <c r="N355" s="24"/>
      <c r="O355" s="24"/>
      <c r="P355" s="24"/>
      <c r="Q355" s="138" t="s">
        <v>1422</v>
      </c>
      <c r="R355" s="82" t="s">
        <v>1173</v>
      </c>
    </row>
    <row r="356" spans="1:18" ht="25.5">
      <c r="A356" s="168"/>
      <c r="B356" s="43" t="s">
        <v>1567</v>
      </c>
      <c r="C356" s="22"/>
      <c r="D356" s="24"/>
      <c r="E356" s="22" t="s">
        <v>16</v>
      </c>
      <c r="F356" s="135">
        <v>1</v>
      </c>
      <c r="G356" s="130"/>
      <c r="H356" s="131"/>
      <c r="I356" s="132"/>
      <c r="J356" s="206" t="s">
        <v>1567</v>
      </c>
      <c r="K356" s="27"/>
      <c r="L356" s="27"/>
      <c r="M356" s="24"/>
      <c r="N356" s="24"/>
      <c r="O356" s="24"/>
      <c r="P356" s="24"/>
      <c r="Q356" s="138" t="s">
        <v>1423</v>
      </c>
      <c r="R356" s="82" t="s">
        <v>1173</v>
      </c>
    </row>
    <row r="357" spans="1:18" ht="25.5">
      <c r="A357" s="168"/>
      <c r="B357" s="43" t="s">
        <v>1568</v>
      </c>
      <c r="C357" s="22"/>
      <c r="D357" s="24"/>
      <c r="E357" s="22" t="s">
        <v>16</v>
      </c>
      <c r="F357" s="135">
        <v>1</v>
      </c>
      <c r="G357" s="130"/>
      <c r="H357" s="131"/>
      <c r="I357" s="132"/>
      <c r="J357" s="206" t="s">
        <v>1568</v>
      </c>
      <c r="K357" s="27"/>
      <c r="L357" s="27"/>
      <c r="M357" s="24"/>
      <c r="N357" s="24"/>
      <c r="O357" s="24"/>
      <c r="P357" s="24"/>
      <c r="Q357" s="138" t="s">
        <v>1423</v>
      </c>
      <c r="R357" s="82" t="s">
        <v>1173</v>
      </c>
    </row>
    <row r="358" spans="1:18" ht="25.5">
      <c r="A358" s="168"/>
      <c r="B358" s="43" t="s">
        <v>1569</v>
      </c>
      <c r="C358" s="22"/>
      <c r="D358" s="24"/>
      <c r="E358" s="22" t="s">
        <v>16</v>
      </c>
      <c r="F358" s="135">
        <v>1</v>
      </c>
      <c r="G358" s="130"/>
      <c r="H358" s="131"/>
      <c r="I358" s="132"/>
      <c r="J358" s="206" t="s">
        <v>1569</v>
      </c>
      <c r="K358" s="27"/>
      <c r="L358" s="27"/>
      <c r="M358" s="24"/>
      <c r="N358" s="24"/>
      <c r="O358" s="24"/>
      <c r="P358" s="24"/>
      <c r="Q358" s="138" t="s">
        <v>1423</v>
      </c>
      <c r="R358" s="82" t="s">
        <v>1173</v>
      </c>
    </row>
    <row r="359" spans="1:18" ht="25.5">
      <c r="A359" s="168"/>
      <c r="B359" s="43" t="s">
        <v>1570</v>
      </c>
      <c r="C359" s="22"/>
      <c r="D359" s="24"/>
      <c r="E359" s="22" t="s">
        <v>16</v>
      </c>
      <c r="F359" s="135">
        <v>1</v>
      </c>
      <c r="G359" s="130"/>
      <c r="H359" s="131"/>
      <c r="I359" s="132"/>
      <c r="J359" s="206" t="s">
        <v>1570</v>
      </c>
      <c r="K359" s="27"/>
      <c r="L359" s="27"/>
      <c r="M359" s="24"/>
      <c r="N359" s="24"/>
      <c r="O359" s="24"/>
      <c r="P359" s="24"/>
      <c r="Q359" s="138" t="s">
        <v>1423</v>
      </c>
      <c r="R359" s="82" t="s">
        <v>1173</v>
      </c>
    </row>
    <row r="360" spans="1:18" ht="25.5">
      <c r="A360" s="168"/>
      <c r="B360" s="43" t="s">
        <v>1571</v>
      </c>
      <c r="C360" s="22"/>
      <c r="D360" s="24"/>
      <c r="E360" s="22" t="s">
        <v>16</v>
      </c>
      <c r="F360" s="135">
        <v>1</v>
      </c>
      <c r="G360" s="130"/>
      <c r="H360" s="131"/>
      <c r="I360" s="132"/>
      <c r="J360" s="206" t="s">
        <v>1571</v>
      </c>
      <c r="K360" s="27"/>
      <c r="L360" s="27"/>
      <c r="M360" s="24"/>
      <c r="N360" s="24"/>
      <c r="O360" s="24"/>
      <c r="P360" s="24"/>
      <c r="Q360" s="138" t="s">
        <v>1423</v>
      </c>
      <c r="R360" s="82" t="s">
        <v>1173</v>
      </c>
    </row>
    <row r="361" spans="1:18" ht="25.5">
      <c r="A361" s="168"/>
      <c r="B361" s="43" t="s">
        <v>1572</v>
      </c>
      <c r="C361" s="22"/>
      <c r="D361" s="24"/>
      <c r="E361" s="22" t="s">
        <v>16</v>
      </c>
      <c r="F361" s="135">
        <v>1</v>
      </c>
      <c r="G361" s="130"/>
      <c r="H361" s="131"/>
      <c r="I361" s="132"/>
      <c r="J361" s="206" t="s">
        <v>1572</v>
      </c>
      <c r="K361" s="27"/>
      <c r="L361" s="27"/>
      <c r="M361" s="24"/>
      <c r="N361" s="24"/>
      <c r="O361" s="24"/>
      <c r="P361" s="24"/>
      <c r="Q361" s="138" t="s">
        <v>1423</v>
      </c>
      <c r="R361" s="82" t="s">
        <v>1173</v>
      </c>
    </row>
    <row r="362" spans="1:18" ht="25.5">
      <c r="A362" s="168"/>
      <c r="B362" s="43" t="s">
        <v>1573</v>
      </c>
      <c r="C362" s="22"/>
      <c r="D362" s="24"/>
      <c r="E362" s="22" t="s">
        <v>16</v>
      </c>
      <c r="F362" s="135">
        <v>1</v>
      </c>
      <c r="G362" s="130"/>
      <c r="H362" s="131"/>
      <c r="I362" s="132"/>
      <c r="J362" s="206" t="s">
        <v>1573</v>
      </c>
      <c r="K362" s="27"/>
      <c r="L362" s="27"/>
      <c r="M362" s="24"/>
      <c r="N362" s="24"/>
      <c r="O362" s="24"/>
      <c r="P362" s="24"/>
      <c r="Q362" s="138" t="s">
        <v>1423</v>
      </c>
      <c r="R362" s="82" t="s">
        <v>1173</v>
      </c>
    </row>
    <row r="363" spans="1:18" ht="25.5">
      <c r="A363" s="168"/>
      <c r="B363" s="43" t="s">
        <v>1574</v>
      </c>
      <c r="C363" s="22"/>
      <c r="D363" s="24"/>
      <c r="E363" s="22" t="s">
        <v>16</v>
      </c>
      <c r="F363" s="135">
        <v>1</v>
      </c>
      <c r="G363" s="130"/>
      <c r="H363" s="131"/>
      <c r="I363" s="132"/>
      <c r="J363" s="206" t="s">
        <v>1574</v>
      </c>
      <c r="K363" s="27"/>
      <c r="L363" s="27"/>
      <c r="M363" s="24"/>
      <c r="N363" s="24"/>
      <c r="O363" s="24"/>
      <c r="P363" s="24"/>
      <c r="Q363" s="138" t="s">
        <v>1423</v>
      </c>
      <c r="R363" s="82" t="s">
        <v>1173</v>
      </c>
    </row>
    <row r="364" spans="1:18" ht="25.5">
      <c r="A364" s="168"/>
      <c r="B364" s="43" t="s">
        <v>1575</v>
      </c>
      <c r="C364" s="22"/>
      <c r="D364" s="24"/>
      <c r="E364" s="22" t="s">
        <v>16</v>
      </c>
      <c r="F364" s="135">
        <v>1</v>
      </c>
      <c r="G364" s="130"/>
      <c r="H364" s="131"/>
      <c r="I364" s="132"/>
      <c r="J364" s="206" t="s">
        <v>1575</v>
      </c>
      <c r="K364" s="27"/>
      <c r="L364" s="27"/>
      <c r="M364" s="24"/>
      <c r="N364" s="24"/>
      <c r="O364" s="24"/>
      <c r="P364" s="24"/>
      <c r="Q364" s="138" t="s">
        <v>1424</v>
      </c>
      <c r="R364" s="82" t="s">
        <v>1173</v>
      </c>
    </row>
    <row r="365" spans="1:18" ht="25.5">
      <c r="A365" s="168"/>
      <c r="B365" s="43" t="s">
        <v>1576</v>
      </c>
      <c r="C365" s="22"/>
      <c r="D365" s="24"/>
      <c r="E365" s="22" t="s">
        <v>16</v>
      </c>
      <c r="F365" s="135">
        <v>1</v>
      </c>
      <c r="G365" s="130"/>
      <c r="H365" s="131"/>
      <c r="I365" s="132"/>
      <c r="J365" s="206" t="s">
        <v>1576</v>
      </c>
      <c r="K365" s="27"/>
      <c r="L365" s="27"/>
      <c r="M365" s="24"/>
      <c r="N365" s="24"/>
      <c r="O365" s="24"/>
      <c r="P365" s="24"/>
      <c r="Q365" s="138" t="s">
        <v>1424</v>
      </c>
      <c r="R365" s="82" t="s">
        <v>1173</v>
      </c>
    </row>
    <row r="366" spans="1:18" ht="25.5">
      <c r="A366" s="168"/>
      <c r="B366" s="43" t="s">
        <v>1577</v>
      </c>
      <c r="C366" s="22"/>
      <c r="D366" s="24"/>
      <c r="E366" s="22" t="s">
        <v>16</v>
      </c>
      <c r="F366" s="135">
        <v>1</v>
      </c>
      <c r="G366" s="130"/>
      <c r="H366" s="131"/>
      <c r="I366" s="132"/>
      <c r="J366" s="206" t="s">
        <v>1577</v>
      </c>
      <c r="K366" s="27"/>
      <c r="L366" s="27"/>
      <c r="M366" s="24"/>
      <c r="N366" s="24"/>
      <c r="O366" s="24"/>
      <c r="P366" s="24"/>
      <c r="Q366" s="138" t="s">
        <v>1424</v>
      </c>
      <c r="R366" s="82" t="s">
        <v>1173</v>
      </c>
    </row>
    <row r="367" spans="1:18" ht="25.5">
      <c r="A367" s="168"/>
      <c r="B367" s="43" t="s">
        <v>1578</v>
      </c>
      <c r="C367" s="22"/>
      <c r="D367" s="24"/>
      <c r="E367" s="22" t="s">
        <v>16</v>
      </c>
      <c r="F367" s="135">
        <v>1</v>
      </c>
      <c r="G367" s="130"/>
      <c r="H367" s="131"/>
      <c r="I367" s="132"/>
      <c r="J367" s="206" t="s">
        <v>1578</v>
      </c>
      <c r="K367" s="27"/>
      <c r="L367" s="27"/>
      <c r="M367" s="24"/>
      <c r="N367" s="24"/>
      <c r="O367" s="24"/>
      <c r="P367" s="24"/>
      <c r="Q367" s="138" t="s">
        <v>1424</v>
      </c>
      <c r="R367" s="82" t="s">
        <v>1173</v>
      </c>
    </row>
    <row r="368" spans="1:18" ht="25.5">
      <c r="A368" s="168"/>
      <c r="B368" s="43" t="s">
        <v>1579</v>
      </c>
      <c r="C368" s="22"/>
      <c r="D368" s="24"/>
      <c r="E368" s="22" t="s">
        <v>16</v>
      </c>
      <c r="F368" s="135">
        <v>1</v>
      </c>
      <c r="G368" s="130"/>
      <c r="H368" s="131"/>
      <c r="I368" s="132"/>
      <c r="J368" s="206" t="s">
        <v>1579</v>
      </c>
      <c r="K368" s="27"/>
      <c r="L368" s="27"/>
      <c r="M368" s="24"/>
      <c r="N368" s="24"/>
      <c r="O368" s="24"/>
      <c r="P368" s="24"/>
      <c r="Q368" s="138" t="s">
        <v>1424</v>
      </c>
      <c r="R368" s="82" t="s">
        <v>1173</v>
      </c>
    </row>
    <row r="369" spans="1:20" ht="25.5">
      <c r="A369" s="168"/>
      <c r="B369" s="43" t="s">
        <v>1580</v>
      </c>
      <c r="C369" s="22"/>
      <c r="D369" s="24"/>
      <c r="E369" s="22" t="s">
        <v>16</v>
      </c>
      <c r="F369" s="135">
        <v>1</v>
      </c>
      <c r="G369" s="130"/>
      <c r="H369" s="131"/>
      <c r="I369" s="132"/>
      <c r="J369" s="206" t="s">
        <v>1580</v>
      </c>
      <c r="K369" s="27"/>
      <c r="L369" s="27"/>
      <c r="M369" s="24"/>
      <c r="N369" s="24"/>
      <c r="O369" s="24"/>
      <c r="P369" s="24"/>
      <c r="Q369" s="138" t="s">
        <v>1424</v>
      </c>
      <c r="R369" s="82" t="s">
        <v>1173</v>
      </c>
    </row>
    <row r="370" spans="1:20" ht="25.5">
      <c r="A370" s="168"/>
      <c r="B370" s="43" t="s">
        <v>1581</v>
      </c>
      <c r="C370" s="22"/>
      <c r="D370" s="24"/>
      <c r="E370" s="22" t="s">
        <v>16</v>
      </c>
      <c r="F370" s="135">
        <v>1</v>
      </c>
      <c r="G370" s="130"/>
      <c r="H370" s="131"/>
      <c r="I370" s="132"/>
      <c r="J370" s="206" t="s">
        <v>1581</v>
      </c>
      <c r="K370" s="27"/>
      <c r="L370" s="27"/>
      <c r="M370" s="24"/>
      <c r="N370" s="24"/>
      <c r="O370" s="24"/>
      <c r="P370" s="24"/>
      <c r="Q370" s="138" t="s">
        <v>1424</v>
      </c>
      <c r="R370" s="82" t="s">
        <v>1173</v>
      </c>
    </row>
    <row r="371" spans="1:20" ht="25.5">
      <c r="A371" s="168"/>
      <c r="B371" s="43" t="s">
        <v>1582</v>
      </c>
      <c r="C371" s="22"/>
      <c r="D371" s="24"/>
      <c r="E371" s="22" t="s">
        <v>16</v>
      </c>
      <c r="F371" s="135">
        <v>1</v>
      </c>
      <c r="G371" s="130"/>
      <c r="H371" s="131"/>
      <c r="I371" s="132"/>
      <c r="J371" s="206" t="s">
        <v>1582</v>
      </c>
      <c r="K371" s="27"/>
      <c r="L371" s="27"/>
      <c r="M371" s="24"/>
      <c r="N371" s="24"/>
      <c r="O371" s="24"/>
      <c r="P371" s="24"/>
      <c r="Q371" s="138" t="s">
        <v>1424</v>
      </c>
      <c r="R371" s="82" t="s">
        <v>1173</v>
      </c>
    </row>
    <row r="372" spans="1:20" ht="25.5">
      <c r="A372" s="168"/>
      <c r="B372" s="43" t="s">
        <v>1583</v>
      </c>
      <c r="C372" s="22"/>
      <c r="D372" s="24"/>
      <c r="E372" s="22" t="s">
        <v>16</v>
      </c>
      <c r="F372" s="135">
        <v>1</v>
      </c>
      <c r="G372" s="130"/>
      <c r="H372" s="131"/>
      <c r="I372" s="132"/>
      <c r="J372" s="206" t="s">
        <v>1583</v>
      </c>
      <c r="K372" s="27"/>
      <c r="L372" s="27"/>
      <c r="M372" s="24"/>
      <c r="N372" s="24"/>
      <c r="O372" s="24"/>
      <c r="P372" s="24"/>
      <c r="Q372" s="138" t="s">
        <v>1425</v>
      </c>
      <c r="R372" s="82" t="s">
        <v>1173</v>
      </c>
    </row>
    <row r="373" spans="1:20" ht="25.5">
      <c r="A373" s="168"/>
      <c r="B373" s="43" t="s">
        <v>1584</v>
      </c>
      <c r="C373" s="22"/>
      <c r="D373" s="24"/>
      <c r="E373" s="22" t="s">
        <v>16</v>
      </c>
      <c r="F373" s="135">
        <v>1</v>
      </c>
      <c r="G373" s="130"/>
      <c r="H373" s="131"/>
      <c r="I373" s="132"/>
      <c r="J373" s="206" t="s">
        <v>1584</v>
      </c>
      <c r="K373" s="27"/>
      <c r="L373" s="27"/>
      <c r="M373" s="24"/>
      <c r="N373" s="24"/>
      <c r="O373" s="24"/>
      <c r="P373" s="24"/>
      <c r="Q373" s="138" t="s">
        <v>1425</v>
      </c>
      <c r="R373" s="82" t="s">
        <v>1173</v>
      </c>
    </row>
    <row r="374" spans="1:20" ht="25.5">
      <c r="A374" s="168"/>
      <c r="B374" s="43" t="s">
        <v>1585</v>
      </c>
      <c r="C374" s="22"/>
      <c r="D374" s="24"/>
      <c r="E374" s="22" t="s">
        <v>16</v>
      </c>
      <c r="F374" s="135">
        <v>1</v>
      </c>
      <c r="G374" s="130"/>
      <c r="H374" s="131"/>
      <c r="I374" s="132"/>
      <c r="J374" s="206" t="s">
        <v>1585</v>
      </c>
      <c r="K374" s="27"/>
      <c r="L374" s="27"/>
      <c r="M374" s="24"/>
      <c r="N374" s="24"/>
      <c r="O374" s="24"/>
      <c r="P374" s="24"/>
      <c r="Q374" s="138" t="s">
        <v>1425</v>
      </c>
      <c r="R374" s="82" t="s">
        <v>1173</v>
      </c>
    </row>
    <row r="375" spans="1:20" ht="25.5">
      <c r="A375" s="168"/>
      <c r="B375" s="43" t="s">
        <v>1586</v>
      </c>
      <c r="C375" s="22"/>
      <c r="D375" s="24"/>
      <c r="E375" s="22" t="s">
        <v>16</v>
      </c>
      <c r="F375" s="135">
        <v>1</v>
      </c>
      <c r="G375" s="130"/>
      <c r="H375" s="131"/>
      <c r="I375" s="132"/>
      <c r="J375" s="206" t="s">
        <v>1586</v>
      </c>
      <c r="K375" s="27"/>
      <c r="L375" s="27"/>
      <c r="M375" s="24"/>
      <c r="N375" s="24"/>
      <c r="O375" s="24"/>
      <c r="P375" s="24"/>
      <c r="Q375" s="138" t="s">
        <v>1425</v>
      </c>
      <c r="R375" s="82" t="s">
        <v>1173</v>
      </c>
      <c r="S375" s="46"/>
    </row>
    <row r="376" spans="1:20" ht="25.5">
      <c r="A376" s="168"/>
      <c r="B376" s="43" t="s">
        <v>1587</v>
      </c>
      <c r="C376" s="22"/>
      <c r="D376" s="24"/>
      <c r="E376" s="22" t="s">
        <v>16</v>
      </c>
      <c r="F376" s="135">
        <v>1</v>
      </c>
      <c r="G376" s="130"/>
      <c r="H376" s="131"/>
      <c r="I376" s="132"/>
      <c r="J376" s="206" t="s">
        <v>1587</v>
      </c>
      <c r="K376" s="27"/>
      <c r="L376" s="27"/>
      <c r="M376" s="24"/>
      <c r="N376" s="24"/>
      <c r="O376" s="24"/>
      <c r="P376" s="24"/>
      <c r="Q376" s="138" t="s">
        <v>1425</v>
      </c>
      <c r="R376" s="82" t="s">
        <v>1173</v>
      </c>
    </row>
    <row r="377" spans="1:20" ht="25.5">
      <c r="A377" s="168"/>
      <c r="B377" s="43" t="s">
        <v>1588</v>
      </c>
      <c r="C377" s="22"/>
      <c r="D377" s="24"/>
      <c r="E377" s="22" t="s">
        <v>16</v>
      </c>
      <c r="F377" s="135">
        <v>1</v>
      </c>
      <c r="G377" s="130"/>
      <c r="H377" s="131"/>
      <c r="I377" s="132"/>
      <c r="J377" s="206" t="s">
        <v>1588</v>
      </c>
      <c r="K377" s="27"/>
      <c r="L377" s="27"/>
      <c r="M377" s="24"/>
      <c r="N377" s="24"/>
      <c r="O377" s="24"/>
      <c r="P377" s="24"/>
      <c r="Q377" s="138" t="s">
        <v>1425</v>
      </c>
      <c r="R377" s="82" t="s">
        <v>1173</v>
      </c>
    </row>
    <row r="378" spans="1:20" ht="25.5">
      <c r="A378" s="168"/>
      <c r="B378" s="43" t="s">
        <v>1589</v>
      </c>
      <c r="C378" s="22"/>
      <c r="D378" s="24"/>
      <c r="E378" s="22" t="s">
        <v>16</v>
      </c>
      <c r="F378" s="135">
        <v>1</v>
      </c>
      <c r="G378" s="130"/>
      <c r="H378" s="131"/>
      <c r="I378" s="132"/>
      <c r="J378" s="206" t="s">
        <v>1589</v>
      </c>
      <c r="K378" s="27"/>
      <c r="L378" s="27"/>
      <c r="M378" s="24"/>
      <c r="N378" s="24"/>
      <c r="O378" s="24"/>
      <c r="P378" s="24"/>
      <c r="Q378" s="138" t="s">
        <v>1425</v>
      </c>
      <c r="R378" s="82" t="s">
        <v>1173</v>
      </c>
    </row>
    <row r="379" spans="1:20" ht="25.5">
      <c r="A379" s="168"/>
      <c r="B379" s="43" t="s">
        <v>1590</v>
      </c>
      <c r="C379" s="22"/>
      <c r="D379" s="24"/>
      <c r="E379" s="22" t="s">
        <v>16</v>
      </c>
      <c r="F379" s="135">
        <v>1</v>
      </c>
      <c r="G379" s="130"/>
      <c r="H379" s="131"/>
      <c r="I379" s="132"/>
      <c r="J379" s="206" t="s">
        <v>1590</v>
      </c>
      <c r="K379" s="27"/>
      <c r="L379" s="27"/>
      <c r="M379" s="24"/>
      <c r="N379" s="24"/>
      <c r="O379" s="24"/>
      <c r="P379" s="24"/>
      <c r="Q379" s="138" t="s">
        <v>1425</v>
      </c>
      <c r="R379" s="82" t="s">
        <v>1173</v>
      </c>
    </row>
    <row r="380" spans="1:20" ht="25.5">
      <c r="A380" s="111" t="s">
        <v>127</v>
      </c>
      <c r="B380" s="77" t="s">
        <v>1885</v>
      </c>
      <c r="C380" s="78"/>
      <c r="D380" s="79"/>
      <c r="E380" s="78" t="s">
        <v>16</v>
      </c>
      <c r="F380" s="80"/>
      <c r="G380" s="65"/>
      <c r="H380" s="66"/>
      <c r="I380" s="66"/>
      <c r="J380" s="77" t="s">
        <v>128</v>
      </c>
      <c r="K380" s="77"/>
      <c r="L380" s="79"/>
      <c r="M380" s="158"/>
      <c r="N380" s="158"/>
      <c r="O380" s="158"/>
      <c r="P380" s="170"/>
      <c r="Q380" s="81" t="s">
        <v>160</v>
      </c>
      <c r="R380" s="82" t="s">
        <v>154</v>
      </c>
      <c r="S380" s="2" t="s">
        <v>1971</v>
      </c>
      <c r="T380" s="147" t="s">
        <v>1443</v>
      </c>
    </row>
    <row r="381" spans="1:20" ht="25.5">
      <c r="A381" s="111"/>
      <c r="B381" s="77" t="s">
        <v>153</v>
      </c>
      <c r="C381" s="78"/>
      <c r="D381" s="79"/>
      <c r="E381" s="78" t="s">
        <v>16</v>
      </c>
      <c r="F381" s="80"/>
      <c r="G381" s="65"/>
      <c r="H381" s="66"/>
      <c r="I381" s="66"/>
      <c r="J381" s="77" t="s">
        <v>153</v>
      </c>
      <c r="K381" s="77"/>
      <c r="L381" s="79"/>
      <c r="M381" s="158"/>
      <c r="N381" s="158"/>
      <c r="O381" s="158"/>
      <c r="P381" s="170"/>
      <c r="Q381" s="81" t="s">
        <v>161</v>
      </c>
      <c r="R381" s="82" t="s">
        <v>154</v>
      </c>
      <c r="S381" s="2" t="s">
        <v>1971</v>
      </c>
      <c r="T381" s="147" t="s">
        <v>1443</v>
      </c>
    </row>
    <row r="382" spans="1:20" ht="25.5">
      <c r="A382" s="111"/>
      <c r="B382" s="77" t="s">
        <v>1886</v>
      </c>
      <c r="C382" s="78"/>
      <c r="D382" s="79"/>
      <c r="E382" s="78" t="s">
        <v>16</v>
      </c>
      <c r="F382" s="80"/>
      <c r="G382" s="65"/>
      <c r="H382" s="66"/>
      <c r="I382" s="66"/>
      <c r="J382" s="77" t="s">
        <v>129</v>
      </c>
      <c r="K382" s="77"/>
      <c r="L382" s="79"/>
      <c r="M382" s="158"/>
      <c r="N382" s="158"/>
      <c r="O382" s="158"/>
      <c r="P382" s="170"/>
      <c r="Q382" s="81" t="s">
        <v>160</v>
      </c>
      <c r="R382" s="82" t="s">
        <v>154</v>
      </c>
      <c r="T382" s="147" t="s">
        <v>1443</v>
      </c>
    </row>
    <row r="383" spans="1:20" ht="25.5">
      <c r="A383" s="111"/>
      <c r="B383" s="77" t="s">
        <v>130</v>
      </c>
      <c r="C383" s="78"/>
      <c r="D383" s="79"/>
      <c r="E383" s="78" t="s">
        <v>16</v>
      </c>
      <c r="F383" s="80"/>
      <c r="G383" s="65"/>
      <c r="H383" s="66"/>
      <c r="I383" s="66"/>
      <c r="J383" s="77" t="s">
        <v>130</v>
      </c>
      <c r="K383" s="77"/>
      <c r="L383" s="79"/>
      <c r="M383" s="158"/>
      <c r="N383" s="158"/>
      <c r="O383" s="158"/>
      <c r="P383" s="170"/>
      <c r="Q383" s="81" t="s">
        <v>161</v>
      </c>
      <c r="R383" s="82" t="s">
        <v>154</v>
      </c>
      <c r="T383" s="147" t="s">
        <v>1443</v>
      </c>
    </row>
    <row r="384" spans="1:20" ht="25.5">
      <c r="A384" s="111"/>
      <c r="B384" s="77" t="s">
        <v>1887</v>
      </c>
      <c r="C384" s="78"/>
      <c r="D384" s="79"/>
      <c r="E384" s="78" t="s">
        <v>16</v>
      </c>
      <c r="F384" s="80"/>
      <c r="G384" s="65"/>
      <c r="H384" s="66"/>
      <c r="I384" s="66"/>
      <c r="J384" s="77" t="s">
        <v>132</v>
      </c>
      <c r="K384" s="77"/>
      <c r="L384" s="79"/>
      <c r="M384" s="158"/>
      <c r="N384" s="158"/>
      <c r="O384" s="158"/>
      <c r="P384" s="170"/>
      <c r="Q384" s="81" t="s">
        <v>162</v>
      </c>
      <c r="R384" s="82" t="s">
        <v>154</v>
      </c>
      <c r="S384" s="2" t="s">
        <v>1970</v>
      </c>
      <c r="T384" s="147" t="s">
        <v>1443</v>
      </c>
    </row>
    <row r="385" spans="1:20" ht="25.5">
      <c r="A385" s="111"/>
      <c r="B385" s="77" t="s">
        <v>133</v>
      </c>
      <c r="C385" s="78"/>
      <c r="D385" s="79"/>
      <c r="E385" s="78" t="s">
        <v>16</v>
      </c>
      <c r="F385" s="80"/>
      <c r="G385" s="65"/>
      <c r="H385" s="66"/>
      <c r="I385" s="66"/>
      <c r="J385" s="77" t="s">
        <v>133</v>
      </c>
      <c r="K385" s="77"/>
      <c r="L385" s="79"/>
      <c r="M385" s="158"/>
      <c r="N385" s="158"/>
      <c r="O385" s="158"/>
      <c r="P385" s="170"/>
      <c r="Q385" s="81" t="s">
        <v>163</v>
      </c>
      <c r="R385" s="82" t="s">
        <v>154</v>
      </c>
      <c r="S385" s="2" t="s">
        <v>1970</v>
      </c>
      <c r="T385" s="147" t="s">
        <v>1443</v>
      </c>
    </row>
    <row r="386" spans="1:20" ht="25.5">
      <c r="A386" s="111"/>
      <c r="B386" s="77" t="s">
        <v>1888</v>
      </c>
      <c r="C386" s="78"/>
      <c r="D386" s="79"/>
      <c r="E386" s="78" t="s">
        <v>16</v>
      </c>
      <c r="F386" s="80"/>
      <c r="G386" s="65"/>
      <c r="H386" s="66"/>
      <c r="I386" s="66"/>
      <c r="J386" s="77" t="s">
        <v>131</v>
      </c>
      <c r="K386" s="77"/>
      <c r="L386" s="79"/>
      <c r="M386" s="158"/>
      <c r="N386" s="158"/>
      <c r="O386" s="158"/>
      <c r="P386" s="170"/>
      <c r="Q386" s="81" t="s">
        <v>164</v>
      </c>
      <c r="R386" s="82" t="s">
        <v>154</v>
      </c>
      <c r="S386" s="2" t="s">
        <v>1972</v>
      </c>
      <c r="T386" s="147" t="s">
        <v>1443</v>
      </c>
    </row>
    <row r="387" spans="1:20" ht="25.5">
      <c r="A387" s="111"/>
      <c r="B387" s="77" t="s">
        <v>134</v>
      </c>
      <c r="C387" s="78"/>
      <c r="D387" s="79"/>
      <c r="E387" s="78" t="s">
        <v>16</v>
      </c>
      <c r="F387" s="80"/>
      <c r="G387" s="65"/>
      <c r="H387" s="66"/>
      <c r="I387" s="66"/>
      <c r="J387" s="77" t="s">
        <v>134</v>
      </c>
      <c r="K387" s="77"/>
      <c r="L387" s="79"/>
      <c r="M387" s="158"/>
      <c r="N387" s="158"/>
      <c r="O387" s="158"/>
      <c r="P387" s="170"/>
      <c r="Q387" s="81" t="s">
        <v>165</v>
      </c>
      <c r="R387" s="82" t="s">
        <v>154</v>
      </c>
      <c r="S387" s="2" t="s">
        <v>1973</v>
      </c>
      <c r="T387" s="147" t="s">
        <v>1443</v>
      </c>
    </row>
    <row r="388" spans="1:20" ht="39.75">
      <c r="A388" s="111"/>
      <c r="B388" s="77" t="s">
        <v>202</v>
      </c>
      <c r="C388" s="78"/>
      <c r="D388" s="79"/>
      <c r="E388" s="78" t="s">
        <v>16</v>
      </c>
      <c r="F388" s="80">
        <v>1</v>
      </c>
      <c r="G388" s="65"/>
      <c r="H388" s="66"/>
      <c r="I388" s="66"/>
      <c r="J388" s="215" t="s">
        <v>202</v>
      </c>
      <c r="K388" s="77"/>
      <c r="L388" s="79"/>
      <c r="M388" s="158"/>
      <c r="N388" s="158"/>
      <c r="O388" s="158"/>
      <c r="P388" s="170"/>
      <c r="Q388" s="169" t="s">
        <v>1442</v>
      </c>
      <c r="R388" s="82" t="s">
        <v>203</v>
      </c>
      <c r="T388" s="147" t="s">
        <v>1443</v>
      </c>
    </row>
    <row r="389" spans="1:20" ht="25.5">
      <c r="A389" s="111"/>
      <c r="B389" s="216" t="s">
        <v>1910</v>
      </c>
      <c r="C389" s="78"/>
      <c r="D389" s="79"/>
      <c r="E389" s="78" t="s">
        <v>16</v>
      </c>
      <c r="F389" s="80">
        <v>1</v>
      </c>
      <c r="G389" s="65"/>
      <c r="H389" s="66"/>
      <c r="I389" s="66"/>
      <c r="J389" s="215" t="s">
        <v>2005</v>
      </c>
      <c r="K389" s="77"/>
      <c r="L389" s="79"/>
      <c r="M389" s="158"/>
      <c r="N389" s="158"/>
      <c r="O389" s="158"/>
      <c r="P389" s="170"/>
      <c r="Q389" s="81" t="s">
        <v>166</v>
      </c>
      <c r="R389" s="82" t="s">
        <v>154</v>
      </c>
      <c r="T389" s="147" t="s">
        <v>1443</v>
      </c>
    </row>
    <row r="390" spans="1:20" ht="25.5">
      <c r="A390" s="111"/>
      <c r="B390" s="216" t="s">
        <v>1911</v>
      </c>
      <c r="C390" s="78"/>
      <c r="D390" s="79"/>
      <c r="E390" s="78" t="s">
        <v>16</v>
      </c>
      <c r="F390" s="80">
        <v>1</v>
      </c>
      <c r="G390" s="65"/>
      <c r="H390" s="66"/>
      <c r="I390" s="66"/>
      <c r="J390" s="215" t="s">
        <v>2006</v>
      </c>
      <c r="K390" s="77"/>
      <c r="L390" s="79"/>
      <c r="M390" s="158"/>
      <c r="N390" s="158"/>
      <c r="O390" s="158"/>
      <c r="P390" s="170"/>
      <c r="Q390" s="81" t="s">
        <v>166</v>
      </c>
      <c r="R390" s="82" t="s">
        <v>154</v>
      </c>
      <c r="T390" s="147" t="s">
        <v>1443</v>
      </c>
    </row>
    <row r="391" spans="1:20" ht="25.5">
      <c r="A391" s="111"/>
      <c r="B391" s="216" t="s">
        <v>1912</v>
      </c>
      <c r="C391" s="78"/>
      <c r="D391" s="79"/>
      <c r="E391" s="78" t="s">
        <v>16</v>
      </c>
      <c r="F391" s="80">
        <v>1</v>
      </c>
      <c r="G391" s="65"/>
      <c r="H391" s="66"/>
      <c r="I391" s="66"/>
      <c r="J391" s="215" t="s">
        <v>2007</v>
      </c>
      <c r="K391" s="77"/>
      <c r="L391" s="79"/>
      <c r="M391" s="158"/>
      <c r="N391" s="158"/>
      <c r="O391" s="158"/>
      <c r="P391" s="170"/>
      <c r="Q391" s="81" t="s">
        <v>166</v>
      </c>
      <c r="R391" s="82" t="s">
        <v>154</v>
      </c>
      <c r="T391" s="147" t="s">
        <v>1443</v>
      </c>
    </row>
    <row r="392" spans="1:20" ht="25.5">
      <c r="A392" s="111"/>
      <c r="B392" s="216" t="s">
        <v>1913</v>
      </c>
      <c r="C392" s="78"/>
      <c r="D392" s="79"/>
      <c r="E392" s="78" t="s">
        <v>16</v>
      </c>
      <c r="F392" s="80">
        <v>1</v>
      </c>
      <c r="G392" s="65"/>
      <c r="H392" s="66"/>
      <c r="I392" s="66"/>
      <c r="J392" s="215" t="s">
        <v>2008</v>
      </c>
      <c r="K392" s="77"/>
      <c r="L392" s="79"/>
      <c r="M392" s="158"/>
      <c r="N392" s="158"/>
      <c r="O392" s="158"/>
      <c r="P392" s="170"/>
      <c r="Q392" s="81" t="s">
        <v>166</v>
      </c>
      <c r="R392" s="82" t="s">
        <v>154</v>
      </c>
      <c r="T392" s="147" t="s">
        <v>1443</v>
      </c>
    </row>
    <row r="393" spans="1:20" ht="25.5">
      <c r="A393" s="111"/>
      <c r="B393" s="216" t="s">
        <v>1914</v>
      </c>
      <c r="C393" s="78"/>
      <c r="D393" s="79"/>
      <c r="E393" s="78" t="s">
        <v>16</v>
      </c>
      <c r="F393" s="80">
        <v>1</v>
      </c>
      <c r="G393" s="65"/>
      <c r="H393" s="66"/>
      <c r="I393" s="66"/>
      <c r="J393" s="215" t="s">
        <v>2009</v>
      </c>
      <c r="K393" s="77"/>
      <c r="L393" s="79"/>
      <c r="M393" s="158"/>
      <c r="N393" s="158"/>
      <c r="O393" s="158"/>
      <c r="P393" s="170"/>
      <c r="Q393" s="81" t="s">
        <v>166</v>
      </c>
      <c r="R393" s="82" t="s">
        <v>154</v>
      </c>
      <c r="T393" s="147" t="s">
        <v>1443</v>
      </c>
    </row>
    <row r="394" spans="1:20" ht="25.5">
      <c r="A394" s="111"/>
      <c r="B394" s="216" t="s">
        <v>1915</v>
      </c>
      <c r="C394" s="78"/>
      <c r="D394" s="79"/>
      <c r="E394" s="78" t="s">
        <v>16</v>
      </c>
      <c r="F394" s="80">
        <v>1</v>
      </c>
      <c r="G394" s="65"/>
      <c r="H394" s="66"/>
      <c r="I394" s="66"/>
      <c r="J394" s="215" t="s">
        <v>2010</v>
      </c>
      <c r="K394" s="77"/>
      <c r="L394" s="79"/>
      <c r="M394" s="158"/>
      <c r="N394" s="158"/>
      <c r="O394" s="158"/>
      <c r="P394" s="170"/>
      <c r="Q394" s="81" t="s">
        <v>166</v>
      </c>
      <c r="R394" s="82" t="s">
        <v>154</v>
      </c>
      <c r="T394" s="147" t="s">
        <v>1443</v>
      </c>
    </row>
    <row r="395" spans="1:20" ht="25.5">
      <c r="A395" s="111"/>
      <c r="B395" s="216" t="s">
        <v>1916</v>
      </c>
      <c r="C395" s="78"/>
      <c r="D395" s="79"/>
      <c r="E395" s="78" t="s">
        <v>16</v>
      </c>
      <c r="F395" s="80">
        <v>1</v>
      </c>
      <c r="G395" s="65"/>
      <c r="H395" s="66"/>
      <c r="I395" s="66"/>
      <c r="J395" s="215" t="s">
        <v>2011</v>
      </c>
      <c r="K395" s="77"/>
      <c r="L395" s="79"/>
      <c r="M395" s="158"/>
      <c r="N395" s="158"/>
      <c r="O395" s="158"/>
      <c r="P395" s="170"/>
      <c r="Q395" s="81" t="s">
        <v>166</v>
      </c>
      <c r="R395" s="82" t="s">
        <v>154</v>
      </c>
      <c r="T395" s="147" t="s">
        <v>1443</v>
      </c>
    </row>
    <row r="396" spans="1:20" ht="25.5">
      <c r="A396" s="111"/>
      <c r="B396" s="216" t="s">
        <v>1917</v>
      </c>
      <c r="C396" s="78"/>
      <c r="D396" s="79"/>
      <c r="E396" s="78" t="s">
        <v>16</v>
      </c>
      <c r="F396" s="80">
        <v>1</v>
      </c>
      <c r="G396" s="65"/>
      <c r="H396" s="66"/>
      <c r="I396" s="66"/>
      <c r="J396" s="215" t="s">
        <v>2012</v>
      </c>
      <c r="K396" s="77"/>
      <c r="L396" s="79"/>
      <c r="M396" s="158"/>
      <c r="N396" s="158"/>
      <c r="O396" s="158"/>
      <c r="P396" s="170"/>
      <c r="Q396" s="81" t="s">
        <v>166</v>
      </c>
      <c r="R396" s="82" t="s">
        <v>154</v>
      </c>
      <c r="T396" s="147" t="s">
        <v>1443</v>
      </c>
    </row>
    <row r="397" spans="1:20" ht="25.5">
      <c r="A397" s="111"/>
      <c r="B397" s="216" t="s">
        <v>1918</v>
      </c>
      <c r="C397" s="78"/>
      <c r="D397" s="79"/>
      <c r="E397" s="78" t="s">
        <v>16</v>
      </c>
      <c r="F397" s="80">
        <v>1</v>
      </c>
      <c r="G397" s="65"/>
      <c r="H397" s="66"/>
      <c r="I397" s="66"/>
      <c r="J397" s="215" t="s">
        <v>2013</v>
      </c>
      <c r="K397" s="77"/>
      <c r="L397" s="79"/>
      <c r="M397" s="158"/>
      <c r="N397" s="158"/>
      <c r="O397" s="158"/>
      <c r="P397" s="170"/>
      <c r="Q397" s="81" t="s">
        <v>167</v>
      </c>
      <c r="R397" s="82" t="s">
        <v>154</v>
      </c>
      <c r="T397" s="147" t="s">
        <v>1443</v>
      </c>
    </row>
    <row r="398" spans="1:20" ht="25.5">
      <c r="A398" s="111"/>
      <c r="B398" s="216" t="s">
        <v>1919</v>
      </c>
      <c r="C398" s="78"/>
      <c r="D398" s="79"/>
      <c r="E398" s="78" t="s">
        <v>16</v>
      </c>
      <c r="F398" s="80">
        <v>1</v>
      </c>
      <c r="G398" s="65"/>
      <c r="H398" s="66"/>
      <c r="I398" s="66"/>
      <c r="J398" s="215" t="s">
        <v>2014</v>
      </c>
      <c r="K398" s="77"/>
      <c r="L398" s="79"/>
      <c r="M398" s="158"/>
      <c r="N398" s="158"/>
      <c r="O398" s="158"/>
      <c r="P398" s="170"/>
      <c r="Q398" s="81" t="s">
        <v>167</v>
      </c>
      <c r="R398" s="82" t="s">
        <v>154</v>
      </c>
      <c r="T398" s="147" t="s">
        <v>1443</v>
      </c>
    </row>
    <row r="399" spans="1:20" ht="25.5">
      <c r="A399" s="111"/>
      <c r="B399" s="216" t="s">
        <v>1920</v>
      </c>
      <c r="C399" s="78"/>
      <c r="D399" s="79"/>
      <c r="E399" s="78" t="s">
        <v>16</v>
      </c>
      <c r="F399" s="80">
        <v>1</v>
      </c>
      <c r="G399" s="65"/>
      <c r="H399" s="66"/>
      <c r="I399" s="66"/>
      <c r="J399" s="215" t="s">
        <v>2015</v>
      </c>
      <c r="K399" s="77"/>
      <c r="L399" s="79"/>
      <c r="M399" s="158"/>
      <c r="N399" s="158"/>
      <c r="O399" s="158"/>
      <c r="P399" s="170"/>
      <c r="Q399" s="81" t="s">
        <v>167</v>
      </c>
      <c r="R399" s="82" t="s">
        <v>154</v>
      </c>
      <c r="T399" s="147" t="s">
        <v>1443</v>
      </c>
    </row>
    <row r="400" spans="1:20" ht="25.5">
      <c r="A400" s="111"/>
      <c r="B400" s="216" t="s">
        <v>1921</v>
      </c>
      <c r="C400" s="78"/>
      <c r="D400" s="79"/>
      <c r="E400" s="78" t="s">
        <v>16</v>
      </c>
      <c r="F400" s="80">
        <v>1</v>
      </c>
      <c r="G400" s="65"/>
      <c r="H400" s="66"/>
      <c r="I400" s="66"/>
      <c r="J400" s="215" t="s">
        <v>2016</v>
      </c>
      <c r="K400" s="77"/>
      <c r="L400" s="79"/>
      <c r="M400" s="158"/>
      <c r="N400" s="158"/>
      <c r="O400" s="158"/>
      <c r="P400" s="170"/>
      <c r="Q400" s="81" t="s">
        <v>167</v>
      </c>
      <c r="R400" s="82" t="s">
        <v>154</v>
      </c>
      <c r="T400" s="147" t="s">
        <v>1443</v>
      </c>
    </row>
    <row r="401" spans="1:20" ht="25.5">
      <c r="A401" s="111"/>
      <c r="B401" s="216" t="s">
        <v>1922</v>
      </c>
      <c r="C401" s="78"/>
      <c r="D401" s="79"/>
      <c r="E401" s="78" t="s">
        <v>16</v>
      </c>
      <c r="F401" s="80">
        <v>1</v>
      </c>
      <c r="G401" s="65"/>
      <c r="H401" s="66"/>
      <c r="I401" s="66"/>
      <c r="J401" s="215" t="s">
        <v>2017</v>
      </c>
      <c r="K401" s="77"/>
      <c r="L401" s="79"/>
      <c r="M401" s="158"/>
      <c r="N401" s="158"/>
      <c r="O401" s="158"/>
      <c r="P401" s="170"/>
      <c r="Q401" s="81" t="s">
        <v>168</v>
      </c>
      <c r="R401" s="82" t="s">
        <v>154</v>
      </c>
      <c r="T401" s="147" t="s">
        <v>1443</v>
      </c>
    </row>
    <row r="402" spans="1:20" ht="25.5">
      <c r="A402" s="111"/>
      <c r="B402" s="216" t="s">
        <v>1923</v>
      </c>
      <c r="C402" s="78"/>
      <c r="D402" s="79"/>
      <c r="E402" s="78" t="s">
        <v>16</v>
      </c>
      <c r="F402" s="80">
        <v>1</v>
      </c>
      <c r="G402" s="65"/>
      <c r="H402" s="66"/>
      <c r="I402" s="66"/>
      <c r="J402" s="215" t="s">
        <v>2018</v>
      </c>
      <c r="K402" s="77"/>
      <c r="L402" s="79"/>
      <c r="M402" s="158"/>
      <c r="N402" s="158"/>
      <c r="O402" s="158"/>
      <c r="P402" s="170"/>
      <c r="Q402" s="81" t="s">
        <v>168</v>
      </c>
      <c r="R402" s="82" t="s">
        <v>154</v>
      </c>
      <c r="T402" s="147" t="s">
        <v>1443</v>
      </c>
    </row>
    <row r="403" spans="1:20" ht="25.5">
      <c r="A403" s="111"/>
      <c r="B403" s="216" t="s">
        <v>1924</v>
      </c>
      <c r="C403" s="78"/>
      <c r="D403" s="79"/>
      <c r="E403" s="78" t="s">
        <v>16</v>
      </c>
      <c r="F403" s="80">
        <v>1</v>
      </c>
      <c r="G403" s="67"/>
      <c r="H403" s="66"/>
      <c r="I403" s="66"/>
      <c r="J403" s="215" t="s">
        <v>2019</v>
      </c>
      <c r="K403" s="77"/>
      <c r="L403" s="79"/>
      <c r="M403" s="158"/>
      <c r="N403" s="158"/>
      <c r="O403" s="158"/>
      <c r="P403" s="170"/>
      <c r="Q403" s="81" t="s">
        <v>168</v>
      </c>
      <c r="R403" s="82" t="s">
        <v>154</v>
      </c>
      <c r="T403" s="147" t="s">
        <v>1443</v>
      </c>
    </row>
    <row r="404" spans="1:20" ht="25.5">
      <c r="A404" s="111"/>
      <c r="B404" s="216" t="s">
        <v>1925</v>
      </c>
      <c r="C404" s="78"/>
      <c r="D404" s="79"/>
      <c r="E404" s="78" t="s">
        <v>16</v>
      </c>
      <c r="F404" s="80">
        <v>1</v>
      </c>
      <c r="G404" s="67"/>
      <c r="H404" s="66"/>
      <c r="I404" s="66"/>
      <c r="J404" s="215" t="s">
        <v>2020</v>
      </c>
      <c r="K404" s="77"/>
      <c r="L404" s="79"/>
      <c r="M404" s="158"/>
      <c r="N404" s="158"/>
      <c r="O404" s="158"/>
      <c r="P404" s="170"/>
      <c r="Q404" s="81" t="s">
        <v>168</v>
      </c>
      <c r="R404" s="82" t="s">
        <v>154</v>
      </c>
      <c r="T404" s="147" t="s">
        <v>1443</v>
      </c>
    </row>
    <row r="405" spans="1:20" ht="25.5">
      <c r="A405" s="111"/>
      <c r="B405" s="77" t="s">
        <v>135</v>
      </c>
      <c r="C405" s="78"/>
      <c r="D405" s="79"/>
      <c r="E405" s="78" t="s">
        <v>16</v>
      </c>
      <c r="F405" s="80">
        <v>1</v>
      </c>
      <c r="G405" s="67"/>
      <c r="H405" s="66"/>
      <c r="I405" s="66"/>
      <c r="J405" s="215" t="s">
        <v>135</v>
      </c>
      <c r="K405" s="77"/>
      <c r="L405" s="79"/>
      <c r="M405" s="158"/>
      <c r="N405" s="158"/>
      <c r="O405" s="158"/>
      <c r="P405" s="170"/>
      <c r="Q405" s="81" t="s">
        <v>169</v>
      </c>
      <c r="R405" s="82" t="s">
        <v>155</v>
      </c>
      <c r="T405" s="147" t="s">
        <v>1443</v>
      </c>
    </row>
    <row r="406" spans="1:20" ht="25.5">
      <c r="A406" s="111"/>
      <c r="B406" s="77" t="s">
        <v>136</v>
      </c>
      <c r="C406" s="78"/>
      <c r="D406" s="79"/>
      <c r="E406" s="78" t="s">
        <v>16</v>
      </c>
      <c r="F406" s="80">
        <v>1</v>
      </c>
      <c r="G406" s="67"/>
      <c r="H406" s="66"/>
      <c r="I406" s="66"/>
      <c r="J406" s="215" t="s">
        <v>136</v>
      </c>
      <c r="K406" s="77"/>
      <c r="L406" s="79"/>
      <c r="M406" s="158"/>
      <c r="N406" s="158"/>
      <c r="O406" s="158"/>
      <c r="P406" s="170"/>
      <c r="Q406" s="81" t="s">
        <v>170</v>
      </c>
      <c r="R406" s="82" t="s">
        <v>155</v>
      </c>
      <c r="T406" s="147" t="s">
        <v>1443</v>
      </c>
    </row>
    <row r="407" spans="1:20" ht="25.5">
      <c r="A407" s="111"/>
      <c r="B407" s="77" t="s">
        <v>156</v>
      </c>
      <c r="C407" s="78"/>
      <c r="D407" s="79"/>
      <c r="E407" s="78" t="s">
        <v>16</v>
      </c>
      <c r="F407" s="80">
        <v>1</v>
      </c>
      <c r="G407" s="67"/>
      <c r="H407" s="66"/>
      <c r="I407" s="66"/>
      <c r="J407" s="215" t="s">
        <v>156</v>
      </c>
      <c r="K407" s="77"/>
      <c r="L407" s="79"/>
      <c r="M407" s="158"/>
      <c r="N407" s="158"/>
      <c r="O407" s="158"/>
      <c r="P407" s="170"/>
      <c r="Q407" s="81" t="s">
        <v>171</v>
      </c>
      <c r="R407" s="82" t="s">
        <v>155</v>
      </c>
      <c r="T407" s="147" t="s">
        <v>1443</v>
      </c>
    </row>
    <row r="408" spans="1:20" ht="25.5">
      <c r="A408" s="111"/>
      <c r="B408" s="77" t="s">
        <v>157</v>
      </c>
      <c r="C408" s="78"/>
      <c r="D408" s="79"/>
      <c r="E408" s="78" t="s">
        <v>16</v>
      </c>
      <c r="F408" s="80">
        <v>1</v>
      </c>
      <c r="G408" s="67"/>
      <c r="H408" s="66"/>
      <c r="I408" s="66"/>
      <c r="J408" s="215" t="s">
        <v>157</v>
      </c>
      <c r="K408" s="77"/>
      <c r="L408" s="79"/>
      <c r="M408" s="158"/>
      <c r="N408" s="158"/>
      <c r="O408" s="158"/>
      <c r="P408" s="170"/>
      <c r="Q408" s="81" t="s">
        <v>172</v>
      </c>
      <c r="R408" s="82" t="s">
        <v>155</v>
      </c>
      <c r="T408" s="147" t="s">
        <v>1443</v>
      </c>
    </row>
    <row r="409" spans="1:20" ht="25.5">
      <c r="A409" s="111"/>
      <c r="B409" s="77" t="s">
        <v>137</v>
      </c>
      <c r="C409" s="78"/>
      <c r="D409" s="79"/>
      <c r="E409" s="78" t="s">
        <v>16</v>
      </c>
      <c r="F409" s="80">
        <v>1</v>
      </c>
      <c r="G409" s="67"/>
      <c r="H409" s="66"/>
      <c r="I409" s="66"/>
      <c r="J409" s="215" t="s">
        <v>137</v>
      </c>
      <c r="K409" s="77"/>
      <c r="L409" s="79"/>
      <c r="M409" s="158"/>
      <c r="N409" s="158"/>
      <c r="O409" s="158"/>
      <c r="P409" s="170"/>
      <c r="Q409" s="81" t="s">
        <v>173</v>
      </c>
      <c r="R409" s="82" t="s">
        <v>155</v>
      </c>
      <c r="T409" s="147" t="s">
        <v>1443</v>
      </c>
    </row>
    <row r="410" spans="1:20" ht="25.5">
      <c r="A410" s="111"/>
      <c r="B410" s="77" t="s">
        <v>138</v>
      </c>
      <c r="C410" s="78"/>
      <c r="D410" s="79"/>
      <c r="E410" s="78" t="s">
        <v>16</v>
      </c>
      <c r="F410" s="80">
        <v>1</v>
      </c>
      <c r="G410" s="67"/>
      <c r="H410" s="66"/>
      <c r="I410" s="66"/>
      <c r="J410" s="215" t="s">
        <v>138</v>
      </c>
      <c r="K410" s="77"/>
      <c r="L410" s="79"/>
      <c r="M410" s="158"/>
      <c r="N410" s="158"/>
      <c r="O410" s="158"/>
      <c r="P410" s="170"/>
      <c r="Q410" s="81" t="s">
        <v>174</v>
      </c>
      <c r="R410" s="82" t="s">
        <v>155</v>
      </c>
      <c r="T410" s="147" t="s">
        <v>1443</v>
      </c>
    </row>
    <row r="411" spans="1:20" ht="25.5">
      <c r="A411" s="111"/>
      <c r="B411" s="77" t="s">
        <v>158</v>
      </c>
      <c r="C411" s="78"/>
      <c r="D411" s="79"/>
      <c r="E411" s="78" t="s">
        <v>16</v>
      </c>
      <c r="F411" s="80">
        <v>1</v>
      </c>
      <c r="G411" s="67"/>
      <c r="H411" s="66"/>
      <c r="I411" s="66"/>
      <c r="J411" s="215" t="s">
        <v>158</v>
      </c>
      <c r="K411" s="77"/>
      <c r="L411" s="79"/>
      <c r="M411" s="158"/>
      <c r="N411" s="158"/>
      <c r="O411" s="158"/>
      <c r="P411" s="170"/>
      <c r="Q411" s="81" t="s">
        <v>175</v>
      </c>
      <c r="R411" s="82" t="s">
        <v>155</v>
      </c>
      <c r="T411" s="147" t="s">
        <v>1443</v>
      </c>
    </row>
    <row r="412" spans="1:20" ht="25.5">
      <c r="A412" s="111"/>
      <c r="B412" s="77" t="s">
        <v>159</v>
      </c>
      <c r="C412" s="78"/>
      <c r="D412" s="79"/>
      <c r="E412" s="78" t="s">
        <v>16</v>
      </c>
      <c r="F412" s="80">
        <v>1</v>
      </c>
      <c r="G412" s="67"/>
      <c r="H412" s="66"/>
      <c r="I412" s="66"/>
      <c r="J412" s="215" t="s">
        <v>159</v>
      </c>
      <c r="K412" s="77"/>
      <c r="L412" s="79"/>
      <c r="M412" s="158"/>
      <c r="N412" s="158"/>
      <c r="O412" s="158"/>
      <c r="P412" s="170"/>
      <c r="Q412" s="81" t="s">
        <v>176</v>
      </c>
      <c r="R412" s="82" t="s">
        <v>155</v>
      </c>
      <c r="T412" s="147" t="s">
        <v>1443</v>
      </c>
    </row>
    <row r="413" spans="1:20" ht="25.5">
      <c r="A413" s="111"/>
      <c r="B413" s="77" t="s">
        <v>139</v>
      </c>
      <c r="C413" s="78"/>
      <c r="D413" s="79"/>
      <c r="E413" s="78" t="s">
        <v>16</v>
      </c>
      <c r="F413" s="80">
        <v>1</v>
      </c>
      <c r="G413" s="67"/>
      <c r="H413" s="66"/>
      <c r="I413" s="66"/>
      <c r="J413" s="215" t="s">
        <v>139</v>
      </c>
      <c r="K413" s="77"/>
      <c r="L413" s="79"/>
      <c r="M413" s="158"/>
      <c r="N413" s="158"/>
      <c r="O413" s="158"/>
      <c r="P413" s="170"/>
      <c r="Q413" s="81" t="s">
        <v>177</v>
      </c>
      <c r="R413" s="82" t="s">
        <v>154</v>
      </c>
      <c r="T413" s="147" t="s">
        <v>1443</v>
      </c>
    </row>
    <row r="414" spans="1:20" ht="25.5">
      <c r="A414" s="111"/>
      <c r="B414" s="77" t="s">
        <v>140</v>
      </c>
      <c r="C414" s="78"/>
      <c r="D414" s="79"/>
      <c r="E414" s="78" t="s">
        <v>16</v>
      </c>
      <c r="F414" s="80">
        <v>1</v>
      </c>
      <c r="G414" s="67"/>
      <c r="H414" s="66"/>
      <c r="I414" s="66"/>
      <c r="J414" s="215" t="s">
        <v>140</v>
      </c>
      <c r="K414" s="77"/>
      <c r="L414" s="79"/>
      <c r="M414" s="158"/>
      <c r="N414" s="158"/>
      <c r="O414" s="158"/>
      <c r="P414" s="170"/>
      <c r="Q414" s="81" t="s">
        <v>178</v>
      </c>
      <c r="R414" s="82" t="s">
        <v>154</v>
      </c>
      <c r="T414" s="147" t="s">
        <v>1443</v>
      </c>
    </row>
    <row r="415" spans="1:20" ht="25.5">
      <c r="A415" s="111"/>
      <c r="B415" s="77" t="s">
        <v>141</v>
      </c>
      <c r="C415" s="78"/>
      <c r="D415" s="79"/>
      <c r="E415" s="78" t="s">
        <v>16</v>
      </c>
      <c r="F415" s="80">
        <v>1</v>
      </c>
      <c r="G415" s="67"/>
      <c r="H415" s="66"/>
      <c r="I415" s="66"/>
      <c r="J415" s="215" t="s">
        <v>141</v>
      </c>
      <c r="K415" s="77"/>
      <c r="L415" s="79"/>
      <c r="M415" s="158"/>
      <c r="N415" s="158"/>
      <c r="O415" s="158"/>
      <c r="P415" s="170"/>
      <c r="Q415" s="81" t="s">
        <v>179</v>
      </c>
      <c r="R415" s="82" t="s">
        <v>154</v>
      </c>
      <c r="T415" s="147" t="s">
        <v>1443</v>
      </c>
    </row>
    <row r="416" spans="1:20" ht="25.5">
      <c r="A416" s="111"/>
      <c r="B416" s="77" t="s">
        <v>142</v>
      </c>
      <c r="C416" s="78"/>
      <c r="D416" s="79"/>
      <c r="E416" s="78" t="s">
        <v>16</v>
      </c>
      <c r="F416" s="80">
        <v>1</v>
      </c>
      <c r="G416" s="67"/>
      <c r="H416" s="66"/>
      <c r="I416" s="66"/>
      <c r="J416" s="215" t="s">
        <v>142</v>
      </c>
      <c r="K416" s="77"/>
      <c r="L416" s="79"/>
      <c r="M416" s="158"/>
      <c r="N416" s="158"/>
      <c r="O416" s="158"/>
      <c r="P416" s="170"/>
      <c r="Q416" s="81" t="s">
        <v>180</v>
      </c>
      <c r="R416" s="82" t="s">
        <v>154</v>
      </c>
      <c r="T416" s="147" t="s">
        <v>1443</v>
      </c>
    </row>
    <row r="417" spans="1:20" ht="25.5">
      <c r="A417" s="111"/>
      <c r="B417" s="77" t="s">
        <v>143</v>
      </c>
      <c r="C417" s="78"/>
      <c r="D417" s="79"/>
      <c r="E417" s="78" t="s">
        <v>16</v>
      </c>
      <c r="F417" s="80">
        <v>1</v>
      </c>
      <c r="G417" s="67"/>
      <c r="H417" s="66"/>
      <c r="I417" s="66"/>
      <c r="J417" s="215" t="s">
        <v>143</v>
      </c>
      <c r="K417" s="77"/>
      <c r="L417" s="79"/>
      <c r="M417" s="158"/>
      <c r="N417" s="158"/>
      <c r="O417" s="158"/>
      <c r="P417" s="170"/>
      <c r="Q417" s="81" t="s">
        <v>181</v>
      </c>
      <c r="R417" s="82" t="s">
        <v>154</v>
      </c>
      <c r="T417" s="147" t="s">
        <v>1443</v>
      </c>
    </row>
    <row r="418" spans="1:20" ht="25.5">
      <c r="A418" s="111"/>
      <c r="B418" s="77" t="s">
        <v>144</v>
      </c>
      <c r="C418" s="78"/>
      <c r="D418" s="79"/>
      <c r="E418" s="78" t="s">
        <v>16</v>
      </c>
      <c r="F418" s="80">
        <v>1</v>
      </c>
      <c r="G418" s="67"/>
      <c r="H418" s="66"/>
      <c r="I418" s="66"/>
      <c r="J418" s="215" t="s">
        <v>144</v>
      </c>
      <c r="K418" s="77"/>
      <c r="L418" s="79"/>
      <c r="M418" s="158"/>
      <c r="N418" s="158"/>
      <c r="O418" s="158"/>
      <c r="P418" s="170"/>
      <c r="Q418" s="81" t="s">
        <v>182</v>
      </c>
      <c r="R418" s="82" t="s">
        <v>154</v>
      </c>
      <c r="T418" s="147" t="s">
        <v>1443</v>
      </c>
    </row>
    <row r="419" spans="1:20" ht="25.5">
      <c r="A419" s="111"/>
      <c r="B419" s="77" t="s">
        <v>145</v>
      </c>
      <c r="C419" s="78"/>
      <c r="D419" s="79"/>
      <c r="E419" s="78" t="s">
        <v>16</v>
      </c>
      <c r="F419" s="80">
        <v>1</v>
      </c>
      <c r="G419" s="67"/>
      <c r="H419" s="66"/>
      <c r="I419" s="66"/>
      <c r="J419" s="215" t="s">
        <v>145</v>
      </c>
      <c r="K419" s="77"/>
      <c r="L419" s="79"/>
      <c r="M419" s="158"/>
      <c r="N419" s="158"/>
      <c r="O419" s="158"/>
      <c r="P419" s="170"/>
      <c r="Q419" s="81" t="s">
        <v>183</v>
      </c>
      <c r="R419" s="82" t="s">
        <v>154</v>
      </c>
      <c r="T419" s="147" t="s">
        <v>1443</v>
      </c>
    </row>
    <row r="420" spans="1:20" ht="25.5">
      <c r="A420" s="111"/>
      <c r="B420" s="77" t="s">
        <v>146</v>
      </c>
      <c r="C420" s="78"/>
      <c r="D420" s="79"/>
      <c r="E420" s="78" t="s">
        <v>16</v>
      </c>
      <c r="F420" s="80">
        <v>1</v>
      </c>
      <c r="G420" s="67"/>
      <c r="H420" s="66"/>
      <c r="I420" s="66"/>
      <c r="J420" s="215" t="s">
        <v>146</v>
      </c>
      <c r="K420" s="77"/>
      <c r="L420" s="79"/>
      <c r="M420" s="158"/>
      <c r="N420" s="158"/>
      <c r="O420" s="158"/>
      <c r="P420" s="170"/>
      <c r="Q420" s="81" t="s">
        <v>184</v>
      </c>
      <c r="R420" s="82" t="s">
        <v>154</v>
      </c>
      <c r="T420" s="147" t="s">
        <v>1443</v>
      </c>
    </row>
    <row r="421" spans="1:20" ht="25.5">
      <c r="A421" s="111"/>
      <c r="B421" s="77" t="s">
        <v>147</v>
      </c>
      <c r="C421" s="78"/>
      <c r="D421" s="79"/>
      <c r="E421" s="78" t="s">
        <v>16</v>
      </c>
      <c r="F421" s="80">
        <v>1</v>
      </c>
      <c r="G421" s="67"/>
      <c r="H421" s="66"/>
      <c r="I421" s="66"/>
      <c r="J421" s="215" t="s">
        <v>147</v>
      </c>
      <c r="K421" s="77"/>
      <c r="L421" s="79"/>
      <c r="M421" s="158"/>
      <c r="N421" s="158"/>
      <c r="O421" s="158"/>
      <c r="P421" s="170"/>
      <c r="Q421" s="81" t="s">
        <v>185</v>
      </c>
      <c r="R421" s="82" t="s">
        <v>154</v>
      </c>
      <c r="T421" s="147" t="s">
        <v>1443</v>
      </c>
    </row>
    <row r="422" spans="1:20" ht="25.5">
      <c r="A422" s="111"/>
      <c r="B422" s="77" t="s">
        <v>148</v>
      </c>
      <c r="C422" s="78"/>
      <c r="D422" s="79"/>
      <c r="E422" s="78" t="s">
        <v>16</v>
      </c>
      <c r="F422" s="80">
        <v>1</v>
      </c>
      <c r="G422" s="67"/>
      <c r="H422" s="66"/>
      <c r="I422" s="66"/>
      <c r="J422" s="215" t="s">
        <v>148</v>
      </c>
      <c r="K422" s="77"/>
      <c r="L422" s="79"/>
      <c r="M422" s="158"/>
      <c r="N422" s="158"/>
      <c r="O422" s="158"/>
      <c r="P422" s="170"/>
      <c r="Q422" s="81" t="s">
        <v>186</v>
      </c>
      <c r="R422" s="82" t="s">
        <v>154</v>
      </c>
      <c r="T422" s="147" t="s">
        <v>1443</v>
      </c>
    </row>
    <row r="423" spans="1:20" ht="25.5">
      <c r="A423" s="111"/>
      <c r="B423" s="77" t="s">
        <v>149</v>
      </c>
      <c r="C423" s="78"/>
      <c r="D423" s="79"/>
      <c r="E423" s="78" t="s">
        <v>16</v>
      </c>
      <c r="F423" s="80">
        <v>1</v>
      </c>
      <c r="G423" s="67"/>
      <c r="H423" s="66"/>
      <c r="I423" s="66"/>
      <c r="J423" s="215" t="s">
        <v>149</v>
      </c>
      <c r="K423" s="77"/>
      <c r="L423" s="79"/>
      <c r="M423" s="158"/>
      <c r="N423" s="158"/>
      <c r="O423" s="158"/>
      <c r="P423" s="170"/>
      <c r="Q423" s="81" t="s">
        <v>187</v>
      </c>
      <c r="R423" s="82" t="s">
        <v>154</v>
      </c>
      <c r="T423" s="147" t="s">
        <v>1443</v>
      </c>
    </row>
    <row r="424" spans="1:20" ht="25.5">
      <c r="A424" s="111"/>
      <c r="B424" s="77" t="s">
        <v>150</v>
      </c>
      <c r="C424" s="78"/>
      <c r="D424" s="79"/>
      <c r="E424" s="78" t="s">
        <v>16</v>
      </c>
      <c r="F424" s="80">
        <v>1</v>
      </c>
      <c r="G424" s="67"/>
      <c r="H424" s="66"/>
      <c r="I424" s="66"/>
      <c r="J424" s="215" t="s">
        <v>150</v>
      </c>
      <c r="K424" s="77"/>
      <c r="L424" s="79"/>
      <c r="M424" s="158"/>
      <c r="N424" s="158"/>
      <c r="O424" s="158"/>
      <c r="P424" s="170"/>
      <c r="Q424" s="81" t="s">
        <v>188</v>
      </c>
      <c r="R424" s="82" t="s">
        <v>154</v>
      </c>
      <c r="T424" s="147" t="s">
        <v>1443</v>
      </c>
    </row>
    <row r="425" spans="1:20" ht="25.5">
      <c r="A425" s="111"/>
      <c r="B425" s="77" t="s">
        <v>151</v>
      </c>
      <c r="C425" s="78"/>
      <c r="D425" s="79"/>
      <c r="E425" s="78" t="s">
        <v>16</v>
      </c>
      <c r="F425" s="80">
        <v>1</v>
      </c>
      <c r="G425" s="67"/>
      <c r="H425" s="66"/>
      <c r="I425" s="66"/>
      <c r="J425" s="215" t="s">
        <v>151</v>
      </c>
      <c r="K425" s="77"/>
      <c r="L425" s="79"/>
      <c r="M425" s="158"/>
      <c r="N425" s="158"/>
      <c r="O425" s="158"/>
      <c r="P425" s="170"/>
      <c r="Q425" s="83" t="s">
        <v>1944</v>
      </c>
      <c r="R425" s="82" t="s">
        <v>154</v>
      </c>
      <c r="T425" s="147" t="s">
        <v>1443</v>
      </c>
    </row>
    <row r="426" spans="1:20" ht="25.5">
      <c r="A426" s="111"/>
      <c r="B426" s="113" t="s">
        <v>152</v>
      </c>
      <c r="C426" s="78"/>
      <c r="D426" s="79"/>
      <c r="E426" s="78" t="s">
        <v>16</v>
      </c>
      <c r="F426" s="80">
        <v>1</v>
      </c>
      <c r="G426" s="65"/>
      <c r="H426" s="66"/>
      <c r="I426" s="66"/>
      <c r="J426" s="215" t="s">
        <v>152</v>
      </c>
      <c r="K426" s="77"/>
      <c r="L426" s="79"/>
      <c r="M426" s="158"/>
      <c r="N426" s="158"/>
      <c r="O426" s="158"/>
      <c r="P426" s="170"/>
      <c r="Q426" s="83" t="s">
        <v>1942</v>
      </c>
      <c r="R426" s="82" t="s">
        <v>1943</v>
      </c>
      <c r="T426" s="147" t="s">
        <v>1443</v>
      </c>
    </row>
    <row r="427" spans="1:20" ht="25.5">
      <c r="A427" s="235" t="s">
        <v>189</v>
      </c>
      <c r="B427" s="113" t="s">
        <v>1884</v>
      </c>
      <c r="C427" s="78"/>
      <c r="D427" s="79"/>
      <c r="E427" s="78" t="s">
        <v>16</v>
      </c>
      <c r="F427" s="80"/>
      <c r="G427" s="65"/>
      <c r="H427" s="66"/>
      <c r="I427" s="66"/>
      <c r="J427" s="77" t="s">
        <v>207</v>
      </c>
      <c r="K427" s="77"/>
      <c r="L427" s="79"/>
      <c r="M427" s="158"/>
      <c r="N427" s="158"/>
      <c r="O427" s="158"/>
      <c r="P427" s="170"/>
      <c r="Q427" s="81" t="s">
        <v>160</v>
      </c>
      <c r="R427" s="82" t="s">
        <v>154</v>
      </c>
      <c r="T427" s="147" t="s">
        <v>1443</v>
      </c>
    </row>
    <row r="428" spans="1:20" ht="25.5">
      <c r="A428" s="235"/>
      <c r="B428" s="113" t="s">
        <v>205</v>
      </c>
      <c r="C428" s="78"/>
      <c r="D428" s="79"/>
      <c r="E428" s="78" t="s">
        <v>16</v>
      </c>
      <c r="F428" s="80"/>
      <c r="G428" s="65"/>
      <c r="H428" s="66"/>
      <c r="I428" s="66"/>
      <c r="J428" s="77" t="s">
        <v>190</v>
      </c>
      <c r="K428" s="77"/>
      <c r="L428" s="79"/>
      <c r="M428" s="158"/>
      <c r="N428" s="158"/>
      <c r="O428" s="158"/>
      <c r="P428" s="170"/>
      <c r="Q428" s="81" t="s">
        <v>161</v>
      </c>
      <c r="R428" s="82" t="s">
        <v>154</v>
      </c>
      <c r="T428" s="147" t="s">
        <v>1443</v>
      </c>
    </row>
    <row r="429" spans="1:20" ht="25.5">
      <c r="A429" s="234" t="s">
        <v>204</v>
      </c>
      <c r="B429" s="113" t="s">
        <v>1889</v>
      </c>
      <c r="C429" s="78"/>
      <c r="D429" s="79"/>
      <c r="E429" s="78" t="s">
        <v>16</v>
      </c>
      <c r="F429" s="80"/>
      <c r="G429" s="65"/>
      <c r="H429" s="66"/>
      <c r="I429" s="66"/>
      <c r="J429" s="77" t="s">
        <v>207</v>
      </c>
      <c r="K429" s="77"/>
      <c r="L429" s="79"/>
      <c r="M429" s="158"/>
      <c r="N429" s="158"/>
      <c r="O429" s="158"/>
      <c r="P429" s="170"/>
      <c r="Q429" s="81" t="s">
        <v>160</v>
      </c>
      <c r="R429" s="82" t="s">
        <v>116</v>
      </c>
      <c r="T429" s="147" t="s">
        <v>1443</v>
      </c>
    </row>
    <row r="430" spans="1:20" ht="25.5">
      <c r="A430" s="234"/>
      <c r="B430" s="113" t="s">
        <v>206</v>
      </c>
      <c r="C430" s="78"/>
      <c r="D430" s="79"/>
      <c r="E430" s="78" t="s">
        <v>16</v>
      </c>
      <c r="F430" s="80"/>
      <c r="G430" s="65"/>
      <c r="H430" s="66"/>
      <c r="I430" s="66"/>
      <c r="J430" s="77" t="s">
        <v>190</v>
      </c>
      <c r="K430" s="77"/>
      <c r="L430" s="79"/>
      <c r="M430" s="158"/>
      <c r="N430" s="158"/>
      <c r="O430" s="158"/>
      <c r="P430" s="170"/>
      <c r="Q430" s="81" t="s">
        <v>161</v>
      </c>
      <c r="R430" s="82" t="s">
        <v>116</v>
      </c>
      <c r="T430" s="147" t="s">
        <v>1443</v>
      </c>
    </row>
    <row r="431" spans="1:20" ht="25.5">
      <c r="A431" s="117" t="s">
        <v>1794</v>
      </c>
      <c r="B431" s="113" t="s">
        <v>1795</v>
      </c>
      <c r="C431" s="78">
        <v>75</v>
      </c>
      <c r="D431" s="79"/>
      <c r="E431" s="78" t="s">
        <v>31</v>
      </c>
      <c r="F431" s="80"/>
      <c r="G431" s="65"/>
      <c r="H431" s="66"/>
      <c r="I431" s="66"/>
      <c r="J431" s="77" t="s">
        <v>231</v>
      </c>
      <c r="K431" s="77"/>
      <c r="L431" s="79"/>
      <c r="M431" s="158"/>
      <c r="N431" s="158"/>
      <c r="O431" s="158"/>
      <c r="P431" s="170"/>
      <c r="Q431" s="81" t="s">
        <v>232</v>
      </c>
      <c r="R431" s="82"/>
      <c r="T431" s="147" t="s">
        <v>1443</v>
      </c>
    </row>
    <row r="432" spans="1:20" ht="25.5">
      <c r="A432" s="117"/>
      <c r="B432" s="113" t="s">
        <v>1796</v>
      </c>
      <c r="C432" s="78">
        <v>75</v>
      </c>
      <c r="D432" s="79"/>
      <c r="E432" s="78" t="s">
        <v>31</v>
      </c>
      <c r="F432" s="80"/>
      <c r="G432" s="65"/>
      <c r="H432" s="66"/>
      <c r="I432" s="66"/>
      <c r="J432" s="77" t="s">
        <v>233</v>
      </c>
      <c r="K432" s="77"/>
      <c r="L432" s="79"/>
      <c r="M432" s="158"/>
      <c r="N432" s="158"/>
      <c r="O432" s="158"/>
      <c r="P432" s="170"/>
      <c r="Q432" s="81" t="s">
        <v>234</v>
      </c>
      <c r="R432" s="82"/>
      <c r="T432" s="147" t="s">
        <v>1443</v>
      </c>
    </row>
    <row r="433" spans="1:20" ht="25.5">
      <c r="A433" s="117"/>
      <c r="B433" s="113" t="s">
        <v>1890</v>
      </c>
      <c r="C433" s="78"/>
      <c r="D433" s="79"/>
      <c r="E433" s="78" t="s">
        <v>31</v>
      </c>
      <c r="F433" s="80"/>
      <c r="G433" s="65"/>
      <c r="H433" s="66"/>
      <c r="I433" s="66"/>
      <c r="J433" s="77" t="s">
        <v>233</v>
      </c>
      <c r="K433" s="77"/>
      <c r="L433" s="79"/>
      <c r="M433" s="158"/>
      <c r="N433" s="158"/>
      <c r="O433" s="158"/>
      <c r="P433" s="170"/>
      <c r="Q433" s="81" t="s">
        <v>235</v>
      </c>
      <c r="R433" s="82"/>
      <c r="T433" s="147" t="s">
        <v>1443</v>
      </c>
    </row>
    <row r="434" spans="1:20" ht="25.5">
      <c r="A434" s="112"/>
      <c r="B434" s="113" t="s">
        <v>1891</v>
      </c>
      <c r="C434" s="78"/>
      <c r="D434" s="79"/>
      <c r="E434" s="78" t="s">
        <v>31</v>
      </c>
      <c r="F434" s="80"/>
      <c r="G434" s="65"/>
      <c r="H434" s="66"/>
      <c r="I434" s="66"/>
      <c r="J434" s="77" t="s">
        <v>233</v>
      </c>
      <c r="K434" s="77"/>
      <c r="L434" s="79"/>
      <c r="M434" s="158"/>
      <c r="N434" s="158"/>
      <c r="O434" s="158"/>
      <c r="P434" s="170"/>
      <c r="Q434" s="81" t="s">
        <v>236</v>
      </c>
      <c r="R434" s="82"/>
      <c r="T434" s="147" t="s">
        <v>1443</v>
      </c>
    </row>
    <row r="435" spans="1:20" ht="25.5">
      <c r="A435" s="112"/>
      <c r="B435" s="114" t="s">
        <v>1760</v>
      </c>
      <c r="C435" s="78">
        <v>1</v>
      </c>
      <c r="D435" s="79"/>
      <c r="E435" s="78" t="s">
        <v>30</v>
      </c>
      <c r="F435" s="80"/>
      <c r="G435" s="65"/>
      <c r="H435" s="66"/>
      <c r="I435" s="66"/>
      <c r="J435" s="77" t="s">
        <v>231</v>
      </c>
      <c r="K435" s="77"/>
      <c r="L435" s="79"/>
      <c r="M435" s="158"/>
      <c r="N435" s="158"/>
      <c r="O435" s="158"/>
      <c r="P435" s="170"/>
      <c r="Q435" s="81" t="s">
        <v>237</v>
      </c>
      <c r="R435" s="82"/>
      <c r="T435" s="147" t="s">
        <v>1443</v>
      </c>
    </row>
    <row r="436" spans="1:20" ht="25.5">
      <c r="A436" s="112"/>
      <c r="B436" s="114" t="s">
        <v>1761</v>
      </c>
      <c r="C436" s="78">
        <v>2</v>
      </c>
      <c r="D436" s="79"/>
      <c r="E436" s="78" t="s">
        <v>30</v>
      </c>
      <c r="F436" s="80"/>
      <c r="G436" s="65"/>
      <c r="H436" s="66"/>
      <c r="I436" s="66"/>
      <c r="J436" s="77" t="s">
        <v>231</v>
      </c>
      <c r="K436" s="77"/>
      <c r="L436" s="79"/>
      <c r="M436" s="158"/>
      <c r="N436" s="158"/>
      <c r="O436" s="158"/>
      <c r="P436" s="170"/>
      <c r="Q436" s="81" t="s">
        <v>238</v>
      </c>
      <c r="R436" s="82"/>
      <c r="T436" s="147" t="s">
        <v>1443</v>
      </c>
    </row>
    <row r="437" spans="1:20" ht="25.5">
      <c r="A437" s="112"/>
      <c r="B437" s="182" t="s">
        <v>1892</v>
      </c>
      <c r="C437" s="78">
        <v>1</v>
      </c>
      <c r="D437" s="79"/>
      <c r="E437" s="78" t="s">
        <v>30</v>
      </c>
      <c r="F437" s="80"/>
      <c r="G437" s="65"/>
      <c r="H437" s="66"/>
      <c r="I437" s="66"/>
      <c r="J437" s="77" t="s">
        <v>233</v>
      </c>
      <c r="K437" s="77"/>
      <c r="L437" s="79"/>
      <c r="M437" s="158"/>
      <c r="N437" s="158"/>
      <c r="O437" s="158"/>
      <c r="P437" s="170"/>
      <c r="Q437" s="81" t="s">
        <v>239</v>
      </c>
      <c r="R437" s="82"/>
      <c r="T437" s="147" t="s">
        <v>1443</v>
      </c>
    </row>
    <row r="438" spans="1:20" ht="25.5">
      <c r="A438" s="112"/>
      <c r="B438" s="182" t="s">
        <v>1893</v>
      </c>
      <c r="C438" s="78"/>
      <c r="D438" s="79"/>
      <c r="E438" s="78" t="s">
        <v>30</v>
      </c>
      <c r="F438" s="80"/>
      <c r="G438" s="65"/>
      <c r="H438" s="66"/>
      <c r="I438" s="66"/>
      <c r="J438" s="77" t="s">
        <v>233</v>
      </c>
      <c r="K438" s="77"/>
      <c r="L438" s="79"/>
      <c r="M438" s="158"/>
      <c r="N438" s="158"/>
      <c r="O438" s="158"/>
      <c r="P438" s="170"/>
      <c r="Q438" s="81" t="s">
        <v>240</v>
      </c>
      <c r="R438" s="82"/>
      <c r="T438" s="147" t="s">
        <v>1443</v>
      </c>
    </row>
    <row r="439" spans="1:20" ht="25.5">
      <c r="A439" s="112"/>
      <c r="B439" s="182" t="s">
        <v>1894</v>
      </c>
      <c r="C439" s="78"/>
      <c r="D439" s="79"/>
      <c r="E439" s="78" t="s">
        <v>30</v>
      </c>
      <c r="F439" s="80"/>
      <c r="G439" s="65"/>
      <c r="H439" s="66"/>
      <c r="I439" s="66"/>
      <c r="J439" s="77" t="s">
        <v>233</v>
      </c>
      <c r="K439" s="77"/>
      <c r="L439" s="79"/>
      <c r="M439" s="158"/>
      <c r="N439" s="158"/>
      <c r="O439" s="158"/>
      <c r="P439" s="170"/>
      <c r="Q439" s="81" t="s">
        <v>241</v>
      </c>
      <c r="R439" s="82"/>
      <c r="T439" s="147" t="s">
        <v>1443</v>
      </c>
    </row>
    <row r="440" spans="1:20" ht="25.5">
      <c r="A440" s="112"/>
      <c r="B440" s="114" t="s">
        <v>1895</v>
      </c>
      <c r="C440" s="78"/>
      <c r="D440" s="79"/>
      <c r="E440" s="78" t="s">
        <v>30</v>
      </c>
      <c r="F440" s="80"/>
      <c r="G440" s="65"/>
      <c r="H440" s="66"/>
      <c r="I440" s="66"/>
      <c r="J440" s="77" t="s">
        <v>233</v>
      </c>
      <c r="K440" s="77"/>
      <c r="L440" s="79"/>
      <c r="M440" s="158"/>
      <c r="N440" s="158"/>
      <c r="O440" s="158"/>
      <c r="P440" s="170"/>
      <c r="Q440" s="81" t="s">
        <v>242</v>
      </c>
      <c r="R440" s="82"/>
      <c r="T440" s="147" t="s">
        <v>1443</v>
      </c>
    </row>
    <row r="441" spans="1:20" ht="25.5">
      <c r="A441" s="112"/>
      <c r="B441" s="114" t="s">
        <v>1896</v>
      </c>
      <c r="C441" s="78"/>
      <c r="D441" s="79"/>
      <c r="E441" s="78" t="s">
        <v>30</v>
      </c>
      <c r="F441" s="80"/>
      <c r="G441" s="65"/>
      <c r="H441" s="66"/>
      <c r="I441" s="66"/>
      <c r="J441" s="77" t="s">
        <v>233</v>
      </c>
      <c r="K441" s="77"/>
      <c r="L441" s="79"/>
      <c r="M441" s="158"/>
      <c r="N441" s="158"/>
      <c r="O441" s="158"/>
      <c r="P441" s="170"/>
      <c r="Q441" s="81" t="s">
        <v>243</v>
      </c>
      <c r="R441" s="82"/>
      <c r="T441" s="147" t="s">
        <v>1443</v>
      </c>
    </row>
    <row r="442" spans="1:20" ht="25.5">
      <c r="A442" s="112"/>
      <c r="B442" s="114" t="s">
        <v>1897</v>
      </c>
      <c r="C442" s="78"/>
      <c r="D442" s="79"/>
      <c r="E442" s="78" t="s">
        <v>30</v>
      </c>
      <c r="F442" s="80"/>
      <c r="G442" s="65"/>
      <c r="H442" s="66"/>
      <c r="I442" s="66"/>
      <c r="J442" s="77" t="s">
        <v>233</v>
      </c>
      <c r="K442" s="77"/>
      <c r="L442" s="79"/>
      <c r="M442" s="158"/>
      <c r="N442" s="158"/>
      <c r="O442" s="158"/>
      <c r="P442" s="170"/>
      <c r="Q442" s="81" t="s">
        <v>244</v>
      </c>
      <c r="R442" s="82"/>
      <c r="T442" s="147" t="s">
        <v>1443</v>
      </c>
    </row>
    <row r="443" spans="1:20" ht="25.5">
      <c r="A443" s="112"/>
      <c r="B443" s="115" t="s">
        <v>248</v>
      </c>
      <c r="C443" s="78">
        <v>1</v>
      </c>
      <c r="D443" s="79"/>
      <c r="E443" s="78" t="s">
        <v>30</v>
      </c>
      <c r="F443" s="80"/>
      <c r="G443" s="65"/>
      <c r="H443" s="66"/>
      <c r="I443" s="66"/>
      <c r="J443" s="77" t="s">
        <v>231</v>
      </c>
      <c r="K443" s="77"/>
      <c r="L443" s="79"/>
      <c r="M443" s="158"/>
      <c r="N443" s="158"/>
      <c r="O443" s="158"/>
      <c r="P443" s="170"/>
      <c r="Q443" s="81" t="s">
        <v>246</v>
      </c>
      <c r="R443" s="82"/>
      <c r="T443" s="147" t="s">
        <v>1443</v>
      </c>
    </row>
    <row r="444" spans="1:20" ht="25.5">
      <c r="A444" s="112"/>
      <c r="B444" s="115" t="s">
        <v>245</v>
      </c>
      <c r="C444" s="78">
        <v>2</v>
      </c>
      <c r="D444" s="79"/>
      <c r="E444" s="78" t="s">
        <v>30</v>
      </c>
      <c r="F444" s="80"/>
      <c r="G444" s="65"/>
      <c r="H444" s="66"/>
      <c r="I444" s="66"/>
      <c r="J444" s="77" t="s">
        <v>231</v>
      </c>
      <c r="K444" s="77"/>
      <c r="L444" s="79"/>
      <c r="M444" s="158"/>
      <c r="N444" s="158"/>
      <c r="O444" s="158"/>
      <c r="P444" s="170"/>
      <c r="Q444" s="81" t="s">
        <v>247</v>
      </c>
      <c r="R444" s="82"/>
      <c r="T444" s="147" t="s">
        <v>1443</v>
      </c>
    </row>
    <row r="445" spans="1:20" ht="25.5">
      <c r="A445" s="112"/>
      <c r="B445" s="115" t="s">
        <v>1762</v>
      </c>
      <c r="C445" s="78">
        <v>1</v>
      </c>
      <c r="D445" s="79"/>
      <c r="E445" s="78" t="s">
        <v>30</v>
      </c>
      <c r="F445" s="80"/>
      <c r="G445" s="65"/>
      <c r="H445" s="66"/>
      <c r="I445" s="66"/>
      <c r="J445" s="77" t="s">
        <v>233</v>
      </c>
      <c r="K445" s="77"/>
      <c r="L445" s="79"/>
      <c r="M445" s="158"/>
      <c r="N445" s="158"/>
      <c r="O445" s="158"/>
      <c r="P445" s="170"/>
      <c r="Q445" s="81" t="s">
        <v>249</v>
      </c>
      <c r="R445" s="82"/>
      <c r="T445" s="147" t="s">
        <v>1443</v>
      </c>
    </row>
    <row r="446" spans="1:20" ht="25.5">
      <c r="A446" s="112"/>
      <c r="B446" s="115" t="s">
        <v>250</v>
      </c>
      <c r="C446" s="78"/>
      <c r="D446" s="79"/>
      <c r="E446" s="78" t="s">
        <v>30</v>
      </c>
      <c r="F446" s="80"/>
      <c r="G446" s="65"/>
      <c r="H446" s="66"/>
      <c r="I446" s="66"/>
      <c r="J446" s="77" t="s">
        <v>233</v>
      </c>
      <c r="K446" s="77"/>
      <c r="L446" s="79"/>
      <c r="M446" s="158"/>
      <c r="N446" s="158"/>
      <c r="O446" s="158"/>
      <c r="P446" s="170"/>
      <c r="Q446" s="81" t="s">
        <v>253</v>
      </c>
      <c r="R446" s="82"/>
      <c r="T446" s="147" t="s">
        <v>1443</v>
      </c>
    </row>
    <row r="447" spans="1:20" ht="25.5">
      <c r="A447" s="112"/>
      <c r="B447" s="115" t="s">
        <v>252</v>
      </c>
      <c r="C447" s="78"/>
      <c r="D447" s="79"/>
      <c r="E447" s="78" t="s">
        <v>30</v>
      </c>
      <c r="F447" s="80"/>
      <c r="G447" s="65"/>
      <c r="H447" s="66"/>
      <c r="I447" s="66"/>
      <c r="J447" s="77" t="s">
        <v>233</v>
      </c>
      <c r="K447" s="77"/>
      <c r="L447" s="79"/>
      <c r="M447" s="158"/>
      <c r="N447" s="158"/>
      <c r="O447" s="158"/>
      <c r="P447" s="170"/>
      <c r="Q447" s="81" t="s">
        <v>251</v>
      </c>
      <c r="R447" s="82"/>
      <c r="T447" s="147" t="s">
        <v>1443</v>
      </c>
    </row>
    <row r="448" spans="1:20" ht="25.5">
      <c r="A448" s="112"/>
      <c r="B448" s="120" t="s">
        <v>1898</v>
      </c>
      <c r="C448" s="78"/>
      <c r="D448" s="79"/>
      <c r="E448" s="78" t="s">
        <v>298</v>
      </c>
      <c r="F448" s="80"/>
      <c r="G448" s="65"/>
      <c r="H448" s="66"/>
      <c r="I448" s="66"/>
      <c r="J448" s="77" t="s">
        <v>233</v>
      </c>
      <c r="K448" s="77"/>
      <c r="L448" s="79"/>
      <c r="M448" s="158"/>
      <c r="N448" s="158"/>
      <c r="O448" s="158"/>
      <c r="P448" s="170"/>
      <c r="Q448" s="81" t="s">
        <v>299</v>
      </c>
      <c r="R448" s="82"/>
      <c r="T448" s="147" t="s">
        <v>1443</v>
      </c>
    </row>
    <row r="449" spans="1:20" ht="25.5">
      <c r="A449" s="112"/>
      <c r="B449" s="120" t="s">
        <v>300</v>
      </c>
      <c r="C449" s="78"/>
      <c r="D449" s="79"/>
      <c r="E449" s="78" t="s">
        <v>298</v>
      </c>
      <c r="F449" s="80"/>
      <c r="G449" s="65"/>
      <c r="H449" s="66"/>
      <c r="I449" s="66"/>
      <c r="J449" s="77" t="s">
        <v>231</v>
      </c>
      <c r="K449" s="77"/>
      <c r="L449" s="79"/>
      <c r="M449" s="158"/>
      <c r="N449" s="158"/>
      <c r="O449" s="158"/>
      <c r="P449" s="170"/>
      <c r="Q449" s="81" t="s">
        <v>301</v>
      </c>
      <c r="R449" s="82"/>
      <c r="T449" s="147" t="s">
        <v>1443</v>
      </c>
    </row>
    <row r="450" spans="1:20" ht="25.5">
      <c r="A450" s="112"/>
      <c r="B450" s="125" t="s">
        <v>1899</v>
      </c>
      <c r="C450" s="121"/>
      <c r="D450" s="122"/>
      <c r="E450" s="78" t="s">
        <v>25</v>
      </c>
      <c r="F450" s="123"/>
      <c r="G450" s="76"/>
      <c r="H450" s="66"/>
      <c r="I450" s="66"/>
      <c r="J450" s="77" t="s">
        <v>315</v>
      </c>
      <c r="K450" s="77"/>
      <c r="L450" s="77"/>
      <c r="M450" s="113"/>
      <c r="N450" s="113"/>
      <c r="O450" s="113"/>
      <c r="P450" s="171"/>
      <c r="Q450" s="124"/>
      <c r="R450" s="82"/>
      <c r="T450" s="147" t="s">
        <v>1443</v>
      </c>
    </row>
    <row r="451" spans="1:20" ht="25.5">
      <c r="A451" s="112"/>
      <c r="B451" s="125" t="s">
        <v>317</v>
      </c>
      <c r="C451" s="121"/>
      <c r="D451" s="122"/>
      <c r="E451" s="78" t="s">
        <v>25</v>
      </c>
      <c r="F451" s="123"/>
      <c r="G451" s="76"/>
      <c r="H451" s="66"/>
      <c r="I451" s="66"/>
      <c r="J451" s="77" t="s">
        <v>315</v>
      </c>
      <c r="K451" s="77"/>
      <c r="L451" s="77"/>
      <c r="M451" s="113"/>
      <c r="N451" s="113"/>
      <c r="O451" s="113"/>
      <c r="P451" s="171"/>
      <c r="Q451" s="124"/>
      <c r="R451" s="82"/>
      <c r="T451" s="147" t="s">
        <v>1443</v>
      </c>
    </row>
    <row r="452" spans="1:20" ht="25.5">
      <c r="A452" s="112"/>
      <c r="B452" s="125" t="s">
        <v>318</v>
      </c>
      <c r="C452" s="121"/>
      <c r="D452" s="122"/>
      <c r="E452" s="78" t="s">
        <v>25</v>
      </c>
      <c r="F452" s="123"/>
      <c r="G452" s="76"/>
      <c r="H452" s="66"/>
      <c r="I452" s="66"/>
      <c r="J452" s="77" t="s">
        <v>315</v>
      </c>
      <c r="K452" s="77"/>
      <c r="L452" s="77"/>
      <c r="M452" s="113"/>
      <c r="N452" s="113"/>
      <c r="O452" s="113"/>
      <c r="P452" s="171"/>
      <c r="Q452" s="124"/>
      <c r="R452" s="82"/>
      <c r="T452" s="147" t="s">
        <v>1443</v>
      </c>
    </row>
    <row r="453" spans="1:20" ht="25.5">
      <c r="A453" s="112"/>
      <c r="B453" s="125" t="s">
        <v>319</v>
      </c>
      <c r="C453" s="121"/>
      <c r="D453" s="122"/>
      <c r="E453" s="78" t="s">
        <v>25</v>
      </c>
      <c r="F453" s="123"/>
      <c r="G453" s="76"/>
      <c r="H453" s="66"/>
      <c r="I453" s="66"/>
      <c r="J453" s="77" t="s">
        <v>316</v>
      </c>
      <c r="K453" s="77"/>
      <c r="L453" s="77"/>
      <c r="M453" s="113"/>
      <c r="N453" s="113"/>
      <c r="O453" s="113"/>
      <c r="P453" s="171"/>
      <c r="Q453" s="124"/>
      <c r="R453" s="82"/>
      <c r="T453" s="147" t="s">
        <v>1443</v>
      </c>
    </row>
    <row r="454" spans="1:20" ht="25.5">
      <c r="A454" s="112"/>
      <c r="B454" s="125" t="s">
        <v>320</v>
      </c>
      <c r="C454" s="121"/>
      <c r="D454" s="122"/>
      <c r="E454" s="78" t="s">
        <v>25</v>
      </c>
      <c r="F454" s="123"/>
      <c r="G454" s="76"/>
      <c r="H454" s="66"/>
      <c r="I454" s="66"/>
      <c r="J454" s="77" t="s">
        <v>315</v>
      </c>
      <c r="K454" s="77"/>
      <c r="L454" s="77"/>
      <c r="M454" s="113"/>
      <c r="N454" s="113"/>
      <c r="O454" s="113"/>
      <c r="P454" s="171"/>
      <c r="Q454" s="124"/>
      <c r="R454" s="82"/>
      <c r="T454" s="147" t="s">
        <v>1443</v>
      </c>
    </row>
    <row r="455" spans="1:20" ht="26.25" thickBot="1">
      <c r="A455" s="112"/>
      <c r="B455" s="125" t="s">
        <v>321</v>
      </c>
      <c r="C455" s="121"/>
      <c r="D455" s="122"/>
      <c r="E455" s="78" t="s">
        <v>25</v>
      </c>
      <c r="F455" s="123"/>
      <c r="G455" s="76"/>
      <c r="H455" s="66"/>
      <c r="I455" s="66"/>
      <c r="J455" s="77" t="s">
        <v>316</v>
      </c>
      <c r="K455" s="77"/>
      <c r="L455" s="77"/>
      <c r="M455" s="113"/>
      <c r="N455" s="113"/>
      <c r="O455" s="113"/>
      <c r="P455" s="171"/>
      <c r="Q455" s="124"/>
      <c r="R455" s="82"/>
      <c r="T455" s="147" t="s">
        <v>1443</v>
      </c>
    </row>
    <row r="456" spans="1:20" ht="26.25" thickBot="1">
      <c r="A456" s="112"/>
      <c r="B456" s="116" t="s">
        <v>1900</v>
      </c>
      <c r="C456" s="48">
        <v>1</v>
      </c>
      <c r="D456" s="49"/>
      <c r="E456" s="49" t="s">
        <v>30</v>
      </c>
      <c r="F456" s="56"/>
      <c r="G456" s="62"/>
      <c r="H456" s="63"/>
      <c r="I456" s="64"/>
      <c r="J456" s="48" t="s">
        <v>18</v>
      </c>
      <c r="K456" s="48"/>
      <c r="L456" s="49"/>
      <c r="M456" s="159"/>
      <c r="N456" s="159"/>
      <c r="O456" s="159"/>
      <c r="P456" s="159"/>
      <c r="Q456" s="47" t="s">
        <v>254</v>
      </c>
      <c r="R456" s="82"/>
      <c r="T456" s="147" t="s">
        <v>1443</v>
      </c>
    </row>
    <row r="457" spans="1:20" ht="25.5">
      <c r="A457" s="112"/>
      <c r="B457" s="220" t="s">
        <v>322</v>
      </c>
      <c r="C457" s="20" t="s">
        <v>16</v>
      </c>
      <c r="D457" s="32"/>
      <c r="E457" s="22" t="s">
        <v>16</v>
      </c>
      <c r="F457" s="55"/>
      <c r="G457" s="65"/>
      <c r="H457" s="66"/>
      <c r="I457" s="61"/>
      <c r="J457" s="77" t="s">
        <v>323</v>
      </c>
      <c r="K457" s="77"/>
      <c r="L457" s="127"/>
      <c r="M457" s="19"/>
      <c r="N457" s="19"/>
      <c r="O457" s="19"/>
      <c r="P457" s="19"/>
      <c r="Q457" s="25" t="s">
        <v>324</v>
      </c>
      <c r="R457" s="128" t="s">
        <v>325</v>
      </c>
      <c r="T457" s="147" t="s">
        <v>1443</v>
      </c>
    </row>
    <row r="458" spans="1:20" ht="25.5">
      <c r="A458" s="112"/>
      <c r="B458" s="220" t="s">
        <v>1974</v>
      </c>
      <c r="C458" s="20"/>
      <c r="D458" s="32"/>
      <c r="E458" s="22" t="s">
        <v>16</v>
      </c>
      <c r="F458" s="55"/>
      <c r="G458" s="65"/>
      <c r="H458" s="66"/>
      <c r="I458" s="61"/>
      <c r="J458" s="77" t="s">
        <v>18</v>
      </c>
      <c r="K458" s="77"/>
      <c r="L458" s="19"/>
      <c r="M458" s="19"/>
      <c r="N458" s="19"/>
      <c r="O458" s="19"/>
      <c r="P458" s="19"/>
      <c r="Q458" s="30" t="s">
        <v>326</v>
      </c>
      <c r="R458" s="128" t="s">
        <v>325</v>
      </c>
      <c r="T458" s="147" t="s">
        <v>1443</v>
      </c>
    </row>
    <row r="459" spans="1:20" ht="25.5">
      <c r="A459" s="112"/>
      <c r="B459" s="220" t="s">
        <v>1975</v>
      </c>
      <c r="C459" s="20"/>
      <c r="D459" s="32"/>
      <c r="E459" s="43" t="s">
        <v>16</v>
      </c>
      <c r="F459" s="55"/>
      <c r="G459" s="65"/>
      <c r="H459" s="66"/>
      <c r="I459" s="61"/>
      <c r="J459" s="77" t="s">
        <v>18</v>
      </c>
      <c r="K459" s="77"/>
      <c r="L459" s="19"/>
      <c r="M459" s="19"/>
      <c r="N459" s="19"/>
      <c r="O459" s="19"/>
      <c r="P459" s="19"/>
      <c r="Q459" s="30" t="s">
        <v>326</v>
      </c>
      <c r="R459" s="128" t="s">
        <v>325</v>
      </c>
      <c r="T459" s="147" t="s">
        <v>1443</v>
      </c>
    </row>
    <row r="460" spans="1:20" ht="25.5">
      <c r="A460" s="112"/>
      <c r="B460" s="220" t="s">
        <v>1976</v>
      </c>
      <c r="C460" s="20"/>
      <c r="D460" s="32"/>
      <c r="E460" s="22" t="s">
        <v>16</v>
      </c>
      <c r="F460" s="55"/>
      <c r="G460" s="65"/>
      <c r="H460" s="66"/>
      <c r="I460" s="61"/>
      <c r="J460" s="77" t="s">
        <v>18</v>
      </c>
      <c r="K460" s="77"/>
      <c r="L460" s="19"/>
      <c r="M460" s="19"/>
      <c r="N460" s="19"/>
      <c r="O460" s="19"/>
      <c r="P460" s="19"/>
      <c r="Q460" s="30" t="s">
        <v>327</v>
      </c>
      <c r="R460" s="128" t="s">
        <v>325</v>
      </c>
      <c r="T460" s="147" t="s">
        <v>1443</v>
      </c>
    </row>
    <row r="461" spans="1:20" ht="25.5">
      <c r="A461" s="112"/>
      <c r="B461" s="220" t="s">
        <v>1977</v>
      </c>
      <c r="C461" s="20"/>
      <c r="D461" s="32"/>
      <c r="E461" s="22" t="s">
        <v>16</v>
      </c>
      <c r="F461" s="55"/>
      <c r="G461" s="65"/>
      <c r="H461" s="66"/>
      <c r="I461" s="61"/>
      <c r="J461" s="77" t="s">
        <v>18</v>
      </c>
      <c r="K461" s="77"/>
      <c r="L461" s="19"/>
      <c r="M461" s="19"/>
      <c r="N461" s="19"/>
      <c r="O461" s="19"/>
      <c r="P461" s="19"/>
      <c r="Q461" s="30" t="s">
        <v>328</v>
      </c>
      <c r="R461" s="128" t="s">
        <v>325</v>
      </c>
      <c r="T461" s="147" t="s">
        <v>1443</v>
      </c>
    </row>
    <row r="462" spans="1:20" ht="25.5">
      <c r="A462" s="112"/>
      <c r="B462" s="220" t="s">
        <v>1978</v>
      </c>
      <c r="C462" s="20"/>
      <c r="D462" s="32"/>
      <c r="E462" s="22" t="s">
        <v>16</v>
      </c>
      <c r="F462" s="129"/>
      <c r="G462" s="130"/>
      <c r="H462" s="131"/>
      <c r="I462" s="132"/>
      <c r="J462" s="133" t="s">
        <v>18</v>
      </c>
      <c r="K462" s="133"/>
      <c r="L462" s="19"/>
      <c r="M462" s="19"/>
      <c r="N462" s="19"/>
      <c r="O462" s="19"/>
      <c r="P462" s="19"/>
      <c r="Q462" s="30" t="s">
        <v>329</v>
      </c>
      <c r="R462" s="134" t="s">
        <v>325</v>
      </c>
      <c r="T462" s="147" t="s">
        <v>1443</v>
      </c>
    </row>
    <row r="463" spans="1:20" ht="25.5">
      <c r="A463" s="112"/>
      <c r="B463" s="220" t="s">
        <v>1979</v>
      </c>
      <c r="C463" s="20"/>
      <c r="D463" s="32"/>
      <c r="E463" s="22" t="s">
        <v>16</v>
      </c>
      <c r="F463" s="129"/>
      <c r="G463" s="130"/>
      <c r="H463" s="131"/>
      <c r="I463" s="132"/>
      <c r="J463" s="133" t="s">
        <v>18</v>
      </c>
      <c r="K463" s="133"/>
      <c r="L463" s="19"/>
      <c r="M463" s="19"/>
      <c r="N463" s="19"/>
      <c r="O463" s="19"/>
      <c r="P463" s="19"/>
      <c r="Q463" s="30" t="s">
        <v>329</v>
      </c>
      <c r="R463" s="134" t="s">
        <v>325</v>
      </c>
      <c r="T463" s="147" t="s">
        <v>1443</v>
      </c>
    </row>
    <row r="464" spans="1:20" ht="25.5">
      <c r="A464" s="112"/>
      <c r="B464" s="220" t="s">
        <v>1980</v>
      </c>
      <c r="C464" s="20"/>
      <c r="D464" s="32"/>
      <c r="E464" s="22" t="s">
        <v>16</v>
      </c>
      <c r="F464" s="129"/>
      <c r="G464" s="130"/>
      <c r="H464" s="131"/>
      <c r="I464" s="132"/>
      <c r="J464" s="133" t="s">
        <v>18</v>
      </c>
      <c r="K464" s="133"/>
      <c r="L464" s="19"/>
      <c r="M464" s="19"/>
      <c r="N464" s="19"/>
      <c r="O464" s="19"/>
      <c r="P464" s="19"/>
      <c r="Q464" s="30" t="s">
        <v>329</v>
      </c>
      <c r="R464" s="134" t="s">
        <v>325</v>
      </c>
      <c r="T464" s="147" t="s">
        <v>1443</v>
      </c>
    </row>
    <row r="465" spans="1:20" ht="25.5">
      <c r="A465" s="112"/>
      <c r="B465" s="220" t="s">
        <v>1981</v>
      </c>
      <c r="C465" s="20"/>
      <c r="D465" s="32"/>
      <c r="E465" s="22" t="s">
        <v>16</v>
      </c>
      <c r="F465" s="129"/>
      <c r="G465" s="130"/>
      <c r="H465" s="131"/>
      <c r="I465" s="132"/>
      <c r="J465" s="133" t="s">
        <v>18</v>
      </c>
      <c r="K465" s="133"/>
      <c r="L465" s="19"/>
      <c r="M465" s="19"/>
      <c r="N465" s="19"/>
      <c r="O465" s="19"/>
      <c r="P465" s="19"/>
      <c r="Q465" s="30" t="s">
        <v>329</v>
      </c>
      <c r="R465" s="134" t="s">
        <v>325</v>
      </c>
      <c r="T465" s="147" t="s">
        <v>1443</v>
      </c>
    </row>
    <row r="466" spans="1:20" ht="25.5">
      <c r="A466" s="112"/>
      <c r="B466" s="220" t="s">
        <v>1982</v>
      </c>
      <c r="C466" s="20"/>
      <c r="D466" s="32"/>
      <c r="E466" s="22" t="s">
        <v>16</v>
      </c>
      <c r="F466" s="129"/>
      <c r="G466" s="130"/>
      <c r="H466" s="131"/>
      <c r="I466" s="132"/>
      <c r="J466" s="133" t="s">
        <v>18</v>
      </c>
      <c r="K466" s="133"/>
      <c r="L466" s="19"/>
      <c r="M466" s="19"/>
      <c r="N466" s="19"/>
      <c r="O466" s="19"/>
      <c r="P466" s="19"/>
      <c r="Q466" s="30" t="s">
        <v>330</v>
      </c>
      <c r="R466" s="134" t="s">
        <v>325</v>
      </c>
      <c r="T466" s="147" t="s">
        <v>1443</v>
      </c>
    </row>
    <row r="467" spans="1:20" ht="25.5">
      <c r="A467" s="112"/>
      <c r="B467" s="220" t="s">
        <v>1983</v>
      </c>
      <c r="C467" s="20"/>
      <c r="D467" s="32"/>
      <c r="E467" s="22" t="s">
        <v>16</v>
      </c>
      <c r="F467" s="129"/>
      <c r="G467" s="130"/>
      <c r="H467" s="131"/>
      <c r="I467" s="132"/>
      <c r="J467" s="133" t="s">
        <v>18</v>
      </c>
      <c r="K467" s="133"/>
      <c r="L467" s="19"/>
      <c r="M467" s="19"/>
      <c r="N467" s="19"/>
      <c r="O467" s="19"/>
      <c r="P467" s="19"/>
      <c r="Q467" s="30" t="s">
        <v>330</v>
      </c>
      <c r="R467" s="134" t="s">
        <v>325</v>
      </c>
      <c r="T467" s="147" t="s">
        <v>1443</v>
      </c>
    </row>
    <row r="468" spans="1:20" ht="25.5">
      <c r="A468" s="112"/>
      <c r="B468" s="220" t="s">
        <v>1984</v>
      </c>
      <c r="C468" s="20"/>
      <c r="D468" s="32"/>
      <c r="E468" s="22" t="s">
        <v>16</v>
      </c>
      <c r="F468" s="135"/>
      <c r="G468" s="130"/>
      <c r="H468" s="131"/>
      <c r="I468" s="132"/>
      <c r="J468" s="133" t="s">
        <v>18</v>
      </c>
      <c r="K468" s="133"/>
      <c r="L468" s="19"/>
      <c r="M468" s="19"/>
      <c r="N468" s="19"/>
      <c r="O468" s="19"/>
      <c r="P468" s="19"/>
      <c r="Q468" s="30" t="s">
        <v>331</v>
      </c>
      <c r="R468" s="134" t="s">
        <v>325</v>
      </c>
      <c r="T468" s="147" t="s">
        <v>1443</v>
      </c>
    </row>
    <row r="469" spans="1:20" ht="25.5">
      <c r="A469" s="112"/>
      <c r="B469" s="220" t="s">
        <v>1901</v>
      </c>
      <c r="C469" s="22"/>
      <c r="D469" s="24"/>
      <c r="E469" s="22" t="s">
        <v>16</v>
      </c>
      <c r="F469" s="135"/>
      <c r="G469" s="130"/>
      <c r="H469" s="131"/>
      <c r="I469" s="132"/>
      <c r="J469" s="133" t="s">
        <v>18</v>
      </c>
      <c r="K469" s="133"/>
      <c r="L469" s="24"/>
      <c r="M469" s="24"/>
      <c r="N469" s="24"/>
      <c r="O469" s="24"/>
      <c r="P469" s="24"/>
      <c r="Q469" s="25" t="s">
        <v>332</v>
      </c>
      <c r="R469" s="134" t="s">
        <v>325</v>
      </c>
      <c r="T469" s="147" t="s">
        <v>1443</v>
      </c>
    </row>
    <row r="470" spans="1:20" ht="25.5">
      <c r="A470" s="112"/>
      <c r="B470" s="220" t="s">
        <v>1902</v>
      </c>
      <c r="C470" s="22"/>
      <c r="D470" s="24"/>
      <c r="E470" s="22" t="s">
        <v>16</v>
      </c>
      <c r="F470" s="135"/>
      <c r="G470" s="130"/>
      <c r="H470" s="131"/>
      <c r="I470" s="132"/>
      <c r="J470" s="133" t="s">
        <v>18</v>
      </c>
      <c r="K470" s="133"/>
      <c r="L470" s="24"/>
      <c r="M470" s="24"/>
      <c r="N470" s="24"/>
      <c r="O470" s="24"/>
      <c r="P470" s="24"/>
      <c r="Q470" s="25" t="s">
        <v>333</v>
      </c>
      <c r="R470" s="134" t="s">
        <v>325</v>
      </c>
      <c r="T470" s="147" t="s">
        <v>1443</v>
      </c>
    </row>
    <row r="471" spans="1:20" ht="25.5">
      <c r="A471" s="112"/>
      <c r="B471" s="220" t="s">
        <v>1903</v>
      </c>
      <c r="C471" s="22"/>
      <c r="D471" s="24"/>
      <c r="E471" s="22" t="s">
        <v>16</v>
      </c>
      <c r="F471" s="135"/>
      <c r="G471" s="130"/>
      <c r="H471" s="131"/>
      <c r="I471" s="132"/>
      <c r="J471" s="133" t="s">
        <v>18</v>
      </c>
      <c r="K471" s="133"/>
      <c r="L471" s="24"/>
      <c r="M471" s="24"/>
      <c r="N471" s="24"/>
      <c r="O471" s="24"/>
      <c r="P471" s="24"/>
      <c r="Q471" s="25" t="s">
        <v>334</v>
      </c>
      <c r="R471" s="134" t="s">
        <v>1775</v>
      </c>
      <c r="T471" s="147" t="s">
        <v>1443</v>
      </c>
    </row>
    <row r="472" spans="1:20" ht="25.5">
      <c r="A472" s="112"/>
      <c r="B472" s="183" t="s">
        <v>1763</v>
      </c>
      <c r="C472" s="22"/>
      <c r="D472" s="24"/>
      <c r="E472" s="22" t="s">
        <v>16</v>
      </c>
      <c r="F472" s="135"/>
      <c r="G472" s="130"/>
      <c r="H472" s="131"/>
      <c r="I472" s="132"/>
      <c r="J472" s="133" t="s">
        <v>18</v>
      </c>
      <c r="K472" s="133"/>
      <c r="L472" s="133"/>
      <c r="M472" s="24"/>
      <c r="N472" s="24"/>
      <c r="O472" s="24"/>
      <c r="P472" s="24"/>
      <c r="Q472" s="25" t="s">
        <v>1426</v>
      </c>
      <c r="T472" s="134" t="s">
        <v>1419</v>
      </c>
    </row>
    <row r="473" spans="1:20" ht="25.5">
      <c r="A473" s="112"/>
      <c r="B473" s="183" t="s">
        <v>1764</v>
      </c>
      <c r="C473" s="22"/>
      <c r="D473" s="24"/>
      <c r="E473" s="22" t="s">
        <v>16</v>
      </c>
      <c r="F473" s="135"/>
      <c r="G473" s="130"/>
      <c r="H473" s="131"/>
      <c r="I473" s="132"/>
      <c r="J473" s="133" t="s">
        <v>18</v>
      </c>
      <c r="K473" s="133"/>
      <c r="L473" s="133"/>
      <c r="M473" s="24"/>
      <c r="N473" s="24"/>
      <c r="O473" s="24"/>
      <c r="P473" s="24"/>
      <c r="Q473" s="25" t="s">
        <v>1427</v>
      </c>
      <c r="T473" s="134" t="s">
        <v>1419</v>
      </c>
    </row>
    <row r="474" spans="1:20" ht="25.5">
      <c r="A474" s="112"/>
      <c r="B474" s="183" t="s">
        <v>1765</v>
      </c>
      <c r="C474" s="22"/>
      <c r="D474" s="24"/>
      <c r="E474" s="22" t="s">
        <v>16</v>
      </c>
      <c r="F474" s="135"/>
      <c r="G474" s="130"/>
      <c r="H474" s="131"/>
      <c r="I474" s="132"/>
      <c r="J474" s="133" t="s">
        <v>18</v>
      </c>
      <c r="K474" s="133"/>
      <c r="L474" s="133"/>
      <c r="M474" s="24"/>
      <c r="N474" s="24"/>
      <c r="O474" s="24"/>
      <c r="P474" s="24"/>
      <c r="Q474" s="25" t="s">
        <v>1428</v>
      </c>
      <c r="T474" s="134" t="s">
        <v>1419</v>
      </c>
    </row>
    <row r="475" spans="1:20" ht="25.5">
      <c r="A475" s="112"/>
      <c r="B475" s="183" t="s">
        <v>1766</v>
      </c>
      <c r="C475" s="22"/>
      <c r="D475" s="24"/>
      <c r="E475" s="22" t="s">
        <v>16</v>
      </c>
      <c r="F475" s="135"/>
      <c r="G475" s="130"/>
      <c r="H475" s="131"/>
      <c r="I475" s="132"/>
      <c r="J475" s="133" t="s">
        <v>18</v>
      </c>
      <c r="K475" s="133"/>
      <c r="L475" s="133"/>
      <c r="M475" s="24"/>
      <c r="N475" s="24"/>
      <c r="O475" s="24"/>
      <c r="P475" s="24"/>
      <c r="Q475" s="25" t="s">
        <v>1429</v>
      </c>
      <c r="T475" s="134" t="s">
        <v>1419</v>
      </c>
    </row>
    <row r="476" spans="1:20" ht="25.5">
      <c r="A476" s="112"/>
      <c r="B476" s="183" t="s">
        <v>1767</v>
      </c>
      <c r="C476" s="22"/>
      <c r="D476" s="24"/>
      <c r="E476" s="22" t="s">
        <v>16</v>
      </c>
      <c r="F476" s="135"/>
      <c r="G476" s="130"/>
      <c r="H476" s="131"/>
      <c r="I476" s="132"/>
      <c r="J476" s="133" t="s">
        <v>18</v>
      </c>
      <c r="K476" s="133"/>
      <c r="L476" s="133"/>
      <c r="M476" s="24"/>
      <c r="N476" s="24"/>
      <c r="O476" s="24"/>
      <c r="P476" s="24"/>
      <c r="Q476" s="25" t="s">
        <v>1430</v>
      </c>
      <c r="T476" s="134" t="s">
        <v>1419</v>
      </c>
    </row>
    <row r="477" spans="1:20" ht="25.5">
      <c r="A477" s="112"/>
      <c r="B477" s="183" t="s">
        <v>1768</v>
      </c>
      <c r="C477" s="22"/>
      <c r="D477" s="24"/>
      <c r="E477" s="22" t="s">
        <v>16</v>
      </c>
      <c r="F477" s="135"/>
      <c r="G477" s="130"/>
      <c r="H477" s="131"/>
      <c r="I477" s="132"/>
      <c r="J477" s="133" t="s">
        <v>18</v>
      </c>
      <c r="K477" s="133"/>
      <c r="L477" s="133"/>
      <c r="M477" s="24"/>
      <c r="N477" s="24"/>
      <c r="O477" s="24"/>
      <c r="P477" s="24"/>
      <c r="Q477" s="25" t="s">
        <v>1431</v>
      </c>
      <c r="T477" s="134" t="s">
        <v>1419</v>
      </c>
    </row>
    <row r="478" spans="1:20" ht="25.5">
      <c r="A478" s="112"/>
      <c r="B478" s="183" t="s">
        <v>1769</v>
      </c>
      <c r="C478" s="22"/>
      <c r="D478" s="24"/>
      <c r="E478" s="22" t="s">
        <v>16</v>
      </c>
      <c r="F478" s="135"/>
      <c r="G478" s="130"/>
      <c r="H478" s="131"/>
      <c r="I478" s="132"/>
      <c r="J478" s="133" t="s">
        <v>18</v>
      </c>
      <c r="K478" s="133"/>
      <c r="L478" s="133"/>
      <c r="M478" s="24"/>
      <c r="N478" s="24"/>
      <c r="O478" s="24"/>
      <c r="P478" s="24"/>
      <c r="Q478" s="25" t="s">
        <v>1432</v>
      </c>
      <c r="T478" s="134" t="s">
        <v>1419</v>
      </c>
    </row>
    <row r="479" spans="1:20" ht="25.5">
      <c r="A479" s="112"/>
      <c r="B479" s="183" t="s">
        <v>1770</v>
      </c>
      <c r="C479" s="22"/>
      <c r="D479" s="24"/>
      <c r="E479" s="22" t="s">
        <v>16</v>
      </c>
      <c r="F479" s="135"/>
      <c r="G479" s="130"/>
      <c r="H479" s="131"/>
      <c r="I479" s="132"/>
      <c r="J479" s="133" t="s">
        <v>18</v>
      </c>
      <c r="K479" s="133"/>
      <c r="L479" s="133"/>
      <c r="M479" s="24"/>
      <c r="N479" s="24"/>
      <c r="O479" s="24"/>
      <c r="P479" s="24"/>
      <c r="Q479" s="25" t="s">
        <v>1433</v>
      </c>
      <c r="T479" s="134" t="s">
        <v>1419</v>
      </c>
    </row>
    <row r="480" spans="1:20" ht="25.5">
      <c r="A480" s="112"/>
      <c r="B480" s="183" t="s">
        <v>1771</v>
      </c>
      <c r="C480" s="22"/>
      <c r="D480" s="24"/>
      <c r="E480" s="22" t="s">
        <v>16</v>
      </c>
      <c r="F480" s="135"/>
      <c r="G480" s="130"/>
      <c r="H480" s="131"/>
      <c r="I480" s="132"/>
      <c r="J480" s="133" t="s">
        <v>18</v>
      </c>
      <c r="K480" s="133"/>
      <c r="L480" s="133"/>
      <c r="M480" s="24"/>
      <c r="N480" s="24"/>
      <c r="O480" s="24"/>
      <c r="P480" s="24"/>
      <c r="Q480" s="25" t="s">
        <v>1434</v>
      </c>
      <c r="T480" s="134" t="s">
        <v>1419</v>
      </c>
    </row>
    <row r="481" spans="1:20" ht="25.5">
      <c r="A481" s="112"/>
      <c r="B481" s="183" t="s">
        <v>1440</v>
      </c>
      <c r="C481" s="22"/>
      <c r="D481" s="24"/>
      <c r="E481" s="22" t="s">
        <v>16</v>
      </c>
      <c r="F481" s="135"/>
      <c r="G481" s="130"/>
      <c r="H481" s="131"/>
      <c r="I481" s="132"/>
      <c r="J481" s="133" t="s">
        <v>18</v>
      </c>
      <c r="K481" s="133"/>
      <c r="L481" s="133"/>
      <c r="M481" s="24"/>
      <c r="N481" s="24"/>
      <c r="O481" s="24"/>
      <c r="P481" s="24"/>
      <c r="Q481" s="25" t="s">
        <v>1435</v>
      </c>
      <c r="T481" s="134" t="s">
        <v>1419</v>
      </c>
    </row>
    <row r="482" spans="1:20" ht="25.5">
      <c r="A482" s="112"/>
      <c r="B482" s="183" t="s">
        <v>1441</v>
      </c>
      <c r="C482" s="22"/>
      <c r="D482" s="24"/>
      <c r="E482" s="22" t="s">
        <v>16</v>
      </c>
      <c r="F482" s="135"/>
      <c r="G482" s="130"/>
      <c r="H482" s="131"/>
      <c r="I482" s="132"/>
      <c r="J482" s="133" t="s">
        <v>18</v>
      </c>
      <c r="K482" s="133"/>
      <c r="L482" s="133"/>
      <c r="M482" s="24"/>
      <c r="N482" s="24"/>
      <c r="O482" s="24"/>
      <c r="P482" s="24"/>
      <c r="Q482" s="25" t="s">
        <v>1435</v>
      </c>
      <c r="T482" s="134" t="s">
        <v>1419</v>
      </c>
    </row>
    <row r="483" spans="1:20" ht="25.5">
      <c r="A483" s="112"/>
      <c r="B483" s="183" t="s">
        <v>1401</v>
      </c>
      <c r="C483" s="22"/>
      <c r="D483" s="24"/>
      <c r="E483" s="22" t="s">
        <v>16</v>
      </c>
      <c r="F483" s="135"/>
      <c r="G483" s="130"/>
      <c r="H483" s="131"/>
      <c r="I483" s="132"/>
      <c r="J483" s="133" t="s">
        <v>18</v>
      </c>
      <c r="K483" s="133"/>
      <c r="L483" s="133"/>
      <c r="M483" s="24"/>
      <c r="N483" s="24"/>
      <c r="O483" s="24"/>
      <c r="P483" s="24"/>
      <c r="Q483" s="25" t="s">
        <v>1436</v>
      </c>
      <c r="T483" s="134" t="s">
        <v>1419</v>
      </c>
    </row>
    <row r="484" spans="1:20" ht="25.5">
      <c r="A484" s="112"/>
      <c r="B484" s="183" t="s">
        <v>1402</v>
      </c>
      <c r="C484" s="22"/>
      <c r="D484" s="24"/>
      <c r="E484" s="22" t="s">
        <v>16</v>
      </c>
      <c r="F484" s="135"/>
      <c r="G484" s="130"/>
      <c r="H484" s="131"/>
      <c r="I484" s="132"/>
      <c r="J484" s="133" t="s">
        <v>1772</v>
      </c>
      <c r="K484" s="133"/>
      <c r="L484" s="133"/>
      <c r="M484" s="24"/>
      <c r="N484" s="24"/>
      <c r="O484" s="24"/>
      <c r="P484" s="24"/>
      <c r="Q484" s="25" t="s">
        <v>1437</v>
      </c>
      <c r="T484" s="134" t="s">
        <v>1419</v>
      </c>
    </row>
    <row r="485" spans="1:20" ht="25.5">
      <c r="A485" s="112"/>
      <c r="B485" s="183" t="s">
        <v>1403</v>
      </c>
      <c r="C485" s="22"/>
      <c r="D485" s="24"/>
      <c r="E485" s="22" t="s">
        <v>16</v>
      </c>
      <c r="F485" s="135"/>
      <c r="G485" s="130"/>
      <c r="H485" s="131"/>
      <c r="I485" s="132"/>
      <c r="J485" s="133" t="s">
        <v>1773</v>
      </c>
      <c r="K485" s="133"/>
      <c r="L485" s="133"/>
      <c r="M485" s="24"/>
      <c r="N485" s="24"/>
      <c r="O485" s="24"/>
      <c r="P485" s="24"/>
      <c r="Q485" s="25" t="s">
        <v>1438</v>
      </c>
      <c r="T485" s="134" t="s">
        <v>1419</v>
      </c>
    </row>
    <row r="486" spans="1:20" ht="25.5">
      <c r="A486" s="112"/>
      <c r="B486" s="183" t="s">
        <v>1404</v>
      </c>
      <c r="C486" s="22"/>
      <c r="D486" s="24"/>
      <c r="E486" s="22" t="s">
        <v>16</v>
      </c>
      <c r="F486" s="135"/>
      <c r="G486" s="130"/>
      <c r="H486" s="131"/>
      <c r="I486" s="132"/>
      <c r="J486" s="133" t="s">
        <v>1774</v>
      </c>
      <c r="K486" s="133"/>
      <c r="L486" s="133"/>
      <c r="M486" s="24"/>
      <c r="N486" s="24"/>
      <c r="O486" s="24"/>
      <c r="P486" s="24"/>
      <c r="Q486" s="25" t="s">
        <v>1439</v>
      </c>
      <c r="T486" s="134" t="s">
        <v>1419</v>
      </c>
    </row>
    <row r="487" spans="1:20" ht="12.75">
      <c r="A487" s="2"/>
      <c r="B487" s="2"/>
      <c r="F487" s="2"/>
      <c r="G487" s="2"/>
      <c r="H487" s="2"/>
      <c r="I487" s="2"/>
      <c r="J487" s="2"/>
      <c r="T487" s="2"/>
    </row>
    <row r="488" spans="1:20" ht="12.75">
      <c r="A488" s="2"/>
      <c r="B488" s="2"/>
      <c r="F488" s="2"/>
      <c r="G488" s="2"/>
      <c r="H488" s="2"/>
      <c r="I488" s="2"/>
      <c r="J488" s="2"/>
      <c r="T488" s="2"/>
    </row>
    <row r="489" spans="1:20" ht="12.75">
      <c r="A489" s="2"/>
      <c r="B489" s="2"/>
      <c r="F489" s="2"/>
      <c r="G489" s="2"/>
      <c r="H489" s="2"/>
      <c r="I489" s="2"/>
      <c r="J489" s="2"/>
      <c r="T489" s="2"/>
    </row>
    <row r="490" spans="1:20" ht="12.75">
      <c r="A490" s="2"/>
      <c r="B490" s="2"/>
      <c r="F490" s="2"/>
      <c r="G490" s="2"/>
      <c r="H490" s="2"/>
      <c r="I490" s="2"/>
      <c r="J490" s="2"/>
      <c r="T490" s="2"/>
    </row>
    <row r="491" spans="1:20" ht="12.75">
      <c r="A491" s="2"/>
      <c r="B491" s="2"/>
      <c r="F491" s="2"/>
      <c r="G491" s="2"/>
      <c r="H491" s="2"/>
      <c r="I491" s="2"/>
      <c r="J491" s="2"/>
      <c r="T491" s="2"/>
    </row>
    <row r="492" spans="1:20" ht="12.75">
      <c r="A492" s="2"/>
      <c r="B492" s="2"/>
      <c r="F492" s="2"/>
      <c r="G492" s="2"/>
      <c r="H492" s="2"/>
      <c r="I492" s="2"/>
      <c r="J492" s="2"/>
      <c r="T492" s="2"/>
    </row>
    <row r="493" spans="1:20" ht="12.75">
      <c r="A493" s="2"/>
      <c r="B493" s="2"/>
      <c r="F493" s="2"/>
      <c r="G493" s="2"/>
      <c r="H493" s="2"/>
      <c r="I493" s="2"/>
      <c r="J493" s="2"/>
      <c r="T493" s="2"/>
    </row>
    <row r="494" spans="1:20" ht="12.75">
      <c r="A494" s="2"/>
      <c r="B494" s="2"/>
      <c r="F494" s="2"/>
      <c r="G494" s="2"/>
      <c r="H494" s="2"/>
      <c r="I494" s="2"/>
      <c r="J494" s="2"/>
      <c r="T494" s="2"/>
    </row>
    <row r="495" spans="1:20" ht="12.75">
      <c r="A495" s="2"/>
      <c r="B495" s="2"/>
      <c r="F495" s="2"/>
      <c r="G495" s="2"/>
      <c r="H495" s="2"/>
      <c r="I495" s="2"/>
      <c r="J495" s="2"/>
      <c r="T495" s="2"/>
    </row>
    <row r="529" spans="1:22" s="34" customFormat="1">
      <c r="A529" s="85"/>
      <c r="B529" s="6"/>
      <c r="C529" s="2"/>
      <c r="D529" s="2"/>
      <c r="E529" s="2"/>
      <c r="F529"/>
      <c r="G529"/>
      <c r="H529"/>
      <c r="I529"/>
      <c r="J529"/>
      <c r="K529" s="2"/>
      <c r="L529" s="2"/>
      <c r="M529" s="2"/>
      <c r="N529" s="2"/>
      <c r="O529" s="2"/>
      <c r="P529" s="2"/>
      <c r="Q529" s="2"/>
      <c r="R529" s="2"/>
      <c r="S529" s="2"/>
      <c r="T529" s="147"/>
      <c r="U529" s="2"/>
      <c r="V529" s="2"/>
    </row>
    <row r="530" spans="1:22">
      <c r="U530" s="34"/>
      <c r="V530" s="34"/>
    </row>
    <row r="536" spans="1:22" ht="11.85" customHeight="1"/>
    <row r="553" spans="1:22" s="46" customFormat="1">
      <c r="A553" s="85"/>
      <c r="B553" s="6"/>
      <c r="C553" s="2"/>
      <c r="D553" s="2"/>
      <c r="E553" s="2"/>
      <c r="F553"/>
      <c r="G553"/>
      <c r="H553"/>
      <c r="I553"/>
      <c r="J553"/>
      <c r="K553" s="2"/>
      <c r="L553" s="2"/>
      <c r="M553" s="2"/>
      <c r="N553" s="2"/>
      <c r="O553" s="2"/>
      <c r="P553" s="2"/>
      <c r="Q553" s="2"/>
      <c r="R553" s="2"/>
      <c r="S553" s="2"/>
      <c r="T553" s="147"/>
      <c r="U553" s="2"/>
      <c r="V553" s="2"/>
    </row>
    <row r="554" spans="1:22">
      <c r="U554" s="46"/>
      <c r="V554" s="46"/>
    </row>
  </sheetData>
  <mergeCells count="4">
    <mergeCell ref="A1:B1"/>
    <mergeCell ref="C2:E2"/>
    <mergeCell ref="A429:A430"/>
    <mergeCell ref="A427:A428"/>
  </mergeCells>
  <phoneticPr fontId="89" type="noConversion"/>
  <conditionalFormatting sqref="A405:XFD456 A389:A404 C389:XFD404 A1:XFD388 A472:XFD1048576 A457:A471 C457:XFD471">
    <cfRule type="cellIs" dxfId="18" priority="6" stopIfTrue="1" operator="notEqual">
      <formula>INDIRECT("Dummy_for_Comparison2!"&amp;ADDRESS(ROW(),COLUMN()))</formula>
    </cfRule>
  </conditionalFormatting>
  <conditionalFormatting sqref="B463">
    <cfRule type="cellIs" dxfId="17" priority="4" stopIfTrue="1" operator="notEqual">
      <formula>INDIRECT("Dummy_for_Comparison2!"&amp;ADDRESS(ROW(),COLUMN()))</formula>
    </cfRule>
  </conditionalFormatting>
  <conditionalFormatting sqref="B464">
    <cfRule type="cellIs" dxfId="16" priority="3" stopIfTrue="1" operator="notEqual">
      <formula>INDIRECT("Dummy_for_Comparison2!"&amp;ADDRESS(ROW(),COLUMN()))</formula>
    </cfRule>
  </conditionalFormatting>
  <conditionalFormatting sqref="B465">
    <cfRule type="cellIs" dxfId="15" priority="2" stopIfTrue="1" operator="notEqual">
      <formula>INDIRECT("Dummy_for_Comparison2!"&amp;ADDRESS(ROW(),COLUMN()))</formula>
    </cfRule>
  </conditionalFormatting>
  <conditionalFormatting sqref="B467">
    <cfRule type="cellIs" dxfId="14" priority="1" stopIfTrue="1" operator="notEqual">
      <formula>INDIRECT("Dummy_for_Comparison2!"&amp;ADDRESS(ROW(),COLUMN()))</formula>
    </cfRule>
  </conditionalFormatting>
  <conditionalFormatting sqref="B457:B462 B466 B468:B471">
    <cfRule type="cellIs" dxfId="13" priority="5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C21" sqref="C21"/>
    </sheetView>
  </sheetViews>
  <sheetFormatPr defaultRowHeight="16.5"/>
  <cols>
    <col min="1" max="1" width="9" style="142"/>
    <col min="2" max="2" width="13.375" style="142" bestFit="1" customWidth="1"/>
    <col min="3" max="3" width="15.125" style="142" bestFit="1" customWidth="1"/>
    <col min="4" max="4" width="9.75" style="142" customWidth="1"/>
    <col min="5" max="5" width="11.5" style="142" customWidth="1"/>
    <col min="6" max="6" width="11.25" style="142" customWidth="1"/>
    <col min="7" max="7" width="29.25" style="142" bestFit="1" customWidth="1"/>
    <col min="8" max="16384" width="9" style="142"/>
  </cols>
  <sheetData>
    <row r="3" spans="2:7">
      <c r="B3" s="222" t="s">
        <v>1985</v>
      </c>
      <c r="C3" s="221" t="s">
        <v>1178</v>
      </c>
      <c r="D3" s="73" t="s">
        <v>92</v>
      </c>
      <c r="E3" s="73" t="s">
        <v>93</v>
      </c>
      <c r="F3" s="73" t="s">
        <v>95</v>
      </c>
    </row>
    <row r="4" spans="2:7">
      <c r="B4" s="222" t="s">
        <v>1987</v>
      </c>
      <c r="C4" s="223" t="s">
        <v>1989</v>
      </c>
      <c r="D4" s="224" t="s">
        <v>1988</v>
      </c>
      <c r="E4" s="224" t="s">
        <v>1990</v>
      </c>
      <c r="F4" s="224" t="s">
        <v>1991</v>
      </c>
    </row>
    <row r="5" spans="2:7">
      <c r="B5" s="229" t="s">
        <v>1986</v>
      </c>
      <c r="C5" s="230">
        <v>0</v>
      </c>
      <c r="D5" s="229">
        <v>0</v>
      </c>
      <c r="E5" s="229">
        <v>0</v>
      </c>
      <c r="F5" s="229">
        <v>0</v>
      </c>
      <c r="G5" s="231" t="s">
        <v>1995</v>
      </c>
    </row>
    <row r="6" spans="2:7">
      <c r="B6" s="229" t="s">
        <v>1986</v>
      </c>
      <c r="C6" s="230">
        <v>0</v>
      </c>
      <c r="D6" s="229">
        <v>1</v>
      </c>
      <c r="E6" s="229">
        <v>0</v>
      </c>
      <c r="F6" s="229">
        <v>0</v>
      </c>
      <c r="G6" s="231" t="s">
        <v>1996</v>
      </c>
    </row>
    <row r="7" spans="2:7">
      <c r="B7" s="229" t="s">
        <v>1986</v>
      </c>
      <c r="C7" s="230">
        <v>0</v>
      </c>
      <c r="D7" s="229">
        <v>0</v>
      </c>
      <c r="E7" s="229">
        <v>1</v>
      </c>
      <c r="F7" s="231">
        <v>0</v>
      </c>
      <c r="G7" s="229" t="s">
        <v>1997</v>
      </c>
    </row>
    <row r="8" spans="2:7">
      <c r="B8" s="229" t="s">
        <v>1986</v>
      </c>
      <c r="C8" s="230">
        <v>0</v>
      </c>
      <c r="D8" s="229">
        <v>1</v>
      </c>
      <c r="E8" s="229">
        <v>1</v>
      </c>
      <c r="F8" s="229">
        <v>0</v>
      </c>
      <c r="G8" s="229" t="s">
        <v>1998</v>
      </c>
    </row>
    <row r="9" spans="2:7">
      <c r="B9" s="229" t="s">
        <v>1986</v>
      </c>
      <c r="C9" s="230">
        <v>0</v>
      </c>
      <c r="D9" s="229">
        <v>0</v>
      </c>
      <c r="E9" s="229">
        <v>0</v>
      </c>
      <c r="F9" s="229">
        <v>1</v>
      </c>
      <c r="G9" s="231" t="s">
        <v>1999</v>
      </c>
    </row>
    <row r="10" spans="2:7">
      <c r="B10" s="229" t="s">
        <v>1986</v>
      </c>
      <c r="C10" s="230">
        <v>0</v>
      </c>
      <c r="D10" s="229">
        <v>1</v>
      </c>
      <c r="E10" s="229">
        <v>0</v>
      </c>
      <c r="F10" s="229">
        <v>1</v>
      </c>
      <c r="G10" s="231" t="s">
        <v>2000</v>
      </c>
    </row>
    <row r="11" spans="2:7">
      <c r="B11" s="229" t="s">
        <v>1986</v>
      </c>
      <c r="C11" s="230">
        <v>0</v>
      </c>
      <c r="D11" s="229">
        <v>0</v>
      </c>
      <c r="E11" s="229">
        <v>1</v>
      </c>
      <c r="F11" s="229">
        <v>1</v>
      </c>
      <c r="G11" s="229" t="s">
        <v>1998</v>
      </c>
    </row>
    <row r="12" spans="2:7">
      <c r="B12" s="229" t="s">
        <v>1986</v>
      </c>
      <c r="C12" s="230">
        <v>0</v>
      </c>
      <c r="D12" s="229">
        <v>1</v>
      </c>
      <c r="E12" s="229">
        <v>1</v>
      </c>
      <c r="F12" s="229">
        <v>0</v>
      </c>
      <c r="G12" s="229" t="s">
        <v>1998</v>
      </c>
    </row>
    <row r="13" spans="2:7">
      <c r="B13" s="227" t="s">
        <v>1992</v>
      </c>
      <c r="C13" s="228">
        <v>1</v>
      </c>
      <c r="D13" s="227">
        <v>1</v>
      </c>
      <c r="E13" s="227">
        <v>0</v>
      </c>
      <c r="F13" s="227">
        <v>0</v>
      </c>
    </row>
    <row r="14" spans="2:7">
      <c r="B14" s="225" t="s">
        <v>1993</v>
      </c>
      <c r="C14" s="226">
        <v>1</v>
      </c>
      <c r="D14" s="225">
        <v>0</v>
      </c>
      <c r="E14" s="225">
        <v>1</v>
      </c>
      <c r="F14" s="225">
        <v>0</v>
      </c>
    </row>
    <row r="15" spans="2:7">
      <c r="B15" s="225" t="s">
        <v>1994</v>
      </c>
      <c r="C15" s="228">
        <v>1</v>
      </c>
      <c r="D15" s="225">
        <v>0</v>
      </c>
      <c r="E15" s="225">
        <v>0</v>
      </c>
      <c r="F15" s="225">
        <v>1</v>
      </c>
    </row>
  </sheetData>
  <phoneticPr fontId="89" type="noConversion"/>
  <conditionalFormatting sqref="C3:C4">
    <cfRule type="cellIs" dxfId="12" priority="6" stopIfTrue="1" operator="notEqual">
      <formula>INDIRECT("Dummy_for_Comparison2!"&amp;ADDRESS(ROW(),COLUMN()))</formula>
    </cfRule>
  </conditionalFormatting>
  <conditionalFormatting sqref="C5:C14">
    <cfRule type="cellIs" dxfId="11" priority="5" stopIfTrue="1" operator="notEqual">
      <formula>INDIRECT("Dummy_for_Comparison2!"&amp;ADDRESS(ROW(),COLUMN()))</formula>
    </cfRule>
  </conditionalFormatting>
  <conditionalFormatting sqref="D3:D4">
    <cfRule type="cellIs" dxfId="10" priority="4" stopIfTrue="1" operator="notEqual">
      <formula>INDIRECT("Dummy_for_Comparison2!"&amp;ADDRESS(ROW(),COLUMN()))</formula>
    </cfRule>
  </conditionalFormatting>
  <conditionalFormatting sqref="E3:E4">
    <cfRule type="cellIs" dxfId="9" priority="3" stopIfTrue="1" operator="notEqual">
      <formula>INDIRECT("Dummy_for_Comparison2!"&amp;ADDRESS(ROW(),COLUMN()))</formula>
    </cfRule>
  </conditionalFormatting>
  <conditionalFormatting sqref="F3:F4">
    <cfRule type="cellIs" dxfId="8" priority="2" stopIfTrue="1" operator="notEqual">
      <formula>INDIRECT("Dummy_for_Comparison2!"&amp;ADDRESS(ROW(),COLUMN()))</formula>
    </cfRule>
  </conditionalFormatting>
  <conditionalFormatting sqref="C15">
    <cfRule type="cellIs" dxfId="7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zoomScale="115" zoomScaleNormal="115" workbookViewId="0">
      <selection activeCell="M2" sqref="M2"/>
    </sheetView>
  </sheetViews>
  <sheetFormatPr defaultRowHeight="13.5"/>
  <cols>
    <col min="2" max="2" width="22.375" bestFit="1" customWidth="1"/>
    <col min="3" max="3" width="18.375" bestFit="1" customWidth="1"/>
    <col min="4" max="6" width="19.375" bestFit="1" customWidth="1"/>
    <col min="7" max="7" width="20.75" bestFit="1" customWidth="1"/>
    <col min="8" max="8" width="18.375" bestFit="1" customWidth="1"/>
    <col min="9" max="12" width="19.375" bestFit="1" customWidth="1"/>
    <col min="13" max="13" width="19.875" customWidth="1"/>
  </cols>
  <sheetData>
    <row r="2" spans="2:13" ht="14.25" thickBot="1">
      <c r="B2" s="9" t="s">
        <v>13</v>
      </c>
      <c r="C2" s="10" t="s">
        <v>562</v>
      </c>
      <c r="D2" s="10" t="s">
        <v>563</v>
      </c>
      <c r="E2" s="10" t="s">
        <v>565</v>
      </c>
      <c r="F2" s="10" t="s">
        <v>629</v>
      </c>
      <c r="G2" s="10" t="s">
        <v>663</v>
      </c>
      <c r="H2" s="10" t="s">
        <v>696</v>
      </c>
      <c r="I2" s="10" t="s">
        <v>697</v>
      </c>
      <c r="J2" s="10" t="s">
        <v>1065</v>
      </c>
      <c r="K2" s="10" t="s">
        <v>1066</v>
      </c>
      <c r="L2" s="10" t="s">
        <v>1067</v>
      </c>
      <c r="M2" s="10" t="s">
        <v>698</v>
      </c>
    </row>
    <row r="3" spans="2:13">
      <c r="B3" s="69" t="s">
        <v>529</v>
      </c>
      <c r="C3" s="144" t="s">
        <v>795</v>
      </c>
      <c r="D3" s="144" t="s">
        <v>796</v>
      </c>
      <c r="E3" s="144" t="s">
        <v>797</v>
      </c>
      <c r="F3" s="144" t="s">
        <v>798</v>
      </c>
      <c r="G3" s="144" t="s">
        <v>799</v>
      </c>
      <c r="H3" s="144" t="s">
        <v>800</v>
      </c>
      <c r="I3" s="144" t="s">
        <v>801</v>
      </c>
      <c r="J3" s="144" t="s">
        <v>802</v>
      </c>
      <c r="K3" s="144" t="s">
        <v>803</v>
      </c>
      <c r="L3" s="144" t="s">
        <v>1164</v>
      </c>
      <c r="M3" s="144" t="s">
        <v>1165</v>
      </c>
    </row>
    <row r="4" spans="2:13">
      <c r="B4" s="145" t="s">
        <v>1451</v>
      </c>
      <c r="C4" s="145" t="s">
        <v>530</v>
      </c>
      <c r="D4" s="145" t="s">
        <v>597</v>
      </c>
      <c r="E4" s="145" t="s">
        <v>598</v>
      </c>
      <c r="F4" s="145" t="s">
        <v>630</v>
      </c>
      <c r="G4" s="145" t="s">
        <v>664</v>
      </c>
      <c r="H4" s="145" t="s">
        <v>700</v>
      </c>
      <c r="I4" s="145" t="s">
        <v>731</v>
      </c>
      <c r="J4" s="145" t="s">
        <v>1068</v>
      </c>
      <c r="K4" s="145" t="s">
        <v>1100</v>
      </c>
      <c r="L4" s="145" t="s">
        <v>1132</v>
      </c>
      <c r="M4" s="145" t="s">
        <v>763</v>
      </c>
    </row>
    <row r="5" spans="2:13">
      <c r="B5" s="145" t="s">
        <v>1452</v>
      </c>
      <c r="C5" s="145" t="s">
        <v>531</v>
      </c>
      <c r="D5" s="145" t="s">
        <v>564</v>
      </c>
      <c r="E5" s="145" t="s">
        <v>599</v>
      </c>
      <c r="F5" s="145" t="s">
        <v>631</v>
      </c>
      <c r="G5" s="145" t="s">
        <v>665</v>
      </c>
      <c r="H5" s="145" t="s">
        <v>699</v>
      </c>
      <c r="I5" s="145" t="s">
        <v>732</v>
      </c>
      <c r="J5" s="145" t="s">
        <v>1069</v>
      </c>
      <c r="K5" s="145" t="s">
        <v>1101</v>
      </c>
      <c r="L5" s="145" t="s">
        <v>1133</v>
      </c>
      <c r="M5" s="145" t="s">
        <v>764</v>
      </c>
    </row>
    <row r="6" spans="2:13">
      <c r="B6" s="145" t="s">
        <v>1453</v>
      </c>
      <c r="C6" s="145" t="s">
        <v>532</v>
      </c>
      <c r="D6" s="145" t="s">
        <v>567</v>
      </c>
      <c r="E6" s="145" t="s">
        <v>566</v>
      </c>
      <c r="F6" s="145" t="s">
        <v>632</v>
      </c>
      <c r="G6" s="145" t="s">
        <v>666</v>
      </c>
      <c r="H6" s="145" t="s">
        <v>701</v>
      </c>
      <c r="I6" s="145" t="s">
        <v>733</v>
      </c>
      <c r="J6" s="145" t="s">
        <v>1070</v>
      </c>
      <c r="K6" s="145" t="s">
        <v>1102</v>
      </c>
      <c r="L6" s="145" t="s">
        <v>1134</v>
      </c>
      <c r="M6" s="145" t="s">
        <v>765</v>
      </c>
    </row>
    <row r="7" spans="2:13">
      <c r="B7" s="145" t="s">
        <v>1454</v>
      </c>
      <c r="C7" s="145" t="s">
        <v>533</v>
      </c>
      <c r="D7" s="145" t="s">
        <v>568</v>
      </c>
      <c r="E7" s="145" t="s">
        <v>600</v>
      </c>
      <c r="F7" s="145" t="s">
        <v>633</v>
      </c>
      <c r="G7" s="145" t="s">
        <v>667</v>
      </c>
      <c r="H7" s="145" t="s">
        <v>702</v>
      </c>
      <c r="I7" s="145" t="s">
        <v>734</v>
      </c>
      <c r="J7" s="145" t="s">
        <v>1071</v>
      </c>
      <c r="K7" s="145" t="s">
        <v>1103</v>
      </c>
      <c r="L7" s="145" t="s">
        <v>1135</v>
      </c>
      <c r="M7" s="145" t="s">
        <v>766</v>
      </c>
    </row>
    <row r="8" spans="2:13">
      <c r="B8" s="145" t="s">
        <v>1455</v>
      </c>
      <c r="C8" s="145" t="s">
        <v>534</v>
      </c>
      <c r="D8" s="145" t="s">
        <v>569</v>
      </c>
      <c r="E8" s="145" t="s">
        <v>601</v>
      </c>
      <c r="F8" s="145" t="s">
        <v>634</v>
      </c>
      <c r="G8" s="145" t="s">
        <v>662</v>
      </c>
      <c r="H8" s="145" t="s">
        <v>703</v>
      </c>
      <c r="I8" s="145" t="s">
        <v>735</v>
      </c>
      <c r="J8" s="145" t="s">
        <v>1072</v>
      </c>
      <c r="K8" s="145" t="s">
        <v>1104</v>
      </c>
      <c r="L8" s="145" t="s">
        <v>1136</v>
      </c>
      <c r="M8" s="145" t="s">
        <v>767</v>
      </c>
    </row>
    <row r="9" spans="2:13">
      <c r="B9" s="145" t="s">
        <v>1456</v>
      </c>
      <c r="C9" s="145" t="s">
        <v>535</v>
      </c>
      <c r="D9" s="145" t="s">
        <v>570</v>
      </c>
      <c r="E9" s="145" t="s">
        <v>602</v>
      </c>
      <c r="F9" s="145" t="s">
        <v>635</v>
      </c>
      <c r="G9" s="145" t="s">
        <v>668</v>
      </c>
      <c r="H9" s="145" t="s">
        <v>704</v>
      </c>
      <c r="I9" s="145" t="s">
        <v>736</v>
      </c>
      <c r="J9" s="145" t="s">
        <v>1073</v>
      </c>
      <c r="K9" s="145" t="s">
        <v>1105</v>
      </c>
      <c r="L9" s="145" t="s">
        <v>1137</v>
      </c>
      <c r="M9" s="145" t="s">
        <v>768</v>
      </c>
    </row>
    <row r="10" spans="2:13">
      <c r="B10" s="145" t="s">
        <v>1457</v>
      </c>
      <c r="C10" s="145" t="s">
        <v>536</v>
      </c>
      <c r="D10" s="145" t="s">
        <v>571</v>
      </c>
      <c r="E10" s="145" t="s">
        <v>603</v>
      </c>
      <c r="F10" s="145" t="s">
        <v>636</v>
      </c>
      <c r="G10" s="145" t="s">
        <v>669</v>
      </c>
      <c r="H10" s="145" t="s">
        <v>705</v>
      </c>
      <c r="I10" s="145" t="s">
        <v>737</v>
      </c>
      <c r="J10" s="145" t="s">
        <v>1074</v>
      </c>
      <c r="K10" s="145" t="s">
        <v>1106</v>
      </c>
      <c r="L10" s="145" t="s">
        <v>1138</v>
      </c>
      <c r="M10" s="145" t="s">
        <v>769</v>
      </c>
    </row>
    <row r="11" spans="2:13">
      <c r="B11" s="145" t="s">
        <v>1458</v>
      </c>
      <c r="C11" s="145" t="s">
        <v>537</v>
      </c>
      <c r="D11" s="145" t="s">
        <v>572</v>
      </c>
      <c r="E11" s="145" t="s">
        <v>604</v>
      </c>
      <c r="F11" s="145" t="s">
        <v>637</v>
      </c>
      <c r="G11" s="145" t="s">
        <v>670</v>
      </c>
      <c r="H11" s="145" t="s">
        <v>706</v>
      </c>
      <c r="I11" s="145" t="s">
        <v>738</v>
      </c>
      <c r="J11" s="145" t="s">
        <v>1075</v>
      </c>
      <c r="K11" s="145" t="s">
        <v>1107</v>
      </c>
      <c r="L11" s="145" t="s">
        <v>1139</v>
      </c>
      <c r="M11" s="145" t="s">
        <v>770</v>
      </c>
    </row>
    <row r="12" spans="2:13">
      <c r="B12" s="145" t="s">
        <v>1459</v>
      </c>
      <c r="C12" s="145" t="s">
        <v>538</v>
      </c>
      <c r="D12" s="145" t="s">
        <v>573</v>
      </c>
      <c r="E12" s="145" t="s">
        <v>605</v>
      </c>
      <c r="F12" s="145" t="s">
        <v>638</v>
      </c>
      <c r="G12" s="145" t="s">
        <v>671</v>
      </c>
      <c r="H12" s="145" t="s">
        <v>707</v>
      </c>
      <c r="I12" s="145" t="s">
        <v>739</v>
      </c>
      <c r="J12" s="145" t="s">
        <v>1076</v>
      </c>
      <c r="K12" s="145" t="s">
        <v>1108</v>
      </c>
      <c r="L12" s="145" t="s">
        <v>1140</v>
      </c>
      <c r="M12" s="145" t="s">
        <v>771</v>
      </c>
    </row>
    <row r="13" spans="2:13">
      <c r="B13" s="145" t="s">
        <v>1460</v>
      </c>
      <c r="C13" s="145" t="s">
        <v>539</v>
      </c>
      <c r="D13" s="145" t="s">
        <v>574</v>
      </c>
      <c r="E13" s="145" t="s">
        <v>606</v>
      </c>
      <c r="F13" s="145" t="s">
        <v>639</v>
      </c>
      <c r="G13" s="145" t="s">
        <v>672</v>
      </c>
      <c r="H13" s="145" t="s">
        <v>708</v>
      </c>
      <c r="I13" s="145" t="s">
        <v>740</v>
      </c>
      <c r="J13" s="145" t="s">
        <v>1077</v>
      </c>
      <c r="K13" s="145" t="s">
        <v>1109</v>
      </c>
      <c r="L13" s="145" t="s">
        <v>1141</v>
      </c>
      <c r="M13" s="145" t="s">
        <v>772</v>
      </c>
    </row>
    <row r="14" spans="2:13">
      <c r="B14" s="145" t="s">
        <v>1461</v>
      </c>
      <c r="C14" s="145" t="s">
        <v>540</v>
      </c>
      <c r="D14" s="145" t="s">
        <v>575</v>
      </c>
      <c r="E14" s="145" t="s">
        <v>607</v>
      </c>
      <c r="F14" s="145" t="s">
        <v>640</v>
      </c>
      <c r="G14" s="145" t="s">
        <v>673</v>
      </c>
      <c r="H14" s="145" t="s">
        <v>709</v>
      </c>
      <c r="I14" s="145" t="s">
        <v>741</v>
      </c>
      <c r="J14" s="145" t="s">
        <v>1078</v>
      </c>
      <c r="K14" s="145" t="s">
        <v>1110</v>
      </c>
      <c r="L14" s="145" t="s">
        <v>1142</v>
      </c>
      <c r="M14" s="145" t="s">
        <v>773</v>
      </c>
    </row>
    <row r="15" spans="2:13">
      <c r="B15" s="145" t="s">
        <v>1462</v>
      </c>
      <c r="C15" s="145" t="s">
        <v>541</v>
      </c>
      <c r="D15" s="145" t="s">
        <v>576</v>
      </c>
      <c r="E15" s="145" t="s">
        <v>608</v>
      </c>
      <c r="F15" s="145" t="s">
        <v>641</v>
      </c>
      <c r="G15" s="145" t="s">
        <v>674</v>
      </c>
      <c r="H15" s="145" t="s">
        <v>710</v>
      </c>
      <c r="I15" s="145" t="s">
        <v>742</v>
      </c>
      <c r="J15" s="145" t="s">
        <v>1079</v>
      </c>
      <c r="K15" s="145" t="s">
        <v>1111</v>
      </c>
      <c r="L15" s="145" t="s">
        <v>1143</v>
      </c>
      <c r="M15" s="145" t="s">
        <v>774</v>
      </c>
    </row>
    <row r="16" spans="2:13">
      <c r="B16" s="145" t="s">
        <v>1463</v>
      </c>
      <c r="C16" s="145" t="s">
        <v>542</v>
      </c>
      <c r="D16" s="145" t="s">
        <v>577</v>
      </c>
      <c r="E16" s="145" t="s">
        <v>609</v>
      </c>
      <c r="F16" s="145" t="s">
        <v>642</v>
      </c>
      <c r="G16" s="145" t="s">
        <v>675</v>
      </c>
      <c r="H16" s="145" t="s">
        <v>711</v>
      </c>
      <c r="I16" s="145" t="s">
        <v>743</v>
      </c>
      <c r="J16" s="145" t="s">
        <v>1080</v>
      </c>
      <c r="K16" s="145" t="s">
        <v>1112</v>
      </c>
      <c r="L16" s="145" t="s">
        <v>1144</v>
      </c>
      <c r="M16" s="145" t="s">
        <v>775</v>
      </c>
    </row>
    <row r="17" spans="2:13">
      <c r="B17" s="145" t="s">
        <v>1464</v>
      </c>
      <c r="C17" s="145" t="s">
        <v>543</v>
      </c>
      <c r="D17" s="145" t="s">
        <v>578</v>
      </c>
      <c r="E17" s="145" t="s">
        <v>610</v>
      </c>
      <c r="F17" s="145" t="s">
        <v>643</v>
      </c>
      <c r="G17" s="145" t="s">
        <v>676</v>
      </c>
      <c r="H17" s="145" t="s">
        <v>712</v>
      </c>
      <c r="I17" s="145" t="s">
        <v>744</v>
      </c>
      <c r="J17" s="145" t="s">
        <v>1081</v>
      </c>
      <c r="K17" s="145" t="s">
        <v>1113</v>
      </c>
      <c r="L17" s="145" t="s">
        <v>1145</v>
      </c>
      <c r="M17" s="145" t="s">
        <v>776</v>
      </c>
    </row>
    <row r="18" spans="2:13">
      <c r="B18" s="145" t="s">
        <v>1465</v>
      </c>
      <c r="C18" s="145" t="s">
        <v>544</v>
      </c>
      <c r="D18" s="145" t="s">
        <v>579</v>
      </c>
      <c r="E18" s="145" t="s">
        <v>611</v>
      </c>
      <c r="F18" s="145" t="s">
        <v>644</v>
      </c>
      <c r="G18" s="145" t="s">
        <v>677</v>
      </c>
      <c r="H18" s="145" t="s">
        <v>713</v>
      </c>
      <c r="I18" s="145" t="s">
        <v>745</v>
      </c>
      <c r="J18" s="145" t="s">
        <v>1082</v>
      </c>
      <c r="K18" s="145" t="s">
        <v>1114</v>
      </c>
      <c r="L18" s="145" t="s">
        <v>1146</v>
      </c>
      <c r="M18" s="145" t="s">
        <v>777</v>
      </c>
    </row>
    <row r="19" spans="2:13">
      <c r="B19" s="145" t="s">
        <v>1466</v>
      </c>
      <c r="C19" s="145" t="s">
        <v>545</v>
      </c>
      <c r="D19" s="145" t="s">
        <v>580</v>
      </c>
      <c r="E19" s="145" t="s">
        <v>612</v>
      </c>
      <c r="F19" s="145" t="s">
        <v>645</v>
      </c>
      <c r="G19" s="145" t="s">
        <v>678</v>
      </c>
      <c r="H19" s="145" t="s">
        <v>714</v>
      </c>
      <c r="I19" s="145" t="s">
        <v>746</v>
      </c>
      <c r="J19" s="145" t="s">
        <v>1083</v>
      </c>
      <c r="K19" s="145" t="s">
        <v>1115</v>
      </c>
      <c r="L19" s="145" t="s">
        <v>1147</v>
      </c>
      <c r="M19" s="145" t="s">
        <v>778</v>
      </c>
    </row>
    <row r="20" spans="2:13">
      <c r="B20" s="145" t="s">
        <v>1467</v>
      </c>
      <c r="C20" s="145" t="s">
        <v>546</v>
      </c>
      <c r="D20" s="145" t="s">
        <v>581</v>
      </c>
      <c r="E20" s="145" t="s">
        <v>613</v>
      </c>
      <c r="F20" s="145" t="s">
        <v>646</v>
      </c>
      <c r="G20" s="145" t="s">
        <v>679</v>
      </c>
      <c r="H20" s="145" t="s">
        <v>715</v>
      </c>
      <c r="I20" s="145" t="s">
        <v>747</v>
      </c>
      <c r="J20" s="145" t="s">
        <v>1084</v>
      </c>
      <c r="K20" s="145" t="s">
        <v>1116</v>
      </c>
      <c r="L20" s="145" t="s">
        <v>1148</v>
      </c>
      <c r="M20" s="145" t="s">
        <v>779</v>
      </c>
    </row>
    <row r="21" spans="2:13">
      <c r="B21" s="145" t="s">
        <v>1468</v>
      </c>
      <c r="C21" s="145" t="s">
        <v>547</v>
      </c>
      <c r="D21" s="145" t="s">
        <v>582</v>
      </c>
      <c r="E21" s="145" t="s">
        <v>614</v>
      </c>
      <c r="F21" s="145" t="s">
        <v>647</v>
      </c>
      <c r="G21" s="145" t="s">
        <v>680</v>
      </c>
      <c r="H21" s="145" t="s">
        <v>716</v>
      </c>
      <c r="I21" s="145" t="s">
        <v>748</v>
      </c>
      <c r="J21" s="145" t="s">
        <v>1085</v>
      </c>
      <c r="K21" s="145" t="s">
        <v>1117</v>
      </c>
      <c r="L21" s="145" t="s">
        <v>1149</v>
      </c>
      <c r="M21" s="145" t="s">
        <v>780</v>
      </c>
    </row>
    <row r="22" spans="2:13">
      <c r="B22" s="145" t="s">
        <v>1469</v>
      </c>
      <c r="C22" s="145" t="s">
        <v>548</v>
      </c>
      <c r="D22" s="145" t="s">
        <v>583</v>
      </c>
      <c r="E22" s="145" t="s">
        <v>615</v>
      </c>
      <c r="F22" s="145" t="s">
        <v>648</v>
      </c>
      <c r="G22" s="145" t="s">
        <v>681</v>
      </c>
      <c r="H22" s="145" t="s">
        <v>717</v>
      </c>
      <c r="I22" s="145" t="s">
        <v>749</v>
      </c>
      <c r="J22" s="145" t="s">
        <v>1086</v>
      </c>
      <c r="K22" s="145" t="s">
        <v>1118</v>
      </c>
      <c r="L22" s="145" t="s">
        <v>1150</v>
      </c>
      <c r="M22" s="145" t="s">
        <v>781</v>
      </c>
    </row>
    <row r="23" spans="2:13">
      <c r="B23" s="145" t="s">
        <v>1470</v>
      </c>
      <c r="C23" s="145" t="s">
        <v>549</v>
      </c>
      <c r="D23" s="145" t="s">
        <v>584</v>
      </c>
      <c r="E23" s="145" t="s">
        <v>616</v>
      </c>
      <c r="F23" s="145" t="s">
        <v>649</v>
      </c>
      <c r="G23" s="145" t="s">
        <v>682</v>
      </c>
      <c r="H23" s="145" t="s">
        <v>718</v>
      </c>
      <c r="I23" s="145" t="s">
        <v>750</v>
      </c>
      <c r="J23" s="145" t="s">
        <v>1087</v>
      </c>
      <c r="K23" s="145" t="s">
        <v>1119</v>
      </c>
      <c r="L23" s="145" t="s">
        <v>1151</v>
      </c>
      <c r="M23" s="145" t="s">
        <v>782</v>
      </c>
    </row>
    <row r="24" spans="2:13">
      <c r="B24" s="145" t="s">
        <v>1471</v>
      </c>
      <c r="C24" s="145" t="s">
        <v>550</v>
      </c>
      <c r="D24" s="145" t="s">
        <v>585</v>
      </c>
      <c r="E24" s="145" t="s">
        <v>617</v>
      </c>
      <c r="F24" s="145" t="s">
        <v>650</v>
      </c>
      <c r="G24" s="145" t="s">
        <v>683</v>
      </c>
      <c r="H24" s="145" t="s">
        <v>719</v>
      </c>
      <c r="I24" s="145" t="s">
        <v>751</v>
      </c>
      <c r="J24" s="145" t="s">
        <v>1088</v>
      </c>
      <c r="K24" s="145" t="s">
        <v>1120</v>
      </c>
      <c r="L24" s="145" t="s">
        <v>1152</v>
      </c>
      <c r="M24" s="145" t="s">
        <v>783</v>
      </c>
    </row>
    <row r="25" spans="2:13">
      <c r="B25" s="145" t="s">
        <v>1472</v>
      </c>
      <c r="C25" s="145" t="s">
        <v>551</v>
      </c>
      <c r="D25" s="145" t="s">
        <v>586</v>
      </c>
      <c r="E25" s="145" t="s">
        <v>618</v>
      </c>
      <c r="F25" s="145" t="s">
        <v>651</v>
      </c>
      <c r="G25" s="145" t="s">
        <v>684</v>
      </c>
      <c r="H25" s="145" t="s">
        <v>720</v>
      </c>
      <c r="I25" s="145" t="s">
        <v>752</v>
      </c>
      <c r="J25" s="145" t="s">
        <v>1089</v>
      </c>
      <c r="K25" s="145" t="s">
        <v>1121</v>
      </c>
      <c r="L25" s="145" t="s">
        <v>1153</v>
      </c>
      <c r="M25" s="145" t="s">
        <v>784</v>
      </c>
    </row>
    <row r="26" spans="2:13">
      <c r="B26" s="145" t="s">
        <v>1473</v>
      </c>
      <c r="C26" s="145" t="s">
        <v>552</v>
      </c>
      <c r="D26" s="145" t="s">
        <v>587</v>
      </c>
      <c r="E26" s="145" t="s">
        <v>619</v>
      </c>
      <c r="F26" s="145" t="s">
        <v>652</v>
      </c>
      <c r="G26" s="145" t="s">
        <v>685</v>
      </c>
      <c r="H26" s="145" t="s">
        <v>721</v>
      </c>
      <c r="I26" s="145" t="s">
        <v>753</v>
      </c>
      <c r="J26" s="145" t="s">
        <v>1090</v>
      </c>
      <c r="K26" s="145" t="s">
        <v>1122</v>
      </c>
      <c r="L26" s="145" t="s">
        <v>1154</v>
      </c>
      <c r="M26" s="145" t="s">
        <v>785</v>
      </c>
    </row>
    <row r="27" spans="2:13">
      <c r="B27" s="145" t="s">
        <v>1474</v>
      </c>
      <c r="C27" s="145" t="s">
        <v>553</v>
      </c>
      <c r="D27" s="145" t="s">
        <v>588</v>
      </c>
      <c r="E27" s="145" t="s">
        <v>620</v>
      </c>
      <c r="F27" s="145" t="s">
        <v>653</v>
      </c>
      <c r="G27" s="145" t="s">
        <v>686</v>
      </c>
      <c r="H27" s="145" t="s">
        <v>722</v>
      </c>
      <c r="I27" s="145" t="s">
        <v>754</v>
      </c>
      <c r="J27" s="145" t="s">
        <v>1091</v>
      </c>
      <c r="K27" s="145" t="s">
        <v>1123</v>
      </c>
      <c r="L27" s="145" t="s">
        <v>1155</v>
      </c>
      <c r="M27" s="145" t="s">
        <v>786</v>
      </c>
    </row>
    <row r="28" spans="2:13">
      <c r="B28" s="145" t="s">
        <v>1475</v>
      </c>
      <c r="C28" s="145" t="s">
        <v>554</v>
      </c>
      <c r="D28" s="145" t="s">
        <v>589</v>
      </c>
      <c r="E28" s="145" t="s">
        <v>621</v>
      </c>
      <c r="F28" s="145" t="s">
        <v>654</v>
      </c>
      <c r="G28" s="145" t="s">
        <v>687</v>
      </c>
      <c r="H28" s="145" t="s">
        <v>723</v>
      </c>
      <c r="I28" s="145" t="s">
        <v>755</v>
      </c>
      <c r="J28" s="145" t="s">
        <v>1092</v>
      </c>
      <c r="K28" s="145" t="s">
        <v>1124</v>
      </c>
      <c r="L28" s="145" t="s">
        <v>1156</v>
      </c>
      <c r="M28" s="145" t="s">
        <v>787</v>
      </c>
    </row>
    <row r="29" spans="2:13">
      <c r="B29" s="145" t="s">
        <v>1476</v>
      </c>
      <c r="C29" s="145" t="s">
        <v>555</v>
      </c>
      <c r="D29" s="145" t="s">
        <v>590</v>
      </c>
      <c r="E29" s="145" t="s">
        <v>622</v>
      </c>
      <c r="F29" s="145" t="s">
        <v>655</v>
      </c>
      <c r="G29" s="145" t="s">
        <v>688</v>
      </c>
      <c r="H29" s="145" t="s">
        <v>724</v>
      </c>
      <c r="I29" s="145" t="s">
        <v>756</v>
      </c>
      <c r="J29" s="145" t="s">
        <v>1093</v>
      </c>
      <c r="K29" s="145" t="s">
        <v>1125</v>
      </c>
      <c r="L29" s="145" t="s">
        <v>1157</v>
      </c>
      <c r="M29" s="145" t="s">
        <v>788</v>
      </c>
    </row>
    <row r="30" spans="2:13">
      <c r="B30" s="145" t="s">
        <v>1477</v>
      </c>
      <c r="C30" s="145" t="s">
        <v>556</v>
      </c>
      <c r="D30" s="145" t="s">
        <v>591</v>
      </c>
      <c r="E30" s="145" t="s">
        <v>623</v>
      </c>
      <c r="F30" s="145" t="s">
        <v>656</v>
      </c>
      <c r="G30" s="145" t="s">
        <v>689</v>
      </c>
      <c r="H30" s="145" t="s">
        <v>725</v>
      </c>
      <c r="I30" s="145" t="s">
        <v>757</v>
      </c>
      <c r="J30" s="145" t="s">
        <v>1094</v>
      </c>
      <c r="K30" s="145" t="s">
        <v>1126</v>
      </c>
      <c r="L30" s="145" t="s">
        <v>1158</v>
      </c>
      <c r="M30" s="145" t="s">
        <v>789</v>
      </c>
    </row>
    <row r="31" spans="2:13">
      <c r="B31" s="145" t="s">
        <v>1478</v>
      </c>
      <c r="C31" s="145" t="s">
        <v>557</v>
      </c>
      <c r="D31" s="145" t="s">
        <v>592</v>
      </c>
      <c r="E31" s="145" t="s">
        <v>624</v>
      </c>
      <c r="F31" s="145" t="s">
        <v>657</v>
      </c>
      <c r="G31" s="145" t="s">
        <v>690</v>
      </c>
      <c r="H31" s="145" t="s">
        <v>726</v>
      </c>
      <c r="I31" s="145" t="s">
        <v>758</v>
      </c>
      <c r="J31" s="145" t="s">
        <v>1095</v>
      </c>
      <c r="K31" s="145" t="s">
        <v>1127</v>
      </c>
      <c r="L31" s="145" t="s">
        <v>1159</v>
      </c>
      <c r="M31" s="145" t="s">
        <v>790</v>
      </c>
    </row>
    <row r="32" spans="2:13">
      <c r="B32" s="145" t="s">
        <v>1479</v>
      </c>
      <c r="C32" s="145" t="s">
        <v>558</v>
      </c>
      <c r="D32" s="145" t="s">
        <v>593</v>
      </c>
      <c r="E32" s="145" t="s">
        <v>625</v>
      </c>
      <c r="F32" s="145" t="s">
        <v>658</v>
      </c>
      <c r="G32" s="145" t="s">
        <v>691</v>
      </c>
      <c r="H32" s="145" t="s">
        <v>727</v>
      </c>
      <c r="I32" s="145" t="s">
        <v>759</v>
      </c>
      <c r="J32" s="145" t="s">
        <v>1096</v>
      </c>
      <c r="K32" s="145" t="s">
        <v>1128</v>
      </c>
      <c r="L32" s="145" t="s">
        <v>1160</v>
      </c>
      <c r="M32" s="145" t="s">
        <v>791</v>
      </c>
    </row>
    <row r="33" spans="2:13">
      <c r="B33" s="145" t="s">
        <v>1480</v>
      </c>
      <c r="C33" s="145" t="s">
        <v>559</v>
      </c>
      <c r="D33" s="145" t="s">
        <v>594</v>
      </c>
      <c r="E33" s="145" t="s">
        <v>626</v>
      </c>
      <c r="F33" s="145" t="s">
        <v>659</v>
      </c>
      <c r="G33" s="145" t="s">
        <v>692</v>
      </c>
      <c r="H33" s="145" t="s">
        <v>728</v>
      </c>
      <c r="I33" s="145" t="s">
        <v>760</v>
      </c>
      <c r="J33" s="145" t="s">
        <v>1097</v>
      </c>
      <c r="K33" s="145" t="s">
        <v>1129</v>
      </c>
      <c r="L33" s="145" t="s">
        <v>1161</v>
      </c>
      <c r="M33" s="145" t="s">
        <v>792</v>
      </c>
    </row>
    <row r="34" spans="2:13">
      <c r="B34" s="145" t="s">
        <v>1481</v>
      </c>
      <c r="C34" s="145" t="s">
        <v>560</v>
      </c>
      <c r="D34" s="145" t="s">
        <v>595</v>
      </c>
      <c r="E34" s="145" t="s">
        <v>627</v>
      </c>
      <c r="F34" s="145" t="s">
        <v>660</v>
      </c>
      <c r="G34" s="145" t="s">
        <v>693</v>
      </c>
      <c r="H34" s="145" t="s">
        <v>729</v>
      </c>
      <c r="I34" s="145" t="s">
        <v>761</v>
      </c>
      <c r="J34" s="145" t="s">
        <v>1098</v>
      </c>
      <c r="K34" s="145" t="s">
        <v>1130</v>
      </c>
      <c r="L34" s="145" t="s">
        <v>1162</v>
      </c>
      <c r="M34" s="145" t="s">
        <v>793</v>
      </c>
    </row>
    <row r="35" spans="2:13">
      <c r="B35" s="145" t="s">
        <v>1482</v>
      </c>
      <c r="C35" s="145" t="s">
        <v>561</v>
      </c>
      <c r="D35" s="145" t="s">
        <v>596</v>
      </c>
      <c r="E35" s="145" t="s">
        <v>628</v>
      </c>
      <c r="F35" s="145" t="s">
        <v>661</v>
      </c>
      <c r="G35" s="145" t="s">
        <v>694</v>
      </c>
      <c r="H35" s="145" t="s">
        <v>730</v>
      </c>
      <c r="I35" s="145" t="s">
        <v>762</v>
      </c>
      <c r="J35" s="145" t="s">
        <v>1099</v>
      </c>
      <c r="K35" s="145" t="s">
        <v>1131</v>
      </c>
      <c r="L35" s="145" t="s">
        <v>1163</v>
      </c>
      <c r="M35" s="145" t="s">
        <v>794</v>
      </c>
    </row>
  </sheetData>
  <phoneticPr fontId="89" type="noConversion"/>
  <conditionalFormatting sqref="A1:XFD1048576">
    <cfRule type="cellIs" dxfId="6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zoomScale="130" zoomScaleNormal="130" workbookViewId="0">
      <selection activeCell="A2" sqref="A2"/>
    </sheetView>
  </sheetViews>
  <sheetFormatPr defaultRowHeight="13.5"/>
  <cols>
    <col min="1" max="1" width="22.875" customWidth="1"/>
    <col min="2" max="2" width="20.625" bestFit="1" customWidth="1"/>
    <col min="3" max="3" width="16.125" bestFit="1" customWidth="1"/>
    <col min="4" max="6" width="17.25" bestFit="1" customWidth="1"/>
    <col min="7" max="7" width="18.375" bestFit="1" customWidth="1"/>
    <col min="8" max="8" width="16.125" bestFit="1" customWidth="1"/>
    <col min="9" max="10" width="19.875" customWidth="1"/>
  </cols>
  <sheetData>
    <row r="2" spans="1:10" ht="17.25" thickBot="1">
      <c r="A2" s="219" t="s">
        <v>1941</v>
      </c>
      <c r="B2" s="9" t="s">
        <v>13</v>
      </c>
      <c r="C2" s="10" t="s">
        <v>562</v>
      </c>
      <c r="D2" s="10" t="s">
        <v>563</v>
      </c>
      <c r="E2" s="10" t="s">
        <v>565</v>
      </c>
      <c r="F2" s="10" t="s">
        <v>629</v>
      </c>
      <c r="G2" s="10" t="s">
        <v>663</v>
      </c>
      <c r="H2" s="10" t="s">
        <v>900</v>
      </c>
      <c r="I2" s="10"/>
      <c r="J2" s="10"/>
    </row>
    <row r="3" spans="1:10">
      <c r="B3" s="69" t="s">
        <v>529</v>
      </c>
      <c r="C3" s="144" t="s">
        <v>795</v>
      </c>
      <c r="D3" s="144" t="s">
        <v>796</v>
      </c>
      <c r="E3" s="144" t="s">
        <v>797</v>
      </c>
      <c r="F3" s="144" t="s">
        <v>798</v>
      </c>
      <c r="G3" s="144" t="s">
        <v>799</v>
      </c>
      <c r="H3" s="144" t="s">
        <v>800</v>
      </c>
      <c r="I3" s="144"/>
      <c r="J3" s="144"/>
    </row>
    <row r="4" spans="1:10">
      <c r="B4" s="145" t="s">
        <v>804</v>
      </c>
      <c r="C4" s="145" t="s">
        <v>820</v>
      </c>
      <c r="D4" s="145" t="s">
        <v>836</v>
      </c>
      <c r="E4" s="145" t="s">
        <v>852</v>
      </c>
      <c r="F4" s="145" t="s">
        <v>868</v>
      </c>
      <c r="G4" s="145" t="s">
        <v>884</v>
      </c>
      <c r="H4" s="145" t="s">
        <v>901</v>
      </c>
      <c r="I4" s="145"/>
      <c r="J4" s="145"/>
    </row>
    <row r="5" spans="1:10">
      <c r="B5" s="145" t="s">
        <v>805</v>
      </c>
      <c r="C5" s="145" t="s">
        <v>821</v>
      </c>
      <c r="D5" s="145" t="s">
        <v>837</v>
      </c>
      <c r="E5" s="145" t="s">
        <v>853</v>
      </c>
      <c r="F5" s="145" t="s">
        <v>869</v>
      </c>
      <c r="G5" s="145" t="s">
        <v>885</v>
      </c>
      <c r="H5" s="145" t="s">
        <v>902</v>
      </c>
      <c r="I5" s="145"/>
      <c r="J5" s="145"/>
    </row>
    <row r="6" spans="1:10">
      <c r="B6" s="145" t="s">
        <v>806</v>
      </c>
      <c r="C6" s="145" t="s">
        <v>822</v>
      </c>
      <c r="D6" s="145" t="s">
        <v>838</v>
      </c>
      <c r="E6" s="145" t="s">
        <v>854</v>
      </c>
      <c r="F6" s="145" t="s">
        <v>870</v>
      </c>
      <c r="G6" s="145" t="s">
        <v>886</v>
      </c>
      <c r="H6" s="145" t="s">
        <v>903</v>
      </c>
      <c r="I6" s="145"/>
      <c r="J6" s="145"/>
    </row>
    <row r="7" spans="1:10">
      <c r="B7" s="145" t="s">
        <v>807</v>
      </c>
      <c r="C7" s="145" t="s">
        <v>823</v>
      </c>
      <c r="D7" s="145" t="s">
        <v>839</v>
      </c>
      <c r="E7" s="145" t="s">
        <v>855</v>
      </c>
      <c r="F7" s="145" t="s">
        <v>871</v>
      </c>
      <c r="G7" s="145" t="s">
        <v>887</v>
      </c>
      <c r="H7" s="145" t="s">
        <v>904</v>
      </c>
      <c r="I7" s="145"/>
      <c r="J7" s="145"/>
    </row>
    <row r="8" spans="1:10">
      <c r="B8" s="145" t="s">
        <v>808</v>
      </c>
      <c r="C8" s="145" t="s">
        <v>824</v>
      </c>
      <c r="D8" s="145" t="s">
        <v>840</v>
      </c>
      <c r="E8" s="145" t="s">
        <v>856</v>
      </c>
      <c r="F8" s="145" t="s">
        <v>872</v>
      </c>
      <c r="G8" s="145" t="s">
        <v>888</v>
      </c>
      <c r="H8" s="145" t="s">
        <v>905</v>
      </c>
      <c r="I8" s="145"/>
      <c r="J8" s="145"/>
    </row>
    <row r="9" spans="1:10">
      <c r="B9" s="145" t="s">
        <v>809</v>
      </c>
      <c r="C9" s="145" t="s">
        <v>825</v>
      </c>
      <c r="D9" s="145" t="s">
        <v>841</v>
      </c>
      <c r="E9" s="145" t="s">
        <v>857</v>
      </c>
      <c r="F9" s="145" t="s">
        <v>873</v>
      </c>
      <c r="G9" s="145" t="s">
        <v>889</v>
      </c>
      <c r="H9" s="145" t="s">
        <v>906</v>
      </c>
      <c r="I9" s="145"/>
      <c r="J9" s="145"/>
    </row>
    <row r="10" spans="1:10">
      <c r="B10" s="145" t="s">
        <v>810</v>
      </c>
      <c r="C10" s="145" t="s">
        <v>826</v>
      </c>
      <c r="D10" s="145" t="s">
        <v>842</v>
      </c>
      <c r="E10" s="145" t="s">
        <v>858</v>
      </c>
      <c r="F10" s="145" t="s">
        <v>874</v>
      </c>
      <c r="G10" s="145" t="s">
        <v>890</v>
      </c>
      <c r="H10" s="145" t="s">
        <v>907</v>
      </c>
      <c r="I10" s="145"/>
      <c r="J10" s="145"/>
    </row>
    <row r="11" spans="1:10">
      <c r="B11" s="145" t="s">
        <v>811</v>
      </c>
      <c r="C11" s="145" t="s">
        <v>827</v>
      </c>
      <c r="D11" s="145" t="s">
        <v>843</v>
      </c>
      <c r="E11" s="145" t="s">
        <v>859</v>
      </c>
      <c r="F11" s="145" t="s">
        <v>875</v>
      </c>
      <c r="G11" s="145" t="s">
        <v>891</v>
      </c>
      <c r="H11" s="145" t="s">
        <v>908</v>
      </c>
      <c r="I11" s="145"/>
      <c r="J11" s="145"/>
    </row>
    <row r="12" spans="1:10">
      <c r="B12" s="145" t="s">
        <v>812</v>
      </c>
      <c r="C12" s="145" t="s">
        <v>828</v>
      </c>
      <c r="D12" s="145" t="s">
        <v>844</v>
      </c>
      <c r="E12" s="145" t="s">
        <v>860</v>
      </c>
      <c r="F12" s="145" t="s">
        <v>876</v>
      </c>
      <c r="G12" s="145" t="s">
        <v>892</v>
      </c>
      <c r="H12" s="145" t="s">
        <v>909</v>
      </c>
      <c r="I12" s="145"/>
      <c r="J12" s="145"/>
    </row>
    <row r="13" spans="1:10">
      <c r="B13" s="145" t="s">
        <v>813</v>
      </c>
      <c r="C13" s="145" t="s">
        <v>829</v>
      </c>
      <c r="D13" s="145" t="s">
        <v>845</v>
      </c>
      <c r="E13" s="145" t="s">
        <v>861</v>
      </c>
      <c r="F13" s="145" t="s">
        <v>877</v>
      </c>
      <c r="G13" s="145" t="s">
        <v>893</v>
      </c>
      <c r="H13" s="145" t="s">
        <v>910</v>
      </c>
      <c r="I13" s="145"/>
      <c r="J13" s="145"/>
    </row>
    <row r="14" spans="1:10">
      <c r="B14" s="145" t="s">
        <v>814</v>
      </c>
      <c r="C14" s="145" t="s">
        <v>830</v>
      </c>
      <c r="D14" s="145" t="s">
        <v>846</v>
      </c>
      <c r="E14" s="145" t="s">
        <v>862</v>
      </c>
      <c r="F14" s="145" t="s">
        <v>878</v>
      </c>
      <c r="G14" s="145" t="s">
        <v>894</v>
      </c>
      <c r="H14" s="145" t="s">
        <v>911</v>
      </c>
      <c r="I14" s="145"/>
      <c r="J14" s="145"/>
    </row>
    <row r="15" spans="1:10">
      <c r="B15" s="145" t="s">
        <v>815</v>
      </c>
      <c r="C15" s="145" t="s">
        <v>831</v>
      </c>
      <c r="D15" s="145" t="s">
        <v>847</v>
      </c>
      <c r="E15" s="145" t="s">
        <v>863</v>
      </c>
      <c r="F15" s="145" t="s">
        <v>879</v>
      </c>
      <c r="G15" s="145" t="s">
        <v>895</v>
      </c>
      <c r="H15" s="145" t="s">
        <v>912</v>
      </c>
      <c r="I15" s="145"/>
      <c r="J15" s="145"/>
    </row>
    <row r="16" spans="1:10">
      <c r="B16" s="145" t="s">
        <v>816</v>
      </c>
      <c r="C16" s="145" t="s">
        <v>832</v>
      </c>
      <c r="D16" s="145" t="s">
        <v>848</v>
      </c>
      <c r="E16" s="145" t="s">
        <v>864</v>
      </c>
      <c r="F16" s="145" t="s">
        <v>880</v>
      </c>
      <c r="G16" s="145" t="s">
        <v>896</v>
      </c>
      <c r="H16" s="145" t="s">
        <v>913</v>
      </c>
      <c r="I16" s="145"/>
      <c r="J16" s="145"/>
    </row>
    <row r="17" spans="2:10">
      <c r="B17" s="145" t="s">
        <v>817</v>
      </c>
      <c r="C17" s="145" t="s">
        <v>833</v>
      </c>
      <c r="D17" s="145" t="s">
        <v>849</v>
      </c>
      <c r="E17" s="145" t="s">
        <v>865</v>
      </c>
      <c r="F17" s="145" t="s">
        <v>881</v>
      </c>
      <c r="G17" s="145" t="s">
        <v>897</v>
      </c>
      <c r="H17" s="145" t="s">
        <v>914</v>
      </c>
      <c r="I17" s="145"/>
      <c r="J17" s="145"/>
    </row>
    <row r="18" spans="2:10">
      <c r="B18" s="145" t="s">
        <v>818</v>
      </c>
      <c r="C18" s="145" t="s">
        <v>834</v>
      </c>
      <c r="D18" s="145" t="s">
        <v>850</v>
      </c>
      <c r="E18" s="145" t="s">
        <v>866</v>
      </c>
      <c r="F18" s="145" t="s">
        <v>882</v>
      </c>
      <c r="G18" s="145" t="s">
        <v>898</v>
      </c>
      <c r="H18" s="145" t="s">
        <v>915</v>
      </c>
      <c r="I18" s="145"/>
      <c r="J18" s="145"/>
    </row>
    <row r="19" spans="2:10">
      <c r="B19" s="145" t="s">
        <v>819</v>
      </c>
      <c r="C19" s="145" t="s">
        <v>835</v>
      </c>
      <c r="D19" s="145" t="s">
        <v>851</v>
      </c>
      <c r="E19" s="145" t="s">
        <v>867</v>
      </c>
      <c r="F19" s="145" t="s">
        <v>883</v>
      </c>
      <c r="G19" s="145" t="s">
        <v>899</v>
      </c>
      <c r="H19" s="145" t="s">
        <v>916</v>
      </c>
      <c r="I19" s="145"/>
      <c r="J19" s="145"/>
    </row>
    <row r="20" spans="2:10">
      <c r="B20" s="145" t="s">
        <v>1490</v>
      </c>
      <c r="H20" s="145" t="s">
        <v>1057</v>
      </c>
    </row>
    <row r="21" spans="2:10">
      <c r="B21" s="145" t="s">
        <v>1491</v>
      </c>
      <c r="H21" s="145" t="s">
        <v>1058</v>
      </c>
    </row>
    <row r="22" spans="2:10">
      <c r="B22" s="145" t="s">
        <v>1492</v>
      </c>
      <c r="H22" s="145" t="s">
        <v>1059</v>
      </c>
    </row>
    <row r="23" spans="2:10">
      <c r="B23" s="145" t="s">
        <v>1493</v>
      </c>
      <c r="H23" s="145" t="s">
        <v>1060</v>
      </c>
    </row>
    <row r="24" spans="2:10">
      <c r="B24" s="145" t="s">
        <v>1494</v>
      </c>
      <c r="H24" s="145" t="s">
        <v>1061</v>
      </c>
    </row>
    <row r="25" spans="2:10">
      <c r="B25" s="145" t="s">
        <v>1495</v>
      </c>
      <c r="H25" s="145" t="s">
        <v>1062</v>
      </c>
    </row>
    <row r="26" spans="2:10">
      <c r="B26" s="145" t="s">
        <v>1496</v>
      </c>
      <c r="H26" s="145" t="s">
        <v>1063</v>
      </c>
    </row>
    <row r="27" spans="2:10">
      <c r="B27" s="145" t="s">
        <v>1497</v>
      </c>
      <c r="H27" s="145" t="s">
        <v>1064</v>
      </c>
    </row>
  </sheetData>
  <phoneticPr fontId="89" type="noConversion"/>
  <conditionalFormatting sqref="A1:XFD1048576">
    <cfRule type="cellIs" dxfId="5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zoomScale="115" zoomScaleNormal="115" workbookViewId="0">
      <selection activeCell="D25" sqref="D25"/>
    </sheetView>
  </sheetViews>
  <sheetFormatPr defaultRowHeight="13.5"/>
  <cols>
    <col min="1" max="1" width="23.125" bestFit="1" customWidth="1"/>
    <col min="2" max="2" width="22.375" customWidth="1"/>
    <col min="3" max="3" width="20.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219" t="s">
        <v>1941</v>
      </c>
      <c r="B2" s="9" t="s">
        <v>13</v>
      </c>
      <c r="C2" s="10" t="s">
        <v>1045</v>
      </c>
      <c r="D2" s="10" t="s">
        <v>562</v>
      </c>
      <c r="E2" s="10" t="s">
        <v>563</v>
      </c>
      <c r="F2" s="10" t="s">
        <v>565</v>
      </c>
      <c r="G2" s="10" t="s">
        <v>629</v>
      </c>
      <c r="H2" s="10" t="s">
        <v>663</v>
      </c>
      <c r="I2" s="10" t="s">
        <v>695</v>
      </c>
      <c r="J2" s="10" t="s">
        <v>900</v>
      </c>
      <c r="K2" s="10"/>
    </row>
    <row r="3" spans="1:11">
      <c r="B3" s="69" t="s">
        <v>529</v>
      </c>
      <c r="C3" s="144" t="s">
        <v>1044</v>
      </c>
      <c r="D3" s="144" t="s">
        <v>796</v>
      </c>
      <c r="E3" s="144" t="s">
        <v>797</v>
      </c>
      <c r="F3" s="144" t="s">
        <v>798</v>
      </c>
      <c r="G3" s="144" t="s">
        <v>799</v>
      </c>
      <c r="H3" s="144" t="s">
        <v>800</v>
      </c>
      <c r="I3" s="144" t="s">
        <v>801</v>
      </c>
      <c r="J3" s="144" t="s">
        <v>802</v>
      </c>
      <c r="K3" s="144"/>
    </row>
    <row r="4" spans="1:11" ht="24">
      <c r="B4" s="145" t="s">
        <v>1489</v>
      </c>
      <c r="C4" s="145" t="s">
        <v>1046</v>
      </c>
      <c r="D4" s="145" t="s">
        <v>917</v>
      </c>
      <c r="E4" s="145" t="s">
        <v>918</v>
      </c>
      <c r="F4" s="145" t="s">
        <v>919</v>
      </c>
      <c r="G4" s="145" t="s">
        <v>920</v>
      </c>
      <c r="H4" s="145" t="s">
        <v>921</v>
      </c>
      <c r="I4" s="145" t="s">
        <v>922</v>
      </c>
      <c r="J4" s="145" t="s">
        <v>923</v>
      </c>
      <c r="K4" s="145"/>
    </row>
    <row r="5" spans="1:11" ht="24">
      <c r="B5" s="145" t="s">
        <v>924</v>
      </c>
      <c r="C5" s="145" t="s">
        <v>1047</v>
      </c>
      <c r="D5" s="145" t="s">
        <v>925</v>
      </c>
      <c r="E5" s="145" t="s">
        <v>926</v>
      </c>
      <c r="F5" s="145" t="s">
        <v>927</v>
      </c>
      <c r="G5" s="145" t="s">
        <v>928</v>
      </c>
      <c r="H5" s="145" t="s">
        <v>929</v>
      </c>
      <c r="I5" s="145" t="s">
        <v>930</v>
      </c>
      <c r="J5" s="145" t="s">
        <v>931</v>
      </c>
      <c r="K5" s="145"/>
    </row>
    <row r="6" spans="1:11" ht="24">
      <c r="B6" s="145" t="s">
        <v>932</v>
      </c>
      <c r="C6" s="145" t="s">
        <v>1052</v>
      </c>
      <c r="D6" s="145" t="s">
        <v>933</v>
      </c>
      <c r="E6" s="145" t="s">
        <v>934</v>
      </c>
      <c r="F6" s="145" t="s">
        <v>935</v>
      </c>
      <c r="G6" s="145" t="s">
        <v>936</v>
      </c>
      <c r="H6" s="145" t="s">
        <v>937</v>
      </c>
      <c r="I6" s="145" t="s">
        <v>938</v>
      </c>
      <c r="J6" s="145" t="s">
        <v>939</v>
      </c>
      <c r="K6" s="145"/>
    </row>
    <row r="7" spans="1:11">
      <c r="B7" s="145" t="s">
        <v>940</v>
      </c>
      <c r="C7" s="145" t="s">
        <v>1797</v>
      </c>
      <c r="D7" s="145" t="s">
        <v>941</v>
      </c>
      <c r="E7" s="145" t="s">
        <v>942</v>
      </c>
      <c r="F7" s="145" t="s">
        <v>943</v>
      </c>
      <c r="G7" s="145" t="s">
        <v>944</v>
      </c>
      <c r="H7" s="145" t="s">
        <v>945</v>
      </c>
      <c r="I7" s="145" t="s">
        <v>946</v>
      </c>
      <c r="J7" s="145" t="s">
        <v>947</v>
      </c>
      <c r="K7" s="145"/>
    </row>
    <row r="8" spans="1:11">
      <c r="B8" s="145" t="s">
        <v>948</v>
      </c>
      <c r="C8" s="145" t="s">
        <v>1053</v>
      </c>
      <c r="D8" s="145" t="s">
        <v>949</v>
      </c>
      <c r="E8" s="145" t="s">
        <v>950</v>
      </c>
      <c r="F8" s="145" t="s">
        <v>951</v>
      </c>
      <c r="G8" s="145" t="s">
        <v>952</v>
      </c>
      <c r="H8" s="145" t="s">
        <v>953</v>
      </c>
      <c r="I8" s="145" t="s">
        <v>954</v>
      </c>
      <c r="J8" s="145" t="s">
        <v>955</v>
      </c>
      <c r="K8" s="145"/>
    </row>
    <row r="9" spans="1:11">
      <c r="B9" s="145" t="s">
        <v>956</v>
      </c>
      <c r="C9" s="145" t="s">
        <v>1054</v>
      </c>
      <c r="D9" s="145" t="s">
        <v>957</v>
      </c>
      <c r="E9" s="145" t="s">
        <v>958</v>
      </c>
      <c r="F9" s="145" t="s">
        <v>959</v>
      </c>
      <c r="G9" s="145" t="s">
        <v>960</v>
      </c>
      <c r="H9" s="145" t="s">
        <v>961</v>
      </c>
      <c r="I9" s="145" t="s">
        <v>962</v>
      </c>
      <c r="J9" s="145" t="s">
        <v>963</v>
      </c>
      <c r="K9" s="145"/>
    </row>
    <row r="10" spans="1:11">
      <c r="B10" s="145" t="s">
        <v>964</v>
      </c>
      <c r="C10" s="145" t="s">
        <v>1051</v>
      </c>
      <c r="D10" s="145" t="s">
        <v>965</v>
      </c>
      <c r="E10" s="145" t="s">
        <v>966</v>
      </c>
      <c r="F10" s="145" t="s">
        <v>967</v>
      </c>
      <c r="G10" s="145" t="s">
        <v>968</v>
      </c>
      <c r="H10" s="145" t="s">
        <v>969</v>
      </c>
      <c r="I10" s="145" t="s">
        <v>970</v>
      </c>
      <c r="J10" s="145" t="s">
        <v>971</v>
      </c>
      <c r="K10" s="145"/>
    </row>
    <row r="11" spans="1:11">
      <c r="B11" s="145" t="s">
        <v>972</v>
      </c>
      <c r="C11" s="145" t="s">
        <v>1048</v>
      </c>
      <c r="D11" s="145" t="s">
        <v>973</v>
      </c>
      <c r="E11" s="145" t="s">
        <v>974</v>
      </c>
      <c r="F11" s="145" t="s">
        <v>975</v>
      </c>
      <c r="G11" s="145" t="s">
        <v>976</v>
      </c>
      <c r="H11" s="145" t="s">
        <v>977</v>
      </c>
      <c r="I11" s="145" t="s">
        <v>978</v>
      </c>
      <c r="J11" s="145" t="s">
        <v>979</v>
      </c>
      <c r="K11" s="145"/>
    </row>
    <row r="12" spans="1:11" ht="24">
      <c r="B12" s="145" t="s">
        <v>980</v>
      </c>
      <c r="C12" s="145" t="s">
        <v>1055</v>
      </c>
      <c r="D12" s="145" t="s">
        <v>981</v>
      </c>
      <c r="E12" s="145" t="s">
        <v>982</v>
      </c>
      <c r="F12" s="145" t="s">
        <v>983</v>
      </c>
      <c r="G12" s="145" t="s">
        <v>984</v>
      </c>
      <c r="H12" s="145" t="s">
        <v>985</v>
      </c>
      <c r="I12" s="145" t="s">
        <v>986</v>
      </c>
      <c r="J12" s="145" t="s">
        <v>987</v>
      </c>
      <c r="K12" s="145"/>
    </row>
    <row r="13" spans="1:11" ht="24">
      <c r="B13" s="145" t="s">
        <v>988</v>
      </c>
      <c r="C13" s="145" t="s">
        <v>1056</v>
      </c>
      <c r="D13" s="145" t="s">
        <v>989</v>
      </c>
      <c r="E13" s="145" t="s">
        <v>990</v>
      </c>
      <c r="F13" s="145" t="s">
        <v>991</v>
      </c>
      <c r="G13" s="145" t="s">
        <v>992</v>
      </c>
      <c r="H13" s="145" t="s">
        <v>993</v>
      </c>
      <c r="I13" s="145" t="s">
        <v>994</v>
      </c>
      <c r="J13" s="145" t="s">
        <v>995</v>
      </c>
      <c r="K13" s="145"/>
    </row>
    <row r="14" spans="1:11" ht="24">
      <c r="B14" s="145" t="s">
        <v>996</v>
      </c>
      <c r="C14" s="145" t="s">
        <v>2106</v>
      </c>
      <c r="D14" s="145" t="s">
        <v>997</v>
      </c>
      <c r="E14" s="145" t="s">
        <v>998</v>
      </c>
      <c r="F14" s="145" t="s">
        <v>999</v>
      </c>
      <c r="G14" s="145" t="s">
        <v>1000</v>
      </c>
      <c r="H14" s="145" t="s">
        <v>1001</v>
      </c>
      <c r="I14" s="145" t="s">
        <v>1002</v>
      </c>
      <c r="J14" s="145" t="s">
        <v>1003</v>
      </c>
      <c r="K14" s="145"/>
    </row>
    <row r="15" spans="1:11" ht="24">
      <c r="B15" s="145" t="s">
        <v>1004</v>
      </c>
      <c r="C15" s="145" t="s">
        <v>2107</v>
      </c>
      <c r="D15" s="145" t="s">
        <v>1005</v>
      </c>
      <c r="E15" s="145" t="s">
        <v>1006</v>
      </c>
      <c r="F15" s="145" t="s">
        <v>1007</v>
      </c>
      <c r="G15" s="145" t="s">
        <v>1008</v>
      </c>
      <c r="H15" s="145" t="s">
        <v>1009</v>
      </c>
      <c r="I15" s="145" t="s">
        <v>1010</v>
      </c>
      <c r="J15" s="145" t="s">
        <v>1011</v>
      </c>
      <c r="K15" s="145"/>
    </row>
    <row r="16" spans="1:11" ht="24">
      <c r="B16" s="145" t="s">
        <v>1012</v>
      </c>
      <c r="C16" s="145" t="s">
        <v>2105</v>
      </c>
      <c r="D16" s="145" t="s">
        <v>1013</v>
      </c>
      <c r="E16" s="145" t="s">
        <v>1014</v>
      </c>
      <c r="F16" s="145" t="s">
        <v>1015</v>
      </c>
      <c r="G16" s="145" t="s">
        <v>1016</v>
      </c>
      <c r="H16" s="145" t="s">
        <v>1017</v>
      </c>
      <c r="I16" s="145" t="s">
        <v>1018</v>
      </c>
      <c r="J16" s="145" t="s">
        <v>1019</v>
      </c>
      <c r="K16" s="145"/>
    </row>
    <row r="17" spans="2:11" ht="24">
      <c r="B17" s="145" t="s">
        <v>1020</v>
      </c>
      <c r="C17" s="145" t="s">
        <v>2104</v>
      </c>
      <c r="D17" s="145" t="s">
        <v>1021</v>
      </c>
      <c r="E17" s="145" t="s">
        <v>1022</v>
      </c>
      <c r="F17" s="145" t="s">
        <v>1023</v>
      </c>
      <c r="G17" s="145" t="s">
        <v>1024</v>
      </c>
      <c r="H17" s="145" t="s">
        <v>1025</v>
      </c>
      <c r="I17" s="145" t="s">
        <v>1026</v>
      </c>
      <c r="J17" s="145" t="s">
        <v>1027</v>
      </c>
      <c r="K17" s="145"/>
    </row>
    <row r="18" spans="2:11">
      <c r="B18" s="145" t="s">
        <v>1028</v>
      </c>
      <c r="C18" s="145" t="s">
        <v>1049</v>
      </c>
      <c r="D18" s="145" t="s">
        <v>1029</v>
      </c>
      <c r="E18" s="145" t="s">
        <v>1030</v>
      </c>
      <c r="F18" s="145" t="s">
        <v>1031</v>
      </c>
      <c r="G18" s="145" t="s">
        <v>1032</v>
      </c>
      <c r="H18" s="145" t="s">
        <v>1033</v>
      </c>
      <c r="I18" s="145" t="s">
        <v>1034</v>
      </c>
      <c r="J18" s="145" t="s">
        <v>1035</v>
      </c>
      <c r="K18" s="145"/>
    </row>
    <row r="19" spans="2:11">
      <c r="B19" s="145" t="s">
        <v>1036</v>
      </c>
      <c r="C19" s="145" t="s">
        <v>1050</v>
      </c>
      <c r="D19" s="145" t="s">
        <v>1037</v>
      </c>
      <c r="E19" s="145" t="s">
        <v>1038</v>
      </c>
      <c r="F19" s="145" t="s">
        <v>1039</v>
      </c>
      <c r="G19" s="145" t="s">
        <v>1040</v>
      </c>
      <c r="H19" s="145" t="s">
        <v>1041</v>
      </c>
      <c r="I19" s="145" t="s">
        <v>1042</v>
      </c>
      <c r="J19" s="145" t="s">
        <v>1043</v>
      </c>
      <c r="K19" s="145"/>
    </row>
  </sheetData>
  <phoneticPr fontId="89" type="noConversion"/>
  <conditionalFormatting sqref="A1:XFD1 A3:XFD1048576 B2:XFD2">
    <cfRule type="cellIs" dxfId="4" priority="2" stopIfTrue="1" operator="notEqual">
      <formula>INDIRECT("Dummy_for_Comparison5!"&amp;ADDRESS(ROW(),COLUMN()))</formula>
    </cfRule>
  </conditionalFormatting>
  <conditionalFormatting sqref="A2">
    <cfRule type="cellIs" dxfId="3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3" sqref="D23"/>
    </sheetView>
  </sheetViews>
  <sheetFormatPr defaultColWidth="9" defaultRowHeight="16.5"/>
  <cols>
    <col min="1" max="1" width="13.875" style="142" bestFit="1" customWidth="1"/>
    <col min="2" max="2" width="21.125" style="142" customWidth="1"/>
    <col min="3" max="3" width="15.375" style="142" customWidth="1"/>
    <col min="4" max="4" width="18.75" style="142" customWidth="1"/>
    <col min="5" max="5" width="17.25" style="142" bestFit="1" customWidth="1"/>
    <col min="6" max="7" width="19.75" style="142" customWidth="1"/>
    <col min="8" max="16384" width="9" style="142"/>
  </cols>
  <sheetData>
    <row r="1" spans="1:7" ht="17.25" thickBot="1">
      <c r="B1" s="163" t="s">
        <v>13</v>
      </c>
      <c r="C1" s="164" t="s">
        <v>562</v>
      </c>
      <c r="D1" s="164" t="s">
        <v>563</v>
      </c>
      <c r="E1" s="164" t="s">
        <v>1256</v>
      </c>
      <c r="F1" s="164" t="s">
        <v>1260</v>
      </c>
      <c r="G1" s="164" t="s">
        <v>1262</v>
      </c>
    </row>
    <row r="2" spans="1:7">
      <c r="B2" s="165" t="s">
        <v>1253</v>
      </c>
      <c r="C2" s="166" t="s">
        <v>795</v>
      </c>
      <c r="D2" s="166" t="s">
        <v>796</v>
      </c>
      <c r="E2" s="166" t="s">
        <v>797</v>
      </c>
      <c r="F2" s="166" t="s">
        <v>798</v>
      </c>
      <c r="G2" s="166" t="s">
        <v>799</v>
      </c>
    </row>
    <row r="3" spans="1:7">
      <c r="A3" s="142" t="s">
        <v>1259</v>
      </c>
      <c r="B3" s="167" t="s">
        <v>1248</v>
      </c>
      <c r="C3" s="167"/>
      <c r="D3" s="167"/>
      <c r="E3" s="167"/>
      <c r="F3" s="167"/>
      <c r="G3" s="167"/>
    </row>
    <row r="4" spans="1:7">
      <c r="A4" s="142" t="s">
        <v>1259</v>
      </c>
      <c r="B4" s="167" t="s">
        <v>1249</v>
      </c>
      <c r="C4" s="167"/>
      <c r="D4" s="167"/>
      <c r="E4" s="167"/>
      <c r="F4" s="167"/>
      <c r="G4" s="167"/>
    </row>
    <row r="5" spans="1:7">
      <c r="A5" s="142" t="s">
        <v>1259</v>
      </c>
      <c r="B5" s="167" t="s">
        <v>1250</v>
      </c>
      <c r="C5" s="167"/>
      <c r="D5" s="167"/>
      <c r="E5" s="167"/>
      <c r="F5" s="167"/>
      <c r="G5" s="167"/>
    </row>
    <row r="6" spans="1:7">
      <c r="A6" s="142" t="s">
        <v>1259</v>
      </c>
      <c r="B6" s="167" t="s">
        <v>1251</v>
      </c>
      <c r="C6" s="167"/>
      <c r="D6" s="167"/>
      <c r="E6" s="167"/>
      <c r="F6" s="167"/>
      <c r="G6" s="167"/>
    </row>
    <row r="7" spans="1:7">
      <c r="A7" s="142" t="s">
        <v>1258</v>
      </c>
      <c r="B7" s="167" t="s">
        <v>1252</v>
      </c>
      <c r="C7" s="167" t="s">
        <v>1255</v>
      </c>
      <c r="D7" s="167" t="s">
        <v>1254</v>
      </c>
      <c r="E7" s="167" t="s">
        <v>1257</v>
      </c>
      <c r="F7" s="167" t="s">
        <v>1261</v>
      </c>
      <c r="G7" s="167" t="s">
        <v>1263</v>
      </c>
    </row>
    <row r="8" spans="1:7">
      <c r="B8" s="167" t="s">
        <v>1333</v>
      </c>
      <c r="C8" s="167" t="s">
        <v>1202</v>
      </c>
      <c r="D8" s="167" t="s">
        <v>1202</v>
      </c>
      <c r="E8" s="167" t="s">
        <v>25</v>
      </c>
      <c r="F8" s="167" t="s">
        <v>1202</v>
      </c>
      <c r="G8" s="167" t="s">
        <v>1334</v>
      </c>
    </row>
    <row r="9" spans="1:7">
      <c r="B9" s="167"/>
      <c r="C9" s="167"/>
      <c r="D9" s="167"/>
      <c r="E9" s="167"/>
      <c r="F9" s="167"/>
      <c r="G9" s="167"/>
    </row>
    <row r="10" spans="1:7">
      <c r="B10" s="167"/>
      <c r="C10" s="167"/>
      <c r="D10" s="167"/>
      <c r="E10" s="167"/>
      <c r="F10" s="167"/>
      <c r="G10" s="167"/>
    </row>
    <row r="11" spans="1:7">
      <c r="B11" s="167"/>
      <c r="C11" s="167"/>
      <c r="D11" s="167"/>
      <c r="E11" s="167"/>
      <c r="F11" s="167"/>
      <c r="G11" s="167"/>
    </row>
    <row r="12" spans="1:7">
      <c r="B12" s="167"/>
      <c r="C12" s="167"/>
      <c r="D12" s="167"/>
      <c r="E12" s="167"/>
      <c r="F12" s="167"/>
      <c r="G12" s="167"/>
    </row>
    <row r="13" spans="1:7">
      <c r="B13" s="167"/>
      <c r="C13" s="167"/>
      <c r="D13" s="167"/>
      <c r="E13" s="167"/>
      <c r="F13" s="167"/>
      <c r="G13" s="167"/>
    </row>
    <row r="14" spans="1:7">
      <c r="B14" s="167"/>
      <c r="C14" s="167"/>
      <c r="D14" s="167"/>
      <c r="E14" s="167"/>
      <c r="F14" s="167"/>
      <c r="G14" s="167"/>
    </row>
    <row r="15" spans="1:7">
      <c r="B15" s="167"/>
      <c r="C15" s="167"/>
      <c r="D15" s="167"/>
      <c r="E15" s="167"/>
      <c r="F15" s="167"/>
      <c r="G15" s="167"/>
    </row>
    <row r="16" spans="1:7">
      <c r="B16" s="167"/>
      <c r="C16" s="167"/>
      <c r="D16" s="167"/>
      <c r="E16" s="167"/>
      <c r="F16" s="167"/>
      <c r="G16" s="167"/>
    </row>
    <row r="17" spans="2:7">
      <c r="B17" s="167"/>
      <c r="C17" s="167"/>
      <c r="D17" s="167"/>
      <c r="E17" s="167"/>
      <c r="F17" s="167"/>
      <c r="G17" s="167"/>
    </row>
    <row r="18" spans="2:7">
      <c r="B18" s="167"/>
      <c r="C18" s="167"/>
      <c r="D18" s="167"/>
      <c r="E18" s="167"/>
      <c r="F18" s="167"/>
      <c r="G18" s="167"/>
    </row>
  </sheetData>
  <phoneticPr fontId="89" type="noConversion"/>
  <conditionalFormatting sqref="A1:XFD1048576">
    <cfRule type="cellIs" dxfId="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476" workbookViewId="0">
      <selection activeCell="A449" sqref="A449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69" t="s">
        <v>10</v>
      </c>
      <c r="B1" s="9" t="s">
        <v>13</v>
      </c>
      <c r="C1" s="10" t="s">
        <v>15</v>
      </c>
    </row>
    <row r="2" spans="1:3" ht="14.25">
      <c r="A2" s="6"/>
      <c r="B2" s="2"/>
      <c r="C2" s="70"/>
    </row>
    <row r="3" spans="1:3" ht="14.25">
      <c r="A3" s="6"/>
      <c r="B3" s="2"/>
      <c r="C3" s="70"/>
    </row>
    <row r="4" spans="1:3">
      <c r="A4" s="71" t="e">
        <f>Sirius!#REF!</f>
        <v>#REF!</v>
      </c>
      <c r="B4" s="72" t="e">
        <f>Sirius!#REF!</f>
        <v>#REF!</v>
      </c>
      <c r="C4" s="72" t="e">
        <f>Sirius!#REF!</f>
        <v>#REF!</v>
      </c>
    </row>
    <row r="5" spans="1:3">
      <c r="A5" s="71" t="e">
        <f>Sirius!#REF!</f>
        <v>#REF!</v>
      </c>
      <c r="B5" s="72" t="e">
        <f>Sirius!#REF!</f>
        <v>#REF!</v>
      </c>
      <c r="C5" s="72" t="e">
        <f>Sirius!#REF!</f>
        <v>#REF!</v>
      </c>
    </row>
    <row r="6" spans="1:3">
      <c r="A6" s="71" t="str">
        <f>Sirius!B11</f>
        <v>RSTN</v>
      </c>
      <c r="B6" s="72">
        <f>Sirius!K11</f>
        <v>0</v>
      </c>
      <c r="C6" s="72" t="str">
        <f>Sirius!Q11</f>
        <v>PAD Reset Input</v>
      </c>
    </row>
    <row r="7" spans="1:3">
      <c r="A7" s="71" t="e">
        <f>Sirius!#REF!</f>
        <v>#REF!</v>
      </c>
      <c r="B7" s="72" t="e">
        <f>Sirius!#REF!</f>
        <v>#REF!</v>
      </c>
      <c r="C7" s="72" t="e">
        <f>Sirius!#REF!</f>
        <v>#REF!</v>
      </c>
    </row>
    <row r="8" spans="1:3">
      <c r="A8" s="71" t="e">
        <f>Sirius!#REF!</f>
        <v>#REF!</v>
      </c>
      <c r="B8" s="72" t="e">
        <f>Sirius!#REF!</f>
        <v>#REF!</v>
      </c>
      <c r="C8" s="72" t="e">
        <f>Sirius!#REF!</f>
        <v>#REF!</v>
      </c>
    </row>
    <row r="9" spans="1:3">
      <c r="A9" s="71" t="e">
        <f>Sirius!#REF!</f>
        <v>#REF!</v>
      </c>
      <c r="B9" s="72" t="e">
        <f>Sirius!#REF!</f>
        <v>#REF!</v>
      </c>
      <c r="C9" s="72" t="e">
        <f>Sirius!#REF!</f>
        <v>#REF!</v>
      </c>
    </row>
    <row r="10" spans="1:3">
      <c r="A10" s="71" t="e">
        <f>Sirius!#REF!</f>
        <v>#REF!</v>
      </c>
      <c r="B10" s="72" t="e">
        <f>Sirius!#REF!</f>
        <v>#REF!</v>
      </c>
      <c r="C10" s="72" t="e">
        <f>Sirius!#REF!</f>
        <v>#REF!</v>
      </c>
    </row>
    <row r="11" spans="1:3">
      <c r="A11" s="71" t="e">
        <f>Sirius!#REF!</f>
        <v>#REF!</v>
      </c>
      <c r="B11" s="72" t="e">
        <f>Sirius!#REF!</f>
        <v>#REF!</v>
      </c>
      <c r="C11" s="72" t="e">
        <f>Sirius!#REF!</f>
        <v>#REF!</v>
      </c>
    </row>
    <row r="12" spans="1:3">
      <c r="A12" s="71" t="e">
        <f>Sirius!#REF!</f>
        <v>#REF!</v>
      </c>
      <c r="B12" s="72" t="e">
        <f>Sirius!#REF!</f>
        <v>#REF!</v>
      </c>
      <c r="C12" s="72" t="e">
        <f>Sirius!#REF!</f>
        <v>#REF!</v>
      </c>
    </row>
    <row r="13" spans="1:3">
      <c r="A13" s="71" t="e">
        <f>Sirius!#REF!</f>
        <v>#REF!</v>
      </c>
      <c r="B13" s="72" t="e">
        <f>Sirius!#REF!</f>
        <v>#REF!</v>
      </c>
      <c r="C13" s="72" t="e">
        <f>Sirius!#REF!</f>
        <v>#REF!</v>
      </c>
    </row>
    <row r="14" spans="1:3">
      <c r="A14" s="71" t="e">
        <f>Sirius!#REF!</f>
        <v>#REF!</v>
      </c>
      <c r="B14" s="72" t="e">
        <f>Sirius!#REF!</f>
        <v>#REF!</v>
      </c>
      <c r="C14" s="72" t="e">
        <f>Sirius!#REF!</f>
        <v>#REF!</v>
      </c>
    </row>
    <row r="15" spans="1:3">
      <c r="A15" s="71" t="e">
        <f>Sirius!#REF!</f>
        <v>#REF!</v>
      </c>
      <c r="B15" s="72" t="e">
        <f>Sirius!#REF!</f>
        <v>#REF!</v>
      </c>
      <c r="C15" s="72" t="e">
        <f>Sirius!#REF!</f>
        <v>#REF!</v>
      </c>
    </row>
    <row r="16" spans="1:3">
      <c r="A16" s="71" t="e">
        <f>Sirius!#REF!</f>
        <v>#REF!</v>
      </c>
      <c r="B16" s="72" t="e">
        <f>Sirius!#REF!</f>
        <v>#REF!</v>
      </c>
      <c r="C16" s="72" t="e">
        <f>Sirius!#REF!</f>
        <v>#REF!</v>
      </c>
    </row>
    <row r="17" spans="1:3">
      <c r="A17" s="71" t="e">
        <f>Sirius!#REF!</f>
        <v>#REF!</v>
      </c>
      <c r="B17" s="72" t="e">
        <f>Sirius!#REF!</f>
        <v>#REF!</v>
      </c>
      <c r="C17" s="72" t="e">
        <f>Sirius!#REF!</f>
        <v>#REF!</v>
      </c>
    </row>
    <row r="18" spans="1:3">
      <c r="A18" s="71" t="e">
        <f>Sirius!#REF!</f>
        <v>#REF!</v>
      </c>
      <c r="B18" s="72" t="e">
        <f>Sirius!#REF!</f>
        <v>#REF!</v>
      </c>
      <c r="C18" s="72" t="e">
        <f>Sirius!#REF!</f>
        <v>#REF!</v>
      </c>
    </row>
    <row r="19" spans="1:3">
      <c r="A19" s="71" t="e">
        <f>Sirius!#REF!</f>
        <v>#REF!</v>
      </c>
      <c r="B19" s="72" t="e">
        <f>Sirius!#REF!</f>
        <v>#REF!</v>
      </c>
      <c r="C19" s="72" t="e">
        <f>Sirius!#REF!</f>
        <v>#REF!</v>
      </c>
    </row>
    <row r="20" spans="1:3">
      <c r="A20" s="71" t="e">
        <f>Sirius!#REF!</f>
        <v>#REF!</v>
      </c>
      <c r="B20" s="72" t="e">
        <f>Sirius!#REF!</f>
        <v>#REF!</v>
      </c>
      <c r="C20" s="72" t="e">
        <f>Sirius!#REF!</f>
        <v>#REF!</v>
      </c>
    </row>
    <row r="21" spans="1:3">
      <c r="A21" s="71" t="e">
        <f>Sirius!#REF!</f>
        <v>#REF!</v>
      </c>
      <c r="B21" s="72" t="e">
        <f>Sirius!#REF!</f>
        <v>#REF!</v>
      </c>
      <c r="C21" s="72" t="e">
        <f>Sirius!#REF!</f>
        <v>#REF!</v>
      </c>
    </row>
    <row r="22" spans="1:3">
      <c r="A22" s="71" t="e">
        <f>Sirius!#REF!</f>
        <v>#REF!</v>
      </c>
      <c r="B22" s="72" t="e">
        <f>Sirius!#REF!</f>
        <v>#REF!</v>
      </c>
      <c r="C22" s="72" t="e">
        <f>Sirius!#REF!</f>
        <v>#REF!</v>
      </c>
    </row>
    <row r="23" spans="1:3">
      <c r="A23" s="71" t="e">
        <f>Sirius!#REF!</f>
        <v>#REF!</v>
      </c>
      <c r="B23" s="72" t="e">
        <f>Sirius!#REF!</f>
        <v>#REF!</v>
      </c>
      <c r="C23" s="72" t="e">
        <f>Sirius!#REF!</f>
        <v>#REF!</v>
      </c>
    </row>
    <row r="24" spans="1:3">
      <c r="A24" s="71" t="e">
        <f>Sirius!#REF!</f>
        <v>#REF!</v>
      </c>
      <c r="B24" s="72" t="e">
        <f>Sirius!#REF!</f>
        <v>#REF!</v>
      </c>
      <c r="C24" s="72" t="e">
        <f>Sirius!#REF!</f>
        <v>#REF!</v>
      </c>
    </row>
    <row r="25" spans="1:3">
      <c r="A25" s="71" t="e">
        <f>Sirius!#REF!</f>
        <v>#REF!</v>
      </c>
      <c r="B25" s="72" t="e">
        <f>Sirius!#REF!</f>
        <v>#REF!</v>
      </c>
      <c r="C25" s="72" t="e">
        <f>Sirius!#REF!</f>
        <v>#REF!</v>
      </c>
    </row>
    <row r="26" spans="1:3">
      <c r="A26" s="71" t="e">
        <f>Sirius!#REF!</f>
        <v>#REF!</v>
      </c>
      <c r="B26" s="72" t="e">
        <f>Sirius!#REF!</f>
        <v>#REF!</v>
      </c>
      <c r="C26" s="72" t="e">
        <f>Sirius!#REF!</f>
        <v>#REF!</v>
      </c>
    </row>
    <row r="27" spans="1:3">
      <c r="A27" s="71" t="e">
        <f>Sirius!#REF!</f>
        <v>#REF!</v>
      </c>
      <c r="B27" s="72" t="e">
        <f>Sirius!#REF!</f>
        <v>#REF!</v>
      </c>
      <c r="C27" s="72" t="e">
        <f>Sirius!#REF!</f>
        <v>#REF!</v>
      </c>
    </row>
    <row r="28" spans="1:3">
      <c r="A28" s="71" t="e">
        <f>Sirius!#REF!</f>
        <v>#REF!</v>
      </c>
      <c r="B28" s="72" t="e">
        <f>Sirius!#REF!</f>
        <v>#REF!</v>
      </c>
      <c r="C28" s="72" t="e">
        <f>Sirius!#REF!</f>
        <v>#REF!</v>
      </c>
    </row>
    <row r="29" spans="1:3">
      <c r="A29" s="71" t="e">
        <f>Sirius!#REF!</f>
        <v>#REF!</v>
      </c>
      <c r="B29" s="72" t="e">
        <f>Sirius!#REF!</f>
        <v>#REF!</v>
      </c>
      <c r="C29" s="72" t="e">
        <f>Sirius!#REF!</f>
        <v>#REF!</v>
      </c>
    </row>
    <row r="30" spans="1:3">
      <c r="A30" s="71" t="e">
        <f>Sirius!#REF!</f>
        <v>#REF!</v>
      </c>
      <c r="B30" s="72" t="e">
        <f>Sirius!#REF!</f>
        <v>#REF!</v>
      </c>
      <c r="C30" s="72" t="e">
        <f>Sirius!#REF!</f>
        <v>#REF!</v>
      </c>
    </row>
    <row r="31" spans="1:3">
      <c r="A31" s="71" t="e">
        <f>Sirius!#REF!</f>
        <v>#REF!</v>
      </c>
      <c r="B31" s="72" t="e">
        <f>Sirius!#REF!</f>
        <v>#REF!</v>
      </c>
      <c r="C31" s="72" t="e">
        <f>Sirius!#REF!</f>
        <v>#REF!</v>
      </c>
    </row>
    <row r="32" spans="1:3">
      <c r="A32" s="71" t="e">
        <f>Sirius!#REF!</f>
        <v>#REF!</v>
      </c>
      <c r="B32" s="72" t="e">
        <f>Sirius!#REF!</f>
        <v>#REF!</v>
      </c>
      <c r="C32" s="72" t="e">
        <f>Sirius!#REF!</f>
        <v>#REF!</v>
      </c>
    </row>
    <row r="33" spans="1:3">
      <c r="A33" s="71" t="e">
        <f>Sirius!#REF!</f>
        <v>#REF!</v>
      </c>
      <c r="B33" s="72" t="e">
        <f>Sirius!#REF!</f>
        <v>#REF!</v>
      </c>
      <c r="C33" s="72" t="e">
        <f>Sirius!#REF!</f>
        <v>#REF!</v>
      </c>
    </row>
    <row r="34" spans="1:3">
      <c r="A34" s="71" t="e">
        <f>Sirius!#REF!</f>
        <v>#REF!</v>
      </c>
      <c r="B34" s="72" t="e">
        <f>Sirius!#REF!</f>
        <v>#REF!</v>
      </c>
      <c r="C34" s="72" t="e">
        <f>Sirius!#REF!</f>
        <v>#REF!</v>
      </c>
    </row>
    <row r="35" spans="1:3">
      <c r="A35" s="71" t="e">
        <f>Sirius!#REF!</f>
        <v>#REF!</v>
      </c>
      <c r="B35" s="72" t="e">
        <f>Sirius!#REF!</f>
        <v>#REF!</v>
      </c>
      <c r="C35" s="72" t="e">
        <f>Sirius!#REF!</f>
        <v>#REF!</v>
      </c>
    </row>
    <row r="36" spans="1:3">
      <c r="A36" s="71" t="e">
        <f>Sirius!#REF!</f>
        <v>#REF!</v>
      </c>
      <c r="B36" s="72" t="e">
        <f>Sirius!#REF!</f>
        <v>#REF!</v>
      </c>
      <c r="C36" s="72" t="e">
        <f>Sirius!#REF!</f>
        <v>#REF!</v>
      </c>
    </row>
    <row r="37" spans="1:3">
      <c r="A37" s="71" t="e">
        <f>Sirius!#REF!</f>
        <v>#REF!</v>
      </c>
      <c r="B37" s="72" t="e">
        <f>Sirius!#REF!</f>
        <v>#REF!</v>
      </c>
      <c r="C37" s="72" t="e">
        <f>Sirius!#REF!</f>
        <v>#REF!</v>
      </c>
    </row>
    <row r="38" spans="1:3">
      <c r="A38" s="71" t="e">
        <f>Sirius!#REF!</f>
        <v>#REF!</v>
      </c>
      <c r="B38" s="72" t="e">
        <f>Sirius!#REF!</f>
        <v>#REF!</v>
      </c>
      <c r="C38" s="72" t="e">
        <f>Sirius!#REF!</f>
        <v>#REF!</v>
      </c>
    </row>
    <row r="39" spans="1:3">
      <c r="A39" s="71" t="e">
        <f>Sirius!#REF!</f>
        <v>#REF!</v>
      </c>
      <c r="B39" s="72" t="e">
        <f>Sirius!#REF!</f>
        <v>#REF!</v>
      </c>
      <c r="C39" s="72" t="e">
        <f>Sirius!#REF!</f>
        <v>#REF!</v>
      </c>
    </row>
    <row r="40" spans="1:3">
      <c r="A40" s="71" t="e">
        <f>Sirius!#REF!</f>
        <v>#REF!</v>
      </c>
      <c r="B40" s="72" t="e">
        <f>Sirius!#REF!</f>
        <v>#REF!</v>
      </c>
      <c r="C40" s="72" t="e">
        <f>Sirius!#REF!</f>
        <v>#REF!</v>
      </c>
    </row>
    <row r="41" spans="1:3">
      <c r="A41" s="71" t="e">
        <f>Sirius!#REF!</f>
        <v>#REF!</v>
      </c>
      <c r="B41" s="72" t="e">
        <f>Sirius!#REF!</f>
        <v>#REF!</v>
      </c>
      <c r="C41" s="72" t="e">
        <f>Sirius!#REF!</f>
        <v>#REF!</v>
      </c>
    </row>
    <row r="42" spans="1:3">
      <c r="A42" s="71" t="e">
        <f>Sirius!#REF!</f>
        <v>#REF!</v>
      </c>
      <c r="B42" s="72" t="e">
        <f>Sirius!#REF!</f>
        <v>#REF!</v>
      </c>
      <c r="C42" s="72" t="e">
        <f>Sirius!#REF!</f>
        <v>#REF!</v>
      </c>
    </row>
    <row r="43" spans="1:3">
      <c r="A43" s="71" t="e">
        <f>Sirius!#REF!</f>
        <v>#REF!</v>
      </c>
      <c r="B43" s="72" t="e">
        <f>Sirius!#REF!</f>
        <v>#REF!</v>
      </c>
      <c r="C43" s="72" t="e">
        <f>Sirius!#REF!</f>
        <v>#REF!</v>
      </c>
    </row>
    <row r="44" spans="1:3">
      <c r="A44" s="71" t="e">
        <f>Sirius!#REF!</f>
        <v>#REF!</v>
      </c>
      <c r="B44" s="72" t="e">
        <f>Sirius!#REF!</f>
        <v>#REF!</v>
      </c>
      <c r="C44" s="72" t="e">
        <f>Sirius!#REF!</f>
        <v>#REF!</v>
      </c>
    </row>
    <row r="45" spans="1:3">
      <c r="A45" s="71" t="e">
        <f>Sirius!#REF!</f>
        <v>#REF!</v>
      </c>
      <c r="B45" s="72" t="e">
        <f>Sirius!#REF!</f>
        <v>#REF!</v>
      </c>
      <c r="C45" s="72" t="e">
        <f>Sirius!#REF!</f>
        <v>#REF!</v>
      </c>
    </row>
    <row r="46" spans="1:3">
      <c r="A46" s="71" t="e">
        <f>Sirius!#REF!</f>
        <v>#REF!</v>
      </c>
      <c r="B46" s="72" t="e">
        <f>Sirius!#REF!</f>
        <v>#REF!</v>
      </c>
      <c r="C46" s="72" t="e">
        <f>Sirius!#REF!</f>
        <v>#REF!</v>
      </c>
    </row>
    <row r="47" spans="1:3">
      <c r="A47" s="71" t="e">
        <f>Sirius!#REF!</f>
        <v>#REF!</v>
      </c>
      <c r="B47" s="72" t="e">
        <f>Sirius!#REF!</f>
        <v>#REF!</v>
      </c>
      <c r="C47" s="72" t="e">
        <f>Sirius!#REF!</f>
        <v>#REF!</v>
      </c>
    </row>
    <row r="48" spans="1:3">
      <c r="A48" s="71" t="e">
        <f>Sirius!#REF!</f>
        <v>#REF!</v>
      </c>
      <c r="B48" s="72" t="e">
        <f>Sirius!#REF!</f>
        <v>#REF!</v>
      </c>
      <c r="C48" s="72" t="e">
        <f>Sirius!#REF!</f>
        <v>#REF!</v>
      </c>
    </row>
    <row r="49" spans="1:3">
      <c r="A49" s="71" t="e">
        <f>Sirius!#REF!</f>
        <v>#REF!</v>
      </c>
      <c r="B49" s="72" t="e">
        <f>Sirius!#REF!</f>
        <v>#REF!</v>
      </c>
      <c r="C49" s="72" t="e">
        <f>Sirius!#REF!</f>
        <v>#REF!</v>
      </c>
    </row>
    <row r="50" spans="1:3">
      <c r="A50" s="71" t="e">
        <f>Sirius!#REF!</f>
        <v>#REF!</v>
      </c>
      <c r="B50" s="72" t="e">
        <f>Sirius!#REF!</f>
        <v>#REF!</v>
      </c>
      <c r="C50" s="72" t="e">
        <f>Sirius!#REF!</f>
        <v>#REF!</v>
      </c>
    </row>
    <row r="51" spans="1:3">
      <c r="A51" s="71" t="e">
        <f>Sirius!#REF!</f>
        <v>#REF!</v>
      </c>
      <c r="B51" s="72" t="e">
        <f>Sirius!#REF!</f>
        <v>#REF!</v>
      </c>
      <c r="C51" s="72" t="e">
        <f>Sirius!#REF!</f>
        <v>#REF!</v>
      </c>
    </row>
    <row r="52" spans="1:3">
      <c r="A52" s="71" t="e">
        <f>Sirius!#REF!</f>
        <v>#REF!</v>
      </c>
      <c r="B52" s="72" t="e">
        <f>Sirius!#REF!</f>
        <v>#REF!</v>
      </c>
      <c r="C52" s="72" t="e">
        <f>Sirius!#REF!</f>
        <v>#REF!</v>
      </c>
    </row>
    <row r="53" spans="1:3">
      <c r="A53" s="71" t="e">
        <f>Sirius!#REF!</f>
        <v>#REF!</v>
      </c>
      <c r="B53" s="72" t="e">
        <f>Sirius!#REF!</f>
        <v>#REF!</v>
      </c>
      <c r="C53" s="72" t="e">
        <f>Sirius!#REF!</f>
        <v>#REF!</v>
      </c>
    </row>
    <row r="54" spans="1:3">
      <c r="A54" s="71" t="e">
        <f>Sirius!#REF!</f>
        <v>#REF!</v>
      </c>
      <c r="B54" s="72" t="e">
        <f>Sirius!#REF!</f>
        <v>#REF!</v>
      </c>
      <c r="C54" s="72" t="e">
        <f>Sirius!#REF!</f>
        <v>#REF!</v>
      </c>
    </row>
    <row r="55" spans="1:3">
      <c r="A55" s="71" t="e">
        <f>Sirius!#REF!</f>
        <v>#REF!</v>
      </c>
      <c r="B55" s="72" t="e">
        <f>Sirius!#REF!</f>
        <v>#REF!</v>
      </c>
      <c r="C55" s="72" t="e">
        <f>Sirius!#REF!</f>
        <v>#REF!</v>
      </c>
    </row>
    <row r="56" spans="1:3">
      <c r="A56" s="71" t="e">
        <f>Sirius!#REF!</f>
        <v>#REF!</v>
      </c>
      <c r="B56" s="72" t="e">
        <f>Sirius!#REF!</f>
        <v>#REF!</v>
      </c>
      <c r="C56" s="72" t="e">
        <f>Sirius!#REF!</f>
        <v>#REF!</v>
      </c>
    </row>
    <row r="57" spans="1:3">
      <c r="A57" s="71" t="e">
        <f>Sirius!#REF!</f>
        <v>#REF!</v>
      </c>
      <c r="B57" s="72" t="e">
        <f>Sirius!#REF!</f>
        <v>#REF!</v>
      </c>
      <c r="C57" s="72" t="e">
        <f>Sirius!#REF!</f>
        <v>#REF!</v>
      </c>
    </row>
    <row r="58" spans="1:3">
      <c r="A58" s="71" t="e">
        <f>Sirius!#REF!</f>
        <v>#REF!</v>
      </c>
      <c r="B58" s="72" t="e">
        <f>Sirius!#REF!</f>
        <v>#REF!</v>
      </c>
      <c r="C58" s="72" t="e">
        <f>Sirius!#REF!</f>
        <v>#REF!</v>
      </c>
    </row>
    <row r="59" spans="1:3">
      <c r="A59" s="71" t="e">
        <f>Sirius!#REF!</f>
        <v>#REF!</v>
      </c>
      <c r="B59" s="72" t="e">
        <f>Sirius!#REF!</f>
        <v>#REF!</v>
      </c>
      <c r="C59" s="72" t="e">
        <f>Sirius!#REF!</f>
        <v>#REF!</v>
      </c>
    </row>
    <row r="60" spans="1:3">
      <c r="A60" s="71" t="e">
        <f>Sirius!#REF!</f>
        <v>#REF!</v>
      </c>
      <c r="B60" s="72" t="e">
        <f>Sirius!#REF!</f>
        <v>#REF!</v>
      </c>
      <c r="C60" s="72" t="e">
        <f>Sirius!#REF!</f>
        <v>#REF!</v>
      </c>
    </row>
    <row r="61" spans="1:3">
      <c r="A61" s="71" t="e">
        <f>Sirius!#REF!</f>
        <v>#REF!</v>
      </c>
      <c r="B61" s="72" t="e">
        <f>Sirius!#REF!</f>
        <v>#REF!</v>
      </c>
      <c r="C61" s="72" t="e">
        <f>Sirius!#REF!</f>
        <v>#REF!</v>
      </c>
    </row>
    <row r="62" spans="1:3">
      <c r="A62" s="71" t="e">
        <f>Sirius!#REF!</f>
        <v>#REF!</v>
      </c>
      <c r="B62" s="72" t="e">
        <f>Sirius!#REF!</f>
        <v>#REF!</v>
      </c>
      <c r="C62" s="72" t="e">
        <f>Sirius!#REF!</f>
        <v>#REF!</v>
      </c>
    </row>
    <row r="63" spans="1:3">
      <c r="A63" s="71" t="e">
        <f>Sirius!#REF!</f>
        <v>#REF!</v>
      </c>
      <c r="B63" s="72" t="e">
        <f>Sirius!#REF!</f>
        <v>#REF!</v>
      </c>
      <c r="C63" s="72" t="e">
        <f>Sirius!#REF!</f>
        <v>#REF!</v>
      </c>
    </row>
    <row r="64" spans="1:3">
      <c r="A64" s="71" t="e">
        <f>Sirius!#REF!</f>
        <v>#REF!</v>
      </c>
      <c r="B64" s="72" t="e">
        <f>Sirius!#REF!</f>
        <v>#REF!</v>
      </c>
      <c r="C64" s="72" t="e">
        <f>Sirius!#REF!</f>
        <v>#REF!</v>
      </c>
    </row>
    <row r="65" spans="1:3">
      <c r="A65" s="71" t="e">
        <f>Sirius!#REF!</f>
        <v>#REF!</v>
      </c>
      <c r="B65" s="72" t="e">
        <f>Sirius!#REF!</f>
        <v>#REF!</v>
      </c>
      <c r="C65" s="72" t="e">
        <f>Sirius!#REF!</f>
        <v>#REF!</v>
      </c>
    </row>
    <row r="66" spans="1:3">
      <c r="A66" s="71" t="e">
        <f>Sirius!#REF!</f>
        <v>#REF!</v>
      </c>
      <c r="B66" s="72" t="e">
        <f>Sirius!#REF!</f>
        <v>#REF!</v>
      </c>
      <c r="C66" s="72" t="e">
        <f>Sirius!#REF!</f>
        <v>#REF!</v>
      </c>
    </row>
    <row r="67" spans="1:3">
      <c r="A67" s="71" t="e">
        <f>Sirius!#REF!</f>
        <v>#REF!</v>
      </c>
      <c r="B67" s="72" t="e">
        <f>Sirius!#REF!</f>
        <v>#REF!</v>
      </c>
      <c r="C67" s="72" t="e">
        <f>Sirius!#REF!</f>
        <v>#REF!</v>
      </c>
    </row>
    <row r="68" spans="1:3">
      <c r="A68" s="71" t="e">
        <f>Sirius!#REF!</f>
        <v>#REF!</v>
      </c>
      <c r="B68" s="72" t="e">
        <f>Sirius!#REF!</f>
        <v>#REF!</v>
      </c>
      <c r="C68" s="72" t="e">
        <f>Sirius!#REF!</f>
        <v>#REF!</v>
      </c>
    </row>
    <row r="69" spans="1:3">
      <c r="A69" s="71" t="e">
        <f>Sirius!#REF!</f>
        <v>#REF!</v>
      </c>
      <c r="B69" s="72" t="e">
        <f>Sirius!#REF!</f>
        <v>#REF!</v>
      </c>
      <c r="C69" s="72" t="e">
        <f>Sirius!#REF!</f>
        <v>#REF!</v>
      </c>
    </row>
    <row r="70" spans="1:3">
      <c r="A70" s="71" t="e">
        <f>Sirius!#REF!</f>
        <v>#REF!</v>
      </c>
      <c r="B70" s="72" t="e">
        <f>Sirius!#REF!</f>
        <v>#REF!</v>
      </c>
      <c r="C70" s="72" t="e">
        <f>Sirius!#REF!</f>
        <v>#REF!</v>
      </c>
    </row>
    <row r="71" spans="1:3">
      <c r="A71" s="71" t="e">
        <f>Sirius!#REF!</f>
        <v>#REF!</v>
      </c>
      <c r="B71" s="72" t="e">
        <f>Sirius!#REF!</f>
        <v>#REF!</v>
      </c>
      <c r="C71" s="72" t="e">
        <f>Sirius!#REF!</f>
        <v>#REF!</v>
      </c>
    </row>
    <row r="72" spans="1:3">
      <c r="A72" s="71" t="e">
        <f>Sirius!#REF!</f>
        <v>#REF!</v>
      </c>
      <c r="B72" s="72" t="e">
        <f>Sirius!#REF!</f>
        <v>#REF!</v>
      </c>
      <c r="C72" s="72" t="e">
        <f>Sirius!#REF!</f>
        <v>#REF!</v>
      </c>
    </row>
    <row r="73" spans="1:3">
      <c r="A73" s="71" t="e">
        <f>Sirius!#REF!</f>
        <v>#REF!</v>
      </c>
      <c r="B73" s="72" t="e">
        <f>Sirius!#REF!</f>
        <v>#REF!</v>
      </c>
      <c r="C73" s="72" t="e">
        <f>Sirius!#REF!</f>
        <v>#REF!</v>
      </c>
    </row>
    <row r="74" spans="1:3">
      <c r="A74" s="71" t="e">
        <f>Sirius!#REF!</f>
        <v>#REF!</v>
      </c>
      <c r="B74" s="72" t="e">
        <f>Sirius!#REF!</f>
        <v>#REF!</v>
      </c>
      <c r="C74" s="72" t="e">
        <f>Sirius!#REF!</f>
        <v>#REF!</v>
      </c>
    </row>
    <row r="75" spans="1:3">
      <c r="A75" s="71" t="e">
        <f>Sirius!#REF!</f>
        <v>#REF!</v>
      </c>
      <c r="B75" s="72" t="e">
        <f>Sirius!#REF!</f>
        <v>#REF!</v>
      </c>
      <c r="C75" s="72" t="e">
        <f>Sirius!#REF!</f>
        <v>#REF!</v>
      </c>
    </row>
    <row r="76" spans="1:3">
      <c r="A76" s="71" t="e">
        <f>Sirius!#REF!</f>
        <v>#REF!</v>
      </c>
      <c r="B76" s="72" t="e">
        <f>Sirius!#REF!</f>
        <v>#REF!</v>
      </c>
      <c r="C76" s="72" t="e">
        <f>Sirius!#REF!</f>
        <v>#REF!</v>
      </c>
    </row>
    <row r="77" spans="1:3">
      <c r="A77" s="71" t="e">
        <f>Sirius!#REF!</f>
        <v>#REF!</v>
      </c>
      <c r="B77" s="72" t="e">
        <f>Sirius!#REF!</f>
        <v>#REF!</v>
      </c>
      <c r="C77" s="72" t="e">
        <f>Sirius!#REF!</f>
        <v>#REF!</v>
      </c>
    </row>
    <row r="78" spans="1:3">
      <c r="A78" s="71" t="e">
        <f>Sirius!#REF!</f>
        <v>#REF!</v>
      </c>
      <c r="B78" s="72" t="e">
        <f>Sirius!#REF!</f>
        <v>#REF!</v>
      </c>
      <c r="C78" s="72" t="e">
        <f>Sirius!#REF!</f>
        <v>#REF!</v>
      </c>
    </row>
    <row r="79" spans="1:3">
      <c r="A79" s="71" t="e">
        <f>Sirius!#REF!</f>
        <v>#REF!</v>
      </c>
      <c r="B79" s="72" t="e">
        <f>Sirius!#REF!</f>
        <v>#REF!</v>
      </c>
      <c r="C79" s="72" t="e">
        <f>Sirius!#REF!</f>
        <v>#REF!</v>
      </c>
    </row>
    <row r="80" spans="1:3">
      <c r="A80" s="71" t="e">
        <f>Sirius!#REF!</f>
        <v>#REF!</v>
      </c>
      <c r="B80" s="72" t="e">
        <f>Sirius!#REF!</f>
        <v>#REF!</v>
      </c>
      <c r="C80" s="72" t="e">
        <f>Sirius!#REF!</f>
        <v>#REF!</v>
      </c>
    </row>
    <row r="81" spans="1:3">
      <c r="A81" s="71" t="e">
        <f>Sirius!#REF!</f>
        <v>#REF!</v>
      </c>
      <c r="B81" s="72" t="e">
        <f>Sirius!#REF!</f>
        <v>#REF!</v>
      </c>
      <c r="C81" s="72" t="e">
        <f>Sirius!#REF!</f>
        <v>#REF!</v>
      </c>
    </row>
    <row r="82" spans="1:3">
      <c r="A82" s="71" t="e">
        <f>Sirius!#REF!</f>
        <v>#REF!</v>
      </c>
      <c r="B82" s="72" t="e">
        <f>Sirius!#REF!</f>
        <v>#REF!</v>
      </c>
      <c r="C82" s="72" t="e">
        <f>Sirius!#REF!</f>
        <v>#REF!</v>
      </c>
    </row>
    <row r="83" spans="1:3">
      <c r="A83" s="71" t="e">
        <f>Sirius!#REF!</f>
        <v>#REF!</v>
      </c>
      <c r="B83" s="72" t="e">
        <f>Sirius!#REF!</f>
        <v>#REF!</v>
      </c>
      <c r="C83" s="72" t="e">
        <f>Sirius!#REF!</f>
        <v>#REF!</v>
      </c>
    </row>
    <row r="84" spans="1:3">
      <c r="A84" s="71" t="e">
        <f>Sirius!#REF!</f>
        <v>#REF!</v>
      </c>
      <c r="B84" s="72" t="e">
        <f>Sirius!#REF!</f>
        <v>#REF!</v>
      </c>
      <c r="C84" s="72" t="e">
        <f>Sirius!#REF!</f>
        <v>#REF!</v>
      </c>
    </row>
    <row r="85" spans="1:3">
      <c r="A85" s="71" t="e">
        <f>Sirius!#REF!</f>
        <v>#REF!</v>
      </c>
      <c r="B85" s="72" t="e">
        <f>Sirius!#REF!</f>
        <v>#REF!</v>
      </c>
      <c r="C85" s="72" t="e">
        <f>Sirius!#REF!</f>
        <v>#REF!</v>
      </c>
    </row>
    <row r="86" spans="1:3">
      <c r="A86" s="71" t="e">
        <f>Sirius!#REF!</f>
        <v>#REF!</v>
      </c>
      <c r="B86" s="72" t="e">
        <f>Sirius!#REF!</f>
        <v>#REF!</v>
      </c>
      <c r="C86" s="72" t="e">
        <f>Sirius!#REF!</f>
        <v>#REF!</v>
      </c>
    </row>
    <row r="87" spans="1:3">
      <c r="A87" s="71" t="e">
        <f>Sirius!#REF!</f>
        <v>#REF!</v>
      </c>
      <c r="B87" s="72" t="e">
        <f>Sirius!#REF!</f>
        <v>#REF!</v>
      </c>
      <c r="C87" s="72" t="e">
        <f>Sirius!#REF!</f>
        <v>#REF!</v>
      </c>
    </row>
    <row r="88" spans="1:3">
      <c r="A88" s="71" t="e">
        <f>Sirius!#REF!</f>
        <v>#REF!</v>
      </c>
      <c r="B88" s="72" t="e">
        <f>Sirius!#REF!</f>
        <v>#REF!</v>
      </c>
      <c r="C88" s="72" t="e">
        <f>Sirius!#REF!</f>
        <v>#REF!</v>
      </c>
    </row>
    <row r="89" spans="1:3">
      <c r="A89" s="71" t="e">
        <f>Sirius!#REF!</f>
        <v>#REF!</v>
      </c>
      <c r="B89" s="72" t="e">
        <f>Sirius!#REF!</f>
        <v>#REF!</v>
      </c>
      <c r="C89" s="72" t="e">
        <f>Sirius!#REF!</f>
        <v>#REF!</v>
      </c>
    </row>
    <row r="90" spans="1:3">
      <c r="A90" s="71" t="e">
        <f>Sirius!#REF!</f>
        <v>#REF!</v>
      </c>
      <c r="B90" s="72" t="e">
        <f>Sirius!#REF!</f>
        <v>#REF!</v>
      </c>
      <c r="C90" s="72" t="e">
        <f>Sirius!#REF!</f>
        <v>#REF!</v>
      </c>
    </row>
    <row r="91" spans="1:3">
      <c r="A91" s="71" t="e">
        <f>Sirius!#REF!</f>
        <v>#REF!</v>
      </c>
      <c r="B91" s="72" t="e">
        <f>Sirius!#REF!</f>
        <v>#REF!</v>
      </c>
      <c r="C91" s="72" t="e">
        <f>Sirius!#REF!</f>
        <v>#REF!</v>
      </c>
    </row>
    <row r="92" spans="1:3">
      <c r="A92" s="71" t="e">
        <f>Sirius!#REF!</f>
        <v>#REF!</v>
      </c>
      <c r="B92" s="72" t="e">
        <f>Sirius!#REF!</f>
        <v>#REF!</v>
      </c>
      <c r="C92" s="72" t="e">
        <f>Sirius!#REF!</f>
        <v>#REF!</v>
      </c>
    </row>
    <row r="93" spans="1:3">
      <c r="A93" s="71" t="e">
        <f>Sirius!#REF!</f>
        <v>#REF!</v>
      </c>
      <c r="B93" s="72" t="e">
        <f>Sirius!#REF!</f>
        <v>#REF!</v>
      </c>
      <c r="C93" s="72" t="e">
        <f>Sirius!#REF!</f>
        <v>#REF!</v>
      </c>
    </row>
    <row r="94" spans="1:3">
      <c r="A94" s="71" t="e">
        <f>Sirius!#REF!</f>
        <v>#REF!</v>
      </c>
      <c r="B94" s="72" t="e">
        <f>Sirius!#REF!</f>
        <v>#REF!</v>
      </c>
      <c r="C94" s="72" t="e">
        <f>Sirius!#REF!</f>
        <v>#REF!</v>
      </c>
    </row>
    <row r="95" spans="1:3">
      <c r="A95" s="71" t="e">
        <f>Sirius!#REF!</f>
        <v>#REF!</v>
      </c>
      <c r="B95" s="72" t="e">
        <f>Sirius!#REF!</f>
        <v>#REF!</v>
      </c>
      <c r="C95" s="72" t="e">
        <f>Sirius!#REF!</f>
        <v>#REF!</v>
      </c>
    </row>
    <row r="96" spans="1:3">
      <c r="A96" s="71" t="e">
        <f>Sirius!#REF!</f>
        <v>#REF!</v>
      </c>
      <c r="B96" s="72" t="e">
        <f>Sirius!#REF!</f>
        <v>#REF!</v>
      </c>
      <c r="C96" s="72" t="e">
        <f>Sirius!#REF!</f>
        <v>#REF!</v>
      </c>
    </row>
    <row r="97" spans="1:3">
      <c r="A97" s="71" t="e">
        <f>Sirius!#REF!</f>
        <v>#REF!</v>
      </c>
      <c r="B97" s="72" t="e">
        <f>Sirius!#REF!</f>
        <v>#REF!</v>
      </c>
      <c r="C97" s="72" t="e">
        <f>Sirius!#REF!</f>
        <v>#REF!</v>
      </c>
    </row>
    <row r="98" spans="1:3">
      <c r="A98" s="71" t="e">
        <f>Sirius!#REF!</f>
        <v>#REF!</v>
      </c>
      <c r="B98" s="72" t="e">
        <f>Sirius!#REF!</f>
        <v>#REF!</v>
      </c>
      <c r="C98" s="72" t="e">
        <f>Sirius!#REF!</f>
        <v>#REF!</v>
      </c>
    </row>
    <row r="99" spans="1:3">
      <c r="A99" s="71" t="e">
        <f>Sirius!#REF!</f>
        <v>#REF!</v>
      </c>
      <c r="B99" s="72" t="e">
        <f>Sirius!#REF!</f>
        <v>#REF!</v>
      </c>
      <c r="C99" s="72" t="e">
        <f>Sirius!#REF!</f>
        <v>#REF!</v>
      </c>
    </row>
    <row r="100" spans="1:3">
      <c r="A100" s="71" t="e">
        <f>Sirius!#REF!</f>
        <v>#REF!</v>
      </c>
      <c r="B100" s="72" t="e">
        <f>Sirius!#REF!</f>
        <v>#REF!</v>
      </c>
      <c r="C100" s="72" t="e">
        <f>Sirius!#REF!</f>
        <v>#REF!</v>
      </c>
    </row>
    <row r="101" spans="1:3">
      <c r="A101" s="71" t="e">
        <f>Sirius!#REF!</f>
        <v>#REF!</v>
      </c>
      <c r="B101" s="72" t="e">
        <f>Sirius!#REF!</f>
        <v>#REF!</v>
      </c>
      <c r="C101" s="72" t="e">
        <f>Sirius!#REF!</f>
        <v>#REF!</v>
      </c>
    </row>
    <row r="102" spans="1:3">
      <c r="A102" s="71" t="e">
        <f>Sirius!#REF!</f>
        <v>#REF!</v>
      </c>
      <c r="B102" s="72" t="e">
        <f>Sirius!#REF!</f>
        <v>#REF!</v>
      </c>
      <c r="C102" s="72" t="e">
        <f>Sirius!#REF!</f>
        <v>#REF!</v>
      </c>
    </row>
    <row r="103" spans="1:3">
      <c r="A103" s="71" t="e">
        <f>Sirius!#REF!</f>
        <v>#REF!</v>
      </c>
      <c r="B103" s="72" t="e">
        <f>Sirius!#REF!</f>
        <v>#REF!</v>
      </c>
      <c r="C103" s="72" t="e">
        <f>Sirius!#REF!</f>
        <v>#REF!</v>
      </c>
    </row>
    <row r="104" spans="1:3">
      <c r="A104" s="71" t="e">
        <f>Sirius!#REF!</f>
        <v>#REF!</v>
      </c>
      <c r="B104" s="72" t="e">
        <f>Sirius!#REF!</f>
        <v>#REF!</v>
      </c>
      <c r="C104" s="72" t="e">
        <f>Sirius!#REF!</f>
        <v>#REF!</v>
      </c>
    </row>
    <row r="105" spans="1:3">
      <c r="A105" s="71" t="e">
        <f>Sirius!#REF!</f>
        <v>#REF!</v>
      </c>
      <c r="B105" s="72" t="e">
        <f>Sirius!#REF!</f>
        <v>#REF!</v>
      </c>
      <c r="C105" s="72" t="e">
        <f>Sirius!#REF!</f>
        <v>#REF!</v>
      </c>
    </row>
    <row r="106" spans="1:3">
      <c r="A106" s="71" t="e">
        <f>Sirius!#REF!</f>
        <v>#REF!</v>
      </c>
      <c r="B106" s="72" t="e">
        <f>Sirius!#REF!</f>
        <v>#REF!</v>
      </c>
      <c r="C106" s="72" t="e">
        <f>Sirius!#REF!</f>
        <v>#REF!</v>
      </c>
    </row>
    <row r="107" spans="1:3">
      <c r="A107" s="71" t="e">
        <f>Sirius!#REF!</f>
        <v>#REF!</v>
      </c>
      <c r="B107" s="72" t="e">
        <f>Sirius!#REF!</f>
        <v>#REF!</v>
      </c>
      <c r="C107" s="72" t="e">
        <f>Sirius!#REF!</f>
        <v>#REF!</v>
      </c>
    </row>
    <row r="108" spans="1:3">
      <c r="A108" s="71" t="e">
        <f>Sirius!#REF!</f>
        <v>#REF!</v>
      </c>
      <c r="B108" s="72" t="e">
        <f>Sirius!#REF!</f>
        <v>#REF!</v>
      </c>
      <c r="C108" s="72" t="e">
        <f>Sirius!#REF!</f>
        <v>#REF!</v>
      </c>
    </row>
    <row r="109" spans="1:3">
      <c r="A109" s="71" t="e">
        <f>Sirius!#REF!</f>
        <v>#REF!</v>
      </c>
      <c r="B109" s="72" t="e">
        <f>Sirius!#REF!</f>
        <v>#REF!</v>
      </c>
      <c r="C109" s="72" t="e">
        <f>Sirius!#REF!</f>
        <v>#REF!</v>
      </c>
    </row>
    <row r="110" spans="1:3">
      <c r="A110" s="71" t="e">
        <f>Sirius!#REF!</f>
        <v>#REF!</v>
      </c>
      <c r="B110" s="72" t="e">
        <f>Sirius!#REF!</f>
        <v>#REF!</v>
      </c>
      <c r="C110" s="72" t="e">
        <f>Sirius!#REF!</f>
        <v>#REF!</v>
      </c>
    </row>
    <row r="111" spans="1:3">
      <c r="A111" s="71" t="e">
        <f>Sirius!#REF!</f>
        <v>#REF!</v>
      </c>
      <c r="B111" s="72" t="e">
        <f>Sirius!#REF!</f>
        <v>#REF!</v>
      </c>
      <c r="C111" s="72" t="e">
        <f>Sirius!#REF!</f>
        <v>#REF!</v>
      </c>
    </row>
    <row r="112" spans="1:3">
      <c r="A112" s="71" t="e">
        <f>Sirius!#REF!</f>
        <v>#REF!</v>
      </c>
      <c r="B112" s="72" t="e">
        <f>Sirius!#REF!</f>
        <v>#REF!</v>
      </c>
      <c r="C112" s="72" t="e">
        <f>Sirius!#REF!</f>
        <v>#REF!</v>
      </c>
    </row>
    <row r="113" spans="1:3">
      <c r="A113" s="71" t="e">
        <f>Sirius!#REF!</f>
        <v>#REF!</v>
      </c>
      <c r="B113" s="72" t="e">
        <f>Sirius!#REF!</f>
        <v>#REF!</v>
      </c>
      <c r="C113" s="72" t="e">
        <f>Sirius!#REF!</f>
        <v>#REF!</v>
      </c>
    </row>
    <row r="114" spans="1:3">
      <c r="A114" s="71" t="e">
        <f>Sirius!#REF!</f>
        <v>#REF!</v>
      </c>
      <c r="B114" s="72" t="e">
        <f>Sirius!#REF!</f>
        <v>#REF!</v>
      </c>
      <c r="C114" s="72" t="e">
        <f>Sirius!#REF!</f>
        <v>#REF!</v>
      </c>
    </row>
    <row r="115" spans="1:3">
      <c r="A115" s="71" t="e">
        <f>Sirius!#REF!</f>
        <v>#REF!</v>
      </c>
      <c r="B115" s="72" t="e">
        <f>Sirius!#REF!</f>
        <v>#REF!</v>
      </c>
      <c r="C115" s="72" t="e">
        <f>Sirius!#REF!</f>
        <v>#REF!</v>
      </c>
    </row>
    <row r="116" spans="1:3">
      <c r="A116" s="71" t="e">
        <f>Sirius!#REF!</f>
        <v>#REF!</v>
      </c>
      <c r="B116" s="72" t="e">
        <f>Sirius!#REF!</f>
        <v>#REF!</v>
      </c>
      <c r="C116" s="72" t="e">
        <f>Sirius!#REF!</f>
        <v>#REF!</v>
      </c>
    </row>
    <row r="117" spans="1:3">
      <c r="A117" s="71" t="e">
        <f>Sirius!#REF!</f>
        <v>#REF!</v>
      </c>
      <c r="B117" s="72" t="e">
        <f>Sirius!#REF!</f>
        <v>#REF!</v>
      </c>
      <c r="C117" s="72" t="e">
        <f>Sirius!#REF!</f>
        <v>#REF!</v>
      </c>
    </row>
    <row r="118" spans="1:3">
      <c r="A118" s="71" t="e">
        <f>Sirius!#REF!</f>
        <v>#REF!</v>
      </c>
      <c r="B118" s="72" t="e">
        <f>Sirius!#REF!</f>
        <v>#REF!</v>
      </c>
      <c r="C118" s="72" t="e">
        <f>Sirius!#REF!</f>
        <v>#REF!</v>
      </c>
    </row>
    <row r="119" spans="1:3">
      <c r="A119" s="71" t="e">
        <f>Sirius!#REF!</f>
        <v>#REF!</v>
      </c>
      <c r="B119" s="72" t="e">
        <f>Sirius!#REF!</f>
        <v>#REF!</v>
      </c>
      <c r="C119" s="72" t="e">
        <f>Sirius!#REF!</f>
        <v>#REF!</v>
      </c>
    </row>
    <row r="120" spans="1:3">
      <c r="A120" s="71" t="e">
        <f>Sirius!#REF!</f>
        <v>#REF!</v>
      </c>
      <c r="B120" s="72" t="e">
        <f>Sirius!#REF!</f>
        <v>#REF!</v>
      </c>
      <c r="C120" s="72" t="e">
        <f>Sirius!#REF!</f>
        <v>#REF!</v>
      </c>
    </row>
    <row r="121" spans="1:3">
      <c r="A121" s="71" t="e">
        <f>Sirius!#REF!</f>
        <v>#REF!</v>
      </c>
      <c r="B121" s="72" t="e">
        <f>Sirius!#REF!</f>
        <v>#REF!</v>
      </c>
      <c r="C121" s="72" t="e">
        <f>Sirius!#REF!</f>
        <v>#REF!</v>
      </c>
    </row>
    <row r="122" spans="1:3">
      <c r="A122" s="71" t="e">
        <f>Sirius!#REF!</f>
        <v>#REF!</v>
      </c>
      <c r="B122" s="72" t="e">
        <f>Sirius!#REF!</f>
        <v>#REF!</v>
      </c>
      <c r="C122" s="72" t="e">
        <f>Sirius!#REF!</f>
        <v>#REF!</v>
      </c>
    </row>
    <row r="123" spans="1:3">
      <c r="A123" s="71" t="e">
        <f>Sirius!#REF!</f>
        <v>#REF!</v>
      </c>
      <c r="B123" s="72" t="e">
        <f>Sirius!#REF!</f>
        <v>#REF!</v>
      </c>
      <c r="C123" s="72" t="e">
        <f>Sirius!#REF!</f>
        <v>#REF!</v>
      </c>
    </row>
    <row r="124" spans="1:3">
      <c r="A124" s="71" t="e">
        <f>Sirius!#REF!</f>
        <v>#REF!</v>
      </c>
      <c r="B124" s="72" t="e">
        <f>Sirius!#REF!</f>
        <v>#REF!</v>
      </c>
      <c r="C124" s="72" t="e">
        <f>Sirius!#REF!</f>
        <v>#REF!</v>
      </c>
    </row>
    <row r="125" spans="1:3">
      <c r="A125" s="71" t="e">
        <f>Sirius!#REF!</f>
        <v>#REF!</v>
      </c>
      <c r="B125" s="72" t="e">
        <f>Sirius!#REF!</f>
        <v>#REF!</v>
      </c>
      <c r="C125" s="72" t="e">
        <f>Sirius!#REF!</f>
        <v>#REF!</v>
      </c>
    </row>
    <row r="126" spans="1:3">
      <c r="A126" s="71" t="e">
        <f>Sirius!#REF!</f>
        <v>#REF!</v>
      </c>
      <c r="B126" s="72" t="e">
        <f>Sirius!#REF!</f>
        <v>#REF!</v>
      </c>
      <c r="C126" s="72" t="e">
        <f>Sirius!#REF!</f>
        <v>#REF!</v>
      </c>
    </row>
    <row r="127" spans="1:3">
      <c r="A127" s="71" t="e">
        <f>Sirius!#REF!</f>
        <v>#REF!</v>
      </c>
      <c r="B127" s="72" t="e">
        <f>Sirius!#REF!</f>
        <v>#REF!</v>
      </c>
      <c r="C127" s="72" t="e">
        <f>Sirius!#REF!</f>
        <v>#REF!</v>
      </c>
    </row>
    <row r="128" spans="1:3">
      <c r="A128" s="71" t="e">
        <f>Sirius!#REF!</f>
        <v>#REF!</v>
      </c>
      <c r="B128" s="72" t="e">
        <f>Sirius!#REF!</f>
        <v>#REF!</v>
      </c>
      <c r="C128" s="72" t="e">
        <f>Sirius!#REF!</f>
        <v>#REF!</v>
      </c>
    </row>
    <row r="129" spans="1:3">
      <c r="A129" s="71" t="e">
        <f>Sirius!#REF!</f>
        <v>#REF!</v>
      </c>
      <c r="B129" s="72" t="e">
        <f>Sirius!#REF!</f>
        <v>#REF!</v>
      </c>
      <c r="C129" s="72" t="e">
        <f>Sirius!#REF!</f>
        <v>#REF!</v>
      </c>
    </row>
    <row r="130" spans="1:3">
      <c r="A130" s="71" t="e">
        <f>Sirius!#REF!</f>
        <v>#REF!</v>
      </c>
      <c r="B130" s="72" t="e">
        <f>Sirius!#REF!</f>
        <v>#REF!</v>
      </c>
      <c r="C130" s="72" t="e">
        <f>Sirius!#REF!</f>
        <v>#REF!</v>
      </c>
    </row>
    <row r="131" spans="1:3">
      <c r="A131" s="71" t="e">
        <f>Sirius!#REF!</f>
        <v>#REF!</v>
      </c>
      <c r="B131" s="72" t="e">
        <f>Sirius!#REF!</f>
        <v>#REF!</v>
      </c>
      <c r="C131" s="72" t="e">
        <f>Sirius!#REF!</f>
        <v>#REF!</v>
      </c>
    </row>
    <row r="132" spans="1:3">
      <c r="A132" s="71" t="e">
        <f>Sirius!#REF!</f>
        <v>#REF!</v>
      </c>
      <c r="B132" s="72" t="e">
        <f>Sirius!#REF!</f>
        <v>#REF!</v>
      </c>
      <c r="C132" s="72" t="e">
        <f>Sirius!#REF!</f>
        <v>#REF!</v>
      </c>
    </row>
    <row r="133" spans="1:3">
      <c r="A133" s="71" t="e">
        <f>Sirius!#REF!</f>
        <v>#REF!</v>
      </c>
      <c r="B133" s="72" t="e">
        <f>Sirius!#REF!</f>
        <v>#REF!</v>
      </c>
      <c r="C133" s="72" t="e">
        <f>Sirius!#REF!</f>
        <v>#REF!</v>
      </c>
    </row>
    <row r="134" spans="1:3">
      <c r="A134" s="71" t="e">
        <f>Sirius!#REF!</f>
        <v>#REF!</v>
      </c>
      <c r="B134" s="72" t="e">
        <f>Sirius!#REF!</f>
        <v>#REF!</v>
      </c>
      <c r="C134" s="72" t="e">
        <f>Sirius!#REF!</f>
        <v>#REF!</v>
      </c>
    </row>
    <row r="135" spans="1:3">
      <c r="A135" s="71" t="e">
        <f>Sirius!#REF!</f>
        <v>#REF!</v>
      </c>
      <c r="B135" s="72" t="e">
        <f>Sirius!#REF!</f>
        <v>#REF!</v>
      </c>
      <c r="C135" s="72" t="e">
        <f>Sirius!#REF!</f>
        <v>#REF!</v>
      </c>
    </row>
    <row r="136" spans="1:3">
      <c r="A136" s="71" t="e">
        <f>Sirius!#REF!</f>
        <v>#REF!</v>
      </c>
      <c r="B136" s="72" t="e">
        <f>Sirius!#REF!</f>
        <v>#REF!</v>
      </c>
      <c r="C136" s="72" t="e">
        <f>Sirius!#REF!</f>
        <v>#REF!</v>
      </c>
    </row>
    <row r="137" spans="1:3">
      <c r="A137" s="71" t="e">
        <f>Sirius!#REF!</f>
        <v>#REF!</v>
      </c>
      <c r="B137" s="72" t="e">
        <f>Sirius!#REF!</f>
        <v>#REF!</v>
      </c>
      <c r="C137" s="72" t="e">
        <f>Sirius!#REF!</f>
        <v>#REF!</v>
      </c>
    </row>
    <row r="138" spans="1:3">
      <c r="A138" s="71" t="e">
        <f>Sirius!#REF!</f>
        <v>#REF!</v>
      </c>
      <c r="B138" s="72" t="e">
        <f>Sirius!#REF!</f>
        <v>#REF!</v>
      </c>
      <c r="C138" s="72" t="e">
        <f>Sirius!#REF!</f>
        <v>#REF!</v>
      </c>
    </row>
    <row r="139" spans="1:3">
      <c r="A139" s="71" t="e">
        <f>Sirius!#REF!</f>
        <v>#REF!</v>
      </c>
      <c r="B139" s="72" t="e">
        <f>Sirius!#REF!</f>
        <v>#REF!</v>
      </c>
      <c r="C139" s="72" t="e">
        <f>Sirius!#REF!</f>
        <v>#REF!</v>
      </c>
    </row>
    <row r="140" spans="1:3">
      <c r="A140" s="71" t="e">
        <f>Sirius!#REF!</f>
        <v>#REF!</v>
      </c>
      <c r="B140" s="72" t="e">
        <f>Sirius!#REF!</f>
        <v>#REF!</v>
      </c>
      <c r="C140" s="72" t="e">
        <f>Sirius!#REF!</f>
        <v>#REF!</v>
      </c>
    </row>
    <row r="141" spans="1:3">
      <c r="A141" s="71" t="e">
        <f>Sirius!#REF!</f>
        <v>#REF!</v>
      </c>
      <c r="B141" s="72" t="e">
        <f>Sirius!#REF!</f>
        <v>#REF!</v>
      </c>
      <c r="C141" s="72" t="e">
        <f>Sirius!#REF!</f>
        <v>#REF!</v>
      </c>
    </row>
    <row r="142" spans="1:3">
      <c r="A142" s="71" t="e">
        <f>Sirius!#REF!</f>
        <v>#REF!</v>
      </c>
      <c r="B142" s="72" t="e">
        <f>Sirius!#REF!</f>
        <v>#REF!</v>
      </c>
      <c r="C142" s="72" t="e">
        <f>Sirius!#REF!</f>
        <v>#REF!</v>
      </c>
    </row>
    <row r="143" spans="1:3">
      <c r="A143" s="71" t="e">
        <f>Sirius!#REF!</f>
        <v>#REF!</v>
      </c>
      <c r="B143" s="72" t="e">
        <f>Sirius!#REF!</f>
        <v>#REF!</v>
      </c>
      <c r="C143" s="72" t="e">
        <f>Sirius!#REF!</f>
        <v>#REF!</v>
      </c>
    </row>
    <row r="144" spans="1:3">
      <c r="A144" s="71" t="e">
        <f>Sirius!#REF!</f>
        <v>#REF!</v>
      </c>
      <c r="B144" s="72" t="e">
        <f>Sirius!#REF!</f>
        <v>#REF!</v>
      </c>
      <c r="C144" s="72" t="e">
        <f>Sirius!#REF!</f>
        <v>#REF!</v>
      </c>
    </row>
    <row r="145" spans="1:3">
      <c r="A145" s="71" t="e">
        <f>Sirius!#REF!</f>
        <v>#REF!</v>
      </c>
      <c r="B145" s="72" t="e">
        <f>Sirius!#REF!</f>
        <v>#REF!</v>
      </c>
      <c r="C145" s="72" t="e">
        <f>Sirius!#REF!</f>
        <v>#REF!</v>
      </c>
    </row>
    <row r="146" spans="1:3">
      <c r="A146" s="71" t="e">
        <f>Sirius!#REF!</f>
        <v>#REF!</v>
      </c>
      <c r="B146" s="72" t="e">
        <f>Sirius!#REF!</f>
        <v>#REF!</v>
      </c>
      <c r="C146" s="72" t="e">
        <f>Sirius!#REF!</f>
        <v>#REF!</v>
      </c>
    </row>
    <row r="147" spans="1:3">
      <c r="A147" s="71" t="e">
        <f>Sirius!#REF!</f>
        <v>#REF!</v>
      </c>
      <c r="B147" s="72" t="e">
        <f>Sirius!#REF!</f>
        <v>#REF!</v>
      </c>
      <c r="C147" s="72" t="e">
        <f>Sirius!#REF!</f>
        <v>#REF!</v>
      </c>
    </row>
    <row r="148" spans="1:3">
      <c r="A148" s="71" t="e">
        <f>Sirius!#REF!</f>
        <v>#REF!</v>
      </c>
      <c r="B148" s="72" t="e">
        <f>Sirius!#REF!</f>
        <v>#REF!</v>
      </c>
      <c r="C148" s="72" t="e">
        <f>Sirius!#REF!</f>
        <v>#REF!</v>
      </c>
    </row>
    <row r="149" spans="1:3">
      <c r="A149" s="71" t="e">
        <f>Sirius!#REF!</f>
        <v>#REF!</v>
      </c>
      <c r="B149" s="72" t="e">
        <f>Sirius!#REF!</f>
        <v>#REF!</v>
      </c>
      <c r="C149" s="72" t="e">
        <f>Sirius!#REF!</f>
        <v>#REF!</v>
      </c>
    </row>
    <row r="150" spans="1:3">
      <c r="A150" s="71" t="e">
        <f>Sirius!#REF!</f>
        <v>#REF!</v>
      </c>
      <c r="B150" s="72" t="e">
        <f>Sirius!#REF!</f>
        <v>#REF!</v>
      </c>
      <c r="C150" s="72" t="e">
        <f>Sirius!#REF!</f>
        <v>#REF!</v>
      </c>
    </row>
    <row r="151" spans="1:3">
      <c r="A151" s="71" t="e">
        <f>Sirius!#REF!</f>
        <v>#REF!</v>
      </c>
      <c r="B151" s="72" t="e">
        <f>Sirius!#REF!</f>
        <v>#REF!</v>
      </c>
      <c r="C151" s="72" t="e">
        <f>Sirius!#REF!</f>
        <v>#REF!</v>
      </c>
    </row>
    <row r="152" spans="1:3">
      <c r="A152" s="71" t="e">
        <f>Sirius!#REF!</f>
        <v>#REF!</v>
      </c>
      <c r="B152" s="72" t="e">
        <f>Sirius!#REF!</f>
        <v>#REF!</v>
      </c>
      <c r="C152" s="72" t="e">
        <f>Sirius!#REF!</f>
        <v>#REF!</v>
      </c>
    </row>
    <row r="153" spans="1:3">
      <c r="A153" s="71" t="e">
        <f>Sirius!#REF!</f>
        <v>#REF!</v>
      </c>
      <c r="B153" s="72" t="e">
        <f>Sirius!#REF!</f>
        <v>#REF!</v>
      </c>
      <c r="C153" s="72" t="e">
        <f>Sirius!#REF!</f>
        <v>#REF!</v>
      </c>
    </row>
    <row r="154" spans="1:3">
      <c r="A154" s="71" t="e">
        <f>Sirius!#REF!</f>
        <v>#REF!</v>
      </c>
      <c r="B154" s="72" t="e">
        <f>Sirius!#REF!</f>
        <v>#REF!</v>
      </c>
      <c r="C154" s="72" t="e">
        <f>Sirius!#REF!</f>
        <v>#REF!</v>
      </c>
    </row>
    <row r="155" spans="1:3">
      <c r="A155" s="71" t="e">
        <f>Sirius!#REF!</f>
        <v>#REF!</v>
      </c>
      <c r="B155" s="72" t="e">
        <f>Sirius!#REF!</f>
        <v>#REF!</v>
      </c>
      <c r="C155" s="72" t="e">
        <f>Sirius!#REF!</f>
        <v>#REF!</v>
      </c>
    </row>
    <row r="156" spans="1:3">
      <c r="A156" s="71" t="e">
        <f>Sirius!#REF!</f>
        <v>#REF!</v>
      </c>
      <c r="B156" s="72" t="e">
        <f>Sirius!#REF!</f>
        <v>#REF!</v>
      </c>
      <c r="C156" s="72" t="e">
        <f>Sirius!#REF!</f>
        <v>#REF!</v>
      </c>
    </row>
    <row r="157" spans="1:3">
      <c r="A157" s="71" t="e">
        <f>Sirius!#REF!</f>
        <v>#REF!</v>
      </c>
      <c r="B157" s="72" t="e">
        <f>Sirius!#REF!</f>
        <v>#REF!</v>
      </c>
      <c r="C157" s="72" t="e">
        <f>Sirius!#REF!</f>
        <v>#REF!</v>
      </c>
    </row>
    <row r="158" spans="1:3">
      <c r="A158" s="71" t="e">
        <f>Sirius!#REF!</f>
        <v>#REF!</v>
      </c>
      <c r="B158" s="72" t="e">
        <f>Sirius!#REF!</f>
        <v>#REF!</v>
      </c>
      <c r="C158" s="72" t="e">
        <f>Sirius!#REF!</f>
        <v>#REF!</v>
      </c>
    </row>
    <row r="159" spans="1:3">
      <c r="A159" s="71" t="e">
        <f>Sirius!#REF!</f>
        <v>#REF!</v>
      </c>
      <c r="B159" s="72" t="e">
        <f>Sirius!#REF!</f>
        <v>#REF!</v>
      </c>
      <c r="C159" s="72" t="e">
        <f>Sirius!#REF!</f>
        <v>#REF!</v>
      </c>
    </row>
    <row r="160" spans="1:3">
      <c r="A160" s="71" t="e">
        <f>Sirius!#REF!</f>
        <v>#REF!</v>
      </c>
      <c r="B160" s="72" t="e">
        <f>Sirius!#REF!</f>
        <v>#REF!</v>
      </c>
      <c r="C160" s="72" t="e">
        <f>Sirius!#REF!</f>
        <v>#REF!</v>
      </c>
    </row>
    <row r="161" spans="1:3">
      <c r="A161" s="71" t="e">
        <f>Sirius!#REF!</f>
        <v>#REF!</v>
      </c>
      <c r="B161" s="72" t="e">
        <f>Sirius!#REF!</f>
        <v>#REF!</v>
      </c>
      <c r="C161" s="72" t="e">
        <f>Sirius!#REF!</f>
        <v>#REF!</v>
      </c>
    </row>
    <row r="162" spans="1:3">
      <c r="A162" s="71" t="e">
        <f>Sirius!#REF!</f>
        <v>#REF!</v>
      </c>
      <c r="B162" s="72" t="e">
        <f>Sirius!#REF!</f>
        <v>#REF!</v>
      </c>
      <c r="C162" s="72" t="e">
        <f>Sirius!#REF!</f>
        <v>#REF!</v>
      </c>
    </row>
    <row r="163" spans="1:3">
      <c r="A163" s="71" t="e">
        <f>Sirius!#REF!</f>
        <v>#REF!</v>
      </c>
      <c r="B163" s="72" t="e">
        <f>Sirius!#REF!</f>
        <v>#REF!</v>
      </c>
      <c r="C163" s="72" t="e">
        <f>Sirius!#REF!</f>
        <v>#REF!</v>
      </c>
    </row>
    <row r="164" spans="1:3">
      <c r="A164" s="71" t="e">
        <f>Sirius!#REF!</f>
        <v>#REF!</v>
      </c>
      <c r="B164" s="72" t="e">
        <f>Sirius!#REF!</f>
        <v>#REF!</v>
      </c>
      <c r="C164" s="72" t="e">
        <f>Sirius!#REF!</f>
        <v>#REF!</v>
      </c>
    </row>
    <row r="165" spans="1:3">
      <c r="A165" s="71" t="e">
        <f>Sirius!#REF!</f>
        <v>#REF!</v>
      </c>
      <c r="B165" s="72" t="e">
        <f>Sirius!#REF!</f>
        <v>#REF!</v>
      </c>
      <c r="C165" s="72" t="e">
        <f>Sirius!#REF!</f>
        <v>#REF!</v>
      </c>
    </row>
    <row r="166" spans="1:3">
      <c r="A166" s="71" t="e">
        <f>Sirius!#REF!</f>
        <v>#REF!</v>
      </c>
      <c r="B166" s="72" t="e">
        <f>Sirius!#REF!</f>
        <v>#REF!</v>
      </c>
      <c r="C166" s="72" t="e">
        <f>Sirius!#REF!</f>
        <v>#REF!</v>
      </c>
    </row>
    <row r="167" spans="1:3">
      <c r="A167" s="71" t="e">
        <f>Sirius!#REF!</f>
        <v>#REF!</v>
      </c>
      <c r="B167" s="72" t="e">
        <f>Sirius!#REF!</f>
        <v>#REF!</v>
      </c>
      <c r="C167" s="72" t="e">
        <f>Sirius!#REF!</f>
        <v>#REF!</v>
      </c>
    </row>
    <row r="168" spans="1:3">
      <c r="A168" s="71" t="e">
        <f>Sirius!#REF!</f>
        <v>#REF!</v>
      </c>
      <c r="B168" s="72" t="e">
        <f>Sirius!#REF!</f>
        <v>#REF!</v>
      </c>
      <c r="C168" s="72" t="e">
        <f>Sirius!#REF!</f>
        <v>#REF!</v>
      </c>
    </row>
    <row r="169" spans="1:3">
      <c r="A169" s="71" t="e">
        <f>Sirius!#REF!</f>
        <v>#REF!</v>
      </c>
      <c r="B169" s="72" t="e">
        <f>Sirius!#REF!</f>
        <v>#REF!</v>
      </c>
      <c r="C169" s="72" t="e">
        <f>Sirius!#REF!</f>
        <v>#REF!</v>
      </c>
    </row>
    <row r="170" spans="1:3">
      <c r="A170" s="71" t="e">
        <f>Sirius!#REF!</f>
        <v>#REF!</v>
      </c>
      <c r="B170" s="72" t="e">
        <f>Sirius!#REF!</f>
        <v>#REF!</v>
      </c>
      <c r="C170" s="72" t="e">
        <f>Sirius!#REF!</f>
        <v>#REF!</v>
      </c>
    </row>
    <row r="171" spans="1:3">
      <c r="A171" s="71" t="e">
        <f>Sirius!#REF!</f>
        <v>#REF!</v>
      </c>
      <c r="B171" s="72" t="e">
        <f>Sirius!#REF!</f>
        <v>#REF!</v>
      </c>
      <c r="C171" s="72" t="e">
        <f>Sirius!#REF!</f>
        <v>#REF!</v>
      </c>
    </row>
    <row r="172" spans="1:3">
      <c r="A172" s="71" t="e">
        <f>Sirius!#REF!</f>
        <v>#REF!</v>
      </c>
      <c r="B172" s="72" t="e">
        <f>Sirius!#REF!</f>
        <v>#REF!</v>
      </c>
      <c r="C172" s="72" t="e">
        <f>Sirius!#REF!</f>
        <v>#REF!</v>
      </c>
    </row>
    <row r="173" spans="1:3">
      <c r="A173" s="71" t="e">
        <f>Sirius!#REF!</f>
        <v>#REF!</v>
      </c>
      <c r="B173" s="72" t="e">
        <f>Sirius!#REF!</f>
        <v>#REF!</v>
      </c>
      <c r="C173" s="72" t="e">
        <f>Sirius!#REF!</f>
        <v>#REF!</v>
      </c>
    </row>
    <row r="174" spans="1:3">
      <c r="A174" s="71" t="e">
        <f>Sirius!#REF!</f>
        <v>#REF!</v>
      </c>
      <c r="B174" s="72" t="e">
        <f>Sirius!#REF!</f>
        <v>#REF!</v>
      </c>
      <c r="C174" s="72" t="e">
        <f>Sirius!#REF!</f>
        <v>#REF!</v>
      </c>
    </row>
    <row r="175" spans="1:3">
      <c r="A175" s="71" t="e">
        <f>Sirius!#REF!</f>
        <v>#REF!</v>
      </c>
      <c r="B175" s="72" t="e">
        <f>Sirius!#REF!</f>
        <v>#REF!</v>
      </c>
      <c r="C175" s="72" t="e">
        <f>Sirius!#REF!</f>
        <v>#REF!</v>
      </c>
    </row>
    <row r="176" spans="1:3">
      <c r="A176" s="71" t="e">
        <f>Sirius!#REF!</f>
        <v>#REF!</v>
      </c>
      <c r="B176" s="72" t="e">
        <f>Sirius!#REF!</f>
        <v>#REF!</v>
      </c>
      <c r="C176" s="72" t="e">
        <f>Sirius!#REF!</f>
        <v>#REF!</v>
      </c>
    </row>
    <row r="177" spans="1:3">
      <c r="A177" s="71" t="e">
        <f>Sirius!#REF!</f>
        <v>#REF!</v>
      </c>
      <c r="B177" s="72" t="e">
        <f>Sirius!#REF!</f>
        <v>#REF!</v>
      </c>
      <c r="C177" s="72" t="e">
        <f>Sirius!#REF!</f>
        <v>#REF!</v>
      </c>
    </row>
    <row r="178" spans="1:3">
      <c r="A178" s="71" t="e">
        <f>Sirius!#REF!</f>
        <v>#REF!</v>
      </c>
      <c r="B178" s="72" t="e">
        <f>Sirius!#REF!</f>
        <v>#REF!</v>
      </c>
      <c r="C178" s="72" t="e">
        <f>Sirius!#REF!</f>
        <v>#REF!</v>
      </c>
    </row>
    <row r="179" spans="1:3">
      <c r="A179" s="71" t="e">
        <f>Sirius!#REF!</f>
        <v>#REF!</v>
      </c>
      <c r="B179" s="72" t="e">
        <f>Sirius!#REF!</f>
        <v>#REF!</v>
      </c>
      <c r="C179" s="72" t="e">
        <f>Sirius!#REF!</f>
        <v>#REF!</v>
      </c>
    </row>
    <row r="180" spans="1:3">
      <c r="A180" s="71" t="e">
        <f>Sirius!#REF!</f>
        <v>#REF!</v>
      </c>
      <c r="B180" s="72" t="e">
        <f>Sirius!#REF!</f>
        <v>#REF!</v>
      </c>
      <c r="C180" s="72" t="e">
        <f>Sirius!#REF!</f>
        <v>#REF!</v>
      </c>
    </row>
    <row r="181" spans="1:3">
      <c r="A181" s="71" t="e">
        <f>Sirius!#REF!</f>
        <v>#REF!</v>
      </c>
      <c r="B181" s="72" t="e">
        <f>Sirius!#REF!</f>
        <v>#REF!</v>
      </c>
      <c r="C181" s="72" t="e">
        <f>Sirius!#REF!</f>
        <v>#REF!</v>
      </c>
    </row>
    <row r="182" spans="1:3">
      <c r="A182" s="71" t="e">
        <f>Sirius!#REF!</f>
        <v>#REF!</v>
      </c>
      <c r="B182" s="72" t="e">
        <f>Sirius!#REF!</f>
        <v>#REF!</v>
      </c>
      <c r="C182" s="72" t="e">
        <f>Sirius!#REF!</f>
        <v>#REF!</v>
      </c>
    </row>
    <row r="183" spans="1:3">
      <c r="A183" s="71" t="e">
        <f>Sirius!#REF!</f>
        <v>#REF!</v>
      </c>
      <c r="B183" s="72" t="e">
        <f>Sirius!#REF!</f>
        <v>#REF!</v>
      </c>
      <c r="C183" s="72" t="e">
        <f>Sirius!#REF!</f>
        <v>#REF!</v>
      </c>
    </row>
    <row r="184" spans="1:3">
      <c r="A184" s="71" t="e">
        <f>Sirius!#REF!</f>
        <v>#REF!</v>
      </c>
      <c r="B184" s="72" t="e">
        <f>Sirius!#REF!</f>
        <v>#REF!</v>
      </c>
      <c r="C184" s="72" t="e">
        <f>Sirius!#REF!</f>
        <v>#REF!</v>
      </c>
    </row>
    <row r="185" spans="1:3">
      <c r="A185" s="71" t="e">
        <f>Sirius!#REF!</f>
        <v>#REF!</v>
      </c>
      <c r="B185" s="72" t="e">
        <f>Sirius!#REF!</f>
        <v>#REF!</v>
      </c>
      <c r="C185" s="72" t="e">
        <f>Sirius!#REF!</f>
        <v>#REF!</v>
      </c>
    </row>
    <row r="186" spans="1:3">
      <c r="A186" s="71" t="e">
        <f>Sirius!#REF!</f>
        <v>#REF!</v>
      </c>
      <c r="B186" s="72" t="e">
        <f>Sirius!#REF!</f>
        <v>#REF!</v>
      </c>
      <c r="C186" s="72" t="e">
        <f>Sirius!#REF!</f>
        <v>#REF!</v>
      </c>
    </row>
    <row r="187" spans="1:3">
      <c r="A187" s="71" t="e">
        <f>Sirius!#REF!</f>
        <v>#REF!</v>
      </c>
      <c r="B187" s="72" t="e">
        <f>Sirius!#REF!</f>
        <v>#REF!</v>
      </c>
      <c r="C187" s="72" t="e">
        <f>Sirius!#REF!</f>
        <v>#REF!</v>
      </c>
    </row>
    <row r="188" spans="1:3">
      <c r="A188" s="71" t="e">
        <f>Sirius!#REF!</f>
        <v>#REF!</v>
      </c>
      <c r="B188" s="72" t="e">
        <f>Sirius!#REF!</f>
        <v>#REF!</v>
      </c>
      <c r="C188" s="72" t="e">
        <f>Sirius!#REF!</f>
        <v>#REF!</v>
      </c>
    </row>
    <row r="189" spans="1:3">
      <c r="A189" s="71" t="e">
        <f>Sirius!#REF!</f>
        <v>#REF!</v>
      </c>
      <c r="B189" s="72" t="e">
        <f>Sirius!#REF!</f>
        <v>#REF!</v>
      </c>
      <c r="C189" s="72" t="e">
        <f>Sirius!#REF!</f>
        <v>#REF!</v>
      </c>
    </row>
    <row r="190" spans="1:3">
      <c r="A190" s="71" t="e">
        <f>Sirius!#REF!</f>
        <v>#REF!</v>
      </c>
      <c r="B190" s="72" t="e">
        <f>Sirius!#REF!</f>
        <v>#REF!</v>
      </c>
      <c r="C190" s="72" t="e">
        <f>Sirius!#REF!</f>
        <v>#REF!</v>
      </c>
    </row>
    <row r="191" spans="1:3">
      <c r="A191" s="71" t="e">
        <f>Sirius!#REF!</f>
        <v>#REF!</v>
      </c>
      <c r="B191" s="72" t="e">
        <f>Sirius!#REF!</f>
        <v>#REF!</v>
      </c>
      <c r="C191" s="72" t="e">
        <f>Sirius!#REF!</f>
        <v>#REF!</v>
      </c>
    </row>
    <row r="192" spans="1:3">
      <c r="A192" s="71" t="e">
        <f>Sirius!#REF!</f>
        <v>#REF!</v>
      </c>
      <c r="B192" s="72" t="e">
        <f>Sirius!#REF!</f>
        <v>#REF!</v>
      </c>
      <c r="C192" s="72" t="e">
        <f>Sirius!#REF!</f>
        <v>#REF!</v>
      </c>
    </row>
    <row r="193" spans="1:3">
      <c r="A193" s="71" t="e">
        <f>Sirius!#REF!</f>
        <v>#REF!</v>
      </c>
      <c r="B193" s="72" t="e">
        <f>Sirius!#REF!</f>
        <v>#REF!</v>
      </c>
      <c r="C193" s="72" t="e">
        <f>Sirius!#REF!</f>
        <v>#REF!</v>
      </c>
    </row>
    <row r="194" spans="1:3">
      <c r="A194" s="71" t="e">
        <f>Sirius!#REF!</f>
        <v>#REF!</v>
      </c>
      <c r="B194" s="72" t="e">
        <f>Sirius!#REF!</f>
        <v>#REF!</v>
      </c>
      <c r="C194" s="72" t="e">
        <f>Sirius!#REF!</f>
        <v>#REF!</v>
      </c>
    </row>
    <row r="195" spans="1:3">
      <c r="A195" s="71" t="e">
        <f>Sirius!#REF!</f>
        <v>#REF!</v>
      </c>
      <c r="B195" s="72" t="e">
        <f>Sirius!#REF!</f>
        <v>#REF!</v>
      </c>
      <c r="C195" s="72" t="e">
        <f>Sirius!#REF!</f>
        <v>#REF!</v>
      </c>
    </row>
    <row r="196" spans="1:3">
      <c r="A196" s="71" t="e">
        <f>Sirius!#REF!</f>
        <v>#REF!</v>
      </c>
      <c r="B196" s="72" t="e">
        <f>Sirius!#REF!</f>
        <v>#REF!</v>
      </c>
      <c r="C196" s="72" t="e">
        <f>Sirius!#REF!</f>
        <v>#REF!</v>
      </c>
    </row>
    <row r="197" spans="1:3">
      <c r="A197" s="71" t="e">
        <f>Sirius!#REF!</f>
        <v>#REF!</v>
      </c>
      <c r="B197" s="72" t="e">
        <f>Sirius!#REF!</f>
        <v>#REF!</v>
      </c>
      <c r="C197" s="72" t="e">
        <f>Sirius!#REF!</f>
        <v>#REF!</v>
      </c>
    </row>
    <row r="198" spans="1:3">
      <c r="A198" s="71" t="e">
        <f>Sirius!#REF!</f>
        <v>#REF!</v>
      </c>
      <c r="B198" s="72" t="e">
        <f>Sirius!#REF!</f>
        <v>#REF!</v>
      </c>
      <c r="C198" s="72" t="e">
        <f>Sirius!#REF!</f>
        <v>#REF!</v>
      </c>
    </row>
    <row r="199" spans="1:3">
      <c r="A199" s="71" t="e">
        <f>Sirius!#REF!</f>
        <v>#REF!</v>
      </c>
      <c r="B199" s="72" t="e">
        <f>Sirius!#REF!</f>
        <v>#REF!</v>
      </c>
      <c r="C199" s="72" t="e">
        <f>Sirius!#REF!</f>
        <v>#REF!</v>
      </c>
    </row>
    <row r="200" spans="1:3">
      <c r="A200" s="71" t="e">
        <f>Sirius!#REF!</f>
        <v>#REF!</v>
      </c>
      <c r="B200" s="72" t="e">
        <f>Sirius!#REF!</f>
        <v>#REF!</v>
      </c>
      <c r="C200" s="72" t="e">
        <f>Sirius!#REF!</f>
        <v>#REF!</v>
      </c>
    </row>
    <row r="201" spans="1:3">
      <c r="A201" s="71" t="e">
        <f>Sirius!#REF!</f>
        <v>#REF!</v>
      </c>
      <c r="B201" s="72" t="e">
        <f>Sirius!#REF!</f>
        <v>#REF!</v>
      </c>
      <c r="C201" s="72" t="e">
        <f>Sirius!#REF!</f>
        <v>#REF!</v>
      </c>
    </row>
    <row r="202" spans="1:3">
      <c r="A202" s="71" t="e">
        <f>Sirius!#REF!</f>
        <v>#REF!</v>
      </c>
      <c r="B202" s="72" t="e">
        <f>Sirius!#REF!</f>
        <v>#REF!</v>
      </c>
      <c r="C202" s="72" t="e">
        <f>Sirius!#REF!</f>
        <v>#REF!</v>
      </c>
    </row>
    <row r="203" spans="1:3">
      <c r="A203" s="71" t="e">
        <f>Sirius!#REF!</f>
        <v>#REF!</v>
      </c>
      <c r="B203" s="72" t="e">
        <f>Sirius!#REF!</f>
        <v>#REF!</v>
      </c>
      <c r="C203" s="72" t="e">
        <f>Sirius!#REF!</f>
        <v>#REF!</v>
      </c>
    </row>
    <row r="204" spans="1:3">
      <c r="A204" s="71" t="e">
        <f>Sirius!#REF!</f>
        <v>#REF!</v>
      </c>
      <c r="B204" s="72" t="e">
        <f>Sirius!#REF!</f>
        <v>#REF!</v>
      </c>
      <c r="C204" s="72" t="e">
        <f>Sirius!#REF!</f>
        <v>#REF!</v>
      </c>
    </row>
    <row r="205" spans="1:3">
      <c r="A205" s="71" t="e">
        <f>Sirius!#REF!</f>
        <v>#REF!</v>
      </c>
      <c r="B205" s="72" t="e">
        <f>Sirius!#REF!</f>
        <v>#REF!</v>
      </c>
      <c r="C205" s="72" t="e">
        <f>Sirius!#REF!</f>
        <v>#REF!</v>
      </c>
    </row>
    <row r="206" spans="1:3">
      <c r="A206" s="71" t="e">
        <f>Sirius!#REF!</f>
        <v>#REF!</v>
      </c>
      <c r="B206" s="72" t="e">
        <f>Sirius!#REF!</f>
        <v>#REF!</v>
      </c>
      <c r="C206" s="72" t="e">
        <f>Sirius!#REF!</f>
        <v>#REF!</v>
      </c>
    </row>
    <row r="207" spans="1:3">
      <c r="A207" s="71" t="e">
        <f>Sirius!#REF!</f>
        <v>#REF!</v>
      </c>
      <c r="B207" s="72" t="e">
        <f>Sirius!#REF!</f>
        <v>#REF!</v>
      </c>
      <c r="C207" s="72" t="e">
        <f>Sirius!#REF!</f>
        <v>#REF!</v>
      </c>
    </row>
    <row r="208" spans="1:3">
      <c r="A208" s="71" t="e">
        <f>Sirius!#REF!</f>
        <v>#REF!</v>
      </c>
      <c r="B208" s="72" t="e">
        <f>Sirius!#REF!</f>
        <v>#REF!</v>
      </c>
      <c r="C208" s="72" t="e">
        <f>Sirius!#REF!</f>
        <v>#REF!</v>
      </c>
    </row>
    <row r="209" spans="1:3">
      <c r="A209" s="71" t="e">
        <f>Sirius!#REF!</f>
        <v>#REF!</v>
      </c>
      <c r="B209" s="72" t="e">
        <f>Sirius!#REF!</f>
        <v>#REF!</v>
      </c>
      <c r="C209" s="72" t="e">
        <f>Sirius!#REF!</f>
        <v>#REF!</v>
      </c>
    </row>
    <row r="210" spans="1:3">
      <c r="A210" s="71" t="e">
        <f>Sirius!#REF!</f>
        <v>#REF!</v>
      </c>
      <c r="B210" s="72" t="e">
        <f>Sirius!#REF!</f>
        <v>#REF!</v>
      </c>
      <c r="C210" s="72" t="e">
        <f>Sirius!#REF!</f>
        <v>#REF!</v>
      </c>
    </row>
    <row r="211" spans="1:3">
      <c r="A211" s="71" t="e">
        <f>Sirius!#REF!</f>
        <v>#REF!</v>
      </c>
      <c r="B211" s="72" t="e">
        <f>Sirius!#REF!</f>
        <v>#REF!</v>
      </c>
      <c r="C211" s="72" t="e">
        <f>Sirius!#REF!</f>
        <v>#REF!</v>
      </c>
    </row>
    <row r="212" spans="1:3">
      <c r="A212" s="71" t="e">
        <f>Sirius!#REF!</f>
        <v>#REF!</v>
      </c>
      <c r="B212" s="72" t="e">
        <f>Sirius!#REF!</f>
        <v>#REF!</v>
      </c>
      <c r="C212" s="72" t="e">
        <f>Sirius!#REF!</f>
        <v>#REF!</v>
      </c>
    </row>
    <row r="213" spans="1:3">
      <c r="A213" s="71" t="e">
        <f>Sirius!#REF!</f>
        <v>#REF!</v>
      </c>
      <c r="B213" s="72" t="e">
        <f>Sirius!#REF!</f>
        <v>#REF!</v>
      </c>
      <c r="C213" s="72" t="e">
        <f>Sirius!#REF!</f>
        <v>#REF!</v>
      </c>
    </row>
    <row r="214" spans="1:3">
      <c r="A214" s="71" t="e">
        <f>Sirius!#REF!</f>
        <v>#REF!</v>
      </c>
      <c r="B214" s="72" t="e">
        <f>Sirius!#REF!</f>
        <v>#REF!</v>
      </c>
      <c r="C214" s="72" t="e">
        <f>Sirius!#REF!</f>
        <v>#REF!</v>
      </c>
    </row>
    <row r="215" spans="1:3">
      <c r="A215" s="71" t="e">
        <f>Sirius!#REF!</f>
        <v>#REF!</v>
      </c>
      <c r="B215" s="72" t="e">
        <f>Sirius!#REF!</f>
        <v>#REF!</v>
      </c>
      <c r="C215" s="72" t="e">
        <f>Sirius!#REF!</f>
        <v>#REF!</v>
      </c>
    </row>
    <row r="216" spans="1:3">
      <c r="A216" s="71" t="e">
        <f>Sirius!#REF!</f>
        <v>#REF!</v>
      </c>
      <c r="B216" s="72" t="e">
        <f>Sirius!#REF!</f>
        <v>#REF!</v>
      </c>
      <c r="C216" s="72" t="e">
        <f>Sirius!#REF!</f>
        <v>#REF!</v>
      </c>
    </row>
    <row r="217" spans="1:3">
      <c r="A217" s="71" t="e">
        <f>Sirius!#REF!</f>
        <v>#REF!</v>
      </c>
      <c r="B217" s="72" t="e">
        <f>Sirius!#REF!</f>
        <v>#REF!</v>
      </c>
      <c r="C217" s="72" t="e">
        <f>Sirius!#REF!</f>
        <v>#REF!</v>
      </c>
    </row>
    <row r="218" spans="1:3">
      <c r="A218" s="71" t="e">
        <f>Sirius!#REF!</f>
        <v>#REF!</v>
      </c>
      <c r="B218" s="72" t="e">
        <f>Sirius!#REF!</f>
        <v>#REF!</v>
      </c>
      <c r="C218" s="72" t="e">
        <f>Sirius!#REF!</f>
        <v>#REF!</v>
      </c>
    </row>
    <row r="219" spans="1:3">
      <c r="A219" s="71" t="e">
        <f>Sirius!#REF!</f>
        <v>#REF!</v>
      </c>
      <c r="B219" s="72" t="e">
        <f>Sirius!#REF!</f>
        <v>#REF!</v>
      </c>
      <c r="C219" s="72" t="e">
        <f>Sirius!#REF!</f>
        <v>#REF!</v>
      </c>
    </row>
    <row r="220" spans="1:3">
      <c r="A220" s="71" t="e">
        <f>Sirius!#REF!</f>
        <v>#REF!</v>
      </c>
      <c r="B220" s="72" t="e">
        <f>Sirius!#REF!</f>
        <v>#REF!</v>
      </c>
      <c r="C220" s="72" t="e">
        <f>Sirius!#REF!</f>
        <v>#REF!</v>
      </c>
    </row>
    <row r="221" spans="1:3">
      <c r="A221" s="71" t="e">
        <f>Sirius!#REF!</f>
        <v>#REF!</v>
      </c>
      <c r="B221" s="72" t="e">
        <f>Sirius!#REF!</f>
        <v>#REF!</v>
      </c>
      <c r="C221" s="72" t="e">
        <f>Sirius!#REF!</f>
        <v>#REF!</v>
      </c>
    </row>
    <row r="222" spans="1:3">
      <c r="A222" s="71" t="e">
        <f>Sirius!#REF!</f>
        <v>#REF!</v>
      </c>
      <c r="B222" s="72" t="e">
        <f>Sirius!#REF!</f>
        <v>#REF!</v>
      </c>
      <c r="C222" s="72" t="e">
        <f>Sirius!#REF!</f>
        <v>#REF!</v>
      </c>
    </row>
    <row r="223" spans="1:3">
      <c r="A223" s="71" t="e">
        <f>Sirius!#REF!</f>
        <v>#REF!</v>
      </c>
      <c r="B223" s="72" t="e">
        <f>Sirius!#REF!</f>
        <v>#REF!</v>
      </c>
      <c r="C223" s="72" t="e">
        <f>Sirius!#REF!</f>
        <v>#REF!</v>
      </c>
    </row>
    <row r="224" spans="1:3">
      <c r="A224" s="71" t="e">
        <f>Sirius!#REF!</f>
        <v>#REF!</v>
      </c>
      <c r="B224" s="72" t="e">
        <f>Sirius!#REF!</f>
        <v>#REF!</v>
      </c>
      <c r="C224" s="72" t="e">
        <f>Sirius!#REF!</f>
        <v>#REF!</v>
      </c>
    </row>
    <row r="225" spans="1:3">
      <c r="A225" s="71" t="e">
        <f>Sirius!#REF!</f>
        <v>#REF!</v>
      </c>
      <c r="B225" s="72" t="e">
        <f>Sirius!#REF!</f>
        <v>#REF!</v>
      </c>
      <c r="C225" s="72" t="e">
        <f>Sirius!#REF!</f>
        <v>#REF!</v>
      </c>
    </row>
    <row r="226" spans="1:3">
      <c r="A226" s="71" t="e">
        <f>Sirius!#REF!</f>
        <v>#REF!</v>
      </c>
      <c r="B226" s="72" t="e">
        <f>Sirius!#REF!</f>
        <v>#REF!</v>
      </c>
      <c r="C226" s="72" t="e">
        <f>Sirius!#REF!</f>
        <v>#REF!</v>
      </c>
    </row>
    <row r="227" spans="1:3">
      <c r="A227" s="71" t="e">
        <f>Sirius!#REF!</f>
        <v>#REF!</v>
      </c>
      <c r="B227" s="72" t="e">
        <f>Sirius!#REF!</f>
        <v>#REF!</v>
      </c>
      <c r="C227" s="72" t="e">
        <f>Sirius!#REF!</f>
        <v>#REF!</v>
      </c>
    </row>
    <row r="228" spans="1:3">
      <c r="A228" s="71" t="e">
        <f>Sirius!#REF!</f>
        <v>#REF!</v>
      </c>
      <c r="B228" s="72" t="e">
        <f>Sirius!#REF!</f>
        <v>#REF!</v>
      </c>
      <c r="C228" s="72" t="e">
        <f>Sirius!#REF!</f>
        <v>#REF!</v>
      </c>
    </row>
    <row r="229" spans="1:3">
      <c r="A229" s="71" t="e">
        <f>Sirius!#REF!</f>
        <v>#REF!</v>
      </c>
      <c r="B229" s="72" t="e">
        <f>Sirius!#REF!</f>
        <v>#REF!</v>
      </c>
      <c r="C229" s="72" t="e">
        <f>Sirius!#REF!</f>
        <v>#REF!</v>
      </c>
    </row>
    <row r="230" spans="1:3">
      <c r="A230" s="71" t="e">
        <f>Sirius!#REF!</f>
        <v>#REF!</v>
      </c>
      <c r="B230" s="72" t="e">
        <f>Sirius!#REF!</f>
        <v>#REF!</v>
      </c>
      <c r="C230" s="72" t="e">
        <f>Sirius!#REF!</f>
        <v>#REF!</v>
      </c>
    </row>
    <row r="231" spans="1:3">
      <c r="A231" s="71" t="e">
        <f>Sirius!#REF!</f>
        <v>#REF!</v>
      </c>
      <c r="B231" s="72" t="e">
        <f>Sirius!#REF!</f>
        <v>#REF!</v>
      </c>
      <c r="C231" s="72" t="e">
        <f>Sirius!#REF!</f>
        <v>#REF!</v>
      </c>
    </row>
    <row r="232" spans="1:3">
      <c r="A232" s="71" t="e">
        <f>Sirius!#REF!</f>
        <v>#REF!</v>
      </c>
      <c r="B232" s="72" t="e">
        <f>Sirius!#REF!</f>
        <v>#REF!</v>
      </c>
      <c r="C232" s="72" t="e">
        <f>Sirius!#REF!</f>
        <v>#REF!</v>
      </c>
    </row>
    <row r="233" spans="1:3">
      <c r="A233" s="71" t="e">
        <f>Sirius!#REF!</f>
        <v>#REF!</v>
      </c>
      <c r="B233" s="72" t="e">
        <f>Sirius!#REF!</f>
        <v>#REF!</v>
      </c>
      <c r="C233" s="72" t="e">
        <f>Sirius!#REF!</f>
        <v>#REF!</v>
      </c>
    </row>
    <row r="234" spans="1:3">
      <c r="A234" s="71" t="e">
        <f>Sirius!#REF!</f>
        <v>#REF!</v>
      </c>
      <c r="B234" s="72" t="e">
        <f>Sirius!#REF!</f>
        <v>#REF!</v>
      </c>
      <c r="C234" s="72" t="e">
        <f>Sirius!#REF!</f>
        <v>#REF!</v>
      </c>
    </row>
    <row r="235" spans="1:3">
      <c r="A235" s="71" t="e">
        <f>Sirius!#REF!</f>
        <v>#REF!</v>
      </c>
      <c r="B235" s="72" t="e">
        <f>Sirius!#REF!</f>
        <v>#REF!</v>
      </c>
      <c r="C235" s="72" t="e">
        <f>Sirius!#REF!</f>
        <v>#REF!</v>
      </c>
    </row>
    <row r="236" spans="1:3">
      <c r="A236" s="71" t="e">
        <f>Sirius!#REF!</f>
        <v>#REF!</v>
      </c>
      <c r="B236" s="72" t="e">
        <f>Sirius!#REF!</f>
        <v>#REF!</v>
      </c>
      <c r="C236" s="72" t="e">
        <f>Sirius!#REF!</f>
        <v>#REF!</v>
      </c>
    </row>
    <row r="237" spans="1:3">
      <c r="A237" s="71" t="e">
        <f>Sirius!#REF!</f>
        <v>#REF!</v>
      </c>
      <c r="B237" s="72" t="e">
        <f>Sirius!#REF!</f>
        <v>#REF!</v>
      </c>
      <c r="C237" s="72" t="e">
        <f>Sirius!#REF!</f>
        <v>#REF!</v>
      </c>
    </row>
    <row r="238" spans="1:3">
      <c r="A238" s="71" t="e">
        <f>Sirius!#REF!</f>
        <v>#REF!</v>
      </c>
      <c r="B238" s="72" t="e">
        <f>Sirius!#REF!</f>
        <v>#REF!</v>
      </c>
      <c r="C238" s="72" t="e">
        <f>Sirius!#REF!</f>
        <v>#REF!</v>
      </c>
    </row>
    <row r="239" spans="1:3">
      <c r="A239" s="71" t="e">
        <f>Sirius!#REF!</f>
        <v>#REF!</v>
      </c>
      <c r="B239" s="72" t="e">
        <f>Sirius!#REF!</f>
        <v>#REF!</v>
      </c>
      <c r="C239" s="72" t="e">
        <f>Sirius!#REF!</f>
        <v>#REF!</v>
      </c>
    </row>
    <row r="240" spans="1:3">
      <c r="A240" s="71" t="e">
        <f>Sirius!#REF!</f>
        <v>#REF!</v>
      </c>
      <c r="B240" s="72" t="e">
        <f>Sirius!#REF!</f>
        <v>#REF!</v>
      </c>
      <c r="C240" s="72" t="e">
        <f>Sirius!#REF!</f>
        <v>#REF!</v>
      </c>
    </row>
    <row r="241" spans="1:3">
      <c r="A241" s="71" t="e">
        <f>Sirius!#REF!</f>
        <v>#REF!</v>
      </c>
      <c r="B241" s="72" t="e">
        <f>Sirius!#REF!</f>
        <v>#REF!</v>
      </c>
      <c r="C241" s="72" t="e">
        <f>Sirius!#REF!</f>
        <v>#REF!</v>
      </c>
    </row>
    <row r="242" spans="1:3">
      <c r="A242" s="71" t="e">
        <f>Sirius!#REF!</f>
        <v>#REF!</v>
      </c>
      <c r="B242" s="72" t="e">
        <f>Sirius!#REF!</f>
        <v>#REF!</v>
      </c>
      <c r="C242" s="72" t="e">
        <f>Sirius!#REF!</f>
        <v>#REF!</v>
      </c>
    </row>
    <row r="243" spans="1:3">
      <c r="A243" s="71" t="e">
        <f>Sirius!#REF!</f>
        <v>#REF!</v>
      </c>
      <c r="B243" s="72" t="e">
        <f>Sirius!#REF!</f>
        <v>#REF!</v>
      </c>
      <c r="C243" s="72" t="e">
        <f>Sirius!#REF!</f>
        <v>#REF!</v>
      </c>
    </row>
    <row r="244" spans="1:3">
      <c r="A244" s="71" t="e">
        <f>Sirius!#REF!</f>
        <v>#REF!</v>
      </c>
      <c r="B244" s="72" t="e">
        <f>Sirius!#REF!</f>
        <v>#REF!</v>
      </c>
      <c r="C244" s="72" t="e">
        <f>Sirius!#REF!</f>
        <v>#REF!</v>
      </c>
    </row>
    <row r="245" spans="1:3">
      <c r="A245" s="71" t="e">
        <f>Sirius!#REF!</f>
        <v>#REF!</v>
      </c>
      <c r="B245" s="72" t="e">
        <f>Sirius!#REF!</f>
        <v>#REF!</v>
      </c>
      <c r="C245" s="72" t="e">
        <f>Sirius!#REF!</f>
        <v>#REF!</v>
      </c>
    </row>
    <row r="246" spans="1:3">
      <c r="A246" s="71" t="e">
        <f>Sirius!#REF!</f>
        <v>#REF!</v>
      </c>
      <c r="B246" s="72" t="e">
        <f>Sirius!#REF!</f>
        <v>#REF!</v>
      </c>
      <c r="C246" s="72" t="e">
        <f>Sirius!#REF!</f>
        <v>#REF!</v>
      </c>
    </row>
    <row r="247" spans="1:3">
      <c r="A247" s="71" t="e">
        <f>Sirius!#REF!</f>
        <v>#REF!</v>
      </c>
      <c r="B247" s="72" t="e">
        <f>Sirius!#REF!</f>
        <v>#REF!</v>
      </c>
      <c r="C247" s="72" t="e">
        <f>Sirius!#REF!</f>
        <v>#REF!</v>
      </c>
    </row>
    <row r="248" spans="1:3">
      <c r="A248" s="71" t="e">
        <f>Sirius!#REF!</f>
        <v>#REF!</v>
      </c>
      <c r="B248" s="72" t="e">
        <f>Sirius!#REF!</f>
        <v>#REF!</v>
      </c>
      <c r="C248" s="72" t="e">
        <f>Sirius!#REF!</f>
        <v>#REF!</v>
      </c>
    </row>
    <row r="249" spans="1:3">
      <c r="A249" s="71" t="e">
        <f>Sirius!#REF!</f>
        <v>#REF!</v>
      </c>
      <c r="B249" s="72" t="e">
        <f>Sirius!#REF!</f>
        <v>#REF!</v>
      </c>
      <c r="C249" s="72" t="e">
        <f>Sirius!#REF!</f>
        <v>#REF!</v>
      </c>
    </row>
    <row r="250" spans="1:3">
      <c r="A250" s="71" t="e">
        <f>Sirius!#REF!</f>
        <v>#REF!</v>
      </c>
      <c r="B250" s="72" t="e">
        <f>Sirius!#REF!</f>
        <v>#REF!</v>
      </c>
      <c r="C250" s="72" t="e">
        <f>Sirius!#REF!</f>
        <v>#REF!</v>
      </c>
    </row>
    <row r="251" spans="1:3">
      <c r="A251" s="71" t="e">
        <f>Sirius!#REF!</f>
        <v>#REF!</v>
      </c>
      <c r="B251" s="72" t="e">
        <f>Sirius!#REF!</f>
        <v>#REF!</v>
      </c>
      <c r="C251" s="72" t="e">
        <f>Sirius!#REF!</f>
        <v>#REF!</v>
      </c>
    </row>
    <row r="252" spans="1:3">
      <c r="A252" s="71" t="e">
        <f>Sirius!#REF!</f>
        <v>#REF!</v>
      </c>
      <c r="B252" s="72" t="e">
        <f>Sirius!#REF!</f>
        <v>#REF!</v>
      </c>
      <c r="C252" s="72" t="e">
        <f>Sirius!#REF!</f>
        <v>#REF!</v>
      </c>
    </row>
    <row r="253" spans="1:3">
      <c r="A253" s="71" t="e">
        <f>Sirius!#REF!</f>
        <v>#REF!</v>
      </c>
      <c r="B253" s="72" t="e">
        <f>Sirius!#REF!</f>
        <v>#REF!</v>
      </c>
      <c r="C253" s="72" t="e">
        <f>Sirius!#REF!</f>
        <v>#REF!</v>
      </c>
    </row>
    <row r="254" spans="1:3">
      <c r="A254" s="71" t="e">
        <f>Sirius!#REF!</f>
        <v>#REF!</v>
      </c>
      <c r="B254" s="72" t="e">
        <f>Sirius!#REF!</f>
        <v>#REF!</v>
      </c>
      <c r="C254" s="72" t="e">
        <f>Sirius!#REF!</f>
        <v>#REF!</v>
      </c>
    </row>
    <row r="255" spans="1:3">
      <c r="A255" s="71" t="e">
        <f>Sirius!#REF!</f>
        <v>#REF!</v>
      </c>
      <c r="B255" s="72" t="e">
        <f>Sirius!#REF!</f>
        <v>#REF!</v>
      </c>
      <c r="C255" s="72" t="e">
        <f>Sirius!#REF!</f>
        <v>#REF!</v>
      </c>
    </row>
    <row r="256" spans="1:3">
      <c r="A256" s="71" t="e">
        <f>Sirius!#REF!</f>
        <v>#REF!</v>
      </c>
      <c r="B256" s="72" t="e">
        <f>Sirius!#REF!</f>
        <v>#REF!</v>
      </c>
      <c r="C256" s="72" t="e">
        <f>Sirius!#REF!</f>
        <v>#REF!</v>
      </c>
    </row>
    <row r="257" spans="1:3">
      <c r="A257" s="71" t="e">
        <f>Sirius!#REF!</f>
        <v>#REF!</v>
      </c>
      <c r="B257" s="72" t="e">
        <f>Sirius!#REF!</f>
        <v>#REF!</v>
      </c>
      <c r="C257" s="72" t="e">
        <f>Sirius!#REF!</f>
        <v>#REF!</v>
      </c>
    </row>
    <row r="258" spans="1:3">
      <c r="A258" s="71" t="e">
        <f>Sirius!#REF!</f>
        <v>#REF!</v>
      </c>
      <c r="B258" s="72" t="e">
        <f>Sirius!#REF!</f>
        <v>#REF!</v>
      </c>
      <c r="C258" s="72" t="e">
        <f>Sirius!#REF!</f>
        <v>#REF!</v>
      </c>
    </row>
    <row r="259" spans="1:3">
      <c r="A259" s="71" t="e">
        <f>Sirius!#REF!</f>
        <v>#REF!</v>
      </c>
      <c r="B259" s="72" t="e">
        <f>Sirius!#REF!</f>
        <v>#REF!</v>
      </c>
      <c r="C259" s="72" t="e">
        <f>Sirius!#REF!</f>
        <v>#REF!</v>
      </c>
    </row>
    <row r="260" spans="1:3">
      <c r="A260" s="71" t="e">
        <f>Sirius!#REF!</f>
        <v>#REF!</v>
      </c>
      <c r="B260" s="72" t="e">
        <f>Sirius!#REF!</f>
        <v>#REF!</v>
      </c>
      <c r="C260" s="72" t="e">
        <f>Sirius!#REF!</f>
        <v>#REF!</v>
      </c>
    </row>
    <row r="261" spans="1:3">
      <c r="A261" s="71" t="e">
        <f>Sirius!#REF!</f>
        <v>#REF!</v>
      </c>
      <c r="B261" s="72" t="e">
        <f>Sirius!#REF!</f>
        <v>#REF!</v>
      </c>
      <c r="C261" s="72" t="e">
        <f>Sirius!#REF!</f>
        <v>#REF!</v>
      </c>
    </row>
    <row r="262" spans="1:3">
      <c r="A262" s="71" t="e">
        <f>Sirius!#REF!</f>
        <v>#REF!</v>
      </c>
      <c r="B262" s="72" t="e">
        <f>Sirius!#REF!</f>
        <v>#REF!</v>
      </c>
      <c r="C262" s="72" t="e">
        <f>Sirius!#REF!</f>
        <v>#REF!</v>
      </c>
    </row>
    <row r="263" spans="1:3">
      <c r="A263" s="71" t="e">
        <f>Sirius!#REF!</f>
        <v>#REF!</v>
      </c>
      <c r="B263" s="72" t="e">
        <f>Sirius!#REF!</f>
        <v>#REF!</v>
      </c>
      <c r="C263" s="72" t="e">
        <f>Sirius!#REF!</f>
        <v>#REF!</v>
      </c>
    </row>
    <row r="264" spans="1:3">
      <c r="A264" s="71" t="e">
        <f>Sirius!#REF!</f>
        <v>#REF!</v>
      </c>
      <c r="B264" s="72" t="e">
        <f>Sirius!#REF!</f>
        <v>#REF!</v>
      </c>
      <c r="C264" s="72" t="e">
        <f>Sirius!#REF!</f>
        <v>#REF!</v>
      </c>
    </row>
    <row r="265" spans="1:3">
      <c r="A265" s="71" t="e">
        <f>Sirius!#REF!</f>
        <v>#REF!</v>
      </c>
      <c r="B265" s="72" t="e">
        <f>Sirius!#REF!</f>
        <v>#REF!</v>
      </c>
      <c r="C265" s="72" t="e">
        <f>Sirius!#REF!</f>
        <v>#REF!</v>
      </c>
    </row>
    <row r="266" spans="1:3">
      <c r="A266" s="71" t="e">
        <f>Sirius!#REF!</f>
        <v>#REF!</v>
      </c>
      <c r="B266" s="72" t="e">
        <f>Sirius!#REF!</f>
        <v>#REF!</v>
      </c>
      <c r="C266" s="72" t="e">
        <f>Sirius!#REF!</f>
        <v>#REF!</v>
      </c>
    </row>
    <row r="267" spans="1:3">
      <c r="A267" s="71" t="e">
        <f>Sirius!#REF!</f>
        <v>#REF!</v>
      </c>
      <c r="B267" s="72" t="e">
        <f>Sirius!#REF!</f>
        <v>#REF!</v>
      </c>
      <c r="C267" s="72" t="e">
        <f>Sirius!#REF!</f>
        <v>#REF!</v>
      </c>
    </row>
    <row r="268" spans="1:3">
      <c r="A268" s="71" t="e">
        <f>Sirius!#REF!</f>
        <v>#REF!</v>
      </c>
      <c r="B268" s="72" t="e">
        <f>Sirius!#REF!</f>
        <v>#REF!</v>
      </c>
      <c r="C268" s="72" t="e">
        <f>Sirius!#REF!</f>
        <v>#REF!</v>
      </c>
    </row>
    <row r="269" spans="1:3">
      <c r="A269" s="71" t="e">
        <f>Sirius!#REF!</f>
        <v>#REF!</v>
      </c>
      <c r="B269" s="72" t="e">
        <f>Sirius!#REF!</f>
        <v>#REF!</v>
      </c>
      <c r="C269" s="72" t="e">
        <f>Sirius!#REF!</f>
        <v>#REF!</v>
      </c>
    </row>
    <row r="270" spans="1:3">
      <c r="A270" s="71" t="e">
        <f>Sirius!#REF!</f>
        <v>#REF!</v>
      </c>
      <c r="B270" s="72" t="e">
        <f>Sirius!#REF!</f>
        <v>#REF!</v>
      </c>
      <c r="C270" s="72" t="e">
        <f>Sirius!#REF!</f>
        <v>#REF!</v>
      </c>
    </row>
    <row r="271" spans="1:3">
      <c r="A271" s="71" t="e">
        <f>Sirius!#REF!</f>
        <v>#REF!</v>
      </c>
      <c r="B271" s="72" t="e">
        <f>Sirius!#REF!</f>
        <v>#REF!</v>
      </c>
      <c r="C271" s="72" t="e">
        <f>Sirius!#REF!</f>
        <v>#REF!</v>
      </c>
    </row>
    <row r="272" spans="1:3">
      <c r="A272" s="71" t="e">
        <f>Sirius!#REF!</f>
        <v>#REF!</v>
      </c>
      <c r="B272" s="72" t="e">
        <f>Sirius!#REF!</f>
        <v>#REF!</v>
      </c>
      <c r="C272" s="72" t="e">
        <f>Sirius!#REF!</f>
        <v>#REF!</v>
      </c>
    </row>
    <row r="273" spans="1:3">
      <c r="A273" s="71" t="e">
        <f>Sirius!#REF!</f>
        <v>#REF!</v>
      </c>
      <c r="B273" s="72" t="e">
        <f>Sirius!#REF!</f>
        <v>#REF!</v>
      </c>
      <c r="C273" s="72" t="e">
        <f>Sirius!#REF!</f>
        <v>#REF!</v>
      </c>
    </row>
    <row r="274" spans="1:3">
      <c r="A274" s="71" t="e">
        <f>Sirius!#REF!</f>
        <v>#REF!</v>
      </c>
      <c r="B274" s="72" t="e">
        <f>Sirius!#REF!</f>
        <v>#REF!</v>
      </c>
      <c r="C274" s="72" t="e">
        <f>Sirius!#REF!</f>
        <v>#REF!</v>
      </c>
    </row>
    <row r="275" spans="1:3">
      <c r="A275" s="71" t="e">
        <f>Sirius!#REF!</f>
        <v>#REF!</v>
      </c>
      <c r="B275" s="72" t="e">
        <f>Sirius!#REF!</f>
        <v>#REF!</v>
      </c>
      <c r="C275" s="72" t="e">
        <f>Sirius!#REF!</f>
        <v>#REF!</v>
      </c>
    </row>
    <row r="276" spans="1:3">
      <c r="A276" s="71" t="e">
        <f>Sirius!#REF!</f>
        <v>#REF!</v>
      </c>
      <c r="B276" s="72" t="e">
        <f>Sirius!#REF!</f>
        <v>#REF!</v>
      </c>
      <c r="C276" s="72" t="e">
        <f>Sirius!#REF!</f>
        <v>#REF!</v>
      </c>
    </row>
    <row r="277" spans="1:3">
      <c r="A277" s="71" t="e">
        <f>Sirius!#REF!</f>
        <v>#REF!</v>
      </c>
      <c r="B277" s="72" t="e">
        <f>Sirius!#REF!</f>
        <v>#REF!</v>
      </c>
      <c r="C277" s="72" t="e">
        <f>Sirius!#REF!</f>
        <v>#REF!</v>
      </c>
    </row>
    <row r="278" spans="1:3">
      <c r="A278" s="71" t="e">
        <f>Sirius!#REF!</f>
        <v>#REF!</v>
      </c>
      <c r="B278" s="72" t="e">
        <f>Sirius!#REF!</f>
        <v>#REF!</v>
      </c>
      <c r="C278" s="72" t="e">
        <f>Sirius!#REF!</f>
        <v>#REF!</v>
      </c>
    </row>
    <row r="279" spans="1:3">
      <c r="A279" s="71" t="e">
        <f>Sirius!#REF!</f>
        <v>#REF!</v>
      </c>
      <c r="B279" s="72" t="e">
        <f>Sirius!#REF!</f>
        <v>#REF!</v>
      </c>
      <c r="C279" s="72" t="e">
        <f>Sirius!#REF!</f>
        <v>#REF!</v>
      </c>
    </row>
    <row r="280" spans="1:3">
      <c r="A280" s="71" t="e">
        <f>Sirius!#REF!</f>
        <v>#REF!</v>
      </c>
      <c r="B280" s="72" t="e">
        <f>Sirius!#REF!</f>
        <v>#REF!</v>
      </c>
      <c r="C280" s="72" t="e">
        <f>Sirius!#REF!</f>
        <v>#REF!</v>
      </c>
    </row>
    <row r="281" spans="1:3">
      <c r="A281" s="71" t="e">
        <f>Sirius!#REF!</f>
        <v>#REF!</v>
      </c>
      <c r="B281" s="72" t="e">
        <f>Sirius!#REF!</f>
        <v>#REF!</v>
      </c>
      <c r="C281" s="72" t="e">
        <f>Sirius!#REF!</f>
        <v>#REF!</v>
      </c>
    </row>
    <row r="282" spans="1:3">
      <c r="A282" s="71" t="e">
        <f>Sirius!#REF!</f>
        <v>#REF!</v>
      </c>
      <c r="B282" s="72" t="e">
        <f>Sirius!#REF!</f>
        <v>#REF!</v>
      </c>
      <c r="C282" s="72" t="e">
        <f>Sirius!#REF!</f>
        <v>#REF!</v>
      </c>
    </row>
    <row r="283" spans="1:3">
      <c r="A283" s="71" t="e">
        <f>Sirius!#REF!</f>
        <v>#REF!</v>
      </c>
      <c r="B283" s="72" t="e">
        <f>Sirius!#REF!</f>
        <v>#REF!</v>
      </c>
      <c r="C283" s="72" t="e">
        <f>Sirius!#REF!</f>
        <v>#REF!</v>
      </c>
    </row>
    <row r="284" spans="1:3">
      <c r="A284" s="71" t="e">
        <f>Sirius!#REF!</f>
        <v>#REF!</v>
      </c>
      <c r="B284" s="72" t="e">
        <f>Sirius!#REF!</f>
        <v>#REF!</v>
      </c>
      <c r="C284" s="72" t="e">
        <f>Sirius!#REF!</f>
        <v>#REF!</v>
      </c>
    </row>
    <row r="285" spans="1:3">
      <c r="A285" s="71" t="e">
        <f>Sirius!#REF!</f>
        <v>#REF!</v>
      </c>
      <c r="B285" s="72" t="e">
        <f>Sirius!#REF!</f>
        <v>#REF!</v>
      </c>
      <c r="C285" s="72" t="e">
        <f>Sirius!#REF!</f>
        <v>#REF!</v>
      </c>
    </row>
    <row r="286" spans="1:3">
      <c r="A286" s="71" t="e">
        <f>Sirius!#REF!</f>
        <v>#REF!</v>
      </c>
      <c r="B286" s="72" t="e">
        <f>Sirius!#REF!</f>
        <v>#REF!</v>
      </c>
      <c r="C286" s="72" t="e">
        <f>Sirius!#REF!</f>
        <v>#REF!</v>
      </c>
    </row>
    <row r="287" spans="1:3">
      <c r="A287" s="71" t="e">
        <f>Sirius!#REF!</f>
        <v>#REF!</v>
      </c>
      <c r="B287" s="72" t="e">
        <f>Sirius!#REF!</f>
        <v>#REF!</v>
      </c>
      <c r="C287" s="72" t="e">
        <f>Sirius!#REF!</f>
        <v>#REF!</v>
      </c>
    </row>
    <row r="288" spans="1:3">
      <c r="A288" s="71" t="e">
        <f>Sirius!#REF!</f>
        <v>#REF!</v>
      </c>
      <c r="B288" s="72" t="e">
        <f>Sirius!#REF!</f>
        <v>#REF!</v>
      </c>
      <c r="C288" s="72" t="e">
        <f>Sirius!#REF!</f>
        <v>#REF!</v>
      </c>
    </row>
    <row r="289" spans="1:3">
      <c r="A289" s="71" t="e">
        <f>Sirius!#REF!</f>
        <v>#REF!</v>
      </c>
      <c r="B289" s="72" t="e">
        <f>Sirius!#REF!</f>
        <v>#REF!</v>
      </c>
      <c r="C289" s="72" t="e">
        <f>Sirius!#REF!</f>
        <v>#REF!</v>
      </c>
    </row>
    <row r="290" spans="1:3">
      <c r="A290" s="71" t="e">
        <f>Sirius!#REF!</f>
        <v>#REF!</v>
      </c>
      <c r="B290" s="72" t="e">
        <f>Sirius!#REF!</f>
        <v>#REF!</v>
      </c>
      <c r="C290" s="72" t="e">
        <f>Sirius!#REF!</f>
        <v>#REF!</v>
      </c>
    </row>
    <row r="291" spans="1:3">
      <c r="A291" s="71" t="e">
        <f>Sirius!#REF!</f>
        <v>#REF!</v>
      </c>
      <c r="B291" s="72" t="e">
        <f>Sirius!#REF!</f>
        <v>#REF!</v>
      </c>
      <c r="C291" s="72" t="e">
        <f>Sirius!#REF!</f>
        <v>#REF!</v>
      </c>
    </row>
    <row r="292" spans="1:3">
      <c r="A292" s="71" t="e">
        <f>Sirius!#REF!</f>
        <v>#REF!</v>
      </c>
      <c r="B292" s="72" t="e">
        <f>Sirius!#REF!</f>
        <v>#REF!</v>
      </c>
      <c r="C292" s="72" t="e">
        <f>Sirius!#REF!</f>
        <v>#REF!</v>
      </c>
    </row>
    <row r="293" spans="1:3">
      <c r="A293" s="71" t="e">
        <f>Sirius!#REF!</f>
        <v>#REF!</v>
      </c>
      <c r="B293" s="72" t="e">
        <f>Sirius!#REF!</f>
        <v>#REF!</v>
      </c>
      <c r="C293" s="72" t="e">
        <f>Sirius!#REF!</f>
        <v>#REF!</v>
      </c>
    </row>
    <row r="294" spans="1:3">
      <c r="A294" s="71" t="e">
        <f>Sirius!#REF!</f>
        <v>#REF!</v>
      </c>
      <c r="B294" s="72" t="e">
        <f>Sirius!#REF!</f>
        <v>#REF!</v>
      </c>
      <c r="C294" s="72" t="e">
        <f>Sirius!#REF!</f>
        <v>#REF!</v>
      </c>
    </row>
    <row r="295" spans="1:3">
      <c r="A295" s="71" t="e">
        <f>Sirius!#REF!</f>
        <v>#REF!</v>
      </c>
      <c r="B295" s="72" t="e">
        <f>Sirius!#REF!</f>
        <v>#REF!</v>
      </c>
      <c r="C295" s="72" t="e">
        <f>Sirius!#REF!</f>
        <v>#REF!</v>
      </c>
    </row>
    <row r="296" spans="1:3">
      <c r="A296" s="71" t="e">
        <f>Sirius!#REF!</f>
        <v>#REF!</v>
      </c>
      <c r="B296" s="72" t="e">
        <f>Sirius!#REF!</f>
        <v>#REF!</v>
      </c>
      <c r="C296" s="72" t="e">
        <f>Sirius!#REF!</f>
        <v>#REF!</v>
      </c>
    </row>
    <row r="297" spans="1:3">
      <c r="A297" s="71" t="e">
        <f>Sirius!#REF!</f>
        <v>#REF!</v>
      </c>
      <c r="B297" s="72" t="e">
        <f>Sirius!#REF!</f>
        <v>#REF!</v>
      </c>
      <c r="C297" s="72" t="e">
        <f>Sirius!#REF!</f>
        <v>#REF!</v>
      </c>
    </row>
    <row r="298" spans="1:3">
      <c r="A298" s="71" t="e">
        <f>Sirius!#REF!</f>
        <v>#REF!</v>
      </c>
      <c r="B298" s="72" t="e">
        <f>Sirius!#REF!</f>
        <v>#REF!</v>
      </c>
      <c r="C298" s="72" t="e">
        <f>Sirius!#REF!</f>
        <v>#REF!</v>
      </c>
    </row>
    <row r="299" spans="1:3">
      <c r="A299" s="71" t="e">
        <f>Sirius!#REF!</f>
        <v>#REF!</v>
      </c>
      <c r="B299" s="72" t="e">
        <f>Sirius!#REF!</f>
        <v>#REF!</v>
      </c>
      <c r="C299" s="72" t="e">
        <f>Sirius!#REF!</f>
        <v>#REF!</v>
      </c>
    </row>
    <row r="300" spans="1:3">
      <c r="A300" s="71" t="e">
        <f>Sirius!#REF!</f>
        <v>#REF!</v>
      </c>
      <c r="B300" s="72" t="e">
        <f>Sirius!#REF!</f>
        <v>#REF!</v>
      </c>
      <c r="C300" s="72" t="e">
        <f>Sirius!#REF!</f>
        <v>#REF!</v>
      </c>
    </row>
    <row r="301" spans="1:3">
      <c r="A301" s="71" t="e">
        <f>Sirius!#REF!</f>
        <v>#REF!</v>
      </c>
      <c r="B301" s="72" t="e">
        <f>Sirius!#REF!</f>
        <v>#REF!</v>
      </c>
      <c r="C301" s="72" t="e">
        <f>Sirius!#REF!</f>
        <v>#REF!</v>
      </c>
    </row>
    <row r="302" spans="1:3">
      <c r="A302" s="71" t="e">
        <f>Sirius!#REF!</f>
        <v>#REF!</v>
      </c>
      <c r="B302" s="72" t="e">
        <f>Sirius!#REF!</f>
        <v>#REF!</v>
      </c>
      <c r="C302" s="72" t="e">
        <f>Sirius!#REF!</f>
        <v>#REF!</v>
      </c>
    </row>
    <row r="303" spans="1:3">
      <c r="A303" s="71" t="e">
        <f>Sirius!#REF!</f>
        <v>#REF!</v>
      </c>
      <c r="B303" s="72" t="e">
        <f>Sirius!#REF!</f>
        <v>#REF!</v>
      </c>
      <c r="C303" s="72" t="e">
        <f>Sirius!#REF!</f>
        <v>#REF!</v>
      </c>
    </row>
    <row r="304" spans="1:3">
      <c r="A304" s="71" t="e">
        <f>Sirius!#REF!</f>
        <v>#REF!</v>
      </c>
      <c r="B304" s="72" t="e">
        <f>Sirius!#REF!</f>
        <v>#REF!</v>
      </c>
      <c r="C304" s="72" t="e">
        <f>Sirius!#REF!</f>
        <v>#REF!</v>
      </c>
    </row>
    <row r="305" spans="1:3">
      <c r="A305" s="71" t="e">
        <f>Sirius!#REF!</f>
        <v>#REF!</v>
      </c>
      <c r="B305" s="72" t="e">
        <f>Sirius!#REF!</f>
        <v>#REF!</v>
      </c>
      <c r="C305" s="72" t="e">
        <f>Sirius!#REF!</f>
        <v>#REF!</v>
      </c>
    </row>
    <row r="306" spans="1:3">
      <c r="A306" s="71" t="e">
        <f>Sirius!#REF!</f>
        <v>#REF!</v>
      </c>
      <c r="B306" s="72" t="e">
        <f>Sirius!#REF!</f>
        <v>#REF!</v>
      </c>
      <c r="C306" s="72" t="e">
        <f>Sirius!#REF!</f>
        <v>#REF!</v>
      </c>
    </row>
    <row r="307" spans="1:3">
      <c r="A307" s="71" t="e">
        <f>Sirius!#REF!</f>
        <v>#REF!</v>
      </c>
      <c r="B307" s="72" t="e">
        <f>Sirius!#REF!</f>
        <v>#REF!</v>
      </c>
      <c r="C307" s="72" t="e">
        <f>Sirius!#REF!</f>
        <v>#REF!</v>
      </c>
    </row>
    <row r="308" spans="1:3">
      <c r="A308" s="71" t="e">
        <f>Sirius!#REF!</f>
        <v>#REF!</v>
      </c>
      <c r="B308" s="72" t="e">
        <f>Sirius!#REF!</f>
        <v>#REF!</v>
      </c>
      <c r="C308" s="72" t="e">
        <f>Sirius!#REF!</f>
        <v>#REF!</v>
      </c>
    </row>
    <row r="309" spans="1:3">
      <c r="A309" s="71" t="e">
        <f>Sirius!#REF!</f>
        <v>#REF!</v>
      </c>
      <c r="B309" s="72" t="e">
        <f>Sirius!#REF!</f>
        <v>#REF!</v>
      </c>
      <c r="C309" s="72" t="e">
        <f>Sirius!#REF!</f>
        <v>#REF!</v>
      </c>
    </row>
    <row r="310" spans="1:3">
      <c r="A310" s="71" t="e">
        <f>Sirius!#REF!</f>
        <v>#REF!</v>
      </c>
      <c r="B310" s="72" t="e">
        <f>Sirius!#REF!</f>
        <v>#REF!</v>
      </c>
      <c r="C310" s="72" t="e">
        <f>Sirius!#REF!</f>
        <v>#REF!</v>
      </c>
    </row>
    <row r="311" spans="1:3">
      <c r="A311" s="71" t="e">
        <f>Sirius!#REF!</f>
        <v>#REF!</v>
      </c>
      <c r="B311" s="72" t="e">
        <f>Sirius!#REF!</f>
        <v>#REF!</v>
      </c>
      <c r="C311" s="72" t="e">
        <f>Sirius!#REF!</f>
        <v>#REF!</v>
      </c>
    </row>
    <row r="312" spans="1:3">
      <c r="A312" s="71" t="e">
        <f>Sirius!#REF!</f>
        <v>#REF!</v>
      </c>
      <c r="B312" s="72" t="e">
        <f>Sirius!#REF!</f>
        <v>#REF!</v>
      </c>
      <c r="C312" s="72" t="e">
        <f>Sirius!#REF!</f>
        <v>#REF!</v>
      </c>
    </row>
    <row r="313" spans="1:3">
      <c r="A313" s="71" t="e">
        <f>Sirius!#REF!</f>
        <v>#REF!</v>
      </c>
      <c r="B313" s="72" t="e">
        <f>Sirius!#REF!</f>
        <v>#REF!</v>
      </c>
      <c r="C313" s="72" t="e">
        <f>Sirius!#REF!</f>
        <v>#REF!</v>
      </c>
    </row>
    <row r="314" spans="1:3">
      <c r="A314" s="71" t="e">
        <f>Sirius!#REF!</f>
        <v>#REF!</v>
      </c>
      <c r="B314" s="72" t="e">
        <f>Sirius!#REF!</f>
        <v>#REF!</v>
      </c>
      <c r="C314" s="72" t="e">
        <f>Sirius!#REF!</f>
        <v>#REF!</v>
      </c>
    </row>
    <row r="315" spans="1:3">
      <c r="A315" s="71" t="e">
        <f>Sirius!#REF!</f>
        <v>#REF!</v>
      </c>
      <c r="B315" s="72" t="e">
        <f>Sirius!#REF!</f>
        <v>#REF!</v>
      </c>
      <c r="C315" s="72" t="e">
        <f>Sirius!#REF!</f>
        <v>#REF!</v>
      </c>
    </row>
    <row r="316" spans="1:3">
      <c r="A316" s="71" t="e">
        <f>Sirius!#REF!</f>
        <v>#REF!</v>
      </c>
      <c r="B316" s="72" t="e">
        <f>Sirius!#REF!</f>
        <v>#REF!</v>
      </c>
      <c r="C316" s="72" t="e">
        <f>Sirius!#REF!</f>
        <v>#REF!</v>
      </c>
    </row>
    <row r="317" spans="1:3">
      <c r="A317" s="71" t="e">
        <f>Sirius!#REF!</f>
        <v>#REF!</v>
      </c>
      <c r="B317" s="72" t="e">
        <f>Sirius!#REF!</f>
        <v>#REF!</v>
      </c>
      <c r="C317" s="72" t="e">
        <f>Sirius!#REF!</f>
        <v>#REF!</v>
      </c>
    </row>
    <row r="318" spans="1:3">
      <c r="A318" s="71" t="e">
        <f>Sirius!#REF!</f>
        <v>#REF!</v>
      </c>
      <c r="B318" s="72" t="e">
        <f>Sirius!#REF!</f>
        <v>#REF!</v>
      </c>
      <c r="C318" s="72" t="e">
        <f>Sirius!#REF!</f>
        <v>#REF!</v>
      </c>
    </row>
    <row r="319" spans="1:3">
      <c r="A319" s="71" t="e">
        <f>Sirius!#REF!</f>
        <v>#REF!</v>
      </c>
      <c r="B319" s="72" t="e">
        <f>Sirius!#REF!</f>
        <v>#REF!</v>
      </c>
      <c r="C319" s="72" t="e">
        <f>Sirius!#REF!</f>
        <v>#REF!</v>
      </c>
    </row>
    <row r="320" spans="1:3">
      <c r="A320" s="71" t="e">
        <f>Sirius!#REF!</f>
        <v>#REF!</v>
      </c>
      <c r="B320" s="72" t="e">
        <f>Sirius!#REF!</f>
        <v>#REF!</v>
      </c>
      <c r="C320" s="72" t="e">
        <f>Sirius!#REF!</f>
        <v>#REF!</v>
      </c>
    </row>
    <row r="321" spans="1:3">
      <c r="A321" s="71" t="e">
        <f>Sirius!#REF!</f>
        <v>#REF!</v>
      </c>
      <c r="B321" s="72" t="e">
        <f>Sirius!#REF!</f>
        <v>#REF!</v>
      </c>
      <c r="C321" s="72" t="e">
        <f>Sirius!#REF!</f>
        <v>#REF!</v>
      </c>
    </row>
    <row r="322" spans="1:3">
      <c r="A322" s="71" t="e">
        <f>Sirius!#REF!</f>
        <v>#REF!</v>
      </c>
      <c r="B322" s="72" t="e">
        <f>Sirius!#REF!</f>
        <v>#REF!</v>
      </c>
      <c r="C322" s="72" t="e">
        <f>Sirius!#REF!</f>
        <v>#REF!</v>
      </c>
    </row>
    <row r="323" spans="1:3">
      <c r="A323" s="71" t="e">
        <f>Sirius!#REF!</f>
        <v>#REF!</v>
      </c>
      <c r="B323" s="72" t="e">
        <f>Sirius!#REF!</f>
        <v>#REF!</v>
      </c>
      <c r="C323" s="72" t="e">
        <f>Sirius!#REF!</f>
        <v>#REF!</v>
      </c>
    </row>
    <row r="324" spans="1:3">
      <c r="A324" s="71" t="e">
        <f>Sirius!#REF!</f>
        <v>#REF!</v>
      </c>
      <c r="B324" s="72" t="e">
        <f>Sirius!#REF!</f>
        <v>#REF!</v>
      </c>
      <c r="C324" s="72" t="e">
        <f>Sirius!#REF!</f>
        <v>#REF!</v>
      </c>
    </row>
    <row r="325" spans="1:3">
      <c r="A325" s="71" t="e">
        <f>Sirius!#REF!</f>
        <v>#REF!</v>
      </c>
      <c r="B325" s="72" t="e">
        <f>Sirius!#REF!</f>
        <v>#REF!</v>
      </c>
      <c r="C325" s="72" t="e">
        <f>Sirius!#REF!</f>
        <v>#REF!</v>
      </c>
    </row>
    <row r="326" spans="1:3">
      <c r="A326" s="71" t="e">
        <f>Sirius!#REF!</f>
        <v>#REF!</v>
      </c>
      <c r="B326" s="72" t="e">
        <f>Sirius!#REF!</f>
        <v>#REF!</v>
      </c>
      <c r="C326" s="72" t="e">
        <f>Sirius!#REF!</f>
        <v>#REF!</v>
      </c>
    </row>
    <row r="327" spans="1:3">
      <c r="A327" s="71" t="e">
        <f>Sirius!#REF!</f>
        <v>#REF!</v>
      </c>
      <c r="B327" s="72" t="e">
        <f>Sirius!#REF!</f>
        <v>#REF!</v>
      </c>
      <c r="C327" s="72" t="e">
        <f>Sirius!#REF!</f>
        <v>#REF!</v>
      </c>
    </row>
    <row r="328" spans="1:3">
      <c r="A328" s="71" t="e">
        <f>Sirius!#REF!</f>
        <v>#REF!</v>
      </c>
      <c r="B328" s="72" t="e">
        <f>Sirius!#REF!</f>
        <v>#REF!</v>
      </c>
      <c r="C328" s="72" t="e">
        <f>Sirius!#REF!</f>
        <v>#REF!</v>
      </c>
    </row>
    <row r="329" spans="1:3">
      <c r="A329" s="71" t="e">
        <f>Sirius!#REF!</f>
        <v>#REF!</v>
      </c>
      <c r="B329" s="72" t="e">
        <f>Sirius!#REF!</f>
        <v>#REF!</v>
      </c>
      <c r="C329" s="72" t="e">
        <f>Sirius!#REF!</f>
        <v>#REF!</v>
      </c>
    </row>
    <row r="330" spans="1:3">
      <c r="A330" s="71" t="e">
        <f>Sirius!#REF!</f>
        <v>#REF!</v>
      </c>
      <c r="B330" s="72" t="e">
        <f>Sirius!#REF!</f>
        <v>#REF!</v>
      </c>
      <c r="C330" s="72" t="e">
        <f>Sirius!#REF!</f>
        <v>#REF!</v>
      </c>
    </row>
    <row r="331" spans="1:3">
      <c r="A331" s="71" t="e">
        <f>Sirius!#REF!</f>
        <v>#REF!</v>
      </c>
      <c r="B331" s="72" t="e">
        <f>Sirius!#REF!</f>
        <v>#REF!</v>
      </c>
      <c r="C331" s="72" t="e">
        <f>Sirius!#REF!</f>
        <v>#REF!</v>
      </c>
    </row>
    <row r="332" spans="1:3">
      <c r="A332" s="71" t="e">
        <f>Sirius!#REF!</f>
        <v>#REF!</v>
      </c>
      <c r="B332" s="72" t="e">
        <f>Sirius!#REF!</f>
        <v>#REF!</v>
      </c>
      <c r="C332" s="72" t="e">
        <f>Sirius!#REF!</f>
        <v>#REF!</v>
      </c>
    </row>
    <row r="333" spans="1:3">
      <c r="A333" s="71" t="e">
        <f>Sirius!#REF!</f>
        <v>#REF!</v>
      </c>
      <c r="B333" s="72" t="e">
        <f>Sirius!#REF!</f>
        <v>#REF!</v>
      </c>
      <c r="C333" s="72" t="e">
        <f>Sirius!#REF!</f>
        <v>#REF!</v>
      </c>
    </row>
    <row r="334" spans="1:3">
      <c r="A334" s="71" t="e">
        <f>Sirius!#REF!</f>
        <v>#REF!</v>
      </c>
      <c r="B334" s="72" t="e">
        <f>Sirius!#REF!</f>
        <v>#REF!</v>
      </c>
      <c r="C334" s="72" t="e">
        <f>Sirius!#REF!</f>
        <v>#REF!</v>
      </c>
    </row>
    <row r="335" spans="1:3">
      <c r="A335" s="71" t="e">
        <f>Sirius!#REF!</f>
        <v>#REF!</v>
      </c>
      <c r="B335" s="72" t="e">
        <f>Sirius!#REF!</f>
        <v>#REF!</v>
      </c>
      <c r="C335" s="72" t="e">
        <f>Sirius!#REF!</f>
        <v>#REF!</v>
      </c>
    </row>
    <row r="336" spans="1:3">
      <c r="A336" s="71" t="e">
        <f>Sirius!#REF!</f>
        <v>#REF!</v>
      </c>
      <c r="B336" s="72" t="e">
        <f>Sirius!#REF!</f>
        <v>#REF!</v>
      </c>
      <c r="C336" s="72" t="e">
        <f>Sirius!#REF!</f>
        <v>#REF!</v>
      </c>
    </row>
    <row r="337" spans="1:3">
      <c r="A337" s="71" t="e">
        <f>Sirius!#REF!</f>
        <v>#REF!</v>
      </c>
      <c r="B337" s="72" t="e">
        <f>Sirius!#REF!</f>
        <v>#REF!</v>
      </c>
      <c r="C337" s="72" t="e">
        <f>Sirius!#REF!</f>
        <v>#REF!</v>
      </c>
    </row>
    <row r="338" spans="1:3">
      <c r="A338" s="71" t="e">
        <f>Sirius!#REF!</f>
        <v>#REF!</v>
      </c>
      <c r="B338" s="72" t="e">
        <f>Sirius!#REF!</f>
        <v>#REF!</v>
      </c>
      <c r="C338" s="72" t="e">
        <f>Sirius!#REF!</f>
        <v>#REF!</v>
      </c>
    </row>
    <row r="339" spans="1:3" hidden="1">
      <c r="A339" s="71" t="e">
        <f>Sirius!#REF!</f>
        <v>#REF!</v>
      </c>
      <c r="B339" s="72" t="e">
        <f>Sirius!#REF!</f>
        <v>#REF!</v>
      </c>
      <c r="C339" s="72" t="e">
        <f>Sirius!#REF!</f>
        <v>#REF!</v>
      </c>
    </row>
    <row r="340" spans="1:3" hidden="1">
      <c r="A340" s="71" t="e">
        <f>Sirius!#REF!</f>
        <v>#REF!</v>
      </c>
      <c r="B340" s="72" t="e">
        <f>Sirius!#REF!</f>
        <v>#REF!</v>
      </c>
      <c r="C340" s="72" t="e">
        <f>Sirius!#REF!</f>
        <v>#REF!</v>
      </c>
    </row>
    <row r="341" spans="1:3" hidden="1">
      <c r="A341" s="71" t="e">
        <f>Sirius!#REF!</f>
        <v>#REF!</v>
      </c>
      <c r="B341" s="72" t="e">
        <f>Sirius!#REF!</f>
        <v>#REF!</v>
      </c>
      <c r="C341" s="72" t="e">
        <f>Sirius!#REF!</f>
        <v>#REF!</v>
      </c>
    </row>
    <row r="342" spans="1:3" hidden="1">
      <c r="A342" s="71" t="e">
        <f>Sirius!#REF!</f>
        <v>#REF!</v>
      </c>
      <c r="B342" s="72" t="e">
        <f>Sirius!#REF!</f>
        <v>#REF!</v>
      </c>
      <c r="C342" s="72" t="e">
        <f>Sirius!#REF!</f>
        <v>#REF!</v>
      </c>
    </row>
    <row r="343" spans="1:3" hidden="1">
      <c r="A343" s="71" t="e">
        <f>Sirius!#REF!</f>
        <v>#REF!</v>
      </c>
      <c r="B343" s="72" t="e">
        <f>Sirius!#REF!</f>
        <v>#REF!</v>
      </c>
      <c r="C343" s="72" t="e">
        <f>Sirius!#REF!</f>
        <v>#REF!</v>
      </c>
    </row>
    <row r="344" spans="1:3" hidden="1">
      <c r="A344" s="71" t="e">
        <f>Sirius!#REF!</f>
        <v>#REF!</v>
      </c>
      <c r="B344" s="72" t="e">
        <f>Sirius!#REF!</f>
        <v>#REF!</v>
      </c>
      <c r="C344" s="72" t="e">
        <f>Sirius!#REF!</f>
        <v>#REF!</v>
      </c>
    </row>
    <row r="345" spans="1:3" hidden="1">
      <c r="A345" s="71" t="e">
        <f>Sirius!#REF!</f>
        <v>#REF!</v>
      </c>
      <c r="B345" s="72" t="e">
        <f>Sirius!#REF!</f>
        <v>#REF!</v>
      </c>
      <c r="C345" s="72" t="e">
        <f>Sirius!#REF!</f>
        <v>#REF!</v>
      </c>
    </row>
    <row r="346" spans="1:3" hidden="1">
      <c r="A346" s="71" t="e">
        <f>Sirius!#REF!</f>
        <v>#REF!</v>
      </c>
      <c r="B346" s="72" t="e">
        <f>Sirius!#REF!</f>
        <v>#REF!</v>
      </c>
      <c r="C346" s="72" t="e">
        <f>Sirius!#REF!</f>
        <v>#REF!</v>
      </c>
    </row>
    <row r="347" spans="1:3" hidden="1">
      <c r="A347" s="71" t="e">
        <f>Sirius!#REF!</f>
        <v>#REF!</v>
      </c>
      <c r="B347" s="72" t="e">
        <f>Sirius!#REF!</f>
        <v>#REF!</v>
      </c>
      <c r="C347" s="72" t="e">
        <f>Sirius!#REF!</f>
        <v>#REF!</v>
      </c>
    </row>
    <row r="348" spans="1:3" hidden="1">
      <c r="A348" s="71" t="e">
        <f>Sirius!#REF!</f>
        <v>#REF!</v>
      </c>
      <c r="B348" s="72" t="e">
        <f>Sirius!#REF!</f>
        <v>#REF!</v>
      </c>
      <c r="C348" s="72" t="e">
        <f>Sirius!#REF!</f>
        <v>#REF!</v>
      </c>
    </row>
    <row r="349" spans="1:3" hidden="1">
      <c r="A349" s="71" t="e">
        <f>Sirius!#REF!</f>
        <v>#REF!</v>
      </c>
      <c r="B349" s="72" t="e">
        <f>Sirius!#REF!</f>
        <v>#REF!</v>
      </c>
      <c r="C349" s="72" t="e">
        <f>Sirius!#REF!</f>
        <v>#REF!</v>
      </c>
    </row>
    <row r="350" spans="1:3" hidden="1">
      <c r="A350" s="71" t="e">
        <f>Sirius!#REF!</f>
        <v>#REF!</v>
      </c>
      <c r="B350" s="72" t="e">
        <f>Sirius!#REF!</f>
        <v>#REF!</v>
      </c>
      <c r="C350" s="72" t="e">
        <f>Sirius!#REF!</f>
        <v>#REF!</v>
      </c>
    </row>
    <row r="351" spans="1:3" hidden="1">
      <c r="A351" s="71" t="e">
        <f>Sirius!#REF!</f>
        <v>#REF!</v>
      </c>
      <c r="B351" s="72" t="e">
        <f>Sirius!#REF!</f>
        <v>#REF!</v>
      </c>
      <c r="C351" s="72" t="e">
        <f>Sirius!#REF!</f>
        <v>#REF!</v>
      </c>
    </row>
    <row r="352" spans="1:3" hidden="1">
      <c r="A352" s="71" t="e">
        <f>Sirius!#REF!</f>
        <v>#REF!</v>
      </c>
      <c r="B352" s="72" t="e">
        <f>Sirius!#REF!</f>
        <v>#REF!</v>
      </c>
      <c r="C352" s="72" t="e">
        <f>Sirius!#REF!</f>
        <v>#REF!</v>
      </c>
    </row>
    <row r="353" spans="1:3" hidden="1">
      <c r="A353" s="71" t="e">
        <f>Sirius!#REF!</f>
        <v>#REF!</v>
      </c>
      <c r="B353" s="72" t="e">
        <f>Sirius!#REF!</f>
        <v>#REF!</v>
      </c>
      <c r="C353" s="72" t="e">
        <f>Sirius!#REF!</f>
        <v>#REF!</v>
      </c>
    </row>
    <row r="354" spans="1:3" hidden="1">
      <c r="A354" s="71" t="e">
        <f>Sirius!#REF!</f>
        <v>#REF!</v>
      </c>
      <c r="B354" s="72" t="e">
        <f>Sirius!#REF!</f>
        <v>#REF!</v>
      </c>
      <c r="C354" s="72" t="e">
        <f>Sirius!#REF!</f>
        <v>#REF!</v>
      </c>
    </row>
    <row r="355" spans="1:3" hidden="1">
      <c r="A355" s="71" t="e">
        <f>Sirius!#REF!</f>
        <v>#REF!</v>
      </c>
      <c r="B355" s="72" t="e">
        <f>Sirius!#REF!</f>
        <v>#REF!</v>
      </c>
      <c r="C355" s="72" t="e">
        <f>Sirius!#REF!</f>
        <v>#REF!</v>
      </c>
    </row>
    <row r="356" spans="1:3" hidden="1">
      <c r="A356" s="71" t="e">
        <f>Sirius!#REF!</f>
        <v>#REF!</v>
      </c>
      <c r="B356" s="72" t="e">
        <f>Sirius!#REF!</f>
        <v>#REF!</v>
      </c>
      <c r="C356" s="72" t="e">
        <f>Sirius!#REF!</f>
        <v>#REF!</v>
      </c>
    </row>
    <row r="357" spans="1:3" hidden="1">
      <c r="A357" s="71" t="e">
        <f>Sirius!#REF!</f>
        <v>#REF!</v>
      </c>
      <c r="B357" s="72" t="e">
        <f>Sirius!#REF!</f>
        <v>#REF!</v>
      </c>
      <c r="C357" s="72" t="e">
        <f>Sirius!#REF!</f>
        <v>#REF!</v>
      </c>
    </row>
    <row r="358" spans="1:3" hidden="1">
      <c r="A358" s="71" t="e">
        <f>Sirius!#REF!</f>
        <v>#REF!</v>
      </c>
      <c r="B358" s="72" t="e">
        <f>Sirius!#REF!</f>
        <v>#REF!</v>
      </c>
      <c r="C358" s="72" t="e">
        <f>Sirius!#REF!</f>
        <v>#REF!</v>
      </c>
    </row>
    <row r="359" spans="1:3" hidden="1">
      <c r="A359" s="71" t="e">
        <f>Sirius!#REF!</f>
        <v>#REF!</v>
      </c>
      <c r="B359" s="72" t="e">
        <f>Sirius!#REF!</f>
        <v>#REF!</v>
      </c>
      <c r="C359" s="72" t="e">
        <f>Sirius!#REF!</f>
        <v>#REF!</v>
      </c>
    </row>
    <row r="360" spans="1:3" hidden="1">
      <c r="A360" s="71" t="e">
        <f>Sirius!#REF!</f>
        <v>#REF!</v>
      </c>
      <c r="B360" s="72" t="e">
        <f>Sirius!#REF!</f>
        <v>#REF!</v>
      </c>
      <c r="C360" s="72" t="e">
        <f>Sirius!#REF!</f>
        <v>#REF!</v>
      </c>
    </row>
    <row r="361" spans="1:3" hidden="1">
      <c r="A361" s="71" t="e">
        <f>Sirius!#REF!</f>
        <v>#REF!</v>
      </c>
      <c r="B361" s="72" t="e">
        <f>Sirius!#REF!</f>
        <v>#REF!</v>
      </c>
      <c r="C361" s="72" t="e">
        <f>Sirius!#REF!</f>
        <v>#REF!</v>
      </c>
    </row>
    <row r="362" spans="1:3" hidden="1">
      <c r="A362" s="71" t="e">
        <f>Sirius!#REF!</f>
        <v>#REF!</v>
      </c>
      <c r="B362" s="72" t="e">
        <f>Sirius!#REF!</f>
        <v>#REF!</v>
      </c>
      <c r="C362" s="72" t="e">
        <f>Sirius!#REF!</f>
        <v>#REF!</v>
      </c>
    </row>
    <row r="363" spans="1:3" hidden="1">
      <c r="A363" s="71" t="e">
        <f>Sirius!#REF!</f>
        <v>#REF!</v>
      </c>
      <c r="B363" s="72" t="e">
        <f>Sirius!#REF!</f>
        <v>#REF!</v>
      </c>
      <c r="C363" s="72" t="e">
        <f>Sirius!#REF!</f>
        <v>#REF!</v>
      </c>
    </row>
    <row r="364" spans="1:3" hidden="1">
      <c r="A364" s="71" t="e">
        <f>Sirius!#REF!</f>
        <v>#REF!</v>
      </c>
      <c r="B364" s="72" t="e">
        <f>Sirius!#REF!</f>
        <v>#REF!</v>
      </c>
      <c r="C364" s="72" t="e">
        <f>Sirius!#REF!</f>
        <v>#REF!</v>
      </c>
    </row>
    <row r="365" spans="1:3" hidden="1">
      <c r="A365" s="71" t="e">
        <f>Sirius!#REF!</f>
        <v>#REF!</v>
      </c>
      <c r="B365" s="72" t="e">
        <f>Sirius!#REF!</f>
        <v>#REF!</v>
      </c>
      <c r="C365" s="72" t="e">
        <f>Sirius!#REF!</f>
        <v>#REF!</v>
      </c>
    </row>
    <row r="366" spans="1:3" hidden="1">
      <c r="A366" s="71" t="e">
        <f>Sirius!#REF!</f>
        <v>#REF!</v>
      </c>
      <c r="B366" s="72" t="e">
        <f>Sirius!#REF!</f>
        <v>#REF!</v>
      </c>
      <c r="C366" s="72" t="e">
        <f>Sirius!#REF!</f>
        <v>#REF!</v>
      </c>
    </row>
    <row r="367" spans="1:3" hidden="1">
      <c r="A367" s="71" t="e">
        <f>Sirius!#REF!</f>
        <v>#REF!</v>
      </c>
      <c r="B367" s="72" t="e">
        <f>Sirius!#REF!</f>
        <v>#REF!</v>
      </c>
      <c r="C367" s="72" t="e">
        <f>Sirius!#REF!</f>
        <v>#REF!</v>
      </c>
    </row>
    <row r="368" spans="1:3" hidden="1">
      <c r="A368" s="71" t="e">
        <f>Sirius!#REF!</f>
        <v>#REF!</v>
      </c>
      <c r="B368" s="72" t="e">
        <f>Sirius!#REF!</f>
        <v>#REF!</v>
      </c>
      <c r="C368" s="72" t="e">
        <f>Sirius!#REF!</f>
        <v>#REF!</v>
      </c>
    </row>
    <row r="369" spans="1:3" hidden="1">
      <c r="A369" s="71" t="e">
        <f>Sirius!#REF!</f>
        <v>#REF!</v>
      </c>
      <c r="B369" s="72" t="e">
        <f>Sirius!#REF!</f>
        <v>#REF!</v>
      </c>
      <c r="C369" s="72" t="e">
        <f>Sirius!#REF!</f>
        <v>#REF!</v>
      </c>
    </row>
    <row r="370" spans="1:3" hidden="1">
      <c r="A370" s="71" t="str">
        <f>Sirius!B186</f>
        <v>USB_RESREF</v>
      </c>
      <c r="B370" s="72">
        <f>Sirius!K186</f>
        <v>0</v>
      </c>
      <c r="C370" s="72" t="str">
        <f>Sirius!Q186</f>
        <v>USB30 Reference Resistor Connection</v>
      </c>
    </row>
    <row r="371" spans="1:3" hidden="1">
      <c r="A371" s="71" t="str">
        <f>Sirius!B187</f>
        <v>USB_VBUS</v>
      </c>
      <c r="B371" s="72">
        <f>Sirius!K187</f>
        <v>0</v>
      </c>
      <c r="C371" s="72" t="str">
        <f>Sirius!Q187</f>
        <v>Differential USB RX0 negative data</v>
      </c>
    </row>
    <row r="372" spans="1:3" hidden="1">
      <c r="A372" s="71" t="str">
        <f>Sirius!B188</f>
        <v>USB_OC</v>
      </c>
      <c r="B372" s="72" t="str">
        <f>Sirius!K188</f>
        <v>GPIO_B0_5</v>
      </c>
      <c r="C372" s="72" t="str">
        <f>Sirius!Q188</f>
        <v>USB port overcurrent/GPIO</v>
      </c>
    </row>
    <row r="373" spans="1:3" hidden="1">
      <c r="A373" s="71" t="str">
        <f>Sirius!B189</f>
        <v>USB_PWR</v>
      </c>
      <c r="B373" s="72" t="str">
        <f>Sirius!K189</f>
        <v>GPIO_B0_6</v>
      </c>
      <c r="C373" s="72" t="str">
        <f>Sirius!Q189</f>
        <v>USB external power ctrl/GPIO</v>
      </c>
    </row>
    <row r="374" spans="1:3" hidden="1">
      <c r="A374" s="71" t="e">
        <f>Sirius!#REF!</f>
        <v>#REF!</v>
      </c>
      <c r="B374" s="72" t="e">
        <f>Sirius!#REF!</f>
        <v>#REF!</v>
      </c>
      <c r="C374" s="72" t="e">
        <f>Sirius!#REF!</f>
        <v>#REF!</v>
      </c>
    </row>
    <row r="375" spans="1:3" hidden="1">
      <c r="A375" s="71" t="e">
        <f>Sirius!#REF!</f>
        <v>#REF!</v>
      </c>
      <c r="B375" s="72" t="e">
        <f>Sirius!#REF!</f>
        <v>#REF!</v>
      </c>
      <c r="C375" s="72" t="e">
        <f>Sirius!#REF!</f>
        <v>#REF!</v>
      </c>
    </row>
    <row r="376" spans="1:3" hidden="1">
      <c r="A376" s="71" t="e">
        <f>Sirius!#REF!</f>
        <v>#REF!</v>
      </c>
      <c r="B376" s="72" t="e">
        <f>Sirius!#REF!</f>
        <v>#REF!</v>
      </c>
      <c r="C376" s="72" t="e">
        <f>Sirius!#REF!</f>
        <v>#REF!</v>
      </c>
    </row>
    <row r="377" spans="1:3" hidden="1">
      <c r="A377" s="71" t="str">
        <f>Sirius!B190</f>
        <v>USB_ID</v>
      </c>
      <c r="B377" s="72">
        <f>Sirius!K190</f>
        <v>0</v>
      </c>
      <c r="C377" s="72" t="str">
        <f>Sirius!Q190</f>
        <v>Differential USB ID0 test port</v>
      </c>
    </row>
    <row r="378" spans="1:3" ht="24" hidden="1">
      <c r="A378" s="71" t="str">
        <f>Sirius!B191</f>
        <v>USB_RX0P</v>
      </c>
      <c r="B378" s="72">
        <f>Sirius!K191</f>
        <v>0</v>
      </c>
      <c r="C378" s="72" t="str">
        <f>Sirius!Q191</f>
        <v>Differential USB super speed receiver postive data</v>
      </c>
    </row>
    <row r="379" spans="1:3" ht="24" hidden="1">
      <c r="A379" s="71" t="str">
        <f>Sirius!B192</f>
        <v>USB_RX0N</v>
      </c>
      <c r="B379" s="72">
        <f>Sirius!K192</f>
        <v>0</v>
      </c>
      <c r="C379" s="72" t="str">
        <f>Sirius!Q192</f>
        <v>Differential USB  super speed receiver negative data</v>
      </c>
    </row>
    <row r="380" spans="1:3" ht="24" hidden="1">
      <c r="A380" s="71" t="str">
        <f>Sirius!B193</f>
        <v>USB_TX0P</v>
      </c>
      <c r="B380" s="72">
        <f>Sirius!K193</f>
        <v>0</v>
      </c>
      <c r="C380" s="72" t="str">
        <f>Sirius!Q193</f>
        <v>Differential USB  super speed transmitter postive data</v>
      </c>
    </row>
    <row r="381" spans="1:3" ht="24" hidden="1">
      <c r="A381" s="71" t="str">
        <f>Sirius!B194</f>
        <v>USB_TX0N</v>
      </c>
      <c r="B381" s="72">
        <f>Sirius!K194</f>
        <v>0</v>
      </c>
      <c r="C381" s="72" t="str">
        <f>Sirius!Q194</f>
        <v>Differential USB  super speed transmitter negative data</v>
      </c>
    </row>
    <row r="382" spans="1:3" hidden="1">
      <c r="A382" s="71" t="str">
        <f>Sirius!B195</f>
        <v>USB_DN</v>
      </c>
      <c r="B382" s="72">
        <f>Sirius!K195</f>
        <v>0</v>
      </c>
      <c r="C382" s="72" t="str">
        <f>Sirius!Q195</f>
        <v>Differential USB negative data</v>
      </c>
    </row>
    <row r="383" spans="1:3" hidden="1">
      <c r="A383" s="71" t="str">
        <f>Sirius!B196</f>
        <v>USB_DP</v>
      </c>
      <c r="B383" s="72">
        <f>Sirius!K196</f>
        <v>0</v>
      </c>
      <c r="C383" s="72" t="str">
        <f>Sirius!Q196</f>
        <v>Differential USB postive data</v>
      </c>
    </row>
    <row r="384" spans="1:3" hidden="1">
      <c r="A384" s="71" t="str">
        <f>Sirius!B203</f>
        <v>PCIE_RX1P</v>
      </c>
      <c r="B384" s="72">
        <f>Sirius!K203</f>
        <v>0</v>
      </c>
      <c r="C384" s="72" t="str">
        <f>Sirius!Q203</f>
        <v>PCIE High-Speed Differential Receive Pair</v>
      </c>
    </row>
    <row r="385" spans="1:3" hidden="1">
      <c r="A385" s="71" t="str">
        <f>Sirius!B204</f>
        <v>PCIE_TX1N</v>
      </c>
      <c r="B385" s="72">
        <f>Sirius!K204</f>
        <v>0</v>
      </c>
      <c r="C385" s="72" t="str">
        <f>Sirius!Q204</f>
        <v>PCIE High-Speed Differential Transmit Pair</v>
      </c>
    </row>
    <row r="386" spans="1:3" hidden="1">
      <c r="A386" s="71" t="str">
        <f>Sirius!B205</f>
        <v>PCIE_TX1P</v>
      </c>
      <c r="B386" s="72">
        <f>Sirius!K205</f>
        <v>0</v>
      </c>
      <c r="C386" s="72" t="str">
        <f>Sirius!Q205</f>
        <v>PCIE High-Speed Differential Transmit Pair</v>
      </c>
    </row>
    <row r="387" spans="1:3" hidden="1">
      <c r="A387" s="71" t="str">
        <f>Sirius!B209</f>
        <v>GBE_TXD1</v>
      </c>
      <c r="B387" s="72">
        <f>Sirius!K209</f>
        <v>0</v>
      </c>
      <c r="C387" s="72" t="str">
        <f>Sirius!Q209</f>
        <v>Gigabit Ethernet Transmit Data 1</v>
      </c>
    </row>
    <row r="388" spans="1:3" hidden="1">
      <c r="A388" s="71" t="str">
        <f>Sirius!B210</f>
        <v>GBE_TXD2</v>
      </c>
      <c r="B388" s="72">
        <f>Sirius!K210</f>
        <v>0</v>
      </c>
      <c r="C388" s="72" t="str">
        <f>Sirius!Q210</f>
        <v>Gigabit Ethernet Transmit Data 2</v>
      </c>
    </row>
    <row r="389" spans="1:3" hidden="1">
      <c r="A389" s="71" t="str">
        <f>Sirius!B211</f>
        <v>GBE_TXD3</v>
      </c>
      <c r="B389" s="72">
        <f>Sirius!K211</f>
        <v>0</v>
      </c>
      <c r="C389" s="72" t="str">
        <f>Sirius!Q211</f>
        <v>Gigabit Ethernet Transmit Data 3</v>
      </c>
    </row>
    <row r="390" spans="1:3" hidden="1">
      <c r="A390" s="71" t="str">
        <f>Sirius!B212</f>
        <v>GBE_RXC</v>
      </c>
      <c r="B390" s="72">
        <f>Sirius!K212</f>
        <v>0</v>
      </c>
      <c r="C390" s="72" t="str">
        <f>Sirius!Q212</f>
        <v xml:space="preserve">Gigabit Ethernet Receive Clock </v>
      </c>
    </row>
    <row r="391" spans="1:3" hidden="1">
      <c r="A391" s="71" t="str">
        <f>Sirius!B213</f>
        <v>GBE_RXEN</v>
      </c>
      <c r="B391" s="72">
        <f>Sirius!K213</f>
        <v>0</v>
      </c>
      <c r="C391" s="72" t="str">
        <f>Sirius!Q213</f>
        <v>Gigabit Ethernet Receive Enable</v>
      </c>
    </row>
    <row r="392" spans="1:3" hidden="1">
      <c r="A392" s="71" t="str">
        <f>Sirius!B214</f>
        <v>GBE_RXD0</v>
      </c>
      <c r="B392" s="72">
        <f>Sirius!K214</f>
        <v>0</v>
      </c>
      <c r="C392" s="72" t="str">
        <f>Sirius!Q214</f>
        <v>Gigabit Ethernet Receive Data 0</v>
      </c>
    </row>
    <row r="393" spans="1:3" hidden="1">
      <c r="A393" s="71" t="str">
        <f>Sirius!B215</f>
        <v>GBE_RXD1</v>
      </c>
      <c r="B393" s="72">
        <f>Sirius!K215</f>
        <v>0</v>
      </c>
      <c r="C393" s="72" t="str">
        <f>Sirius!Q215</f>
        <v>Gigabit Ethernet Receive Data 1</v>
      </c>
    </row>
    <row r="394" spans="1:3" hidden="1">
      <c r="A394" s="71" t="str">
        <f>Sirius!B216</f>
        <v>GBE_RXD2</v>
      </c>
      <c r="B394" s="72">
        <f>Sirius!K216</f>
        <v>0</v>
      </c>
      <c r="C394" s="72" t="str">
        <f>Sirius!Q216</f>
        <v>Gigabit Ethernet Receive Data 2</v>
      </c>
    </row>
    <row r="395" spans="1:3" hidden="1">
      <c r="A395" s="71" t="str">
        <f>Sirius!B217</f>
        <v>GBE_RXD3</v>
      </c>
      <c r="B395" s="72">
        <f>Sirius!K217</f>
        <v>0</v>
      </c>
      <c r="C395" s="72" t="str">
        <f>Sirius!Q217</f>
        <v>Gigabit Ethernet Receive Data 3</v>
      </c>
    </row>
    <row r="396" spans="1:3" hidden="1">
      <c r="A396" s="71" t="str">
        <f>Sirius!B218</f>
        <v>GBE_MDC</v>
      </c>
      <c r="B396" s="72">
        <f>Sirius!K218</f>
        <v>0</v>
      </c>
      <c r="C396" s="72" t="str">
        <f>Sirius!Q218</f>
        <v>Management Interface Clock Line/GPIO</v>
      </c>
    </row>
    <row r="397" spans="1:3" hidden="1">
      <c r="A397" s="71" t="str">
        <f>Sirius!B219</f>
        <v>GBE_MDIO</v>
      </c>
      <c r="B397" s="72">
        <f>Sirius!K219</f>
        <v>0</v>
      </c>
      <c r="C397" s="72" t="str">
        <f>Sirius!Q219</f>
        <v>Management Interface Data Line/GPIO</v>
      </c>
    </row>
    <row r="398" spans="1:3" hidden="1">
      <c r="A398" s="71" t="e">
        <f>Sirius!#REF!</f>
        <v>#REF!</v>
      </c>
      <c r="B398" s="72" t="e">
        <f>Sirius!#REF!</f>
        <v>#REF!</v>
      </c>
      <c r="C398" s="72" t="e">
        <f>Sirius!#REF!</f>
        <v>#REF!</v>
      </c>
    </row>
    <row r="399" spans="1:3" hidden="1">
      <c r="A399" s="71" t="str">
        <f>Sirius!B223</f>
        <v>HDMI_RREF</v>
      </c>
      <c r="B399" s="72">
        <f>Sirius!K223</f>
        <v>0</v>
      </c>
      <c r="C399" s="72" t="str">
        <f>Sirius!Q223</f>
        <v>Connect external 1.62k ohm resistor to ground</v>
      </c>
    </row>
    <row r="400" spans="1:3" hidden="1">
      <c r="A400" s="71" t="str">
        <f>Sirius!B224</f>
        <v>HDMI_RXCP</v>
      </c>
      <c r="B400" s="72">
        <f>Sirius!K224</f>
        <v>0</v>
      </c>
      <c r="C400" s="72" t="str">
        <f>Sirius!Q224</f>
        <v>Differential TMDS CLOCK -</v>
      </c>
    </row>
    <row r="401" spans="1:3" hidden="1">
      <c r="A401" s="71" t="str">
        <f>Sirius!B225</f>
        <v>HDMI_RXCN</v>
      </c>
      <c r="B401" s="72">
        <f>Sirius!K225</f>
        <v>0</v>
      </c>
      <c r="C401" s="72" t="str">
        <f>Sirius!Q225</f>
        <v>Differential TMDS CLOCK +</v>
      </c>
    </row>
    <row r="402" spans="1:3" hidden="1">
      <c r="A402" s="71" t="str">
        <f>Sirius!B226</f>
        <v>HDMI_RX0P</v>
      </c>
      <c r="B402" s="72">
        <f>Sirius!K226</f>
        <v>0</v>
      </c>
      <c r="C402" s="72" t="str">
        <f>Sirius!Q226</f>
        <v>Differential TMDS DATA0 -</v>
      </c>
    </row>
    <row r="403" spans="1:3" hidden="1">
      <c r="A403" s="71" t="str">
        <f>Sirius!B227</f>
        <v>HDMI_RX0N</v>
      </c>
      <c r="B403" s="72">
        <f>Sirius!K227</f>
        <v>0</v>
      </c>
      <c r="C403" s="72" t="str">
        <f>Sirius!Q227</f>
        <v>Differential TMDS DATA0 +</v>
      </c>
    </row>
    <row r="404" spans="1:3" hidden="1">
      <c r="A404" s="71" t="str">
        <f>Sirius!B228</f>
        <v>HDMI_RX1P</v>
      </c>
      <c r="B404" s="72">
        <f>Sirius!K228</f>
        <v>0</v>
      </c>
      <c r="C404" s="72" t="str">
        <f>Sirius!Q228</f>
        <v>Differential TMDS DATA1 -</v>
      </c>
    </row>
    <row r="405" spans="1:3" hidden="1">
      <c r="A405" s="71" t="str">
        <f>Sirius!B229</f>
        <v>HDMI_RX1N</v>
      </c>
      <c r="B405" s="72">
        <f>Sirius!K229</f>
        <v>0</v>
      </c>
      <c r="C405" s="72" t="str">
        <f>Sirius!Q229</f>
        <v>Differential TMDS DATA1 +</v>
      </c>
    </row>
    <row r="406" spans="1:3" hidden="1">
      <c r="A406" s="71" t="str">
        <f>Sirius!B230</f>
        <v>HDMI_RX2P</v>
      </c>
      <c r="B406" s="72">
        <f>Sirius!K230</f>
        <v>0</v>
      </c>
      <c r="C406" s="72" t="str">
        <f>Sirius!Q230</f>
        <v>Differential TMDS DATA2 -</v>
      </c>
    </row>
    <row r="407" spans="1:3" hidden="1">
      <c r="A407" s="71" t="str">
        <f>Sirius!B231</f>
        <v>HDMI_RX2N</v>
      </c>
      <c r="B407" s="72">
        <f>Sirius!K231</f>
        <v>0</v>
      </c>
      <c r="C407" s="72" t="str">
        <f>Sirius!Q231</f>
        <v>Differential TMDS DATA2 +</v>
      </c>
    </row>
    <row r="408" spans="1:3" hidden="1">
      <c r="A408" s="71" t="e">
        <f>Sirius!#REF!</f>
        <v>#REF!</v>
      </c>
      <c r="B408" s="72" t="e">
        <f>Sirius!#REF!</f>
        <v>#REF!</v>
      </c>
      <c r="C408" s="72" t="e">
        <f>Sirius!#REF!</f>
        <v>#REF!</v>
      </c>
    </row>
    <row r="409" spans="1:3" hidden="1">
      <c r="A409" s="71" t="e">
        <f>Sirius!#REF!</f>
        <v>#REF!</v>
      </c>
      <c r="B409" s="72" t="e">
        <f>Sirius!#REF!</f>
        <v>#REF!</v>
      </c>
      <c r="C409" s="72" t="e">
        <f>Sirius!#REF!</f>
        <v>#REF!</v>
      </c>
    </row>
    <row r="410" spans="1:3" hidden="1">
      <c r="A410" s="71" t="e">
        <f>Sirius!#REF!</f>
        <v>#REF!</v>
      </c>
      <c r="B410" s="72" t="e">
        <f>Sirius!#REF!</f>
        <v>#REF!</v>
      </c>
      <c r="C410" s="72" t="e">
        <f>Sirius!#REF!</f>
        <v>#REF!</v>
      </c>
    </row>
    <row r="411" spans="1:3" hidden="1">
      <c r="A411" s="71" t="e">
        <f>Sirius!#REF!</f>
        <v>#REF!</v>
      </c>
      <c r="B411" s="72" t="e">
        <f>Sirius!#REF!</f>
        <v>#REF!</v>
      </c>
      <c r="C411" s="72" t="e">
        <f>Sirius!#REF!</f>
        <v>#REF!</v>
      </c>
    </row>
    <row r="412" spans="1:3" hidden="1">
      <c r="A412" s="71" t="e">
        <f>Sirius!#REF!</f>
        <v>#REF!</v>
      </c>
      <c r="B412" s="72" t="e">
        <f>Sirius!#REF!</f>
        <v>#REF!</v>
      </c>
      <c r="C412" s="72" t="e">
        <f>Sirius!#REF!</f>
        <v>#REF!</v>
      </c>
    </row>
    <row r="413" spans="1:3" hidden="1">
      <c r="A413" s="71" t="e">
        <f>Sirius!#REF!</f>
        <v>#REF!</v>
      </c>
      <c r="B413" s="72" t="e">
        <f>Sirius!#REF!</f>
        <v>#REF!</v>
      </c>
      <c r="C413" s="72" t="e">
        <f>Sirius!#REF!</f>
        <v>#REF!</v>
      </c>
    </row>
    <row r="414" spans="1:3" hidden="1">
      <c r="A414" s="71" t="e">
        <f>Sirius!#REF!</f>
        <v>#REF!</v>
      </c>
      <c r="B414" s="72" t="e">
        <f>Sirius!#REF!</f>
        <v>#REF!</v>
      </c>
      <c r="C414" s="72" t="e">
        <f>Sirius!#REF!</f>
        <v>#REF!</v>
      </c>
    </row>
    <row r="415" spans="1:3" hidden="1">
      <c r="A415" s="71" t="e">
        <f>Sirius!#REF!</f>
        <v>#REF!</v>
      </c>
      <c r="B415" s="72" t="e">
        <f>Sirius!#REF!</f>
        <v>#REF!</v>
      </c>
      <c r="C415" s="72" t="e">
        <f>Sirius!#REF!</f>
        <v>#REF!</v>
      </c>
    </row>
    <row r="416" spans="1:3" hidden="1">
      <c r="A416" s="71" t="e">
        <f>Sirius!#REF!</f>
        <v>#REF!</v>
      </c>
      <c r="B416" s="72" t="e">
        <f>Sirius!#REF!</f>
        <v>#REF!</v>
      </c>
      <c r="C416" s="72" t="e">
        <f>Sirius!#REF!</f>
        <v>#REF!</v>
      </c>
    </row>
    <row r="417" spans="1:3" hidden="1">
      <c r="A417" s="71" t="e">
        <f>Sirius!#REF!</f>
        <v>#REF!</v>
      </c>
      <c r="B417" s="72" t="e">
        <f>Sirius!#REF!</f>
        <v>#REF!</v>
      </c>
      <c r="C417" s="72" t="e">
        <f>Sirius!#REF!</f>
        <v>#REF!</v>
      </c>
    </row>
    <row r="418" spans="1:3" hidden="1">
      <c r="A418" s="71" t="e">
        <f>Sirius!#REF!</f>
        <v>#REF!</v>
      </c>
      <c r="B418" s="72" t="e">
        <f>Sirius!#REF!</f>
        <v>#REF!</v>
      </c>
      <c r="C418" s="72" t="e">
        <f>Sirius!#REF!</f>
        <v>#REF!</v>
      </c>
    </row>
    <row r="419" spans="1:3" hidden="1">
      <c r="A419" s="71" t="e">
        <f>Sirius!#REF!</f>
        <v>#REF!</v>
      </c>
      <c r="B419" s="72" t="e">
        <f>Sirius!#REF!</f>
        <v>#REF!</v>
      </c>
      <c r="C419" s="72" t="e">
        <f>Sirius!#REF!</f>
        <v>#REF!</v>
      </c>
    </row>
    <row r="420" spans="1:3" hidden="1">
      <c r="A420" s="71" t="e">
        <f>Sirius!#REF!</f>
        <v>#REF!</v>
      </c>
      <c r="B420" s="72" t="e">
        <f>Sirius!#REF!</f>
        <v>#REF!</v>
      </c>
      <c r="C420" s="72" t="e">
        <f>Sirius!#REF!</f>
        <v>#REF!</v>
      </c>
    </row>
    <row r="421" spans="1:3" hidden="1">
      <c r="A421" s="71" t="e">
        <f>Sirius!#REF!</f>
        <v>#REF!</v>
      </c>
      <c r="B421" s="72" t="e">
        <f>Sirius!#REF!</f>
        <v>#REF!</v>
      </c>
      <c r="C421" s="72" t="e">
        <f>Sirius!#REF!</f>
        <v>#REF!</v>
      </c>
    </row>
    <row r="422" spans="1:3" hidden="1">
      <c r="A422" s="71" t="e">
        <f>Sirius!#REF!</f>
        <v>#REF!</v>
      </c>
      <c r="B422" s="72" t="e">
        <f>Sirius!#REF!</f>
        <v>#REF!</v>
      </c>
      <c r="C422" s="72" t="e">
        <f>Sirius!#REF!</f>
        <v>#REF!</v>
      </c>
    </row>
    <row r="423" spans="1:3" hidden="1">
      <c r="A423" s="71" t="e">
        <f>Sirius!#REF!</f>
        <v>#REF!</v>
      </c>
      <c r="B423" s="72" t="e">
        <f>Sirius!#REF!</f>
        <v>#REF!</v>
      </c>
      <c r="C423" s="72" t="e">
        <f>Sirius!#REF!</f>
        <v>#REF!</v>
      </c>
    </row>
    <row r="424" spans="1:3" hidden="1">
      <c r="A424" s="71" t="e">
        <f>Sirius!#REF!</f>
        <v>#REF!</v>
      </c>
      <c r="B424" s="72" t="e">
        <f>Sirius!#REF!</f>
        <v>#REF!</v>
      </c>
      <c r="C424" s="72" t="e">
        <f>Sirius!#REF!</f>
        <v>#REF!</v>
      </c>
    </row>
    <row r="425" spans="1:3" hidden="1">
      <c r="A425" s="71" t="e">
        <f>Sirius!#REF!</f>
        <v>#REF!</v>
      </c>
      <c r="B425" s="72" t="e">
        <f>Sirius!#REF!</f>
        <v>#REF!</v>
      </c>
      <c r="C425" s="72" t="e">
        <f>Sirius!#REF!</f>
        <v>#REF!</v>
      </c>
    </row>
    <row r="426" spans="1:3" hidden="1">
      <c r="A426" s="71" t="e">
        <f>Sirius!#REF!</f>
        <v>#REF!</v>
      </c>
      <c r="B426" s="72" t="e">
        <f>Sirius!#REF!</f>
        <v>#REF!</v>
      </c>
      <c r="C426" s="72" t="e">
        <f>Sirius!#REF!</f>
        <v>#REF!</v>
      </c>
    </row>
    <row r="427" spans="1:3" hidden="1">
      <c r="A427" s="71" t="e">
        <f>Sirius!#REF!</f>
        <v>#REF!</v>
      </c>
      <c r="B427" s="72" t="e">
        <f>Sirius!#REF!</f>
        <v>#REF!</v>
      </c>
      <c r="C427" s="72" t="e">
        <f>Sirius!#REF!</f>
        <v>#REF!</v>
      </c>
    </row>
    <row r="428" spans="1:3" hidden="1">
      <c r="A428" s="71" t="e">
        <f>Sirius!#REF!</f>
        <v>#REF!</v>
      </c>
      <c r="B428" s="72" t="e">
        <f>Sirius!#REF!</f>
        <v>#REF!</v>
      </c>
      <c r="C428" s="72" t="e">
        <f>Sirius!#REF!</f>
        <v>#REF!</v>
      </c>
    </row>
    <row r="429" spans="1:3" hidden="1">
      <c r="A429" s="71" t="e">
        <f>Sirius!#REF!</f>
        <v>#REF!</v>
      </c>
      <c r="B429" s="72" t="e">
        <f>Sirius!#REF!</f>
        <v>#REF!</v>
      </c>
      <c r="C429" s="72" t="e">
        <f>Sirius!#REF!</f>
        <v>#REF!</v>
      </c>
    </row>
    <row r="430" spans="1:3" hidden="1">
      <c r="A430" s="71" t="e">
        <f>Sirius!#REF!</f>
        <v>#REF!</v>
      </c>
      <c r="B430" s="72" t="e">
        <f>Sirius!#REF!</f>
        <v>#REF!</v>
      </c>
      <c r="C430" s="72" t="e">
        <f>Sirius!#REF!</f>
        <v>#REF!</v>
      </c>
    </row>
    <row r="431" spans="1:3" hidden="1">
      <c r="A431" s="71" t="e">
        <f>Sirius!#REF!</f>
        <v>#REF!</v>
      </c>
      <c r="B431" s="72" t="e">
        <f>Sirius!#REF!</f>
        <v>#REF!</v>
      </c>
      <c r="C431" s="72" t="e">
        <f>Sirius!#REF!</f>
        <v>#REF!</v>
      </c>
    </row>
    <row r="432" spans="1:3" hidden="1">
      <c r="A432" s="71" t="e">
        <f>Sirius!#REF!</f>
        <v>#REF!</v>
      </c>
      <c r="B432" s="72" t="e">
        <f>Sirius!#REF!</f>
        <v>#REF!</v>
      </c>
      <c r="C432" s="72" t="e">
        <f>Sirius!#REF!</f>
        <v>#REF!</v>
      </c>
    </row>
    <row r="433" spans="1:3" hidden="1">
      <c r="A433" s="71" t="e">
        <f>Sirius!#REF!</f>
        <v>#REF!</v>
      </c>
      <c r="B433" s="72" t="e">
        <f>Sirius!#REF!</f>
        <v>#REF!</v>
      </c>
      <c r="C433" s="72" t="e">
        <f>Sirius!#REF!</f>
        <v>#REF!</v>
      </c>
    </row>
    <row r="434" spans="1:3" hidden="1">
      <c r="A434" s="71" t="e">
        <f>Sirius!#REF!</f>
        <v>#REF!</v>
      </c>
      <c r="B434" s="72" t="e">
        <f>Sirius!#REF!</f>
        <v>#REF!</v>
      </c>
      <c r="C434" s="72" t="e">
        <f>Sirius!#REF!</f>
        <v>#REF!</v>
      </c>
    </row>
    <row r="435" spans="1:3" hidden="1">
      <c r="A435" s="71" t="e">
        <f>Sirius!#REF!</f>
        <v>#REF!</v>
      </c>
      <c r="B435" s="72" t="e">
        <f>Sirius!#REF!</f>
        <v>#REF!</v>
      </c>
      <c r="C435" s="72" t="e">
        <f>Sirius!#REF!</f>
        <v>#REF!</v>
      </c>
    </row>
    <row r="436" spans="1:3" hidden="1">
      <c r="A436" s="71" t="e">
        <f>Sirius!#REF!</f>
        <v>#REF!</v>
      </c>
      <c r="B436" s="72" t="e">
        <f>Sirius!#REF!</f>
        <v>#REF!</v>
      </c>
      <c r="C436" s="72" t="e">
        <f>Sirius!#REF!</f>
        <v>#REF!</v>
      </c>
    </row>
    <row r="437" spans="1:3" hidden="1">
      <c r="A437" s="71" t="e">
        <f>Sirius!#REF!</f>
        <v>#REF!</v>
      </c>
      <c r="B437" s="72" t="e">
        <f>Sirius!#REF!</f>
        <v>#REF!</v>
      </c>
      <c r="C437" s="72" t="e">
        <f>Sirius!#REF!</f>
        <v>#REF!</v>
      </c>
    </row>
    <row r="438" spans="1:3" hidden="1">
      <c r="A438" s="71" t="e">
        <f>Sirius!#REF!</f>
        <v>#REF!</v>
      </c>
      <c r="B438" s="72" t="e">
        <f>Sirius!#REF!</f>
        <v>#REF!</v>
      </c>
      <c r="C438" s="72" t="e">
        <f>Sirius!#REF!</f>
        <v>#REF!</v>
      </c>
    </row>
    <row r="439" spans="1:3" hidden="1">
      <c r="A439" s="71" t="e">
        <f>Sirius!#REF!</f>
        <v>#REF!</v>
      </c>
      <c r="B439" s="72" t="e">
        <f>Sirius!#REF!</f>
        <v>#REF!</v>
      </c>
      <c r="C439" s="72" t="e">
        <f>Sirius!#REF!</f>
        <v>#REF!</v>
      </c>
    </row>
    <row r="440" spans="1:3">
      <c r="A440" s="71" t="str">
        <f>Sirius!B380</f>
        <v>AVDD1V8_A</v>
      </c>
      <c r="B440" s="72">
        <f>Sirius!K380</f>
        <v>0</v>
      </c>
      <c r="C440" s="72" t="str">
        <f>Sirius!Q380</f>
        <v>1.8V analog power</v>
      </c>
    </row>
    <row r="441" spans="1:3">
      <c r="A441" s="71" t="str">
        <f>Sirius!B381</f>
        <v>AVSS_A</v>
      </c>
      <c r="B441" s="72">
        <f>Sirius!K381</f>
        <v>0</v>
      </c>
      <c r="C441" s="72" t="str">
        <f>Sirius!Q381</f>
        <v>analog ground</v>
      </c>
    </row>
    <row r="442" spans="1:3">
      <c r="A442" s="71" t="str">
        <f>Sirius!B382</f>
        <v>AVDD1V8_B</v>
      </c>
      <c r="B442" s="72">
        <f>Sirius!K382</f>
        <v>0</v>
      </c>
      <c r="C442" s="72" t="str">
        <f>Sirius!Q382</f>
        <v>1.8V analog power</v>
      </c>
    </row>
    <row r="443" spans="1:3">
      <c r="A443" s="71" t="str">
        <f>Sirius!B383</f>
        <v>AVSS_B</v>
      </c>
      <c r="B443" s="72">
        <f>Sirius!K383</f>
        <v>0</v>
      </c>
      <c r="C443" s="72" t="str">
        <f>Sirius!Q383</f>
        <v>analog ground</v>
      </c>
    </row>
    <row r="444" spans="1:3">
      <c r="A444" s="71" t="str">
        <f>Sirius!B386</f>
        <v>AVDD1V8_PLL</v>
      </c>
      <c r="B444" s="72">
        <f>Sirius!K386</f>
        <v>0</v>
      </c>
      <c r="C444" s="72" t="str">
        <f>Sirius!Q386</f>
        <v>1.8V PLL power</v>
      </c>
    </row>
    <row r="445" spans="1:3">
      <c r="A445" s="71" t="str">
        <f>Sirius!B387</f>
        <v>AVSS_PLL</v>
      </c>
      <c r="B445" s="72">
        <f>Sirius!K387</f>
        <v>0</v>
      </c>
      <c r="C445" s="72" t="str">
        <f>Sirius!Q387</f>
        <v>PLL ground</v>
      </c>
    </row>
    <row r="446" spans="1:3">
      <c r="A446" s="71" t="str">
        <f>Sirius!B389</f>
        <v>AD_IN_0</v>
      </c>
      <c r="B446" s="72">
        <f>Sirius!K389</f>
        <v>0</v>
      </c>
      <c r="C446" s="72" t="str">
        <f>Sirius!Q389</f>
        <v>SAR3 input pad</v>
      </c>
    </row>
    <row r="447" spans="1:3">
      <c r="A447" s="71" t="str">
        <f>Sirius!B390</f>
        <v>AD_IN_1</v>
      </c>
      <c r="B447" s="72">
        <f>Sirius!K390</f>
        <v>0</v>
      </c>
      <c r="C447" s="72" t="str">
        <f>Sirius!Q390</f>
        <v>SAR3 input pad</v>
      </c>
    </row>
    <row r="448" spans="1:3">
      <c r="A448" s="71" t="str">
        <f>Sirius!B403</f>
        <v>PDET_B_5G</v>
      </c>
      <c r="B448" s="72">
        <f>Sirius!K403</f>
        <v>0</v>
      </c>
      <c r="C448" s="72" t="str">
        <f>Sirius!Q403</f>
        <v>SAR2 input pad</v>
      </c>
    </row>
    <row r="449" spans="1:3">
      <c r="A449" s="71" t="str">
        <f>Sirius!B426</f>
        <v>XTAL2</v>
      </c>
      <c r="B449" s="72">
        <f>Sirius!K426</f>
        <v>0</v>
      </c>
      <c r="C449" s="72" t="str">
        <f>Sirius!Q426</f>
        <v>20MHz Crystal Oscillator output</v>
      </c>
    </row>
    <row r="450" spans="1:3">
      <c r="A450" s="71" t="str">
        <f>Sirius!B431</f>
        <v>VSS</v>
      </c>
      <c r="B450" s="72">
        <f>Sirius!K431</f>
        <v>0</v>
      </c>
      <c r="C450" s="72" t="str">
        <f>Sirius!Q431</f>
        <v>Core GND</v>
      </c>
    </row>
    <row r="451" spans="1:3">
      <c r="A451" s="71" t="str">
        <f>Sirius!B432</f>
        <v>VDDC</v>
      </c>
      <c r="B451" s="72">
        <f>Sirius!K432</f>
        <v>0</v>
      </c>
      <c r="C451" s="72" t="str">
        <f>Sirius!Q432</f>
        <v xml:space="preserve">0.9V Core Supply </v>
      </c>
    </row>
    <row r="452" spans="1:3">
      <c r="A452" s="71" t="str">
        <f>Sirius!B433</f>
        <v>VDD1V0_A7</v>
      </c>
      <c r="B452" s="72">
        <f>Sirius!K433</f>
        <v>0</v>
      </c>
      <c r="C452" s="72" t="str">
        <f>Sirius!Q433</f>
        <v>1.05v supply for A7 power island</v>
      </c>
    </row>
    <row r="453" spans="1:3">
      <c r="A453" s="71" t="str">
        <f>Sirius!B434</f>
        <v>VDD1V0_CEVA</v>
      </c>
      <c r="B453" s="72">
        <f>Sirius!K434</f>
        <v>0</v>
      </c>
      <c r="C453" s="72" t="str">
        <f>Sirius!Q434</f>
        <v>1.05v supply for CEVA power island</v>
      </c>
    </row>
    <row r="454" spans="1:3">
      <c r="A454" s="71" t="str">
        <f>Sirius!B435</f>
        <v>GD_USB</v>
      </c>
      <c r="B454" s="72">
        <f>Sirius!K435</f>
        <v>0</v>
      </c>
      <c r="C454" s="72" t="str">
        <f>Sirius!Q435</f>
        <v>USB30 SS PHY ground</v>
      </c>
    </row>
    <row r="455" spans="1:3">
      <c r="A455" s="71" t="str">
        <f>Sirius!B436</f>
        <v>VSSA_USB</v>
      </c>
      <c r="B455" s="72">
        <f>Sirius!K436</f>
        <v>0</v>
      </c>
      <c r="C455" s="72" t="str">
        <f>Sirius!Q436</f>
        <v>USB30 HS PHY ground</v>
      </c>
    </row>
    <row r="456" spans="1:3">
      <c r="A456" s="71" t="str">
        <f>Sirius!B437</f>
        <v>VP0V9_USB</v>
      </c>
      <c r="B456" s="72">
        <f>Sirius!K437</f>
        <v>0</v>
      </c>
      <c r="C456" s="72" t="str">
        <f>Sirius!Q437</f>
        <v>USB30 0.9V SS Function Low Voltage Supply</v>
      </c>
    </row>
    <row r="457" spans="1:3">
      <c r="A457" s="71" t="str">
        <f>Sirius!B438</f>
        <v>DVDD0V9_USB</v>
      </c>
      <c r="B457" s="72">
        <f>Sirius!K438</f>
        <v>0</v>
      </c>
      <c r="C457" s="72" t="str">
        <f>Sirius!Q438</f>
        <v xml:space="preserve"> USB30 0.9V HS Low-Voltage Supply</v>
      </c>
    </row>
    <row r="458" spans="1:3">
      <c r="A458" s="71" t="str">
        <f>Sirius!B439</f>
        <v>VPTX0V9_USB</v>
      </c>
      <c r="B458" s="72">
        <f>Sirius!K439</f>
        <v>0</v>
      </c>
      <c r="C458" s="72" t="str">
        <f>Sirius!Q439</f>
        <v>USB30 0.9V PHY transmit Supply Voltage</v>
      </c>
    </row>
    <row r="459" spans="1:3">
      <c r="A459" s="71" t="str">
        <f>Sirius!B440</f>
        <v>VPH3V3_USB</v>
      </c>
      <c r="B459" s="72">
        <f>Sirius!K440</f>
        <v>0</v>
      </c>
      <c r="C459" s="72" t="str">
        <f>Sirius!Q440</f>
        <v>USB30 3.3V SS Function I/O Supply</v>
      </c>
    </row>
    <row r="460" spans="1:3">
      <c r="A460" s="71" t="e">
        <f>Sirius!#REF!</f>
        <v>#REF!</v>
      </c>
      <c r="B460" s="72" t="e">
        <f>Sirius!#REF!</f>
        <v>#REF!</v>
      </c>
      <c r="C460" s="72" t="e">
        <f>Sirius!#REF!</f>
        <v>#REF!</v>
      </c>
    </row>
    <row r="461" spans="1:3">
      <c r="A461" s="71" t="e">
        <f>Sirius!#REF!</f>
        <v>#REF!</v>
      </c>
      <c r="B461" s="72" t="e">
        <f>Sirius!#REF!</f>
        <v>#REF!</v>
      </c>
      <c r="C461" s="72" t="e">
        <f>Sirius!#REF!</f>
        <v>#REF!</v>
      </c>
    </row>
    <row r="462" spans="1:3">
      <c r="A462" s="71" t="e">
        <f>Sirius!#REF!</f>
        <v>#REF!</v>
      </c>
      <c r="B462" s="72" t="e">
        <f>Sirius!#REF!</f>
        <v>#REF!</v>
      </c>
      <c r="C462" s="72" t="e">
        <f>Sirius!#REF!</f>
        <v>#REF!</v>
      </c>
    </row>
    <row r="463" spans="1:3">
      <c r="A463" s="71" t="e">
        <f>Sirius!#REF!</f>
        <v>#REF!</v>
      </c>
      <c r="B463" s="72" t="e">
        <f>Sirius!#REF!</f>
        <v>#REF!</v>
      </c>
      <c r="C463" s="72" t="e">
        <f>Sirius!#REF!</f>
        <v>#REF!</v>
      </c>
    </row>
    <row r="464" spans="1:3">
      <c r="A464" s="71" t="e">
        <f>Sirius!#REF!</f>
        <v>#REF!</v>
      </c>
      <c r="B464" s="72" t="e">
        <f>Sirius!#REF!</f>
        <v>#REF!</v>
      </c>
      <c r="C464" s="72" t="e">
        <f>Sirius!#REF!</f>
        <v>#REF!</v>
      </c>
    </row>
    <row r="465" spans="1:3">
      <c r="A465" s="71" t="e">
        <f>Sirius!#REF!</f>
        <v>#REF!</v>
      </c>
      <c r="B465" s="72" t="e">
        <f>Sirius!#REF!</f>
        <v>#REF!</v>
      </c>
      <c r="C465" s="72" t="e">
        <f>Sirius!#REF!</f>
        <v>#REF!</v>
      </c>
    </row>
    <row r="466" spans="1:3">
      <c r="A466" s="71" t="e">
        <f>Sirius!#REF!</f>
        <v>#REF!</v>
      </c>
      <c r="B466" s="72" t="e">
        <f>Sirius!#REF!</f>
        <v>#REF!</v>
      </c>
      <c r="C466" s="72" t="e">
        <f>Sirius!#REF!</f>
        <v>#REF!</v>
      </c>
    </row>
    <row r="467" spans="1:3">
      <c r="A467" s="71" t="e">
        <f>Sirius!#REF!</f>
        <v>#REF!</v>
      </c>
      <c r="B467" s="72" t="e">
        <f>Sirius!#REF!</f>
        <v>#REF!</v>
      </c>
      <c r="C467" s="72" t="e">
        <f>Sirius!#REF!</f>
        <v>#REF!</v>
      </c>
    </row>
    <row r="468" spans="1:3">
      <c r="A468" s="71" t="e">
        <f>Sirius!#REF!</f>
        <v>#REF!</v>
      </c>
      <c r="B468" s="72" t="e">
        <f>Sirius!#REF!</f>
        <v>#REF!</v>
      </c>
      <c r="C468" s="72" t="e">
        <f>Sirius!#REF!</f>
        <v>#REF!</v>
      </c>
    </row>
    <row r="469" spans="1:3">
      <c r="A469" s="71" t="e">
        <f>Sirius!#REF!</f>
        <v>#REF!</v>
      </c>
      <c r="B469" s="72" t="e">
        <f>Sirius!#REF!</f>
        <v>#REF!</v>
      </c>
      <c r="C469" s="72" t="e">
        <f>Sirius!#REF!</f>
        <v>#REF!</v>
      </c>
    </row>
    <row r="470" spans="1:3">
      <c r="A470" s="71" t="e">
        <f>Sirius!#REF!</f>
        <v>#REF!</v>
      </c>
      <c r="B470" s="72" t="e">
        <f>Sirius!#REF!</f>
        <v>#REF!</v>
      </c>
      <c r="C470" s="72" t="e">
        <f>Sirius!#REF!</f>
        <v>#REF!</v>
      </c>
    </row>
    <row r="471" spans="1:3">
      <c r="A471" s="71" t="e">
        <f>Sirius!#REF!</f>
        <v>#REF!</v>
      </c>
      <c r="B471" s="72" t="e">
        <f>Sirius!#REF!</f>
        <v>#REF!</v>
      </c>
      <c r="C471" s="72" t="e">
        <f>Sirius!#REF!</f>
        <v>#REF!</v>
      </c>
    </row>
    <row r="472" spans="1:3">
      <c r="A472" s="71" t="e">
        <f>Sirius!#REF!</f>
        <v>#REF!</v>
      </c>
      <c r="B472" s="72" t="e">
        <f>Sirius!#REF!</f>
        <v>#REF!</v>
      </c>
      <c r="C472" s="72" t="e">
        <f>Sirius!#REF!</f>
        <v>#REF!</v>
      </c>
    </row>
    <row r="473" spans="1:3">
      <c r="A473" s="71" t="e">
        <f>Sirius!#REF!</f>
        <v>#REF!</v>
      </c>
      <c r="B473" s="72" t="e">
        <f>Sirius!#REF!</f>
        <v>#REF!</v>
      </c>
      <c r="C473" s="72" t="e">
        <f>Sirius!#REF!</f>
        <v>#REF!</v>
      </c>
    </row>
    <row r="474" spans="1:3">
      <c r="A474" s="71" t="e">
        <f>Sirius!#REF!</f>
        <v>#REF!</v>
      </c>
      <c r="B474" s="72" t="e">
        <f>Sirius!#REF!</f>
        <v>#REF!</v>
      </c>
      <c r="C474" s="72" t="e">
        <f>Sirius!#REF!</f>
        <v>#REF!</v>
      </c>
    </row>
    <row r="475" spans="1:3">
      <c r="A475" s="71" t="e">
        <f>Sirius!#REF!</f>
        <v>#REF!</v>
      </c>
      <c r="B475" s="72" t="e">
        <f>Sirius!#REF!</f>
        <v>#REF!</v>
      </c>
      <c r="C475" s="72" t="e">
        <f>Sirius!#REF!</f>
        <v>#REF!</v>
      </c>
    </row>
    <row r="476" spans="1:3">
      <c r="A476" s="71" t="e">
        <f>Sirius!#REF!</f>
        <v>#REF!</v>
      </c>
      <c r="B476" s="72" t="e">
        <f>Sirius!#REF!</f>
        <v>#REF!</v>
      </c>
      <c r="C476" s="72" t="e">
        <f>Sirius!#REF!</f>
        <v>#REF!</v>
      </c>
    </row>
    <row r="477" spans="1:3">
      <c r="A477" s="71" t="e">
        <f>Sirius!#REF!</f>
        <v>#REF!</v>
      </c>
      <c r="B477" s="72" t="e">
        <f>Sirius!#REF!</f>
        <v>#REF!</v>
      </c>
      <c r="C477" s="72" t="e">
        <f>Sirius!#REF!</f>
        <v>#REF!</v>
      </c>
    </row>
    <row r="478" spans="1:3">
      <c r="A478" s="71" t="e">
        <f>Sirius!#REF!</f>
        <v>#REF!</v>
      </c>
      <c r="B478" s="72" t="e">
        <f>Sirius!#REF!</f>
        <v>#REF!</v>
      </c>
      <c r="C478" s="72" t="e">
        <f>Sirius!#REF!</f>
        <v>#REF!</v>
      </c>
    </row>
    <row r="479" spans="1:3">
      <c r="A479" s="71" t="e">
        <f>Sirius!#REF!</f>
        <v>#REF!</v>
      </c>
      <c r="B479" s="72" t="e">
        <f>Sirius!#REF!</f>
        <v>#REF!</v>
      </c>
      <c r="C479" s="72" t="e">
        <f>Sirius!#REF!</f>
        <v>#REF!</v>
      </c>
    </row>
    <row r="480" spans="1:3">
      <c r="A480" s="71" t="e">
        <f>Sirius!#REF!</f>
        <v>#REF!</v>
      </c>
      <c r="B480" s="72" t="e">
        <f>Sirius!#REF!</f>
        <v>#REF!</v>
      </c>
      <c r="C480" s="72" t="e">
        <f>Sirius!#REF!</f>
        <v>#REF!</v>
      </c>
    </row>
    <row r="481" spans="1:3">
      <c r="A481" s="71" t="e">
        <f>Sirius!#REF!</f>
        <v>#REF!</v>
      </c>
      <c r="B481" s="72" t="e">
        <f>Sirius!#REF!</f>
        <v>#REF!</v>
      </c>
      <c r="C481" s="72" t="e">
        <f>Sirius!#REF!</f>
        <v>#REF!</v>
      </c>
    </row>
    <row r="482" spans="1:3">
      <c r="A482" s="71" t="e">
        <f>Sirius!#REF!</f>
        <v>#REF!</v>
      </c>
      <c r="B482" s="72" t="e">
        <f>Sirius!#REF!</f>
        <v>#REF!</v>
      </c>
      <c r="C482" s="72" t="e">
        <f>Sirius!#REF!</f>
        <v>#REF!</v>
      </c>
    </row>
    <row r="483" spans="1:3">
      <c r="A483" s="71" t="e">
        <f>Sirius!#REF!</f>
        <v>#REF!</v>
      </c>
      <c r="B483" s="72" t="e">
        <f>Sirius!#REF!</f>
        <v>#REF!</v>
      </c>
      <c r="C483" s="72" t="e">
        <f>Sirius!#REF!</f>
        <v>#REF!</v>
      </c>
    </row>
    <row r="484" spans="1:3">
      <c r="A484" s="71" t="e">
        <f>Sirius!#REF!</f>
        <v>#REF!</v>
      </c>
      <c r="B484" s="72" t="e">
        <f>Sirius!#REF!</f>
        <v>#REF!</v>
      </c>
      <c r="C484" s="72" t="e">
        <f>Sirius!#REF!</f>
        <v>#REF!</v>
      </c>
    </row>
    <row r="485" spans="1:3">
      <c r="A485" s="71" t="e">
        <f>Sirius!#REF!</f>
        <v>#REF!</v>
      </c>
      <c r="B485" s="72" t="e">
        <f>Sirius!#REF!</f>
        <v>#REF!</v>
      </c>
      <c r="C485" s="72" t="e">
        <f>Sirius!#REF!</f>
        <v>#REF!</v>
      </c>
    </row>
    <row r="486" spans="1:3">
      <c r="A486" s="71" t="e">
        <f>Sirius!#REF!</f>
        <v>#REF!</v>
      </c>
      <c r="B486" s="72" t="e">
        <f>Sirius!#REF!</f>
        <v>#REF!</v>
      </c>
      <c r="C486" s="72" t="e">
        <f>Sirius!#REF!</f>
        <v>#REF!</v>
      </c>
    </row>
    <row r="487" spans="1:3">
      <c r="A487" s="71" t="e">
        <f>Sirius!#REF!</f>
        <v>#REF!</v>
      </c>
      <c r="B487" s="72" t="e">
        <f>Sirius!#REF!</f>
        <v>#REF!</v>
      </c>
      <c r="C487" s="72" t="e">
        <f>Sirius!#REF!</f>
        <v>#REF!</v>
      </c>
    </row>
    <row r="488" spans="1:3">
      <c r="A488" s="71" t="e">
        <f>Sirius!#REF!</f>
        <v>#REF!</v>
      </c>
      <c r="B488" s="72" t="e">
        <f>Sirius!#REF!</f>
        <v>#REF!</v>
      </c>
      <c r="C488" s="72" t="e">
        <f>Sirius!#REF!</f>
        <v>#REF!</v>
      </c>
    </row>
    <row r="489" spans="1:3">
      <c r="A489" s="71" t="e">
        <f>Sirius!#REF!</f>
        <v>#REF!</v>
      </c>
      <c r="B489" s="72" t="e">
        <f>Sirius!#REF!</f>
        <v>#REF!</v>
      </c>
      <c r="C489" s="72" t="e">
        <f>Sirius!#REF!</f>
        <v>#REF!</v>
      </c>
    </row>
    <row r="490" spans="1:3">
      <c r="A490" s="71" t="e">
        <f>Sirius!#REF!</f>
        <v>#REF!</v>
      </c>
      <c r="B490" s="72" t="e">
        <f>Sirius!#REF!</f>
        <v>#REF!</v>
      </c>
      <c r="C490" s="72" t="e">
        <f>Sirius!#REF!</f>
        <v>#REF!</v>
      </c>
    </row>
    <row r="491" spans="1:3">
      <c r="A491" s="71" t="e">
        <f>Sirius!#REF!</f>
        <v>#REF!</v>
      </c>
      <c r="B491" s="72" t="e">
        <f>Sirius!#REF!</f>
        <v>#REF!</v>
      </c>
      <c r="C491" s="72" t="e">
        <f>Sirius!#REF!</f>
        <v>#REF!</v>
      </c>
    </row>
    <row r="492" spans="1:3">
      <c r="A492" s="71" t="e">
        <f>Sirius!#REF!</f>
        <v>#REF!</v>
      </c>
      <c r="B492" s="72" t="e">
        <f>Sirius!#REF!</f>
        <v>#REF!</v>
      </c>
      <c r="C492" s="72" t="e">
        <f>Sirius!#REF!</f>
        <v>#REF!</v>
      </c>
    </row>
    <row r="493" spans="1:3">
      <c r="A493" s="71" t="e">
        <f>Sirius!#REF!</f>
        <v>#REF!</v>
      </c>
      <c r="B493" s="72" t="e">
        <f>Sirius!#REF!</f>
        <v>#REF!</v>
      </c>
      <c r="C493" s="72" t="e">
        <f>Sirius!#REF!</f>
        <v>#REF!</v>
      </c>
    </row>
    <row r="494" spans="1:3">
      <c r="A494" s="71" t="e">
        <f>Sirius!#REF!</f>
        <v>#REF!</v>
      </c>
      <c r="B494" s="72" t="e">
        <f>Sirius!#REF!</f>
        <v>#REF!</v>
      </c>
      <c r="C494" s="72" t="e">
        <f>Sirius!#REF!</f>
        <v>#REF!</v>
      </c>
    </row>
    <row r="495" spans="1:3">
      <c r="A495" s="71" t="e">
        <f>Sirius!#REF!</f>
        <v>#REF!</v>
      </c>
      <c r="B495" s="72" t="e">
        <f>Sirius!#REF!</f>
        <v>#REF!</v>
      </c>
      <c r="C495" s="72" t="e">
        <f>Sirius!#REF!</f>
        <v>#REF!</v>
      </c>
    </row>
    <row r="496" spans="1:3">
      <c r="A496" s="71" t="e">
        <f>Sirius!#REF!</f>
        <v>#REF!</v>
      </c>
      <c r="B496" s="72" t="e">
        <f>Sirius!#REF!</f>
        <v>#REF!</v>
      </c>
      <c r="C496" s="72" t="e">
        <f>Sirius!#REF!</f>
        <v>#REF!</v>
      </c>
    </row>
    <row r="497" spans="1:3">
      <c r="A497" s="71" t="e">
        <f>Sirius!#REF!</f>
        <v>#REF!</v>
      </c>
      <c r="B497" s="72" t="e">
        <f>Sirius!#REF!</f>
        <v>#REF!</v>
      </c>
      <c r="C497" s="72" t="e">
        <f>Sirius!#REF!</f>
        <v>#REF!</v>
      </c>
    </row>
    <row r="498" spans="1:3">
      <c r="A498" s="71" t="e">
        <f>Sirius!#REF!</f>
        <v>#REF!</v>
      </c>
      <c r="B498" s="72" t="e">
        <f>Sirius!#REF!</f>
        <v>#REF!</v>
      </c>
      <c r="C498" s="72" t="e">
        <f>Sirius!#REF!</f>
        <v>#REF!</v>
      </c>
    </row>
    <row r="499" spans="1:3">
      <c r="A499" s="71" t="e">
        <f>Sirius!#REF!</f>
        <v>#REF!</v>
      </c>
      <c r="B499" s="72" t="e">
        <f>Sirius!#REF!</f>
        <v>#REF!</v>
      </c>
      <c r="C499" s="72" t="e">
        <f>Sirius!#REF!</f>
        <v>#REF!</v>
      </c>
    </row>
    <row r="500" spans="1:3">
      <c r="A500" s="71" t="e">
        <f>Sirius!#REF!</f>
        <v>#REF!</v>
      </c>
      <c r="B500" s="72" t="e">
        <f>Sirius!#REF!</f>
        <v>#REF!</v>
      </c>
      <c r="C500" s="72" t="e">
        <f>Sirius!#REF!</f>
        <v>#REF!</v>
      </c>
    </row>
    <row r="501" spans="1:3">
      <c r="A501" s="71" t="e">
        <f>Sirius!#REF!</f>
        <v>#REF!</v>
      </c>
      <c r="B501" s="72" t="e">
        <f>Sirius!#REF!</f>
        <v>#REF!</v>
      </c>
      <c r="C501" s="72" t="e">
        <f>Sirius!#REF!</f>
        <v>#REF!</v>
      </c>
    </row>
    <row r="502" spans="1:3">
      <c r="A502" s="71" t="e">
        <f>Sirius!#REF!</f>
        <v>#REF!</v>
      </c>
      <c r="B502" s="72" t="e">
        <f>Sirius!#REF!</f>
        <v>#REF!</v>
      </c>
      <c r="C502" s="72" t="e">
        <f>Sirius!#REF!</f>
        <v>#REF!</v>
      </c>
    </row>
    <row r="503" spans="1:3">
      <c r="A503" s="71" t="e">
        <f>Sirius!#REF!</f>
        <v>#REF!</v>
      </c>
      <c r="B503" s="72" t="e">
        <f>Sirius!#REF!</f>
        <v>#REF!</v>
      </c>
      <c r="C503" s="72" t="e">
        <f>Sirius!#REF!</f>
        <v>#REF!</v>
      </c>
    </row>
    <row r="504" spans="1:3">
      <c r="A504" s="71" t="e">
        <f>Sirius!#REF!</f>
        <v>#REF!</v>
      </c>
      <c r="B504" s="72" t="e">
        <f>Sirius!#REF!</f>
        <v>#REF!</v>
      </c>
      <c r="C504" s="72" t="e">
        <f>Sirius!#REF!</f>
        <v>#REF!</v>
      </c>
    </row>
    <row r="505" spans="1:3">
      <c r="A505" s="71" t="e">
        <f>Sirius!#REF!</f>
        <v>#REF!</v>
      </c>
      <c r="B505" s="72" t="e">
        <f>Sirius!#REF!</f>
        <v>#REF!</v>
      </c>
      <c r="C505" s="72" t="e">
        <f>Sirius!#REF!</f>
        <v>#REF!</v>
      </c>
    </row>
    <row r="506" spans="1:3">
      <c r="A506" s="71" t="e">
        <f>Sirius!#REF!</f>
        <v>#REF!</v>
      </c>
      <c r="B506" s="72" t="e">
        <f>Sirius!#REF!</f>
        <v>#REF!</v>
      </c>
      <c r="C506" s="72" t="e">
        <f>Sirius!#REF!</f>
        <v>#REF!</v>
      </c>
    </row>
    <row r="507" spans="1:3">
      <c r="A507" s="71" t="e">
        <f>Sirius!#REF!</f>
        <v>#REF!</v>
      </c>
      <c r="B507" s="72" t="e">
        <f>Sirius!#REF!</f>
        <v>#REF!</v>
      </c>
      <c r="C507" s="72" t="e">
        <f>Sirius!#REF!</f>
        <v>#REF!</v>
      </c>
    </row>
    <row r="508" spans="1:3">
      <c r="A508" s="71" t="e">
        <f>Sirius!#REF!</f>
        <v>#REF!</v>
      </c>
      <c r="B508" s="72" t="e">
        <f>Sirius!#REF!</f>
        <v>#REF!</v>
      </c>
      <c r="C508" s="72" t="e">
        <f>Sirius!#REF!</f>
        <v>#REF!</v>
      </c>
    </row>
    <row r="509" spans="1:3">
      <c r="A509" s="71" t="e">
        <f>Sirius!#REF!</f>
        <v>#REF!</v>
      </c>
      <c r="B509" s="72" t="e">
        <f>Sirius!#REF!</f>
        <v>#REF!</v>
      </c>
      <c r="C509" s="72" t="e">
        <f>Sirius!#REF!</f>
        <v>#REF!</v>
      </c>
    </row>
    <row r="510" spans="1:3">
      <c r="A510" s="71" t="e">
        <f>Sirius!#REF!</f>
        <v>#REF!</v>
      </c>
      <c r="B510" s="72" t="e">
        <f>Sirius!#REF!</f>
        <v>#REF!</v>
      </c>
      <c r="C510" s="72" t="e">
        <f>Sirius!#REF!</f>
        <v>#REF!</v>
      </c>
    </row>
    <row r="511" spans="1:3">
      <c r="A511" s="71" t="e">
        <f>Sirius!#REF!</f>
        <v>#REF!</v>
      </c>
      <c r="B511" s="72" t="e">
        <f>Sirius!#REF!</f>
        <v>#REF!</v>
      </c>
      <c r="C511" s="72" t="e">
        <f>Sirius!#REF!</f>
        <v>#REF!</v>
      </c>
    </row>
    <row r="512" spans="1:3">
      <c r="A512" s="71" t="e">
        <f>Sirius!#REF!</f>
        <v>#REF!</v>
      </c>
      <c r="B512" s="72" t="e">
        <f>Sirius!#REF!</f>
        <v>#REF!</v>
      </c>
      <c r="C512" s="72" t="e">
        <f>Sirius!#REF!</f>
        <v>#REF!</v>
      </c>
    </row>
    <row r="513" spans="1:3">
      <c r="A513" s="71" t="e">
        <f>Sirius!#REF!</f>
        <v>#REF!</v>
      </c>
      <c r="B513" s="72" t="e">
        <f>Sirius!#REF!</f>
        <v>#REF!</v>
      </c>
      <c r="C513" s="72" t="e">
        <f>Sirius!#REF!</f>
        <v>#REF!</v>
      </c>
    </row>
    <row r="514" spans="1:3">
      <c r="A514" s="71" t="e">
        <f>Sirius!#REF!</f>
        <v>#REF!</v>
      </c>
      <c r="B514" s="72" t="e">
        <f>Sirius!#REF!</f>
        <v>#REF!</v>
      </c>
      <c r="C514" s="72" t="e">
        <f>Sirius!#REF!</f>
        <v>#REF!</v>
      </c>
    </row>
    <row r="515" spans="1:3">
      <c r="A515" s="71" t="e">
        <f>Sirius!#REF!</f>
        <v>#REF!</v>
      </c>
      <c r="B515" s="72" t="e">
        <f>Sirius!#REF!</f>
        <v>#REF!</v>
      </c>
      <c r="C515" s="72" t="e">
        <f>Sirius!#REF!</f>
        <v>#REF!</v>
      </c>
    </row>
    <row r="516" spans="1:3">
      <c r="A516" s="71" t="e">
        <f>Sirius!#REF!</f>
        <v>#REF!</v>
      </c>
      <c r="B516" s="72" t="e">
        <f>Sirius!#REF!</f>
        <v>#REF!</v>
      </c>
      <c r="C516" s="72" t="e">
        <f>Sirius!#REF!</f>
        <v>#REF!</v>
      </c>
    </row>
    <row r="517" spans="1:3">
      <c r="A517" s="71" t="e">
        <f>Sirius!#REF!</f>
        <v>#REF!</v>
      </c>
      <c r="B517" s="72" t="e">
        <f>Sirius!#REF!</f>
        <v>#REF!</v>
      </c>
      <c r="C517" s="72" t="e">
        <f>Sirius!#REF!</f>
        <v>#REF!</v>
      </c>
    </row>
    <row r="518" spans="1:3">
      <c r="A518" s="71" t="e">
        <f>Sirius!#REF!</f>
        <v>#REF!</v>
      </c>
      <c r="B518" s="72" t="e">
        <f>Sirius!#REF!</f>
        <v>#REF!</v>
      </c>
      <c r="C518" s="72" t="e">
        <f>Sirius!#REF!</f>
        <v>#REF!</v>
      </c>
    </row>
    <row r="519" spans="1:3">
      <c r="A519" s="71" t="e">
        <f>Sirius!#REF!</f>
        <v>#REF!</v>
      </c>
      <c r="B519" s="72" t="e">
        <f>Sirius!#REF!</f>
        <v>#REF!</v>
      </c>
      <c r="C519" s="72" t="e">
        <f>Sirius!#REF!</f>
        <v>#REF!</v>
      </c>
    </row>
    <row r="520" spans="1:3">
      <c r="A520" s="71" t="e">
        <f>Sirius!#REF!</f>
        <v>#REF!</v>
      </c>
      <c r="B520" s="72" t="e">
        <f>Sirius!#REF!</f>
        <v>#REF!</v>
      </c>
      <c r="C520" s="72" t="e">
        <f>Sirius!#REF!</f>
        <v>#REF!</v>
      </c>
    </row>
    <row r="521" spans="1:3">
      <c r="A521" s="71" t="e">
        <f>Sirius!#REF!</f>
        <v>#REF!</v>
      </c>
      <c r="B521" s="72" t="e">
        <f>Sirius!#REF!</f>
        <v>#REF!</v>
      </c>
      <c r="C521" s="72" t="e">
        <f>Sirius!#REF!</f>
        <v>#REF!</v>
      </c>
    </row>
    <row r="522" spans="1:3">
      <c r="A522" s="71" t="e">
        <f>Sirius!#REF!</f>
        <v>#REF!</v>
      </c>
      <c r="B522" s="72" t="e">
        <f>Sirius!#REF!</f>
        <v>#REF!</v>
      </c>
      <c r="C522" s="72" t="e">
        <f>Sirius!#REF!</f>
        <v>#REF!</v>
      </c>
    </row>
    <row r="523" spans="1:3">
      <c r="A523" s="71" t="e">
        <f>Sirius!#REF!</f>
        <v>#REF!</v>
      </c>
      <c r="B523" s="72" t="e">
        <f>Sirius!#REF!</f>
        <v>#REF!</v>
      </c>
      <c r="C523" s="72" t="e">
        <f>Sirius!#REF!</f>
        <v>#REF!</v>
      </c>
    </row>
    <row r="524" spans="1:3">
      <c r="A524" s="71" t="e">
        <f>Sirius!#REF!</f>
        <v>#REF!</v>
      </c>
      <c r="B524" s="72" t="e">
        <f>Sirius!#REF!</f>
        <v>#REF!</v>
      </c>
      <c r="C524" s="72" t="e">
        <f>Sirius!#REF!</f>
        <v>#REF!</v>
      </c>
    </row>
    <row r="525" spans="1:3">
      <c r="A525" s="71" t="e">
        <f>Sirius!#REF!</f>
        <v>#REF!</v>
      </c>
      <c r="B525" s="72" t="e">
        <f>Sirius!#REF!</f>
        <v>#REF!</v>
      </c>
      <c r="C525" s="72" t="e">
        <f>Sirius!#REF!</f>
        <v>#REF!</v>
      </c>
    </row>
    <row r="526" spans="1:3">
      <c r="A526" s="71" t="e">
        <f>Sirius!#REF!</f>
        <v>#REF!</v>
      </c>
      <c r="B526" s="72" t="e">
        <f>Sirius!#REF!</f>
        <v>#REF!</v>
      </c>
      <c r="C526" s="72" t="e">
        <f>Sirius!#REF!</f>
        <v>#REF!</v>
      </c>
    </row>
    <row r="527" spans="1:3">
      <c r="A527" s="71" t="e">
        <f>Sirius!#REF!</f>
        <v>#REF!</v>
      </c>
      <c r="B527" s="72" t="e">
        <f>Sirius!#REF!</f>
        <v>#REF!</v>
      </c>
      <c r="C527" s="72" t="e">
        <f>Sirius!#REF!</f>
        <v>#REF!</v>
      </c>
    </row>
    <row r="528" spans="1:3">
      <c r="A528" s="71" t="e">
        <f>Sirius!#REF!</f>
        <v>#REF!</v>
      </c>
      <c r="B528" s="72" t="e">
        <f>Sirius!#REF!</f>
        <v>#REF!</v>
      </c>
      <c r="C528" s="72" t="e">
        <f>Sirius!#REF!</f>
        <v>#REF!</v>
      </c>
    </row>
    <row r="529" spans="1:3">
      <c r="A529" s="71" t="e">
        <f>Sirius!#REF!</f>
        <v>#REF!</v>
      </c>
      <c r="B529" s="72" t="e">
        <f>Sirius!#REF!</f>
        <v>#REF!</v>
      </c>
      <c r="C529" s="72" t="e">
        <f>Sirius!#REF!</f>
        <v>#REF!</v>
      </c>
    </row>
    <row r="530" spans="1:3">
      <c r="A530" s="71" t="e">
        <f>Sirius!#REF!</f>
        <v>#REF!</v>
      </c>
      <c r="B530" s="72" t="e">
        <f>Sirius!#REF!</f>
        <v>#REF!</v>
      </c>
      <c r="C530" s="72" t="e">
        <f>Sirius!#REF!</f>
        <v>#REF!</v>
      </c>
    </row>
    <row r="531" spans="1:3">
      <c r="A531" s="71" t="e">
        <f>Sirius!#REF!</f>
        <v>#REF!</v>
      </c>
      <c r="B531" s="72" t="e">
        <f>Sirius!#REF!</f>
        <v>#REF!</v>
      </c>
      <c r="C531" s="72" t="e">
        <f>Sirius!#REF!</f>
        <v>#REF!</v>
      </c>
    </row>
    <row r="532" spans="1:3">
      <c r="A532" s="71" t="e">
        <f>Sirius!#REF!</f>
        <v>#REF!</v>
      </c>
      <c r="B532" s="72" t="e">
        <f>Sirius!#REF!</f>
        <v>#REF!</v>
      </c>
      <c r="C532" s="72" t="e">
        <f>Sirius!#REF!</f>
        <v>#REF!</v>
      </c>
    </row>
    <row r="533" spans="1:3">
      <c r="A533" s="71" t="e">
        <f>Sirius!#REF!</f>
        <v>#REF!</v>
      </c>
      <c r="B533" s="72" t="e">
        <f>Sirius!#REF!</f>
        <v>#REF!</v>
      </c>
      <c r="C533" s="72" t="e">
        <f>Sirius!#REF!</f>
        <v>#REF!</v>
      </c>
    </row>
    <row r="534" spans="1:3">
      <c r="A534" s="71" t="e">
        <f>Sirius!#REF!</f>
        <v>#REF!</v>
      </c>
      <c r="B534" s="72" t="e">
        <f>Sirius!#REF!</f>
        <v>#REF!</v>
      </c>
      <c r="C534" s="72" t="e">
        <f>Sirius!#REF!</f>
        <v>#REF!</v>
      </c>
    </row>
    <row r="535" spans="1:3">
      <c r="A535" s="71" t="e">
        <f>Sirius!#REF!</f>
        <v>#REF!</v>
      </c>
      <c r="B535" s="72" t="e">
        <f>Sirius!#REF!</f>
        <v>#REF!</v>
      </c>
      <c r="C535" s="72" t="e">
        <f>Sirius!#REF!</f>
        <v>#REF!</v>
      </c>
    </row>
    <row r="536" spans="1:3">
      <c r="A536" s="71" t="e">
        <f>Sirius!#REF!</f>
        <v>#REF!</v>
      </c>
      <c r="B536" s="72" t="e">
        <f>Sirius!#REF!</f>
        <v>#REF!</v>
      </c>
      <c r="C536" s="72" t="e">
        <f>Sirius!#REF!</f>
        <v>#REF!</v>
      </c>
    </row>
    <row r="537" spans="1:3">
      <c r="A537" s="71" t="e">
        <f>Sirius!#REF!</f>
        <v>#REF!</v>
      </c>
      <c r="B537" s="72" t="e">
        <f>Sirius!#REF!</f>
        <v>#REF!</v>
      </c>
      <c r="C537" s="72" t="e">
        <f>Sirius!#REF!</f>
        <v>#REF!</v>
      </c>
    </row>
    <row r="538" spans="1:3">
      <c r="A538" s="71" t="e">
        <f>Sirius!#REF!</f>
        <v>#REF!</v>
      </c>
      <c r="B538" s="72" t="e">
        <f>Sirius!#REF!</f>
        <v>#REF!</v>
      </c>
      <c r="C538" s="72" t="e">
        <f>Sirius!#REF!</f>
        <v>#REF!</v>
      </c>
    </row>
    <row r="539" spans="1:3">
      <c r="A539" s="71" t="e">
        <f>Sirius!#REF!</f>
        <v>#REF!</v>
      </c>
      <c r="B539" s="72" t="e">
        <f>Sirius!#REF!</f>
        <v>#REF!</v>
      </c>
      <c r="C539" s="72" t="e">
        <f>Sirius!#REF!</f>
        <v>#REF!</v>
      </c>
    </row>
    <row r="540" spans="1:3">
      <c r="A540" s="71" t="e">
        <f>Sirius!#REF!</f>
        <v>#REF!</v>
      </c>
      <c r="B540" s="72" t="e">
        <f>Sirius!#REF!</f>
        <v>#REF!</v>
      </c>
      <c r="C540" s="72" t="e">
        <f>Sirius!#REF!</f>
        <v>#REF!</v>
      </c>
    </row>
    <row r="541" spans="1:3">
      <c r="A541" s="71" t="e">
        <f>Sirius!#REF!</f>
        <v>#REF!</v>
      </c>
      <c r="B541" s="72" t="e">
        <f>Sirius!#REF!</f>
        <v>#REF!</v>
      </c>
      <c r="C541" s="72" t="e">
        <f>Sirius!#REF!</f>
        <v>#REF!</v>
      </c>
    </row>
    <row r="542" spans="1:3">
      <c r="A542" s="71" t="e">
        <f>Sirius!#REF!</f>
        <v>#REF!</v>
      </c>
      <c r="B542" s="72" t="e">
        <f>Sirius!#REF!</f>
        <v>#REF!</v>
      </c>
      <c r="C542" s="72" t="e">
        <f>Sirius!#REF!</f>
        <v>#REF!</v>
      </c>
    </row>
    <row r="543" spans="1:3">
      <c r="A543" s="71" t="e">
        <f>Sirius!#REF!</f>
        <v>#REF!</v>
      </c>
      <c r="B543" s="72" t="e">
        <f>Sirius!#REF!</f>
        <v>#REF!</v>
      </c>
      <c r="C543" s="72" t="e">
        <f>Sirius!#REF!</f>
        <v>#REF!</v>
      </c>
    </row>
    <row r="544" spans="1:3">
      <c r="A544" s="71" t="e">
        <f>Sirius!#REF!</f>
        <v>#REF!</v>
      </c>
      <c r="B544" s="72" t="e">
        <f>Sirius!#REF!</f>
        <v>#REF!</v>
      </c>
      <c r="C544" s="72" t="e">
        <f>Sirius!#REF!</f>
        <v>#REF!</v>
      </c>
    </row>
    <row r="545" spans="1:3">
      <c r="A545" s="71" t="e">
        <f>Sirius!#REF!</f>
        <v>#REF!</v>
      </c>
      <c r="B545" s="72" t="e">
        <f>Sirius!#REF!</f>
        <v>#REF!</v>
      </c>
      <c r="C545" s="72" t="e">
        <f>Sirius!#REF!</f>
        <v>#REF!</v>
      </c>
    </row>
    <row r="546" spans="1:3">
      <c r="A546" s="71" t="e">
        <f>Sirius!#REF!</f>
        <v>#REF!</v>
      </c>
      <c r="B546" s="72" t="e">
        <f>Sirius!#REF!</f>
        <v>#REF!</v>
      </c>
      <c r="C546" s="72" t="e">
        <f>Sirius!#REF!</f>
        <v>#REF!</v>
      </c>
    </row>
    <row r="547" spans="1:3">
      <c r="A547" s="71" t="e">
        <f>Sirius!#REF!</f>
        <v>#REF!</v>
      </c>
      <c r="B547" s="72" t="e">
        <f>Sirius!#REF!</f>
        <v>#REF!</v>
      </c>
      <c r="C547" s="72" t="e">
        <f>Sirius!#REF!</f>
        <v>#REF!</v>
      </c>
    </row>
    <row r="548" spans="1:3">
      <c r="A548" s="71" t="e">
        <f>Sirius!#REF!</f>
        <v>#REF!</v>
      </c>
      <c r="B548" s="72" t="e">
        <f>Sirius!#REF!</f>
        <v>#REF!</v>
      </c>
      <c r="C548" s="72" t="e">
        <f>Sirius!#REF!</f>
        <v>#REF!</v>
      </c>
    </row>
    <row r="549" spans="1:3">
      <c r="A549" s="71" t="e">
        <f>Sirius!#REF!</f>
        <v>#REF!</v>
      </c>
      <c r="B549" s="72" t="e">
        <f>Sirius!#REF!</f>
        <v>#REF!</v>
      </c>
      <c r="C549" s="72" t="e">
        <f>Sirius!#REF!</f>
        <v>#REF!</v>
      </c>
    </row>
    <row r="550" spans="1:3">
      <c r="A550" s="71" t="e">
        <f>Sirius!#REF!</f>
        <v>#REF!</v>
      </c>
      <c r="B550" s="72" t="e">
        <f>Sirius!#REF!</f>
        <v>#REF!</v>
      </c>
      <c r="C550" s="72" t="e">
        <f>Sirius!#REF!</f>
        <v>#REF!</v>
      </c>
    </row>
    <row r="551" spans="1:3">
      <c r="A551" s="71" t="e">
        <f>Sirius!#REF!</f>
        <v>#REF!</v>
      </c>
      <c r="B551" s="72" t="e">
        <f>Sirius!#REF!</f>
        <v>#REF!</v>
      </c>
      <c r="C551" s="72" t="e">
        <f>Sirius!#REF!</f>
        <v>#REF!</v>
      </c>
    </row>
    <row r="552" spans="1:3">
      <c r="A552" s="71" t="e">
        <f>Sirius!#REF!</f>
        <v>#REF!</v>
      </c>
      <c r="B552" s="72" t="e">
        <f>Sirius!#REF!</f>
        <v>#REF!</v>
      </c>
      <c r="C552" s="72" t="e">
        <f>Sirius!#REF!</f>
        <v>#REF!</v>
      </c>
    </row>
    <row r="553" spans="1:3">
      <c r="A553" s="71" t="e">
        <f>Sirius!#REF!</f>
        <v>#REF!</v>
      </c>
      <c r="B553" s="72" t="e">
        <f>Sirius!#REF!</f>
        <v>#REF!</v>
      </c>
      <c r="C553" s="72" t="e">
        <f>Sirius!#REF!</f>
        <v>#REF!</v>
      </c>
    </row>
    <row r="554" spans="1:3">
      <c r="A554" s="71" t="e">
        <f>Sirius!#REF!</f>
        <v>#REF!</v>
      </c>
      <c r="B554" s="72" t="e">
        <f>Sirius!#REF!</f>
        <v>#REF!</v>
      </c>
      <c r="C554" s="72" t="e">
        <f>Sirius!#REF!</f>
        <v>#REF!</v>
      </c>
    </row>
    <row r="555" spans="1:3">
      <c r="A555" s="71" t="e">
        <f>Sirius!#REF!</f>
        <v>#REF!</v>
      </c>
      <c r="B555" s="72" t="e">
        <f>Sirius!#REF!</f>
        <v>#REF!</v>
      </c>
      <c r="C555" s="72" t="e">
        <f>Sirius!#REF!</f>
        <v>#REF!</v>
      </c>
    </row>
    <row r="556" spans="1:3">
      <c r="A556" s="71" t="e">
        <f>Sirius!#REF!</f>
        <v>#REF!</v>
      </c>
      <c r="B556" s="72" t="e">
        <f>Sirius!#REF!</f>
        <v>#REF!</v>
      </c>
      <c r="C556" s="72" t="e">
        <f>Sirius!#REF!</f>
        <v>#REF!</v>
      </c>
    </row>
    <row r="557" spans="1:3">
      <c r="A557" s="71" t="e">
        <f>Sirius!#REF!</f>
        <v>#REF!</v>
      </c>
      <c r="B557" s="72" t="e">
        <f>Sirius!#REF!</f>
        <v>#REF!</v>
      </c>
      <c r="C557" s="72" t="e">
        <f>Sirius!#REF!</f>
        <v>#REF!</v>
      </c>
    </row>
    <row r="558" spans="1:3">
      <c r="A558" s="71" t="e">
        <f>Sirius!#REF!</f>
        <v>#REF!</v>
      </c>
      <c r="B558" s="72" t="e">
        <f>Sirius!#REF!</f>
        <v>#REF!</v>
      </c>
      <c r="C558" s="72" t="e">
        <f>Sirius!#REF!</f>
        <v>#REF!</v>
      </c>
    </row>
    <row r="559" spans="1:3">
      <c r="A559" s="71" t="e">
        <f>Sirius!#REF!</f>
        <v>#REF!</v>
      </c>
      <c r="B559" s="72" t="e">
        <f>Sirius!#REF!</f>
        <v>#REF!</v>
      </c>
      <c r="C559" s="72" t="e">
        <f>Sirius!#REF!</f>
        <v>#REF!</v>
      </c>
    </row>
    <row r="560" spans="1:3">
      <c r="A560" s="71" t="e">
        <f>Sirius!#REF!</f>
        <v>#REF!</v>
      </c>
      <c r="B560" s="72" t="e">
        <f>Sirius!#REF!</f>
        <v>#REF!</v>
      </c>
      <c r="C560" s="72" t="e">
        <f>Sirius!#REF!</f>
        <v>#REF!</v>
      </c>
    </row>
    <row r="561" spans="1:3">
      <c r="A561" s="71" t="e">
        <f>Sirius!#REF!</f>
        <v>#REF!</v>
      </c>
      <c r="B561" s="72" t="e">
        <f>Sirius!#REF!</f>
        <v>#REF!</v>
      </c>
      <c r="C561" s="72" t="e">
        <f>Sirius!#REF!</f>
        <v>#REF!</v>
      </c>
    </row>
    <row r="562" spans="1:3">
      <c r="A562" s="71" t="e">
        <f>Sirius!#REF!</f>
        <v>#REF!</v>
      </c>
      <c r="B562" s="72" t="e">
        <f>Sirius!#REF!</f>
        <v>#REF!</v>
      </c>
      <c r="C562" s="72" t="e">
        <f>Sirius!#REF!</f>
        <v>#REF!</v>
      </c>
    </row>
    <row r="563" spans="1:3">
      <c r="A563" s="71" t="e">
        <f>Sirius!#REF!</f>
        <v>#REF!</v>
      </c>
      <c r="B563" s="72" t="e">
        <f>Sirius!#REF!</f>
        <v>#REF!</v>
      </c>
      <c r="C563" s="72" t="e">
        <f>Sirius!#REF!</f>
        <v>#REF!</v>
      </c>
    </row>
    <row r="564" spans="1:3">
      <c r="A564" s="71" t="e">
        <f>Sirius!#REF!</f>
        <v>#REF!</v>
      </c>
      <c r="B564" s="72" t="e">
        <f>Sirius!#REF!</f>
        <v>#REF!</v>
      </c>
      <c r="C564" s="72" t="e">
        <f>Sirius!#REF!</f>
        <v>#REF!</v>
      </c>
    </row>
    <row r="565" spans="1:3">
      <c r="A565" s="71" t="e">
        <f>Sirius!#REF!</f>
        <v>#REF!</v>
      </c>
      <c r="B565" s="72" t="e">
        <f>Sirius!#REF!</f>
        <v>#REF!</v>
      </c>
      <c r="C565" s="72" t="e">
        <f>Sirius!#REF!</f>
        <v>#REF!</v>
      </c>
    </row>
    <row r="566" spans="1:3">
      <c r="A566" s="71" t="e">
        <f>Sirius!#REF!</f>
        <v>#REF!</v>
      </c>
      <c r="B566" s="72" t="e">
        <f>Sirius!#REF!</f>
        <v>#REF!</v>
      </c>
      <c r="C566" s="72" t="e">
        <f>Sirius!#REF!</f>
        <v>#REF!</v>
      </c>
    </row>
    <row r="567" spans="1:3">
      <c r="A567" s="71" t="e">
        <f>Sirius!#REF!</f>
        <v>#REF!</v>
      </c>
      <c r="B567" s="72" t="e">
        <f>Sirius!#REF!</f>
        <v>#REF!</v>
      </c>
      <c r="C567" s="72" t="e">
        <f>Sirius!#REF!</f>
        <v>#REF!</v>
      </c>
    </row>
    <row r="568" spans="1:3">
      <c r="A568" s="71" t="e">
        <f>Sirius!#REF!</f>
        <v>#REF!</v>
      </c>
      <c r="B568" s="72" t="e">
        <f>Sirius!#REF!</f>
        <v>#REF!</v>
      </c>
      <c r="C568" s="72" t="e">
        <f>Sirius!#REF!</f>
        <v>#REF!</v>
      </c>
    </row>
    <row r="569" spans="1:3">
      <c r="A569" s="71" t="e">
        <f>Sirius!#REF!</f>
        <v>#REF!</v>
      </c>
      <c r="B569" s="72" t="e">
        <f>Sirius!#REF!</f>
        <v>#REF!</v>
      </c>
      <c r="C569" s="72" t="e">
        <f>Sirius!#REF!</f>
        <v>#REF!</v>
      </c>
    </row>
    <row r="570" spans="1:3">
      <c r="A570" s="71" t="e">
        <f>Sirius!#REF!</f>
        <v>#REF!</v>
      </c>
      <c r="B570" s="72" t="e">
        <f>Sirius!#REF!</f>
        <v>#REF!</v>
      </c>
      <c r="C570" s="72" t="e">
        <f>Sirius!#REF!</f>
        <v>#REF!</v>
      </c>
    </row>
    <row r="571" spans="1:3">
      <c r="A571" s="71" t="e">
        <f>Sirius!#REF!</f>
        <v>#REF!</v>
      </c>
      <c r="B571" s="72" t="e">
        <f>Sirius!#REF!</f>
        <v>#REF!</v>
      </c>
      <c r="C571" s="72" t="e">
        <f>Sirius!#REF!</f>
        <v>#REF!</v>
      </c>
    </row>
    <row r="572" spans="1:3">
      <c r="A572" s="71" t="e">
        <f>Sirius!#REF!</f>
        <v>#REF!</v>
      </c>
      <c r="B572" s="72" t="e">
        <f>Sirius!#REF!</f>
        <v>#REF!</v>
      </c>
      <c r="C572" s="72" t="e">
        <f>Sirius!#REF!</f>
        <v>#REF!</v>
      </c>
    </row>
    <row r="573" spans="1:3">
      <c r="A573" s="71" t="e">
        <f>Sirius!#REF!</f>
        <v>#REF!</v>
      </c>
      <c r="B573" s="72" t="e">
        <f>Sirius!#REF!</f>
        <v>#REF!</v>
      </c>
      <c r="C573" s="72" t="e">
        <f>Sirius!#REF!</f>
        <v>#REF!</v>
      </c>
    </row>
    <row r="574" spans="1:3">
      <c r="A574" s="71" t="e">
        <f>Sirius!#REF!</f>
        <v>#REF!</v>
      </c>
      <c r="B574" s="72" t="e">
        <f>Sirius!#REF!</f>
        <v>#REF!</v>
      </c>
      <c r="C574" s="72" t="e">
        <f>Sirius!#REF!</f>
        <v>#REF!</v>
      </c>
    </row>
    <row r="575" spans="1:3">
      <c r="A575" s="71" t="e">
        <f>Sirius!#REF!</f>
        <v>#REF!</v>
      </c>
      <c r="B575" s="72" t="e">
        <f>Sirius!#REF!</f>
        <v>#REF!</v>
      </c>
      <c r="C575" s="72" t="e">
        <f>Sirius!#REF!</f>
        <v>#REF!</v>
      </c>
    </row>
    <row r="576" spans="1:3">
      <c r="A576" s="71" t="e">
        <f>Sirius!#REF!</f>
        <v>#REF!</v>
      </c>
      <c r="B576" s="72" t="e">
        <f>Sirius!#REF!</f>
        <v>#REF!</v>
      </c>
      <c r="C576" s="72" t="e">
        <f>Sirius!#REF!</f>
        <v>#REF!</v>
      </c>
    </row>
    <row r="577" spans="1:3">
      <c r="A577" s="71" t="e">
        <f>Sirius!#REF!</f>
        <v>#REF!</v>
      </c>
      <c r="B577" s="72" t="e">
        <f>Sirius!#REF!</f>
        <v>#REF!</v>
      </c>
      <c r="C577" s="72" t="e">
        <f>Sirius!#REF!</f>
        <v>#REF!</v>
      </c>
    </row>
    <row r="578" spans="1:3">
      <c r="A578" s="71" t="e">
        <f>Sirius!#REF!</f>
        <v>#REF!</v>
      </c>
      <c r="B578" s="72" t="e">
        <f>Sirius!#REF!</f>
        <v>#REF!</v>
      </c>
      <c r="C578" s="72" t="e">
        <f>Sirius!#REF!</f>
        <v>#REF!</v>
      </c>
    </row>
    <row r="579" spans="1:3">
      <c r="A579" s="71" t="e">
        <f>Sirius!#REF!</f>
        <v>#REF!</v>
      </c>
      <c r="B579" s="72" t="e">
        <f>Sirius!#REF!</f>
        <v>#REF!</v>
      </c>
      <c r="C579" s="72" t="e">
        <f>Sirius!#REF!</f>
        <v>#REF!</v>
      </c>
    </row>
    <row r="580" spans="1:3">
      <c r="A580" s="71" t="e">
        <f>Sirius!#REF!</f>
        <v>#REF!</v>
      </c>
      <c r="B580" s="72" t="e">
        <f>Sirius!#REF!</f>
        <v>#REF!</v>
      </c>
      <c r="C580" s="72" t="e">
        <f>Sirius!#REF!</f>
        <v>#REF!</v>
      </c>
    </row>
    <row r="581" spans="1:3">
      <c r="A581" s="71" t="e">
        <f>Sirius!#REF!</f>
        <v>#REF!</v>
      </c>
      <c r="B581" s="72" t="e">
        <f>Sirius!#REF!</f>
        <v>#REF!</v>
      </c>
      <c r="C581" s="72" t="e">
        <f>Sirius!#REF!</f>
        <v>#REF!</v>
      </c>
    </row>
    <row r="582" spans="1:3">
      <c r="A582" s="71" t="e">
        <f>Sirius!#REF!</f>
        <v>#REF!</v>
      </c>
      <c r="B582" s="72" t="e">
        <f>Sirius!#REF!</f>
        <v>#REF!</v>
      </c>
      <c r="C582" s="72" t="e">
        <f>Sirius!#REF!</f>
        <v>#REF!</v>
      </c>
    </row>
    <row r="583" spans="1:3">
      <c r="A583" s="71" t="e">
        <f>Sirius!#REF!</f>
        <v>#REF!</v>
      </c>
      <c r="B583" s="72" t="e">
        <f>Sirius!#REF!</f>
        <v>#REF!</v>
      </c>
      <c r="C583" s="72" t="e">
        <f>Sirius!#REF!</f>
        <v>#REF!</v>
      </c>
    </row>
    <row r="584" spans="1:3">
      <c r="A584" s="71" t="e">
        <f>Sirius!#REF!</f>
        <v>#REF!</v>
      </c>
      <c r="B584" s="72" t="e">
        <f>Sirius!#REF!</f>
        <v>#REF!</v>
      </c>
      <c r="C584" s="72" t="e">
        <f>Sirius!#REF!</f>
        <v>#REF!</v>
      </c>
    </row>
    <row r="585" spans="1:3">
      <c r="A585" s="71" t="e">
        <f>Sirius!#REF!</f>
        <v>#REF!</v>
      </c>
      <c r="B585" s="72" t="e">
        <f>Sirius!#REF!</f>
        <v>#REF!</v>
      </c>
      <c r="C585" s="72" t="e">
        <f>Sirius!#REF!</f>
        <v>#REF!</v>
      </c>
    </row>
    <row r="586" spans="1:3">
      <c r="A586" s="71" t="e">
        <f>Sirius!#REF!</f>
        <v>#REF!</v>
      </c>
      <c r="B586" s="72" t="e">
        <f>Sirius!#REF!</f>
        <v>#REF!</v>
      </c>
      <c r="C586" s="72" t="e">
        <f>Sirius!#REF!</f>
        <v>#REF!</v>
      </c>
    </row>
    <row r="587" spans="1:3">
      <c r="A587" s="71" t="e">
        <f>Sirius!#REF!</f>
        <v>#REF!</v>
      </c>
      <c r="B587" s="72" t="e">
        <f>Sirius!#REF!</f>
        <v>#REF!</v>
      </c>
      <c r="C587" s="72" t="e">
        <f>Sirius!#REF!</f>
        <v>#REF!</v>
      </c>
    </row>
    <row r="588" spans="1:3">
      <c r="A588" s="71" t="e">
        <f>Sirius!#REF!</f>
        <v>#REF!</v>
      </c>
      <c r="B588" s="72" t="e">
        <f>Sirius!#REF!</f>
        <v>#REF!</v>
      </c>
      <c r="C588" s="72" t="e">
        <f>Sirius!#REF!</f>
        <v>#REF!</v>
      </c>
    </row>
    <row r="589" spans="1:3">
      <c r="A589" s="71" t="e">
        <f>Sirius!#REF!</f>
        <v>#REF!</v>
      </c>
      <c r="B589" s="72" t="e">
        <f>Sirius!#REF!</f>
        <v>#REF!</v>
      </c>
      <c r="C589" s="72" t="e">
        <f>Sirius!#REF!</f>
        <v>#REF!</v>
      </c>
    </row>
    <row r="590" spans="1:3">
      <c r="A590" s="71" t="e">
        <f>Sirius!#REF!</f>
        <v>#REF!</v>
      </c>
      <c r="B590" s="72" t="e">
        <f>Sirius!#REF!</f>
        <v>#REF!</v>
      </c>
      <c r="C590" s="72" t="e">
        <f>Sirius!#REF!</f>
        <v>#REF!</v>
      </c>
    </row>
    <row r="591" spans="1:3">
      <c r="A591" s="71" t="str">
        <f>Sirius!B456</f>
        <v>VDDIO1V8_OTP</v>
      </c>
      <c r="B591" s="72">
        <f>Sirius!K456</f>
        <v>0</v>
      </c>
      <c r="C591" s="72" t="str">
        <f>Sirius!Q456</f>
        <v xml:space="preserve">1.8v for OTP </v>
      </c>
    </row>
    <row r="592" spans="1:3" ht="24">
      <c r="A592" s="71" t="str">
        <f>Sirius!B457</f>
        <v>GND_TYPEC</v>
      </c>
      <c r="B592" s="72">
        <f>Sirius!K457</f>
        <v>0</v>
      </c>
      <c r="C592" s="72" t="str">
        <f>Sirius!Q457</f>
        <v>Macro ground: shared ground for the entire macro</v>
      </c>
    </row>
    <row r="593" spans="1:3">
      <c r="A593" s="71" t="str">
        <f>Sirius!B458</f>
        <v>AVDD_CCLK_0V9_TYPEC_0</v>
      </c>
      <c r="B593" s="72">
        <f>Sirius!K458</f>
        <v>0</v>
      </c>
      <c r="C593" s="72" t="str">
        <f>Sirius!Q458</f>
        <v>PMA common core supply AVDD_CMN_CLK</v>
      </c>
    </row>
    <row r="594" spans="1:3">
      <c r="A594" s="71" t="str">
        <f>Sirius!B459</f>
        <v>AVDD_CCLK_0V9_TYPEC_1</v>
      </c>
      <c r="B594" s="72">
        <f>Sirius!K459</f>
        <v>0</v>
      </c>
      <c r="C594" s="72" t="str">
        <f>Sirius!Q459</f>
        <v>PMA common core supply AVDD_CMN_CLK</v>
      </c>
    </row>
    <row r="595" spans="1:3">
      <c r="A595" s="71" t="str">
        <f>Sirius!B460</f>
        <v>AVDD_H_1V8_TYPEC</v>
      </c>
      <c r="B595" s="72">
        <f>Sirius!K460</f>
        <v>0</v>
      </c>
      <c r="C595" s="72" t="str">
        <f>Sirius!Q460</f>
        <v>PMA common I/O supply</v>
      </c>
    </row>
    <row r="596" spans="1:3">
      <c r="A596" s="71" t="str">
        <f>Sirius!B461</f>
        <v>AVDD_TX_DIG_0V9_TYPEC</v>
      </c>
      <c r="B596" s="72">
        <f>Sirius!K461</f>
        <v>0</v>
      </c>
      <c r="C596" s="72" t="str">
        <f>Sirius!Q461</f>
        <v>PMA digital core supply</v>
      </c>
    </row>
    <row r="597" spans="1:3">
      <c r="A597" s="71" t="str">
        <f>Sirius!B462</f>
        <v>AVDD_TX_LN_0V9_TYPEC_0</v>
      </c>
      <c r="B597" s="72">
        <f>Sirius!K462</f>
        <v>0</v>
      </c>
      <c r="C597" s="72" t="str">
        <f>Sirius!Q462</f>
        <v>PMA transceiver core supply AVDD_XCVR_LN</v>
      </c>
    </row>
    <row r="598" spans="1:3">
      <c r="A598" s="71" t="str">
        <f>Sirius!B463</f>
        <v>AVDD_TX_LN_0V9_TYPEC_1</v>
      </c>
      <c r="B598" s="72">
        <f>Sirius!K463</f>
        <v>0</v>
      </c>
      <c r="C598" s="72" t="str">
        <f>Sirius!Q463</f>
        <v>PMA transceiver core supply AVDD_XCVR_LN</v>
      </c>
    </row>
    <row r="599" spans="1:3">
      <c r="A599" s="71" t="str">
        <f>Sirius!B464</f>
        <v>AVDD_TX_LN_0V9_TYPEC_2</v>
      </c>
      <c r="B599" s="72">
        <f>Sirius!K464</f>
        <v>0</v>
      </c>
      <c r="C599" s="72" t="str">
        <f>Sirius!Q464</f>
        <v>PMA transceiver core supply AVDD_XCVR_LN</v>
      </c>
    </row>
    <row r="600" spans="1:3">
      <c r="A600" s="71" t="str">
        <f>Sirius!B465</f>
        <v>AVDD_TX_LN_0V9_TYPEC_3</v>
      </c>
      <c r="B600" s="72">
        <f>Sirius!K465</f>
        <v>0</v>
      </c>
      <c r="C600" s="72" t="str">
        <f>Sirius!Q465</f>
        <v>PMA transceiver core supply AVDD_XCVR_LN</v>
      </c>
    </row>
  </sheetData>
  <phoneticPr fontId="89" type="noConversion"/>
  <conditionalFormatting sqref="A1:XFD1048576">
    <cfRule type="cellIs" dxfId="1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42"/>
    <col min="2" max="2" width="13.125" style="142" bestFit="1" customWidth="1"/>
    <col min="3" max="16384" width="9" style="142"/>
  </cols>
  <sheetData>
    <row r="4" spans="2:6">
      <c r="B4" s="142" t="s">
        <v>523</v>
      </c>
    </row>
    <row r="5" spans="2:6">
      <c r="B5" s="236" t="s">
        <v>524</v>
      </c>
      <c r="C5" s="236"/>
      <c r="D5" s="236"/>
      <c r="E5" s="236"/>
      <c r="F5" s="236"/>
    </row>
  </sheetData>
  <mergeCells count="1">
    <mergeCell ref="B5:F5"/>
  </mergeCells>
  <phoneticPr fontId="89" type="noConversion"/>
  <conditionalFormatting sqref="A1:XFD1048576">
    <cfRule type="cellIs" dxfId="0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 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2017-02-03T10:08:36Z</dcterms:modified>
</cp:coreProperties>
</file>