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ddrpll_dig_top" sheetId="1" r:id="rId1"/>
    <sheet name="pixpll_dig_top" sheetId="4" r:id="rId2"/>
    <sheet name="sdcpll_dig_top" sheetId="5" r:id="rId3"/>
    <sheet name="aupll_dig_top" sheetId="6" r:id="rId4"/>
    <sheet name="Sheet2" sheetId="2" r:id="rId5"/>
    <sheet name="Sheet3" sheetId="3" r:id="rId6"/>
  </sheets>
  <calcPr calcId="145621"/>
</workbook>
</file>

<file path=xl/calcChain.xml><?xml version="1.0" encoding="utf-8"?>
<calcChain xmlns="http://schemas.openxmlformats.org/spreadsheetml/2006/main">
  <c r="H30" i="1" l="1"/>
  <c r="H31" i="1"/>
  <c r="H29" i="1"/>
  <c r="H32" i="4"/>
  <c r="H31" i="4"/>
  <c r="H30" i="4"/>
  <c r="I31" i="1" l="1"/>
  <c r="I30" i="1"/>
  <c r="I29" i="1"/>
  <c r="I32" i="4"/>
  <c r="I31" i="4"/>
  <c r="I30" i="4"/>
  <c r="B30" i="4" s="1"/>
  <c r="B30" i="1" l="1"/>
  <c r="E30" i="1" s="1"/>
  <c r="F30" i="1" s="1"/>
  <c r="B31" i="1"/>
  <c r="E31" i="1" s="1"/>
  <c r="F31" i="1" s="1"/>
  <c r="B29" i="1"/>
  <c r="E29" i="1" s="1"/>
  <c r="F29" i="1" s="1"/>
  <c r="C30" i="4"/>
  <c r="D30" i="4"/>
  <c r="B31" i="4"/>
  <c r="E31" i="4" s="1"/>
  <c r="F31" i="4" s="1"/>
  <c r="B32" i="4"/>
  <c r="E32" i="4" s="1"/>
  <c r="F32" i="4" s="1"/>
  <c r="E30" i="4"/>
  <c r="F30" i="4" s="1"/>
  <c r="C29" i="1" l="1"/>
  <c r="D29" i="1"/>
  <c r="C30" i="1"/>
  <c r="D30" i="1"/>
  <c r="D31" i="1"/>
  <c r="C31" i="1"/>
  <c r="C31" i="4"/>
  <c r="D31" i="4"/>
  <c r="D32" i="4"/>
  <c r="C32" i="4"/>
</calcChain>
</file>

<file path=xl/sharedStrings.xml><?xml version="1.0" encoding="utf-8"?>
<sst xmlns="http://schemas.openxmlformats.org/spreadsheetml/2006/main" count="928" uniqueCount="233">
  <si>
    <t>in/out</t>
    <phoneticPr fontId="3" type="noConversion"/>
  </si>
  <si>
    <t>pin name</t>
    <phoneticPr fontId="3" type="noConversion"/>
  </si>
  <si>
    <t>Block</t>
    <phoneticPr fontId="3" type="noConversion"/>
  </si>
  <si>
    <t>Effective bits</t>
    <phoneticPr fontId="3" type="noConversion"/>
  </si>
  <si>
    <t>Description</t>
    <phoneticPr fontId="3" type="noConversion"/>
  </si>
  <si>
    <t>analog/digital/clock</t>
    <phoneticPr fontId="5" type="noConversion"/>
  </si>
  <si>
    <t>Default Value</t>
    <phoneticPr fontId="3" type="noConversion"/>
  </si>
  <si>
    <t>WR/RO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</si>
  <si>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ote</t>
    </r>
    <phoneticPr fontId="3" type="noConversion"/>
  </si>
  <si>
    <t>reg need?</t>
    <phoneticPr fontId="3" type="noConversion"/>
  </si>
  <si>
    <t>clock</t>
    <phoneticPr fontId="5" type="noConversion"/>
  </si>
  <si>
    <t>no</t>
    <phoneticPr fontId="5" type="noConversion"/>
  </si>
  <si>
    <t>input</t>
    <phoneticPr fontId="5" type="noConversion"/>
  </si>
  <si>
    <t>clk_20m</t>
    <phoneticPr fontId="2" type="noConversion"/>
  </si>
  <si>
    <t>clk_div</t>
    <phoneticPr fontId="2" type="noConversion"/>
  </si>
  <si>
    <t>clkin</t>
    <phoneticPr fontId="2" type="noConversion"/>
  </si>
  <si>
    <t>divr</t>
    <phoneticPr fontId="2" type="noConversion"/>
  </si>
  <si>
    <t>[31:0]</t>
    <phoneticPr fontId="2" type="noConversion"/>
  </si>
  <si>
    <t>digital</t>
    <phoneticPr fontId="2" type="noConversion"/>
  </si>
  <si>
    <t>WR</t>
    <phoneticPr fontId="2" type="noConversion"/>
  </si>
  <si>
    <t>input</t>
    <phoneticPr fontId="2" type="noConversion"/>
  </si>
  <si>
    <t>en_3rd_sdm</t>
    <phoneticPr fontId="2" type="noConversion"/>
  </si>
  <si>
    <t>en_dither</t>
    <phoneticPr fontId="2" type="noConversion"/>
  </si>
  <si>
    <t>lock_det_en</t>
    <phoneticPr fontId="2" type="noConversion"/>
  </si>
  <si>
    <t>por</t>
    <phoneticPr fontId="2" type="noConversion"/>
  </si>
  <si>
    <t>por_manual</t>
    <phoneticPr fontId="2" type="noConversion"/>
  </si>
  <si>
    <t>por_sel</t>
    <phoneticPr fontId="2" type="noConversion"/>
  </si>
  <si>
    <t>ref_cyc_sel</t>
    <phoneticPr fontId="2" type="noConversion"/>
  </si>
  <si>
    <t>ddrpll_dig_top</t>
    <phoneticPr fontId="2" type="noConversion"/>
  </si>
  <si>
    <t>reg_dither</t>
    <phoneticPr fontId="2" type="noConversion"/>
  </si>
  <si>
    <t>ssc_en</t>
    <phoneticPr fontId="2" type="noConversion"/>
  </si>
  <si>
    <t>ssc_reg</t>
    <phoneticPr fontId="2" type="noConversion"/>
  </si>
  <si>
    <t>[13:0]</t>
    <phoneticPr fontId="2" type="noConversion"/>
  </si>
  <si>
    <t>[2:0]</t>
    <phoneticPr fontId="2" type="noConversion"/>
  </si>
  <si>
    <t>[1:0]</t>
    <phoneticPr fontId="2" type="noConversion"/>
  </si>
  <si>
    <t>20MHz clock from abb_top/CLK_OSC_20M</t>
    <phoneticPr fontId="2" type="noConversion"/>
  </si>
  <si>
    <t>400MHz clock from abb_top/CLK_ADCPLL_400M_SYNTH</t>
    <phoneticPr fontId="2" type="noConversion"/>
  </si>
  <si>
    <t>2'b0</t>
    <phoneticPr fontId="2" type="noConversion"/>
  </si>
  <si>
    <t>3'b0</t>
    <phoneticPr fontId="2" type="noConversion"/>
  </si>
  <si>
    <t>1'b0</t>
    <phoneticPr fontId="2" type="noConversion"/>
  </si>
  <si>
    <t>14'h010B</t>
    <phoneticPr fontId="2" type="noConversion"/>
  </si>
  <si>
    <t>yes</t>
    <phoneticPr fontId="2" type="noConversion"/>
  </si>
  <si>
    <t>[13:12]: ssc_mode
00: down spread
01: center spread
10: up spread
[11:6]: ssc_kdelta
[5:3]: ssc_num_step
[2:0]: ssc_divn</t>
    <phoneticPr fontId="2" type="noConversion"/>
  </si>
  <si>
    <t>0: disable ssc function
1: enable ssc function</t>
    <phoneticPr fontId="2" type="noConversion"/>
  </si>
  <si>
    <t>adjust dither strength</t>
    <phoneticPr fontId="2" type="noConversion"/>
  </si>
  <si>
    <t>lock detect option</t>
    <phoneticPr fontId="2" type="noConversion"/>
  </si>
  <si>
    <t>0: select external por
1: select por_manual</t>
    <phoneticPr fontId="2" type="noConversion"/>
  </si>
  <si>
    <t>no</t>
    <phoneticPr fontId="2" type="noConversion"/>
  </si>
  <si>
    <t>top resetn signal
0: reset</t>
    <phoneticPr fontId="2" type="noConversion"/>
  </si>
  <si>
    <t>1: enable lock detect</t>
    <phoneticPr fontId="2" type="noConversion"/>
  </si>
  <si>
    <t>1: enable dither</t>
    <phoneticPr fontId="2" type="noConversion"/>
  </si>
  <si>
    <t>1'b0</t>
    <phoneticPr fontId="2" type="noConversion"/>
  </si>
  <si>
    <t>1'b1</t>
    <phoneticPr fontId="2" type="noConversion"/>
  </si>
  <si>
    <t>0: 2nd order sdm
1: 3rd ord sdm</t>
    <phoneticPr fontId="2" type="noConversion"/>
  </si>
  <si>
    <t>[31:24]: divider ratio integer part
[23:0] divider ratio fractional part</t>
    <phoneticPr fontId="2" type="noConversion"/>
  </si>
  <si>
    <t>output</t>
    <phoneticPr fontId="2" type="noConversion"/>
  </si>
  <si>
    <t>clkout</t>
    <phoneticPr fontId="2" type="noConversion"/>
  </si>
  <si>
    <t>divr_frac</t>
    <phoneticPr fontId="2" type="noConversion"/>
  </si>
  <si>
    <t>floating</t>
    <phoneticPr fontId="2" type="noConversion"/>
  </si>
  <si>
    <t>divr_int</t>
    <phoneticPr fontId="2" type="noConversion"/>
  </si>
  <si>
    <t>divr_sd_mod</t>
    <phoneticPr fontId="2" type="noConversion"/>
  </si>
  <si>
    <t>pll_lock</t>
    <phoneticPr fontId="2" type="noConversion"/>
  </si>
  <si>
    <t>0: pll unlock
1: pll lock</t>
    <phoneticPr fontId="2" type="noConversion"/>
  </si>
  <si>
    <t>RO</t>
    <phoneticPr fontId="2" type="noConversion"/>
  </si>
  <si>
    <t>[23:0]</t>
    <phoneticPr fontId="2" type="noConversion"/>
  </si>
  <si>
    <t>[7:0]</t>
    <phoneticPr fontId="2" type="noConversion"/>
  </si>
  <si>
    <t>[7:0]</t>
    <phoneticPr fontId="2" type="noConversion"/>
  </si>
  <si>
    <t>pixpll_dig_top</t>
  </si>
  <si>
    <t>sdcpll_dig_top</t>
  </si>
  <si>
    <t>clk_div</t>
    <phoneticPr fontId="2" type="noConversion"/>
  </si>
  <si>
    <t>50MHz~133MHz clock from abb_top/CLK_DIV_DDR</t>
    <phoneticPr fontId="2" type="noConversion"/>
  </si>
  <si>
    <t>50MHz~133MHz clock from abb_top/CLK_DIV_PIX</t>
    <phoneticPr fontId="2" type="noConversion"/>
  </si>
  <si>
    <t>50~133MHz clock from abb_top/CLK_DIV_SDC</t>
    <phoneticPr fontId="2" type="noConversion"/>
  </si>
  <si>
    <t>clk_div</t>
    <phoneticPr fontId="2" type="noConversion"/>
  </si>
  <si>
    <t>clk_audio</t>
    <phoneticPr fontId="2" type="noConversion"/>
  </si>
  <si>
    <t>aupll_dig_top</t>
  </si>
  <si>
    <t>clk_ref</t>
    <phoneticPr fontId="2" type="noConversion"/>
  </si>
  <si>
    <t>40MHz clock from abb_top/CLK_REF_AUDIO</t>
    <phoneticPr fontId="2" type="noConversion"/>
  </si>
  <si>
    <t>40MHz clock from abb_top/CLK_DIV_AUDIO</t>
    <phoneticPr fontId="2" type="noConversion"/>
  </si>
  <si>
    <t>185~370MHz clock from HDMI PHY, same as abb_top/AUPLL_CLK_REQ</t>
    <phoneticPr fontId="2" type="noConversion"/>
  </si>
  <si>
    <t>clkref_sel</t>
    <phoneticPr fontId="2" type="noConversion"/>
  </si>
  <si>
    <t>select reference clock mode</t>
    <phoneticPr fontId="2" type="noConversion"/>
  </si>
  <si>
    <t>WR</t>
    <phoneticPr fontId="2" type="noConversion"/>
  </si>
  <si>
    <t>yes</t>
    <phoneticPr fontId="2" type="noConversion"/>
  </si>
  <si>
    <t>cnt_en</t>
    <phoneticPr fontId="2" type="noConversion"/>
  </si>
  <si>
    <t>1: enable audio counter</t>
    <phoneticPr fontId="2" type="noConversion"/>
  </si>
  <si>
    <t>cp</t>
    <phoneticPr fontId="2" type="noConversion"/>
  </si>
  <si>
    <t>cp_de_en</t>
    <phoneticPr fontId="2" type="noConversion"/>
  </si>
  <si>
    <t>divr_de_en</t>
    <phoneticPr fontId="2" type="noConversion"/>
  </si>
  <si>
    <t>ref_num_sel</t>
    <phoneticPr fontId="2" type="noConversion"/>
  </si>
  <si>
    <t>[1:0]</t>
    <phoneticPr fontId="2" type="noConversion"/>
  </si>
  <si>
    <t>select audio counter time
00: 10us
01: 25us
10: 50us
11:100us</t>
    <phoneticPr fontId="2" type="noConversion"/>
  </si>
  <si>
    <t>2'b0</t>
    <phoneticPr fontId="2" type="noConversion"/>
  </si>
  <si>
    <t>WR</t>
    <phoneticPr fontId="2" type="noConversion"/>
  </si>
  <si>
    <t>[4:0]</t>
    <phoneticPr fontId="2" type="noConversion"/>
  </si>
  <si>
    <t>charge pump manual set value</t>
    <phoneticPr fontId="2" type="noConversion"/>
  </si>
  <si>
    <t>5'b0</t>
    <phoneticPr fontId="2" type="noConversion"/>
  </si>
  <si>
    <t>WR</t>
    <phoneticPr fontId="2" type="noConversion"/>
  </si>
  <si>
    <t>cts</t>
    <phoneticPr fontId="2" type="noConversion"/>
  </si>
  <si>
    <t>n</t>
    <phoneticPr fontId="2" type="noConversion"/>
  </si>
  <si>
    <t>[19:0]</t>
    <phoneticPr fontId="2" type="noConversion"/>
  </si>
  <si>
    <t>[19:0]</t>
    <phoneticPr fontId="2" type="noConversion"/>
  </si>
  <si>
    <t>20bit cts value from HDMI PHY</t>
    <phoneticPr fontId="2" type="noConversion"/>
  </si>
  <si>
    <t>20bit n value from HDMI PHY</t>
    <phoneticPr fontId="2" type="noConversion"/>
  </si>
  <si>
    <t>path to ro reg by zhong huibo</t>
    <phoneticPr fontId="2" type="noConversion"/>
  </si>
  <si>
    <t>divr_manual</t>
    <phoneticPr fontId="2" type="noConversion"/>
  </si>
  <si>
    <t>divr_sel</t>
    <phoneticPr fontId="2" type="noConversion"/>
  </si>
  <si>
    <t>divider ratio manual set value</t>
    <phoneticPr fontId="2" type="noConversion"/>
  </si>
  <si>
    <t>1: enable divider ratio manual set mode</t>
    <phoneticPr fontId="2" type="noConversion"/>
  </si>
  <si>
    <t>32'b0</t>
    <phoneticPr fontId="2" type="noConversion"/>
  </si>
  <si>
    <t>WR</t>
    <phoneticPr fontId="2" type="noConversion"/>
  </si>
  <si>
    <t>divr</t>
    <phoneticPr fontId="2" type="noConversion"/>
  </si>
  <si>
    <t>[7:0]</t>
    <phoneticPr fontId="2" type="noConversion"/>
  </si>
  <si>
    <t>40MHz datarate data path to abb_top/AUPLL_DSM[7:0]</t>
    <phoneticPr fontId="2" type="noConversion"/>
  </si>
  <si>
    <t>RO</t>
    <phoneticPr fontId="2" type="noConversion"/>
  </si>
  <si>
    <t>icp_sel</t>
    <phoneticPr fontId="2" type="noConversion"/>
  </si>
  <si>
    <t>input_cnt</t>
    <phoneticPr fontId="2" type="noConversion"/>
  </si>
  <si>
    <t>clksel</t>
    <phoneticPr fontId="2" type="noConversion"/>
  </si>
  <si>
    <t>[4:0]</t>
    <phoneticPr fontId="2" type="noConversion"/>
  </si>
  <si>
    <t>[3:0]</t>
    <phoneticPr fontId="2" type="noConversion"/>
  </si>
  <si>
    <t>[8:0]</t>
    <phoneticPr fontId="2" type="noConversion"/>
  </si>
  <si>
    <t>charge pump value path to abb_top/AUPLL_ICP_ADJ[4:0]</t>
    <phoneticPr fontId="2" type="noConversion"/>
  </si>
  <si>
    <t>input counter value path to abb_top/AUPLL_INPUT_DIV[3:0]</t>
    <phoneticPr fontId="2" type="noConversion"/>
  </si>
  <si>
    <t>aupll post divider value path to abb_top/AUPLL_POST_DIV_SEL[8:0]</t>
    <phoneticPr fontId="2" type="noConversion"/>
  </si>
  <si>
    <t>RO</t>
    <phoneticPr fontId="2" type="noConversion"/>
  </si>
  <si>
    <t>14'h018B</t>
    <phoneticPr fontId="2" type="noConversion"/>
  </si>
  <si>
    <t>1'b1</t>
    <phoneticPr fontId="2" type="noConversion"/>
  </si>
  <si>
    <t>0: enable charge pump manual set mode</t>
    <phoneticPr fontId="2" type="noConversion"/>
  </si>
  <si>
    <t>32'h04000000</t>
    <phoneticPr fontId="2" type="noConversion"/>
  </si>
  <si>
    <t>400/4=100MHz</t>
    <phoneticPr fontId="2" type="noConversion"/>
  </si>
  <si>
    <t>DDRPLL output freq= 400MHz/divr*16/postdiv</t>
    <phoneticPr fontId="2" type="noConversion"/>
  </si>
  <si>
    <t>SDCPLL output freq= 400MHz/divr*16/postdiv</t>
    <phoneticPr fontId="2" type="noConversion"/>
  </si>
  <si>
    <t>AUPLL freq= clk_req*n/cts/clk_req_state</t>
    <phoneticPr fontId="2" type="noConversion"/>
  </si>
  <si>
    <t>ctsn_valid</t>
    <phoneticPr fontId="2" type="noConversion"/>
  </si>
  <si>
    <t>cts/n valid pulse, pulse width &gt;100ns</t>
    <phoneticPr fontId="2" type="noConversion"/>
  </si>
  <si>
    <t>no</t>
    <phoneticPr fontId="2" type="noConversion"/>
  </si>
  <si>
    <t>input</t>
    <phoneticPr fontId="2" type="noConversion"/>
  </si>
  <si>
    <t>input</t>
    <phoneticPr fontId="2" type="noConversion"/>
  </si>
  <si>
    <t>seed_en</t>
    <phoneticPr fontId="2" type="noConversion"/>
  </si>
  <si>
    <t>seed_in</t>
    <phoneticPr fontId="2" type="noConversion"/>
  </si>
  <si>
    <t>yes</t>
    <phoneticPr fontId="2" type="noConversion"/>
  </si>
  <si>
    <t>yes</t>
    <phoneticPr fontId="2" type="noConversion"/>
  </si>
  <si>
    <t>WR</t>
    <phoneticPr fontId="2" type="noConversion"/>
  </si>
  <si>
    <t>WR</t>
    <phoneticPr fontId="2" type="noConversion"/>
  </si>
  <si>
    <t>[23:0]</t>
    <phoneticPr fontId="2" type="noConversion"/>
  </si>
  <si>
    <t>digital</t>
    <phoneticPr fontId="2" type="noConversion"/>
  </si>
  <si>
    <t>1'b0</t>
    <phoneticPr fontId="2" type="noConversion"/>
  </si>
  <si>
    <t>24'h123456</t>
    <phoneticPr fontId="2" type="noConversion"/>
  </si>
  <si>
    <t>enable: set 1 and then set 0</t>
    <phoneticPr fontId="2" type="noConversion"/>
  </si>
  <si>
    <t>24 bit seed register for sd modulator initial state</t>
    <phoneticPr fontId="2" type="noConversion"/>
  </si>
  <si>
    <t>[31:24]: divider ratio integer part
[23:0] divider ratio fractional part</t>
    <phoneticPr fontId="2" type="noConversion"/>
  </si>
  <si>
    <t>400/5.3572=74.25MHz</t>
    <phoneticPr fontId="2" type="noConversion"/>
  </si>
  <si>
    <t>PIXPLL output freq= 400MHz/divr*16/post_div</t>
    <phoneticPr fontId="2" type="noConversion"/>
  </si>
  <si>
    <t>32'h05631FE4</t>
    <phoneticPr fontId="2" type="noConversion"/>
  </si>
  <si>
    <t>clk_ref=400MHz</t>
    <phoneticPr fontId="2" type="noConversion"/>
  </si>
  <si>
    <t>LOOP_DIV</t>
    <phoneticPr fontId="2" type="noConversion"/>
  </si>
  <si>
    <t>POST_DIV</t>
    <phoneticPr fontId="2" type="noConversion"/>
  </si>
  <si>
    <t>synthesizer output</t>
    <phoneticPr fontId="2" type="noConversion"/>
  </si>
  <si>
    <t>clkout/MHZ</t>
    <phoneticPr fontId="2" type="noConversion"/>
  </si>
  <si>
    <t>dec</t>
    <phoneticPr fontId="2" type="noConversion"/>
  </si>
  <si>
    <t>bin</t>
    <phoneticPr fontId="2" type="noConversion"/>
  </si>
  <si>
    <t>hex</t>
    <phoneticPr fontId="2" type="noConversion"/>
  </si>
  <si>
    <t>dec</t>
    <phoneticPr fontId="2" type="noConversion"/>
  </si>
  <si>
    <t>hex</t>
    <phoneticPr fontId="2" type="noConversion"/>
  </si>
  <si>
    <t>DFT gated</t>
    <phoneticPr fontId="3" type="noConversion"/>
  </si>
  <si>
    <t>0: enable divr decoder manual set mode</t>
    <phoneticPr fontId="2" type="noConversion"/>
  </si>
  <si>
    <t>1'b1</t>
    <phoneticPr fontId="2" type="noConversion"/>
  </si>
  <si>
    <t>32'h02752546</t>
    <phoneticPr fontId="2" type="noConversion"/>
  </si>
  <si>
    <t>98.3MHz</t>
    <phoneticPr fontId="2" type="noConversion"/>
  </si>
  <si>
    <t>DFT gated</t>
    <phoneticPr fontId="3" type="noConversion"/>
  </si>
  <si>
    <t>32'h0600F5E9</t>
    <phoneticPr fontId="2" type="noConversion"/>
  </si>
  <si>
    <t>32'h04000000</t>
    <phoneticPr fontId="2" type="noConversion"/>
  </si>
  <si>
    <t>100MHz</t>
    <phoneticPr fontId="2" type="noConversion"/>
  </si>
  <si>
    <t>400/6.003752345=66.625MHz</t>
    <phoneticPr fontId="2" type="noConversion"/>
  </si>
  <si>
    <t>1'b1</t>
    <phoneticPr fontId="2" type="noConversion"/>
  </si>
  <si>
    <t>1'b1</t>
    <phoneticPr fontId="2" type="noConversion"/>
  </si>
  <si>
    <t>manual resetn
0: reset</t>
    <phoneticPr fontId="2" type="noConversion"/>
  </si>
  <si>
    <t>1'b1</t>
    <phoneticPr fontId="2" type="noConversion"/>
  </si>
  <si>
    <t>integer[7:0](divr[31:24])</t>
    <phoneticPr fontId="2" type="noConversion"/>
  </si>
  <si>
    <t>fraction[23:0](divr[23:0])</t>
    <phoneticPr fontId="2" type="noConversion"/>
  </si>
  <si>
    <t>REG address</t>
    <phoneticPr fontId="3" type="noConversion"/>
  </si>
  <si>
    <t>0x6063_2A04[0]</t>
    <phoneticPr fontId="2" type="noConversion"/>
  </si>
  <si>
    <t>0x6063_2A00[31:0]</t>
    <phoneticPr fontId="2" type="noConversion"/>
  </si>
  <si>
    <t>0x6063_2A04[1]</t>
    <phoneticPr fontId="2" type="noConversion"/>
  </si>
  <si>
    <t>0x6063_2A04[2]</t>
    <phoneticPr fontId="2" type="noConversion"/>
  </si>
  <si>
    <t>0x6063_2A04[3]</t>
    <phoneticPr fontId="2" type="noConversion"/>
  </si>
  <si>
    <t>0x6063_2A04[4]</t>
    <phoneticPr fontId="2" type="noConversion"/>
  </si>
  <si>
    <t>0x6063_2A04[6:5]</t>
    <phoneticPr fontId="2" type="noConversion"/>
  </si>
  <si>
    <t>0x6063_2A04[9:7]</t>
    <phoneticPr fontId="2" type="noConversion"/>
  </si>
  <si>
    <t>0x6063_2A04[10]</t>
    <phoneticPr fontId="2" type="noConversion"/>
  </si>
  <si>
    <t>0x6063_2A04[25:12]</t>
    <phoneticPr fontId="2" type="noConversion"/>
  </si>
  <si>
    <t>0x6063_2A08[23:0]</t>
    <phoneticPr fontId="2" type="noConversion"/>
  </si>
  <si>
    <t>0x6063_2A08[24]</t>
    <phoneticPr fontId="2" type="noConversion"/>
  </si>
  <si>
    <t>0x6063_2A10[31:0]</t>
    <phoneticPr fontId="2" type="noConversion"/>
  </si>
  <si>
    <t>0x6063_2A14[0]</t>
    <phoneticPr fontId="2" type="noConversion"/>
  </si>
  <si>
    <t>0x6063_2A14[1]</t>
    <phoneticPr fontId="2" type="noConversion"/>
  </si>
  <si>
    <t>0x6063_2A14[2]</t>
    <phoneticPr fontId="2" type="noConversion"/>
  </si>
  <si>
    <t>0x6063_2A14[3]</t>
    <phoneticPr fontId="2" type="noConversion"/>
  </si>
  <si>
    <t>0x6063_2A14[4]</t>
    <phoneticPr fontId="2" type="noConversion"/>
  </si>
  <si>
    <t>0x6063_2A14[6:5]</t>
    <phoneticPr fontId="2" type="noConversion"/>
  </si>
  <si>
    <t>0x6063_2A14[9:7]</t>
    <phoneticPr fontId="2" type="noConversion"/>
  </si>
  <si>
    <t>0x6063_2A14[10]</t>
    <phoneticPr fontId="2" type="noConversion"/>
  </si>
  <si>
    <t>0x6063_2A14[25:12]</t>
    <phoneticPr fontId="2" type="noConversion"/>
  </si>
  <si>
    <t>0x6063_2A18[24]</t>
    <phoneticPr fontId="2" type="noConversion"/>
  </si>
  <si>
    <t>0x6063_2A18[23:0]</t>
    <phoneticPr fontId="2" type="noConversion"/>
  </si>
  <si>
    <t>0x6063_2A20[31:0]</t>
    <phoneticPr fontId="2" type="noConversion"/>
  </si>
  <si>
    <t>0x6063_2A24[0]</t>
    <phoneticPr fontId="2" type="noConversion"/>
  </si>
  <si>
    <t>0x6063_2A24[1]</t>
    <phoneticPr fontId="2" type="noConversion"/>
  </si>
  <si>
    <t>0x6063_2A24[2]</t>
    <phoneticPr fontId="2" type="noConversion"/>
  </si>
  <si>
    <t>0x6063_2A24[3]</t>
    <phoneticPr fontId="2" type="noConversion"/>
  </si>
  <si>
    <t>0x6063_2A24[4]</t>
    <phoneticPr fontId="2" type="noConversion"/>
  </si>
  <si>
    <t>0x6063_2A24[6:5]</t>
    <phoneticPr fontId="2" type="noConversion"/>
  </si>
  <si>
    <t>0x6063_2A24[9:7]</t>
    <phoneticPr fontId="2" type="noConversion"/>
  </si>
  <si>
    <t>0x6063_2A24[10]</t>
    <phoneticPr fontId="2" type="noConversion"/>
  </si>
  <si>
    <t>0x6063_2A24[25:12]</t>
    <phoneticPr fontId="2" type="noConversion"/>
  </si>
  <si>
    <t>0x6063_2A28[24]</t>
    <phoneticPr fontId="2" type="noConversion"/>
  </si>
  <si>
    <t>0x6063_2A28[23:0]</t>
    <phoneticPr fontId="2" type="noConversion"/>
  </si>
  <si>
    <t>REG Address</t>
    <phoneticPr fontId="3" type="noConversion"/>
  </si>
  <si>
    <t>0x6063_2A30[31:0]</t>
    <phoneticPr fontId="2" type="noConversion"/>
  </si>
  <si>
    <t>0x6063_2A34[13]</t>
    <phoneticPr fontId="2" type="noConversion"/>
  </si>
  <si>
    <t>0x6063_2A34[14]</t>
    <phoneticPr fontId="2" type="noConversion"/>
  </si>
  <si>
    <t>0x6063_2A34[19:15]</t>
    <phoneticPr fontId="2" type="noConversion"/>
  </si>
  <si>
    <t>0x6063_2A34[0]</t>
    <phoneticPr fontId="2" type="noConversion"/>
  </si>
  <si>
    <t>0x6063_2A34[1]</t>
    <phoneticPr fontId="2" type="noConversion"/>
  </si>
  <si>
    <t>0x6063_2A34[2]</t>
    <phoneticPr fontId="2" type="noConversion"/>
  </si>
  <si>
    <t>0x6063_2A34[3]</t>
    <phoneticPr fontId="2" type="noConversion"/>
  </si>
  <si>
    <t>0x6063_2A34[4]</t>
    <phoneticPr fontId="2" type="noConversion"/>
  </si>
  <si>
    <t>0x6063_2A34[6:5]</t>
    <phoneticPr fontId="2" type="noConversion"/>
  </si>
  <si>
    <t>0x6063_2A34[9:7]</t>
    <phoneticPr fontId="2" type="noConversion"/>
  </si>
  <si>
    <t>0x6063_2A34[11:10]</t>
    <phoneticPr fontId="2" type="noConversion"/>
  </si>
  <si>
    <t>0x6063_2A34[12]</t>
    <phoneticPr fontId="2" type="noConversion"/>
  </si>
  <si>
    <t>0x6063_2A38[23:0]</t>
    <phoneticPr fontId="2" type="noConversion"/>
  </si>
  <si>
    <t>0x6063_2A38[24]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</si>
</sst>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6" fillId="2" borderId="1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right"/>
    </xf>
    <xf numFmtId="0" fontId="7" fillId="2" borderId="15" xfId="0" applyFont="1" applyFill="1" applyBorder="1"/>
    <xf numFmtId="0" fontId="7" fillId="2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1524000</xdr:colOff>
      <xdr:row>33</xdr:row>
      <xdr:rowOff>295275</xdr:rowOff>
    </xdr:from>
    <xdr:to>
      <xdr:col>8</xdr:col>
      <xdr:colOff>809625</xdr:colOff>
      <xdr:row>42</xdr:row>
      <xdr:rowOff>95250</xdr:rowOff>
    </xdr:to>
    <xdr:pic>
      <xdr:nvPicPr>
        <xdr:cNvPr id="2" name="图片 1" descr="C:\Users\User\AppData\Roaming\Foxmail7\Temp-205128-20170214175702\Catch(03-09-19-18-11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782300"/>
          <a:ext cx="69627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85" zoomScaleNormal="85" workbookViewId="0">
      <selection activeCell="A9" sqref="A9"/>
    </sheetView>
  </sheetViews>
  <sheetFormatPr defaultRowHeight="13.5" x14ac:dyDescent="0.15"/>
  <cols>
    <col min="1" max="1" width="22.25" customWidth="1"/>
    <col min="2" max="2" width="13.25" customWidth="1"/>
    <col min="3" max="3" width="27.125" customWidth="1"/>
    <col min="4" max="4" width="26.375" customWidth="1"/>
    <col min="5" max="5" width="15.5" customWidth="1"/>
    <col min="6" max="6" width="32.5" customWidth="1"/>
    <col min="7" max="7" width="26.375" customWidth="1"/>
    <col min="8" max="8" width="15" customWidth="1"/>
    <col min="10" max="10" width="15.875" customWidth="1"/>
    <col min="12" max="12" width="16.5" customWidth="1"/>
  </cols>
  <sheetData>
    <row r="1" spans="1:12" ht="27" x14ac:dyDescent="0.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3" t="s">
        <v>9</v>
      </c>
      <c r="L1" s="2" t="s">
        <v>6</v>
      </c>
    </row>
    <row r="2" spans="1:12" ht="27" x14ac:dyDescent="0.15">
      <c r="A2" s="4"/>
      <c r="B2" s="4" t="s">
        <v>12</v>
      </c>
      <c r="C2" s="4" t="s">
        <v>13</v>
      </c>
      <c r="D2" s="4" t="s">
        <v>28</v>
      </c>
      <c r="E2" s="4"/>
      <c r="F2" s="4" t="s">
        <v>35</v>
      </c>
      <c r="G2" s="4" t="s">
        <v>10</v>
      </c>
      <c r="H2" s="4"/>
      <c r="I2" s="4"/>
      <c r="J2" s="4"/>
      <c r="K2" s="4" t="s">
        <v>11</v>
      </c>
      <c r="L2" s="4"/>
    </row>
    <row r="3" spans="1:12" ht="27" x14ac:dyDescent="0.15">
      <c r="A3" s="4"/>
      <c r="B3" s="4" t="s">
        <v>12</v>
      </c>
      <c r="C3" s="4" t="s">
        <v>69</v>
      </c>
      <c r="D3" s="4" t="s">
        <v>28</v>
      </c>
      <c r="E3" s="4"/>
      <c r="F3" s="4" t="s">
        <v>70</v>
      </c>
      <c r="G3" s="4" t="s">
        <v>10</v>
      </c>
      <c r="H3" s="4"/>
      <c r="I3" s="4"/>
      <c r="J3" s="4"/>
      <c r="K3" s="4" t="s">
        <v>11</v>
      </c>
      <c r="L3" s="4"/>
    </row>
    <row r="4" spans="1:12" ht="27" x14ac:dyDescent="0.15">
      <c r="A4" s="4"/>
      <c r="B4" s="4" t="s">
        <v>12</v>
      </c>
      <c r="C4" s="4" t="s">
        <v>15</v>
      </c>
      <c r="D4" s="4" t="s">
        <v>28</v>
      </c>
      <c r="E4" s="4"/>
      <c r="F4" s="4" t="s">
        <v>36</v>
      </c>
      <c r="G4" s="4" t="s">
        <v>10</v>
      </c>
      <c r="H4" s="4"/>
      <c r="I4" s="4"/>
      <c r="J4" s="4"/>
      <c r="K4" s="4" t="s">
        <v>11</v>
      </c>
      <c r="L4" s="4"/>
    </row>
    <row r="5" spans="1:12" ht="54" x14ac:dyDescent="0.15">
      <c r="A5" s="4" t="s">
        <v>182</v>
      </c>
      <c r="B5" s="4" t="s">
        <v>12</v>
      </c>
      <c r="C5" s="4" t="s">
        <v>16</v>
      </c>
      <c r="D5" s="4" t="s">
        <v>28</v>
      </c>
      <c r="E5" s="4" t="s">
        <v>17</v>
      </c>
      <c r="F5" s="4" t="s">
        <v>54</v>
      </c>
      <c r="G5" s="4" t="s">
        <v>18</v>
      </c>
      <c r="H5" s="4" t="s">
        <v>170</v>
      </c>
      <c r="I5" s="4" t="s">
        <v>19</v>
      </c>
      <c r="J5" s="4" t="s">
        <v>173</v>
      </c>
      <c r="K5" s="4" t="s">
        <v>41</v>
      </c>
      <c r="L5" s="4" t="s">
        <v>170</v>
      </c>
    </row>
    <row r="6" spans="1:12" ht="27" x14ac:dyDescent="0.15">
      <c r="A6" s="4" t="s">
        <v>181</v>
      </c>
      <c r="B6" s="4" t="s">
        <v>20</v>
      </c>
      <c r="C6" s="4" t="s">
        <v>21</v>
      </c>
      <c r="D6" s="4" t="s">
        <v>28</v>
      </c>
      <c r="E6" s="4"/>
      <c r="F6" s="4" t="s">
        <v>53</v>
      </c>
      <c r="G6" s="4" t="s">
        <v>18</v>
      </c>
      <c r="H6" s="4" t="s">
        <v>51</v>
      </c>
      <c r="I6" s="4" t="s">
        <v>19</v>
      </c>
      <c r="J6" s="4"/>
      <c r="K6" s="4" t="s">
        <v>41</v>
      </c>
      <c r="L6" s="4" t="s">
        <v>39</v>
      </c>
    </row>
    <row r="7" spans="1:12" x14ac:dyDescent="0.15">
      <c r="A7" s="4" t="s">
        <v>183</v>
      </c>
      <c r="B7" s="4" t="s">
        <v>20</v>
      </c>
      <c r="C7" s="4" t="s">
        <v>22</v>
      </c>
      <c r="D7" s="4" t="s">
        <v>28</v>
      </c>
      <c r="E7" s="4"/>
      <c r="F7" s="4" t="s">
        <v>50</v>
      </c>
      <c r="G7" s="4" t="s">
        <v>18</v>
      </c>
      <c r="H7" s="4" t="s">
        <v>52</v>
      </c>
      <c r="I7" s="4" t="s">
        <v>19</v>
      </c>
      <c r="J7" s="4"/>
      <c r="K7" s="4" t="s">
        <v>41</v>
      </c>
      <c r="L7" s="4" t="s">
        <v>52</v>
      </c>
    </row>
    <row r="8" spans="1:12" x14ac:dyDescent="0.15">
      <c r="A8" s="4" t="s">
        <v>184</v>
      </c>
      <c r="B8" s="4" t="s">
        <v>20</v>
      </c>
      <c r="C8" s="4" t="s">
        <v>23</v>
      </c>
      <c r="D8" s="4" t="s">
        <v>28</v>
      </c>
      <c r="E8" s="4"/>
      <c r="F8" s="4" t="s">
        <v>49</v>
      </c>
      <c r="G8" s="4" t="s">
        <v>18</v>
      </c>
      <c r="H8" s="4" t="s">
        <v>52</v>
      </c>
      <c r="I8" s="4" t="s">
        <v>19</v>
      </c>
      <c r="J8" s="4"/>
      <c r="K8" s="4" t="s">
        <v>41</v>
      </c>
      <c r="L8" s="4" t="s">
        <v>52</v>
      </c>
    </row>
    <row r="9" spans="1:12" ht="27" x14ac:dyDescent="0.15">
      <c r="A9" s="4"/>
      <c r="B9" s="4" t="s">
        <v>20</v>
      </c>
      <c r="C9" s="4" t="s">
        <v>24</v>
      </c>
      <c r="D9" s="4" t="s">
        <v>28</v>
      </c>
      <c r="E9" s="4"/>
      <c r="F9" s="4" t="s">
        <v>48</v>
      </c>
      <c r="G9" s="4" t="s">
        <v>18</v>
      </c>
      <c r="H9" s="4"/>
      <c r="I9" s="4"/>
      <c r="J9" s="4"/>
      <c r="K9" s="4" t="s">
        <v>47</v>
      </c>
      <c r="L9" s="4"/>
    </row>
    <row r="10" spans="1:12" ht="27" x14ac:dyDescent="0.15">
      <c r="A10" s="4" t="s">
        <v>185</v>
      </c>
      <c r="B10" s="4" t="s">
        <v>20</v>
      </c>
      <c r="C10" s="4" t="s">
        <v>25</v>
      </c>
      <c r="D10" s="4" t="s">
        <v>28</v>
      </c>
      <c r="E10" s="4"/>
      <c r="F10" s="4" t="s">
        <v>176</v>
      </c>
      <c r="G10" s="4" t="s">
        <v>18</v>
      </c>
      <c r="H10" s="4" t="s">
        <v>177</v>
      </c>
      <c r="I10" s="4" t="s">
        <v>19</v>
      </c>
      <c r="J10" s="4"/>
      <c r="K10" s="4" t="s">
        <v>41</v>
      </c>
      <c r="L10" s="4" t="s">
        <v>175</v>
      </c>
    </row>
    <row r="11" spans="1:12" ht="27" x14ac:dyDescent="0.15">
      <c r="A11" s="4" t="s">
        <v>186</v>
      </c>
      <c r="B11" s="4" t="s">
        <v>20</v>
      </c>
      <c r="C11" s="4" t="s">
        <v>26</v>
      </c>
      <c r="D11" s="4" t="s">
        <v>28</v>
      </c>
      <c r="E11" s="4"/>
      <c r="F11" s="5" t="s">
        <v>46</v>
      </c>
      <c r="G11" s="4" t="s">
        <v>18</v>
      </c>
      <c r="H11" s="4" t="s">
        <v>51</v>
      </c>
      <c r="I11" s="4" t="s">
        <v>19</v>
      </c>
      <c r="J11" s="4"/>
      <c r="K11" s="4" t="s">
        <v>41</v>
      </c>
      <c r="L11" s="4" t="s">
        <v>39</v>
      </c>
    </row>
    <row r="12" spans="1:12" x14ac:dyDescent="0.15">
      <c r="A12" s="4" t="s">
        <v>187</v>
      </c>
      <c r="B12" s="4" t="s">
        <v>20</v>
      </c>
      <c r="C12" s="4" t="s">
        <v>27</v>
      </c>
      <c r="D12" s="4" t="s">
        <v>28</v>
      </c>
      <c r="E12" s="4" t="s">
        <v>34</v>
      </c>
      <c r="F12" s="4" t="s">
        <v>45</v>
      </c>
      <c r="G12" s="4" t="s">
        <v>18</v>
      </c>
      <c r="H12" s="4" t="s">
        <v>37</v>
      </c>
      <c r="I12" s="4" t="s">
        <v>19</v>
      </c>
      <c r="J12" s="4"/>
      <c r="K12" s="4" t="s">
        <v>41</v>
      </c>
      <c r="L12" s="4" t="s">
        <v>37</v>
      </c>
    </row>
    <row r="13" spans="1:12" x14ac:dyDescent="0.15">
      <c r="A13" s="4" t="s">
        <v>188</v>
      </c>
      <c r="B13" s="4" t="s">
        <v>20</v>
      </c>
      <c r="C13" s="4" t="s">
        <v>29</v>
      </c>
      <c r="D13" s="4" t="s">
        <v>28</v>
      </c>
      <c r="E13" s="4" t="s">
        <v>33</v>
      </c>
      <c r="F13" s="4" t="s">
        <v>44</v>
      </c>
      <c r="G13" s="4" t="s">
        <v>18</v>
      </c>
      <c r="H13" s="4" t="s">
        <v>38</v>
      </c>
      <c r="I13" s="4" t="s">
        <v>19</v>
      </c>
      <c r="J13" s="4"/>
      <c r="K13" s="4" t="s">
        <v>41</v>
      </c>
      <c r="L13" s="4" t="s">
        <v>38</v>
      </c>
    </row>
    <row r="14" spans="1:12" ht="27" x14ac:dyDescent="0.15">
      <c r="A14" s="4" t="s">
        <v>189</v>
      </c>
      <c r="B14" s="4" t="s">
        <v>20</v>
      </c>
      <c r="C14" s="4" t="s">
        <v>30</v>
      </c>
      <c r="D14" s="4" t="s">
        <v>28</v>
      </c>
      <c r="E14" s="4"/>
      <c r="F14" s="4" t="s">
        <v>43</v>
      </c>
      <c r="G14" s="4" t="s">
        <v>18</v>
      </c>
      <c r="H14" s="4" t="s">
        <v>39</v>
      </c>
      <c r="I14" s="4" t="s">
        <v>19</v>
      </c>
      <c r="J14" s="4"/>
      <c r="K14" s="4" t="s">
        <v>41</v>
      </c>
      <c r="L14" s="4" t="s">
        <v>39</v>
      </c>
    </row>
    <row r="15" spans="1:12" ht="94.5" x14ac:dyDescent="0.15">
      <c r="A15" s="4" t="s">
        <v>190</v>
      </c>
      <c r="B15" s="4" t="s">
        <v>20</v>
      </c>
      <c r="C15" s="4" t="s">
        <v>31</v>
      </c>
      <c r="D15" s="4" t="s">
        <v>28</v>
      </c>
      <c r="E15" s="4" t="s">
        <v>32</v>
      </c>
      <c r="F15" s="4" t="s">
        <v>42</v>
      </c>
      <c r="G15" s="4" t="s">
        <v>18</v>
      </c>
      <c r="H15" s="4" t="s">
        <v>40</v>
      </c>
      <c r="I15" s="4" t="s">
        <v>19</v>
      </c>
      <c r="J15" s="4"/>
      <c r="K15" s="4" t="s">
        <v>41</v>
      </c>
      <c r="L15" s="4" t="s">
        <v>40</v>
      </c>
    </row>
    <row r="16" spans="1:12" x14ac:dyDescent="0.15">
      <c r="A16" s="4"/>
      <c r="B16" s="4" t="s">
        <v>55</v>
      </c>
      <c r="C16" s="4" t="s">
        <v>56</v>
      </c>
      <c r="D16" s="4" t="s">
        <v>28</v>
      </c>
      <c r="E16" s="4"/>
      <c r="F16" s="4"/>
      <c r="G16" s="4" t="s">
        <v>10</v>
      </c>
      <c r="H16" s="4"/>
      <c r="I16" s="4"/>
      <c r="J16" s="4"/>
      <c r="K16" s="4" t="s">
        <v>47</v>
      </c>
      <c r="L16" s="4"/>
    </row>
    <row r="17" spans="1:12" x14ac:dyDescent="0.15">
      <c r="A17" s="4"/>
      <c r="B17" s="4" t="s">
        <v>55</v>
      </c>
      <c r="C17" s="4" t="s">
        <v>57</v>
      </c>
      <c r="D17" s="4" t="s">
        <v>28</v>
      </c>
      <c r="E17" s="4" t="s">
        <v>64</v>
      </c>
      <c r="F17" s="4" t="s">
        <v>58</v>
      </c>
      <c r="G17" s="4" t="s">
        <v>18</v>
      </c>
      <c r="H17" s="4"/>
      <c r="I17" s="4"/>
      <c r="J17" s="4"/>
      <c r="K17" s="4" t="s">
        <v>47</v>
      </c>
      <c r="L17" s="4"/>
    </row>
    <row r="18" spans="1:12" x14ac:dyDescent="0.15">
      <c r="A18" s="4"/>
      <c r="B18" s="4" t="s">
        <v>55</v>
      </c>
      <c r="C18" s="4" t="s">
        <v>59</v>
      </c>
      <c r="D18" s="4" t="s">
        <v>28</v>
      </c>
      <c r="E18" s="4" t="s">
        <v>65</v>
      </c>
      <c r="F18" s="4" t="s">
        <v>58</v>
      </c>
      <c r="G18" s="4" t="s">
        <v>18</v>
      </c>
      <c r="H18" s="4"/>
      <c r="I18" s="4"/>
      <c r="J18" s="4"/>
      <c r="K18" s="4" t="s">
        <v>47</v>
      </c>
      <c r="L18" s="4"/>
    </row>
    <row r="19" spans="1:12" x14ac:dyDescent="0.15">
      <c r="A19" s="4"/>
      <c r="B19" s="4" t="s">
        <v>55</v>
      </c>
      <c r="C19" s="4" t="s">
        <v>60</v>
      </c>
      <c r="D19" s="4" t="s">
        <v>28</v>
      </c>
      <c r="E19" s="4" t="s">
        <v>66</v>
      </c>
      <c r="F19" s="4" t="s">
        <v>58</v>
      </c>
      <c r="G19" s="4" t="s">
        <v>18</v>
      </c>
      <c r="H19" s="4"/>
      <c r="I19" s="4"/>
      <c r="J19" s="4"/>
      <c r="K19" s="4" t="s">
        <v>47</v>
      </c>
      <c r="L19" s="4"/>
    </row>
    <row r="20" spans="1:12" ht="27" x14ac:dyDescent="0.15">
      <c r="A20" s="8"/>
      <c r="B20" s="8" t="s">
        <v>55</v>
      </c>
      <c r="C20" s="8" t="s">
        <v>61</v>
      </c>
      <c r="D20" s="8" t="s">
        <v>28</v>
      </c>
      <c r="E20" s="8"/>
      <c r="F20" s="8" t="s">
        <v>62</v>
      </c>
      <c r="G20" s="8" t="s">
        <v>18</v>
      </c>
      <c r="H20" s="8"/>
      <c r="I20" s="8" t="s">
        <v>63</v>
      </c>
      <c r="J20" s="8"/>
      <c r="K20" s="8" t="s">
        <v>41</v>
      </c>
      <c r="L20" s="8"/>
    </row>
    <row r="21" spans="1:12" s="9" customFormat="1" x14ac:dyDescent="0.15">
      <c r="A21" s="4" t="s">
        <v>192</v>
      </c>
      <c r="B21" s="10" t="s">
        <v>136</v>
      </c>
      <c r="C21" s="11" t="s">
        <v>138</v>
      </c>
      <c r="D21" s="4" t="s">
        <v>28</v>
      </c>
      <c r="E21" s="11"/>
      <c r="F21" s="11" t="s">
        <v>148</v>
      </c>
      <c r="G21" s="11" t="s">
        <v>145</v>
      </c>
      <c r="H21" s="11" t="s">
        <v>146</v>
      </c>
      <c r="I21" s="11" t="s">
        <v>142</v>
      </c>
      <c r="J21" s="11"/>
      <c r="K21" s="11" t="s">
        <v>140</v>
      </c>
      <c r="L21" s="11" t="s">
        <v>39</v>
      </c>
    </row>
    <row r="22" spans="1:12" s="9" customFormat="1" ht="27" x14ac:dyDescent="0.15">
      <c r="A22" s="4" t="s">
        <v>191</v>
      </c>
      <c r="B22" s="10" t="s">
        <v>137</v>
      </c>
      <c r="C22" s="13" t="s">
        <v>139</v>
      </c>
      <c r="D22" s="4" t="s">
        <v>28</v>
      </c>
      <c r="E22" s="11" t="s">
        <v>144</v>
      </c>
      <c r="F22" s="12" t="s">
        <v>149</v>
      </c>
      <c r="G22" s="11" t="s">
        <v>145</v>
      </c>
      <c r="H22" s="11" t="s">
        <v>147</v>
      </c>
      <c r="I22" s="11" t="s">
        <v>143</v>
      </c>
      <c r="J22" s="11"/>
      <c r="K22" s="11" t="s">
        <v>141</v>
      </c>
      <c r="L22" s="11" t="s">
        <v>147</v>
      </c>
    </row>
    <row r="23" spans="1:12" ht="27" x14ac:dyDescent="0.15">
      <c r="C23" s="7" t="s">
        <v>130</v>
      </c>
    </row>
    <row r="25" spans="1:12" x14ac:dyDescent="0.15">
      <c r="A25" t="s">
        <v>154</v>
      </c>
    </row>
    <row r="26" spans="1:12" ht="14.25" thickBot="1" x14ac:dyDescent="0.2"/>
    <row r="27" spans="1:12" x14ac:dyDescent="0.15">
      <c r="A27" s="14"/>
      <c r="B27" s="34" t="s">
        <v>178</v>
      </c>
      <c r="C27" s="35"/>
      <c r="D27" s="36"/>
      <c r="E27" s="37" t="s">
        <v>179</v>
      </c>
      <c r="F27" s="38"/>
      <c r="G27" s="15" t="s">
        <v>155</v>
      </c>
      <c r="H27" s="9" t="s">
        <v>156</v>
      </c>
      <c r="I27" s="16" t="s">
        <v>157</v>
      </c>
    </row>
    <row r="28" spans="1:12" x14ac:dyDescent="0.15">
      <c r="A28" s="17" t="s">
        <v>158</v>
      </c>
      <c r="B28" s="18" t="s">
        <v>159</v>
      </c>
      <c r="C28" s="9" t="s">
        <v>160</v>
      </c>
      <c r="D28" s="19" t="s">
        <v>161</v>
      </c>
      <c r="E28" s="18" t="s">
        <v>162</v>
      </c>
      <c r="F28" s="20" t="s">
        <v>163</v>
      </c>
      <c r="G28" s="9"/>
      <c r="H28" s="9"/>
      <c r="I28" s="9"/>
    </row>
    <row r="29" spans="1:12" ht="14.25" thickBot="1" x14ac:dyDescent="0.2">
      <c r="A29" s="21">
        <v>600</v>
      </c>
      <c r="B29" s="22">
        <f>ROUNDDOWN(400/I29,0)</f>
        <v>5</v>
      </c>
      <c r="C29" s="23" t="str">
        <f>DEC2BIN(B29)</f>
        <v>101</v>
      </c>
      <c r="D29" s="31" t="str">
        <f>DEC2HEX(B29)</f>
        <v>5</v>
      </c>
      <c r="E29" s="22">
        <f>400/I29-B29</f>
        <v>0.33333333333333304</v>
      </c>
      <c r="F29" s="32" t="str">
        <f>DEC2HEX(E29*2^24)</f>
        <v>555555</v>
      </c>
      <c r="G29" s="33">
        <v>16</v>
      </c>
      <c r="H29" s="33">
        <f>IF(800&lt;A29,1,IF(400&lt;A29,2,IF(200&lt;A29,4,IF(100&lt;A29,8,IF(50&lt;A29,16,IF(25&lt;A29,32,IF(12.5&lt;A29,64,128)))))))</f>
        <v>2</v>
      </c>
      <c r="I29" s="9">
        <f>A29*H29/G29</f>
        <v>75</v>
      </c>
    </row>
    <row r="30" spans="1:12" ht="14.25" thickBot="1" x14ac:dyDescent="0.2">
      <c r="A30" s="21">
        <v>148.5</v>
      </c>
      <c r="B30" s="22">
        <f>ROUNDDOWN(400/I30,0)</f>
        <v>5</v>
      </c>
      <c r="C30" s="23" t="str">
        <f>DEC2BIN(B30)</f>
        <v>101</v>
      </c>
      <c r="D30" s="24" t="str">
        <f>DEC2HEX(B30)</f>
        <v>5</v>
      </c>
      <c r="E30" s="22">
        <f>400/I30-B30</f>
        <v>0.38720538720538755</v>
      </c>
      <c r="F30" s="25" t="str">
        <f>DEC2HEX(E30*2^24)</f>
        <v>631FE4</v>
      </c>
      <c r="G30" s="9">
        <v>16</v>
      </c>
      <c r="H30" s="9">
        <f t="shared" ref="H30:H31" si="0">IF(800&lt;A30,1,IF(400&lt;A30,2,IF(200&lt;A30,4,IF(100&lt;A30,8,IF(50&lt;A30,16,IF(25&lt;A30,32,IF(12.5&lt;A30,64,128)))))))</f>
        <v>8</v>
      </c>
      <c r="I30" s="9">
        <f>A30*H30/G30</f>
        <v>74.25</v>
      </c>
    </row>
    <row r="31" spans="1:12" ht="14.25" thickBot="1" x14ac:dyDescent="0.2">
      <c r="A31" s="21">
        <v>74.25</v>
      </c>
      <c r="B31" s="22">
        <f>ROUNDDOWN(400/I31,0)</f>
        <v>5</v>
      </c>
      <c r="C31" s="23" t="str">
        <f>DEC2BIN(B31)</f>
        <v>101</v>
      </c>
      <c r="D31" s="24" t="str">
        <f>DEC2HEX(B31)</f>
        <v>5</v>
      </c>
      <c r="E31" s="22">
        <f>400/I31-B31</f>
        <v>0.38720538720538755</v>
      </c>
      <c r="F31" s="25" t="str">
        <f>DEC2HEX(E31*2^24)</f>
        <v>631FE4</v>
      </c>
      <c r="G31" s="9">
        <v>16</v>
      </c>
      <c r="H31" s="9">
        <f t="shared" si="0"/>
        <v>16</v>
      </c>
      <c r="I31" s="9">
        <f>A31*H31/G31</f>
        <v>74.25</v>
      </c>
    </row>
  </sheetData>
  <mergeCells count="2">
    <mergeCell ref="B27:D27"/>
    <mergeCell ref="E27:F2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B1" sqref="B1:B22"/>
    </sheetView>
  </sheetViews>
  <sheetFormatPr defaultRowHeight="13.5" x14ac:dyDescent="0.15"/>
  <cols>
    <col min="1" max="1" width="23.375" customWidth="1"/>
    <col min="2" max="2" width="13.25" customWidth="1"/>
    <col min="3" max="3" width="27.125" customWidth="1"/>
    <col min="4" max="4" width="26.375" customWidth="1"/>
    <col min="5" max="5" width="15.5" customWidth="1"/>
    <col min="6" max="6" width="33.375" customWidth="1"/>
    <col min="7" max="7" width="26.375" customWidth="1"/>
    <col min="8" max="8" width="15" customWidth="1"/>
    <col min="10" max="10" width="18" customWidth="1"/>
    <col min="12" max="12" width="14.125" customWidth="1"/>
  </cols>
  <sheetData>
    <row r="1" spans="1:13" ht="27" x14ac:dyDescent="0.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3" t="s">
        <v>9</v>
      </c>
      <c r="L1" s="2" t="s">
        <v>169</v>
      </c>
    </row>
    <row r="2" spans="1:13" ht="27" x14ac:dyDescent="0.15">
      <c r="A2" s="4"/>
      <c r="B2" s="4" t="s">
        <v>12</v>
      </c>
      <c r="C2" s="4" t="s">
        <v>13</v>
      </c>
      <c r="D2" s="4" t="s">
        <v>67</v>
      </c>
      <c r="E2" s="4"/>
      <c r="F2" s="4" t="s">
        <v>35</v>
      </c>
      <c r="G2" s="4" t="s">
        <v>10</v>
      </c>
      <c r="H2" s="4"/>
      <c r="I2" s="4"/>
      <c r="J2" s="4"/>
      <c r="K2" s="4" t="s">
        <v>11</v>
      </c>
      <c r="L2" s="4"/>
    </row>
    <row r="3" spans="1:13" ht="27" x14ac:dyDescent="0.15">
      <c r="A3" s="4"/>
      <c r="B3" s="4" t="s">
        <v>12</v>
      </c>
      <c r="C3" s="4" t="s">
        <v>14</v>
      </c>
      <c r="D3" s="4" t="s">
        <v>67</v>
      </c>
      <c r="E3" s="4"/>
      <c r="F3" s="4" t="s">
        <v>71</v>
      </c>
      <c r="G3" s="4" t="s">
        <v>10</v>
      </c>
      <c r="H3" s="4"/>
      <c r="I3" s="4"/>
      <c r="J3" s="4"/>
      <c r="K3" s="4" t="s">
        <v>11</v>
      </c>
      <c r="L3" s="4"/>
    </row>
    <row r="4" spans="1:13" ht="27" x14ac:dyDescent="0.15">
      <c r="A4" s="4"/>
      <c r="B4" s="4" t="s">
        <v>12</v>
      </c>
      <c r="C4" s="4" t="s">
        <v>15</v>
      </c>
      <c r="D4" s="4" t="s">
        <v>67</v>
      </c>
      <c r="E4" s="4"/>
      <c r="F4" s="4" t="s">
        <v>36</v>
      </c>
      <c r="G4" s="4" t="s">
        <v>10</v>
      </c>
      <c r="H4" s="4"/>
      <c r="I4" s="4"/>
      <c r="J4" s="4"/>
      <c r="K4" s="4" t="s">
        <v>11</v>
      </c>
      <c r="L4" s="4"/>
    </row>
    <row r="5" spans="1:13" ht="54" x14ac:dyDescent="0.15">
      <c r="A5" s="4" t="s">
        <v>193</v>
      </c>
      <c r="B5" s="4" t="s">
        <v>12</v>
      </c>
      <c r="C5" s="4" t="s">
        <v>16</v>
      </c>
      <c r="D5" s="4" t="s">
        <v>67</v>
      </c>
      <c r="E5" s="4" t="s">
        <v>17</v>
      </c>
      <c r="F5" s="4" t="s">
        <v>150</v>
      </c>
      <c r="G5" s="4" t="s">
        <v>18</v>
      </c>
      <c r="H5" s="4" t="s">
        <v>153</v>
      </c>
      <c r="I5" s="4" t="s">
        <v>19</v>
      </c>
      <c r="J5" s="4" t="s">
        <v>151</v>
      </c>
      <c r="K5" s="4" t="s">
        <v>41</v>
      </c>
      <c r="L5" s="28" t="s">
        <v>171</v>
      </c>
      <c r="M5" s="29" t="s">
        <v>172</v>
      </c>
    </row>
    <row r="6" spans="1:13" ht="27" x14ac:dyDescent="0.15">
      <c r="A6" s="4" t="s">
        <v>194</v>
      </c>
      <c r="B6" s="4" t="s">
        <v>20</v>
      </c>
      <c r="C6" s="4" t="s">
        <v>21</v>
      </c>
      <c r="D6" s="4" t="s">
        <v>67</v>
      </c>
      <c r="E6" s="4"/>
      <c r="F6" s="4" t="s">
        <v>53</v>
      </c>
      <c r="G6" s="4" t="s">
        <v>18</v>
      </c>
      <c r="H6" s="4" t="s">
        <v>51</v>
      </c>
      <c r="I6" s="4" t="s">
        <v>19</v>
      </c>
      <c r="J6" s="4"/>
      <c r="K6" s="4" t="s">
        <v>41</v>
      </c>
      <c r="L6" s="4" t="s">
        <v>39</v>
      </c>
    </row>
    <row r="7" spans="1:13" x14ac:dyDescent="0.15">
      <c r="A7" s="4" t="s">
        <v>195</v>
      </c>
      <c r="B7" s="4" t="s">
        <v>20</v>
      </c>
      <c r="C7" s="4" t="s">
        <v>22</v>
      </c>
      <c r="D7" s="4" t="s">
        <v>67</v>
      </c>
      <c r="E7" s="4"/>
      <c r="F7" s="4" t="s">
        <v>50</v>
      </c>
      <c r="G7" s="4" t="s">
        <v>18</v>
      </c>
      <c r="H7" s="4" t="s">
        <v>52</v>
      </c>
      <c r="I7" s="4" t="s">
        <v>19</v>
      </c>
      <c r="J7" s="4"/>
      <c r="K7" s="4" t="s">
        <v>41</v>
      </c>
      <c r="L7" s="4" t="s">
        <v>52</v>
      </c>
    </row>
    <row r="8" spans="1:13" x14ac:dyDescent="0.15">
      <c r="A8" s="4" t="s">
        <v>196</v>
      </c>
      <c r="B8" s="4" t="s">
        <v>20</v>
      </c>
      <c r="C8" s="4" t="s">
        <v>23</v>
      </c>
      <c r="D8" s="4" t="s">
        <v>67</v>
      </c>
      <c r="E8" s="4"/>
      <c r="F8" s="4" t="s">
        <v>49</v>
      </c>
      <c r="G8" s="4" t="s">
        <v>18</v>
      </c>
      <c r="H8" s="4" t="s">
        <v>52</v>
      </c>
      <c r="I8" s="4" t="s">
        <v>19</v>
      </c>
      <c r="J8" s="4"/>
      <c r="K8" s="4" t="s">
        <v>41</v>
      </c>
      <c r="L8" s="4" t="s">
        <v>52</v>
      </c>
    </row>
    <row r="9" spans="1:13" ht="27" x14ac:dyDescent="0.15">
      <c r="A9" s="4"/>
      <c r="B9" s="4" t="s">
        <v>20</v>
      </c>
      <c r="C9" s="4" t="s">
        <v>24</v>
      </c>
      <c r="D9" s="4" t="s">
        <v>67</v>
      </c>
      <c r="E9" s="4"/>
      <c r="F9" s="4" t="s">
        <v>48</v>
      </c>
      <c r="G9" s="4" t="s">
        <v>18</v>
      </c>
      <c r="H9" s="4"/>
      <c r="I9" s="4"/>
      <c r="J9" s="4"/>
      <c r="K9" s="4" t="s">
        <v>47</v>
      </c>
      <c r="L9" s="4"/>
    </row>
    <row r="10" spans="1:13" ht="27" x14ac:dyDescent="0.15">
      <c r="A10" s="4" t="s">
        <v>197</v>
      </c>
      <c r="B10" s="4" t="s">
        <v>20</v>
      </c>
      <c r="C10" s="4" t="s">
        <v>25</v>
      </c>
      <c r="D10" s="4" t="s">
        <v>67</v>
      </c>
      <c r="E10" s="4"/>
      <c r="F10" s="4" t="s">
        <v>176</v>
      </c>
      <c r="G10" s="4" t="s">
        <v>18</v>
      </c>
      <c r="H10" s="4" t="s">
        <v>174</v>
      </c>
      <c r="I10" s="4" t="s">
        <v>19</v>
      </c>
      <c r="J10" s="4"/>
      <c r="K10" s="4" t="s">
        <v>41</v>
      </c>
      <c r="L10" s="4" t="s">
        <v>177</v>
      </c>
    </row>
    <row r="11" spans="1:13" ht="27" x14ac:dyDescent="0.15">
      <c r="A11" s="4" t="s">
        <v>198</v>
      </c>
      <c r="B11" s="4" t="s">
        <v>20</v>
      </c>
      <c r="C11" s="4" t="s">
        <v>26</v>
      </c>
      <c r="D11" s="4" t="s">
        <v>67</v>
      </c>
      <c r="E11" s="4"/>
      <c r="F11" s="5" t="s">
        <v>46</v>
      </c>
      <c r="G11" s="4" t="s">
        <v>18</v>
      </c>
      <c r="H11" s="4" t="s">
        <v>51</v>
      </c>
      <c r="I11" s="4" t="s">
        <v>19</v>
      </c>
      <c r="J11" s="4"/>
      <c r="K11" s="4" t="s">
        <v>41</v>
      </c>
      <c r="L11" s="4" t="s">
        <v>39</v>
      </c>
    </row>
    <row r="12" spans="1:13" x14ac:dyDescent="0.15">
      <c r="A12" s="4" t="s">
        <v>199</v>
      </c>
      <c r="B12" s="4" t="s">
        <v>20</v>
      </c>
      <c r="C12" s="4" t="s">
        <v>27</v>
      </c>
      <c r="D12" s="4" t="s">
        <v>67</v>
      </c>
      <c r="E12" s="4" t="s">
        <v>34</v>
      </c>
      <c r="F12" s="4" t="s">
        <v>45</v>
      </c>
      <c r="G12" s="4" t="s">
        <v>18</v>
      </c>
      <c r="H12" s="4" t="s">
        <v>37</v>
      </c>
      <c r="I12" s="4" t="s">
        <v>19</v>
      </c>
      <c r="J12" s="4"/>
      <c r="K12" s="4" t="s">
        <v>41</v>
      </c>
      <c r="L12" s="4" t="s">
        <v>37</v>
      </c>
    </row>
    <row r="13" spans="1:13" x14ac:dyDescent="0.15">
      <c r="A13" s="4" t="s">
        <v>200</v>
      </c>
      <c r="B13" s="4" t="s">
        <v>20</v>
      </c>
      <c r="C13" s="4" t="s">
        <v>29</v>
      </c>
      <c r="D13" s="4" t="s">
        <v>67</v>
      </c>
      <c r="E13" s="4" t="s">
        <v>33</v>
      </c>
      <c r="F13" s="4" t="s">
        <v>44</v>
      </c>
      <c r="G13" s="4" t="s">
        <v>18</v>
      </c>
      <c r="H13" s="4" t="s">
        <v>38</v>
      </c>
      <c r="I13" s="4" t="s">
        <v>19</v>
      </c>
      <c r="J13" s="4"/>
      <c r="K13" s="4" t="s">
        <v>41</v>
      </c>
      <c r="L13" s="4" t="s">
        <v>38</v>
      </c>
    </row>
    <row r="14" spans="1:13" ht="27" x14ac:dyDescent="0.15">
      <c r="A14" s="4" t="s">
        <v>201</v>
      </c>
      <c r="B14" s="4" t="s">
        <v>20</v>
      </c>
      <c r="C14" s="4" t="s">
        <v>30</v>
      </c>
      <c r="D14" s="4" t="s">
        <v>67</v>
      </c>
      <c r="E14" s="4"/>
      <c r="F14" s="4" t="s">
        <v>43</v>
      </c>
      <c r="G14" s="4" t="s">
        <v>18</v>
      </c>
      <c r="H14" s="4" t="s">
        <v>39</v>
      </c>
      <c r="I14" s="4" t="s">
        <v>19</v>
      </c>
      <c r="J14" s="4"/>
      <c r="K14" s="4" t="s">
        <v>41</v>
      </c>
      <c r="L14" s="4" t="s">
        <v>39</v>
      </c>
    </row>
    <row r="15" spans="1:13" ht="94.5" x14ac:dyDescent="0.15">
      <c r="A15" s="4" t="s">
        <v>202</v>
      </c>
      <c r="B15" s="4" t="s">
        <v>20</v>
      </c>
      <c r="C15" s="4" t="s">
        <v>31</v>
      </c>
      <c r="D15" s="4" t="s">
        <v>67</v>
      </c>
      <c r="E15" s="4" t="s">
        <v>32</v>
      </c>
      <c r="F15" s="4" t="s">
        <v>42</v>
      </c>
      <c r="G15" s="4" t="s">
        <v>18</v>
      </c>
      <c r="H15" s="4" t="s">
        <v>40</v>
      </c>
      <c r="I15" s="4" t="s">
        <v>19</v>
      </c>
      <c r="J15" s="4"/>
      <c r="K15" s="4" t="s">
        <v>41</v>
      </c>
      <c r="L15" s="4" t="s">
        <v>40</v>
      </c>
    </row>
    <row r="16" spans="1:13" x14ac:dyDescent="0.15">
      <c r="A16" s="4"/>
      <c r="B16" s="4" t="s">
        <v>55</v>
      </c>
      <c r="C16" s="4" t="s">
        <v>56</v>
      </c>
      <c r="D16" s="4" t="s">
        <v>67</v>
      </c>
      <c r="E16" s="4"/>
      <c r="F16" s="4"/>
      <c r="G16" s="4" t="s">
        <v>10</v>
      </c>
      <c r="H16" s="4"/>
      <c r="I16" s="4"/>
      <c r="J16" s="4"/>
      <c r="K16" s="4" t="s">
        <v>47</v>
      </c>
      <c r="L16" s="4"/>
    </row>
    <row r="17" spans="1:12" x14ac:dyDescent="0.15">
      <c r="A17" s="4"/>
      <c r="B17" s="4" t="s">
        <v>55</v>
      </c>
      <c r="C17" s="4" t="s">
        <v>57</v>
      </c>
      <c r="D17" s="4" t="s">
        <v>67</v>
      </c>
      <c r="E17" s="4" t="s">
        <v>64</v>
      </c>
      <c r="F17" s="4" t="s">
        <v>58</v>
      </c>
      <c r="G17" s="4" t="s">
        <v>18</v>
      </c>
      <c r="H17" s="4"/>
      <c r="I17" s="4"/>
      <c r="J17" s="4"/>
      <c r="K17" s="4" t="s">
        <v>47</v>
      </c>
      <c r="L17" s="4"/>
    </row>
    <row r="18" spans="1:12" x14ac:dyDescent="0.15">
      <c r="A18" s="4"/>
      <c r="B18" s="4" t="s">
        <v>55</v>
      </c>
      <c r="C18" s="4" t="s">
        <v>59</v>
      </c>
      <c r="D18" s="4" t="s">
        <v>67</v>
      </c>
      <c r="E18" s="4" t="s">
        <v>65</v>
      </c>
      <c r="F18" s="4" t="s">
        <v>58</v>
      </c>
      <c r="G18" s="4" t="s">
        <v>18</v>
      </c>
      <c r="H18" s="4"/>
      <c r="I18" s="4"/>
      <c r="J18" s="4"/>
      <c r="K18" s="4" t="s">
        <v>47</v>
      </c>
      <c r="L18" s="4"/>
    </row>
    <row r="19" spans="1:12" x14ac:dyDescent="0.15">
      <c r="A19" s="4"/>
      <c r="B19" s="4" t="s">
        <v>55</v>
      </c>
      <c r="C19" s="4" t="s">
        <v>60</v>
      </c>
      <c r="D19" s="4" t="s">
        <v>67</v>
      </c>
      <c r="E19" s="4" t="s">
        <v>66</v>
      </c>
      <c r="F19" s="4" t="s">
        <v>58</v>
      </c>
      <c r="G19" s="4" t="s">
        <v>18</v>
      </c>
      <c r="H19" s="4"/>
      <c r="I19" s="4"/>
      <c r="J19" s="4"/>
      <c r="K19" s="4" t="s">
        <v>47</v>
      </c>
      <c r="L19" s="4"/>
    </row>
    <row r="20" spans="1:12" ht="27" x14ac:dyDescent="0.15">
      <c r="A20" s="8"/>
      <c r="B20" s="4" t="s">
        <v>55</v>
      </c>
      <c r="C20" s="4" t="s">
        <v>61</v>
      </c>
      <c r="D20" s="4" t="s">
        <v>67</v>
      </c>
      <c r="E20" s="4"/>
      <c r="F20" s="4" t="s">
        <v>62</v>
      </c>
      <c r="G20" s="4" t="s">
        <v>18</v>
      </c>
      <c r="H20" s="4"/>
      <c r="I20" s="4" t="s">
        <v>63</v>
      </c>
      <c r="J20" s="4"/>
      <c r="K20" s="4" t="s">
        <v>41</v>
      </c>
      <c r="L20" s="4"/>
    </row>
    <row r="21" spans="1:12" x14ac:dyDescent="0.15">
      <c r="A21" s="4" t="s">
        <v>203</v>
      </c>
      <c r="B21" s="10" t="s">
        <v>136</v>
      </c>
      <c r="C21" s="11" t="s">
        <v>138</v>
      </c>
      <c r="D21" s="4" t="s">
        <v>67</v>
      </c>
      <c r="E21" s="11"/>
      <c r="F21" s="11" t="s">
        <v>148</v>
      </c>
      <c r="G21" s="11" t="s">
        <v>145</v>
      </c>
      <c r="H21" s="11" t="s">
        <v>146</v>
      </c>
      <c r="I21" s="11" t="s">
        <v>142</v>
      </c>
      <c r="J21" s="11"/>
      <c r="K21" s="11" t="s">
        <v>140</v>
      </c>
      <c r="L21" s="11" t="s">
        <v>39</v>
      </c>
    </row>
    <row r="22" spans="1:12" ht="27" x14ac:dyDescent="0.15">
      <c r="A22" s="4" t="s">
        <v>204</v>
      </c>
      <c r="B22" s="10" t="s">
        <v>137</v>
      </c>
      <c r="C22" s="13" t="s">
        <v>139</v>
      </c>
      <c r="D22" s="4" t="s">
        <v>67</v>
      </c>
      <c r="E22" s="11" t="s">
        <v>144</v>
      </c>
      <c r="F22" s="12" t="s">
        <v>149</v>
      </c>
      <c r="G22" s="11" t="s">
        <v>145</v>
      </c>
      <c r="H22" s="11" t="s">
        <v>147</v>
      </c>
      <c r="I22" s="11" t="s">
        <v>143</v>
      </c>
      <c r="J22" s="11"/>
      <c r="K22" s="11" t="s">
        <v>141</v>
      </c>
      <c r="L22" s="11" t="s">
        <v>147</v>
      </c>
    </row>
    <row r="23" spans="1:12" ht="27" x14ac:dyDescent="0.15">
      <c r="C23" s="7" t="s">
        <v>152</v>
      </c>
    </row>
    <row r="26" spans="1:12" x14ac:dyDescent="0.15">
      <c r="A26" t="s">
        <v>154</v>
      </c>
    </row>
    <row r="27" spans="1:12" ht="14.25" thickBot="1" x14ac:dyDescent="0.2"/>
    <row r="28" spans="1:12" x14ac:dyDescent="0.15">
      <c r="A28" s="14"/>
      <c r="B28" s="34" t="s">
        <v>178</v>
      </c>
      <c r="C28" s="35"/>
      <c r="D28" s="36"/>
      <c r="E28" s="37" t="s">
        <v>179</v>
      </c>
      <c r="F28" s="38"/>
      <c r="G28" s="15" t="s">
        <v>155</v>
      </c>
      <c r="H28" s="9" t="s">
        <v>156</v>
      </c>
      <c r="I28" s="16" t="s">
        <v>157</v>
      </c>
    </row>
    <row r="29" spans="1:12" x14ac:dyDescent="0.15">
      <c r="A29" s="17" t="s">
        <v>158</v>
      </c>
      <c r="B29" s="18" t="s">
        <v>159</v>
      </c>
      <c r="C29" s="9" t="s">
        <v>160</v>
      </c>
      <c r="D29" s="19" t="s">
        <v>161</v>
      </c>
      <c r="E29" s="18" t="s">
        <v>162</v>
      </c>
      <c r="F29" s="20" t="s">
        <v>163</v>
      </c>
      <c r="G29" s="9"/>
      <c r="H29" s="9"/>
      <c r="I29" s="9"/>
    </row>
    <row r="30" spans="1:12" ht="14.25" thickBot="1" x14ac:dyDescent="0.2">
      <c r="A30" s="21">
        <v>400</v>
      </c>
      <c r="B30" s="22">
        <f>ROUNDDOWN(400/I30,0)</f>
        <v>4</v>
      </c>
      <c r="C30" s="23" t="str">
        <f>DEC2BIN(B30)</f>
        <v>100</v>
      </c>
      <c r="D30" s="24" t="str">
        <f>DEC2HEX(B30)</f>
        <v>4</v>
      </c>
      <c r="E30" s="22">
        <f>400/I30-B30</f>
        <v>0</v>
      </c>
      <c r="F30" s="25" t="str">
        <f>DEC2HEX(E30*2^24)</f>
        <v>0</v>
      </c>
      <c r="G30" s="9">
        <v>16</v>
      </c>
      <c r="H30" s="9">
        <f>IF(800&lt;A30,1,IF(400&lt;A30,2,IF(200&lt;A30,4,IF(100&lt;A30,8,IF(50&lt;A30,16,IF(25&lt;A30,32,IF(12.5&lt;A30,64,128)))))))</f>
        <v>4</v>
      </c>
      <c r="I30" s="9">
        <f>A30*H30/G30</f>
        <v>100</v>
      </c>
    </row>
    <row r="31" spans="1:12" ht="14.25" thickBot="1" x14ac:dyDescent="0.2">
      <c r="A31" s="21">
        <v>148.5</v>
      </c>
      <c r="B31" s="22">
        <f>ROUNDDOWN(400/I31,0)</f>
        <v>5</v>
      </c>
      <c r="C31" s="23" t="str">
        <f>DEC2BIN(B31)</f>
        <v>101</v>
      </c>
      <c r="D31" s="24" t="str">
        <f>DEC2HEX(B31)</f>
        <v>5</v>
      </c>
      <c r="E31" s="22">
        <f>400/I31-B31</f>
        <v>0.38720538720538755</v>
      </c>
      <c r="F31" s="25" t="str">
        <f>DEC2HEX(E31*2^24)</f>
        <v>631FE4</v>
      </c>
      <c r="G31" s="9">
        <v>16</v>
      </c>
      <c r="H31" s="9">
        <f>IF(800&lt;A31,1,IF(400&lt;A31,2,IF(200&lt;A31,4,IF(100&lt;A31,8,IF(50&lt;A31,16,IF(25&lt;A31,32,IF(12.5&lt;A31,64,128)))))))</f>
        <v>8</v>
      </c>
      <c r="I31" s="9">
        <f>A31*H31/G31</f>
        <v>74.25</v>
      </c>
    </row>
    <row r="32" spans="1:12" ht="14.25" thickBot="1" x14ac:dyDescent="0.2">
      <c r="A32" s="21">
        <v>74.25</v>
      </c>
      <c r="B32" s="22">
        <f>ROUNDDOWN(400/I32,0)</f>
        <v>5</v>
      </c>
      <c r="C32" s="23" t="str">
        <f>DEC2BIN(B32)</f>
        <v>101</v>
      </c>
      <c r="D32" s="24" t="str">
        <f>DEC2HEX(B32)</f>
        <v>5</v>
      </c>
      <c r="E32" s="22">
        <f>400/I32-B32</f>
        <v>0.38720538720538755</v>
      </c>
      <c r="F32" s="25" t="str">
        <f>DEC2HEX(E32*2^24)</f>
        <v>631FE4</v>
      </c>
      <c r="G32" s="9">
        <v>16</v>
      </c>
      <c r="H32" s="9">
        <f>IF(800&lt;A32,1,IF(400&lt;A32,2,IF(200&lt;A32,4,IF(100&lt;A32,8,IF(50&lt;A32,16,IF(25&lt;A32,32,IF(12.5&lt;A32,64,128)))))))</f>
        <v>16</v>
      </c>
      <c r="I32" s="9">
        <f>A32*H32/G32</f>
        <v>74.25</v>
      </c>
    </row>
  </sheetData>
  <mergeCells count="2">
    <mergeCell ref="B28:D28"/>
    <mergeCell ref="E28:F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opLeftCell="C10" workbookViewId="0">
      <selection activeCell="E15" sqref="E15"/>
    </sheetView>
  </sheetViews>
  <sheetFormatPr defaultRowHeight="13.5" x14ac:dyDescent="0.15"/>
  <cols>
    <col min="2" max="2" width="13.25" customWidth="1"/>
    <col min="3" max="3" width="18.625" customWidth="1"/>
    <col min="4" max="4" width="27.125" customWidth="1"/>
    <col min="5" max="5" width="26.375" customWidth="1"/>
    <col min="6" max="6" width="15.5" customWidth="1"/>
    <col min="7" max="7" width="28.5" customWidth="1"/>
    <col min="8" max="8" width="26.375" customWidth="1"/>
    <col min="9" max="9" width="15" customWidth="1"/>
    <col min="11" max="11" width="16.25" customWidth="1"/>
    <col min="13" max="13" width="15" customWidth="1"/>
  </cols>
  <sheetData>
    <row r="1" spans="2:14" ht="27" x14ac:dyDescent="0.15">
      <c r="B1" s="1" t="s">
        <v>0</v>
      </c>
      <c r="C1" s="1" t="s">
        <v>180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1" t="s">
        <v>7</v>
      </c>
      <c r="L1" s="3" t="s">
        <v>8</v>
      </c>
      <c r="M1" s="3" t="s">
        <v>9</v>
      </c>
      <c r="N1" s="2" t="s">
        <v>164</v>
      </c>
    </row>
    <row r="2" spans="2:14" ht="27" x14ac:dyDescent="0.15">
      <c r="B2" s="4" t="s">
        <v>12</v>
      </c>
      <c r="C2" s="4"/>
      <c r="D2" s="4" t="s">
        <v>12</v>
      </c>
      <c r="E2" s="4" t="s">
        <v>13</v>
      </c>
      <c r="F2" s="4" t="s">
        <v>68</v>
      </c>
      <c r="G2" s="4"/>
      <c r="H2" s="4" t="s">
        <v>35</v>
      </c>
      <c r="I2" s="4" t="s">
        <v>10</v>
      </c>
      <c r="J2" s="4"/>
      <c r="K2" s="4"/>
      <c r="L2" s="4"/>
      <c r="M2" s="4" t="s">
        <v>11</v>
      </c>
      <c r="N2" s="4"/>
    </row>
    <row r="3" spans="2:14" ht="27" x14ac:dyDescent="0.15">
      <c r="B3" s="4" t="s">
        <v>12</v>
      </c>
      <c r="C3" s="4"/>
      <c r="D3" s="4" t="s">
        <v>12</v>
      </c>
      <c r="E3" s="4" t="s">
        <v>14</v>
      </c>
      <c r="F3" s="4" t="s">
        <v>68</v>
      </c>
      <c r="G3" s="4"/>
      <c r="H3" s="4" t="s">
        <v>72</v>
      </c>
      <c r="I3" s="4" t="s">
        <v>10</v>
      </c>
      <c r="J3" s="4"/>
      <c r="K3" s="4"/>
      <c r="L3" s="4"/>
      <c r="M3" s="4" t="s">
        <v>11</v>
      </c>
      <c r="N3" s="4"/>
    </row>
    <row r="4" spans="2:14" ht="40.5" x14ac:dyDescent="0.15">
      <c r="B4" s="4" t="s">
        <v>12</v>
      </c>
      <c r="C4" s="4"/>
      <c r="D4" s="4" t="s">
        <v>12</v>
      </c>
      <c r="E4" s="4" t="s">
        <v>15</v>
      </c>
      <c r="F4" s="4" t="s">
        <v>68</v>
      </c>
      <c r="G4" s="4"/>
      <c r="H4" s="4" t="s">
        <v>36</v>
      </c>
      <c r="I4" s="4" t="s">
        <v>10</v>
      </c>
      <c r="J4" s="4"/>
      <c r="K4" s="4"/>
      <c r="L4" s="4"/>
      <c r="M4" s="4" t="s">
        <v>11</v>
      </c>
      <c r="N4" s="4"/>
    </row>
    <row r="5" spans="2:14" ht="54" x14ac:dyDescent="0.15">
      <c r="B5" s="4" t="s">
        <v>12</v>
      </c>
      <c r="C5" s="4" t="s">
        <v>205</v>
      </c>
      <c r="D5" s="4" t="s">
        <v>12</v>
      </c>
      <c r="E5" s="4" t="s">
        <v>16</v>
      </c>
      <c r="F5" s="4" t="s">
        <v>68</v>
      </c>
      <c r="G5" s="4" t="s">
        <v>17</v>
      </c>
      <c r="H5" s="4" t="s">
        <v>54</v>
      </c>
      <c r="I5" s="4" t="s">
        <v>18</v>
      </c>
      <c r="J5" s="4" t="s">
        <v>128</v>
      </c>
      <c r="K5" s="4" t="s">
        <v>19</v>
      </c>
      <c r="L5" s="4" t="s">
        <v>129</v>
      </c>
      <c r="M5" s="4" t="s">
        <v>41</v>
      </c>
      <c r="N5" s="4" t="s">
        <v>128</v>
      </c>
    </row>
    <row r="6" spans="2:14" ht="27" x14ac:dyDescent="0.15">
      <c r="B6" s="4" t="s">
        <v>20</v>
      </c>
      <c r="C6" s="4" t="s">
        <v>206</v>
      </c>
      <c r="D6" s="4" t="s">
        <v>20</v>
      </c>
      <c r="E6" s="4" t="s">
        <v>21</v>
      </c>
      <c r="F6" s="4" t="s">
        <v>68</v>
      </c>
      <c r="G6" s="4"/>
      <c r="H6" s="4" t="s">
        <v>53</v>
      </c>
      <c r="I6" s="4" t="s">
        <v>18</v>
      </c>
      <c r="J6" s="4" t="s">
        <v>51</v>
      </c>
      <c r="K6" s="4" t="s">
        <v>19</v>
      </c>
      <c r="L6" s="4"/>
      <c r="M6" s="4" t="s">
        <v>41</v>
      </c>
      <c r="N6" s="4" t="s">
        <v>39</v>
      </c>
    </row>
    <row r="7" spans="2:14" x14ac:dyDescent="0.15">
      <c r="B7" s="4" t="s">
        <v>20</v>
      </c>
      <c r="C7" s="4" t="s">
        <v>207</v>
      </c>
      <c r="D7" s="4" t="s">
        <v>20</v>
      </c>
      <c r="E7" s="4" t="s">
        <v>22</v>
      </c>
      <c r="F7" s="4" t="s">
        <v>68</v>
      </c>
      <c r="G7" s="4"/>
      <c r="H7" s="4" t="s">
        <v>50</v>
      </c>
      <c r="I7" s="4" t="s">
        <v>18</v>
      </c>
      <c r="J7" s="30" t="s">
        <v>39</v>
      </c>
      <c r="K7" s="4" t="s">
        <v>19</v>
      </c>
      <c r="L7" s="4"/>
      <c r="M7" s="4" t="s">
        <v>41</v>
      </c>
      <c r="N7" s="30" t="s">
        <v>39</v>
      </c>
    </row>
    <row r="8" spans="2:14" x14ac:dyDescent="0.15">
      <c r="B8" s="4" t="s">
        <v>20</v>
      </c>
      <c r="C8" s="4" t="s">
        <v>208</v>
      </c>
      <c r="D8" s="4" t="s">
        <v>20</v>
      </c>
      <c r="E8" s="4" t="s">
        <v>23</v>
      </c>
      <c r="F8" s="4" t="s">
        <v>68</v>
      </c>
      <c r="G8" s="4"/>
      <c r="H8" s="4" t="s">
        <v>49</v>
      </c>
      <c r="I8" s="4" t="s">
        <v>18</v>
      </c>
      <c r="J8" s="4" t="s">
        <v>52</v>
      </c>
      <c r="K8" s="4" t="s">
        <v>19</v>
      </c>
      <c r="L8" s="4"/>
      <c r="M8" s="4" t="s">
        <v>41</v>
      </c>
      <c r="N8" s="4" t="s">
        <v>52</v>
      </c>
    </row>
    <row r="9" spans="2:14" ht="27" x14ac:dyDescent="0.15">
      <c r="B9" s="4" t="s">
        <v>20</v>
      </c>
      <c r="C9" s="4"/>
      <c r="D9" s="4" t="s">
        <v>20</v>
      </c>
      <c r="E9" s="4" t="s">
        <v>24</v>
      </c>
      <c r="F9" s="4" t="s">
        <v>68</v>
      </c>
      <c r="G9" s="4"/>
      <c r="H9" s="4" t="s">
        <v>48</v>
      </c>
      <c r="I9" s="4" t="s">
        <v>18</v>
      </c>
      <c r="J9" s="4"/>
      <c r="K9" s="4"/>
      <c r="L9" s="4"/>
      <c r="M9" s="4" t="s">
        <v>47</v>
      </c>
      <c r="N9" s="4"/>
    </row>
    <row r="10" spans="2:14" ht="27" x14ac:dyDescent="0.15">
      <c r="B10" s="4" t="s">
        <v>20</v>
      </c>
      <c r="C10" s="4" t="s">
        <v>209</v>
      </c>
      <c r="D10" s="4" t="s">
        <v>20</v>
      </c>
      <c r="E10" s="4" t="s">
        <v>25</v>
      </c>
      <c r="F10" s="4" t="s">
        <v>68</v>
      </c>
      <c r="G10" s="4"/>
      <c r="H10" s="4" t="s">
        <v>176</v>
      </c>
      <c r="I10" s="4" t="s">
        <v>18</v>
      </c>
      <c r="J10" s="4" t="s">
        <v>174</v>
      </c>
      <c r="K10" s="4" t="s">
        <v>19</v>
      </c>
      <c r="L10" s="4"/>
      <c r="M10" s="4" t="s">
        <v>41</v>
      </c>
      <c r="N10" s="4" t="s">
        <v>175</v>
      </c>
    </row>
    <row r="11" spans="2:14" ht="27" x14ac:dyDescent="0.15">
      <c r="B11" s="4" t="s">
        <v>20</v>
      </c>
      <c r="C11" s="4" t="s">
        <v>210</v>
      </c>
      <c r="D11" s="4" t="s">
        <v>20</v>
      </c>
      <c r="E11" s="4" t="s">
        <v>26</v>
      </c>
      <c r="F11" s="4" t="s">
        <v>68</v>
      </c>
      <c r="G11" s="4"/>
      <c r="H11" s="5" t="s">
        <v>46</v>
      </c>
      <c r="I11" s="4" t="s">
        <v>18</v>
      </c>
      <c r="J11" s="4" t="s">
        <v>51</v>
      </c>
      <c r="K11" s="4" t="s">
        <v>19</v>
      </c>
      <c r="L11" s="4"/>
      <c r="M11" s="4" t="s">
        <v>41</v>
      </c>
      <c r="N11" s="4" t="s">
        <v>39</v>
      </c>
    </row>
    <row r="12" spans="2:14" x14ac:dyDescent="0.15">
      <c r="B12" s="4" t="s">
        <v>20</v>
      </c>
      <c r="C12" s="4" t="s">
        <v>211</v>
      </c>
      <c r="D12" s="4" t="s">
        <v>20</v>
      </c>
      <c r="E12" s="4" t="s">
        <v>27</v>
      </c>
      <c r="F12" s="4" t="s">
        <v>68</v>
      </c>
      <c r="G12" s="4" t="s">
        <v>34</v>
      </c>
      <c r="H12" s="4" t="s">
        <v>45</v>
      </c>
      <c r="I12" s="4" t="s">
        <v>18</v>
      </c>
      <c r="J12" s="4" t="s">
        <v>37</v>
      </c>
      <c r="K12" s="4" t="s">
        <v>19</v>
      </c>
      <c r="L12" s="4"/>
      <c r="M12" s="4" t="s">
        <v>41</v>
      </c>
      <c r="N12" s="4" t="s">
        <v>37</v>
      </c>
    </row>
    <row r="13" spans="2:14" x14ac:dyDescent="0.15">
      <c r="B13" s="4" t="s">
        <v>20</v>
      </c>
      <c r="C13" s="4" t="s">
        <v>212</v>
      </c>
      <c r="D13" s="4" t="s">
        <v>20</v>
      </c>
      <c r="E13" s="4" t="s">
        <v>29</v>
      </c>
      <c r="F13" s="4" t="s">
        <v>68</v>
      </c>
      <c r="G13" s="4" t="s">
        <v>33</v>
      </c>
      <c r="H13" s="4" t="s">
        <v>44</v>
      </c>
      <c r="I13" s="4" t="s">
        <v>18</v>
      </c>
      <c r="J13" s="4" t="s">
        <v>38</v>
      </c>
      <c r="K13" s="4" t="s">
        <v>19</v>
      </c>
      <c r="L13" s="4"/>
      <c r="M13" s="4" t="s">
        <v>41</v>
      </c>
      <c r="N13" s="4" t="s">
        <v>38</v>
      </c>
    </row>
    <row r="14" spans="2:14" ht="27" x14ac:dyDescent="0.15">
      <c r="B14" s="4" t="s">
        <v>20</v>
      </c>
      <c r="C14" s="4" t="s">
        <v>213</v>
      </c>
      <c r="D14" s="4" t="s">
        <v>20</v>
      </c>
      <c r="E14" s="4" t="s">
        <v>30</v>
      </c>
      <c r="F14" s="4" t="s">
        <v>68</v>
      </c>
      <c r="G14" s="4"/>
      <c r="H14" s="4" t="s">
        <v>43</v>
      </c>
      <c r="I14" s="4" t="s">
        <v>18</v>
      </c>
      <c r="J14" s="4" t="s">
        <v>39</v>
      </c>
      <c r="K14" s="4" t="s">
        <v>19</v>
      </c>
      <c r="L14" s="4"/>
      <c r="M14" s="4" t="s">
        <v>41</v>
      </c>
      <c r="N14" s="4" t="s">
        <v>39</v>
      </c>
    </row>
    <row r="15" spans="2:14" ht="94.5" x14ac:dyDescent="0.15">
      <c r="B15" s="4" t="s">
        <v>20</v>
      </c>
      <c r="C15" s="4" t="s">
        <v>214</v>
      </c>
      <c r="D15" s="4" t="s">
        <v>20</v>
      </c>
      <c r="E15" s="4" t="s">
        <v>31</v>
      </c>
      <c r="F15" s="4" t="s">
        <v>68</v>
      </c>
      <c r="G15" s="4" t="s">
        <v>32</v>
      </c>
      <c r="H15" s="4" t="s">
        <v>42</v>
      </c>
      <c r="I15" s="4" t="s">
        <v>18</v>
      </c>
      <c r="J15" s="4" t="s">
        <v>125</v>
      </c>
      <c r="K15" s="4" t="s">
        <v>19</v>
      </c>
      <c r="L15" s="4"/>
      <c r="M15" s="4" t="s">
        <v>41</v>
      </c>
      <c r="N15" s="4" t="s">
        <v>125</v>
      </c>
    </row>
    <row r="16" spans="2:14" x14ac:dyDescent="0.15">
      <c r="B16" s="4" t="s">
        <v>55</v>
      </c>
      <c r="C16" s="4"/>
      <c r="D16" s="4" t="s">
        <v>55</v>
      </c>
      <c r="E16" s="4" t="s">
        <v>56</v>
      </c>
      <c r="F16" s="4" t="s">
        <v>68</v>
      </c>
      <c r="G16" s="4"/>
      <c r="H16" s="4"/>
      <c r="I16" s="4" t="s">
        <v>10</v>
      </c>
      <c r="J16" s="4"/>
      <c r="K16" s="4"/>
      <c r="L16" s="4"/>
      <c r="M16" s="4" t="s">
        <v>47</v>
      </c>
      <c r="N16" s="4"/>
    </row>
    <row r="17" spans="2:14" x14ac:dyDescent="0.15">
      <c r="B17" s="4" t="s">
        <v>55</v>
      </c>
      <c r="C17" s="4"/>
      <c r="D17" s="4" t="s">
        <v>55</v>
      </c>
      <c r="E17" s="4" t="s">
        <v>57</v>
      </c>
      <c r="F17" s="4" t="s">
        <v>68</v>
      </c>
      <c r="G17" s="4" t="s">
        <v>64</v>
      </c>
      <c r="H17" s="4" t="s">
        <v>58</v>
      </c>
      <c r="I17" s="4" t="s">
        <v>18</v>
      </c>
      <c r="J17" s="4"/>
      <c r="K17" s="4"/>
      <c r="L17" s="4"/>
      <c r="M17" s="4" t="s">
        <v>47</v>
      </c>
      <c r="N17" s="4"/>
    </row>
    <row r="18" spans="2:14" x14ac:dyDescent="0.15">
      <c r="B18" s="4" t="s">
        <v>55</v>
      </c>
      <c r="C18" s="4"/>
      <c r="D18" s="4" t="s">
        <v>55</v>
      </c>
      <c r="E18" s="4" t="s">
        <v>59</v>
      </c>
      <c r="F18" s="4" t="s">
        <v>68</v>
      </c>
      <c r="G18" s="4" t="s">
        <v>65</v>
      </c>
      <c r="H18" s="4" t="s">
        <v>58</v>
      </c>
      <c r="I18" s="4" t="s">
        <v>18</v>
      </c>
      <c r="J18" s="4"/>
      <c r="K18" s="4"/>
      <c r="L18" s="4"/>
      <c r="M18" s="4" t="s">
        <v>47</v>
      </c>
      <c r="N18" s="4"/>
    </row>
    <row r="19" spans="2:14" x14ac:dyDescent="0.15">
      <c r="B19" s="4" t="s">
        <v>55</v>
      </c>
      <c r="C19" s="4"/>
      <c r="D19" s="4" t="s">
        <v>55</v>
      </c>
      <c r="E19" s="4" t="s">
        <v>60</v>
      </c>
      <c r="F19" s="4" t="s">
        <v>68</v>
      </c>
      <c r="G19" s="4" t="s">
        <v>66</v>
      </c>
      <c r="H19" s="4" t="s">
        <v>58</v>
      </c>
      <c r="I19" s="4" t="s">
        <v>18</v>
      </c>
      <c r="J19" s="4"/>
      <c r="K19" s="4"/>
      <c r="L19" s="4"/>
      <c r="M19" s="4" t="s">
        <v>47</v>
      </c>
      <c r="N19" s="4"/>
    </row>
    <row r="20" spans="2:14" ht="27" x14ac:dyDescent="0.15">
      <c r="B20" s="4" t="s">
        <v>55</v>
      </c>
      <c r="C20" s="8"/>
      <c r="D20" s="4" t="s">
        <v>55</v>
      </c>
      <c r="E20" s="4" t="s">
        <v>61</v>
      </c>
      <c r="F20" s="4" t="s">
        <v>68</v>
      </c>
      <c r="G20" s="4"/>
      <c r="H20" s="4" t="s">
        <v>62</v>
      </c>
      <c r="I20" s="4" t="s">
        <v>18</v>
      </c>
      <c r="J20" s="4"/>
      <c r="K20" s="4" t="s">
        <v>63</v>
      </c>
      <c r="L20" s="4"/>
      <c r="M20" s="4" t="s">
        <v>41</v>
      </c>
      <c r="N20" s="4"/>
    </row>
    <row r="21" spans="2:14" x14ac:dyDescent="0.15">
      <c r="B21" s="10" t="s">
        <v>136</v>
      </c>
      <c r="C21" s="4" t="s">
        <v>215</v>
      </c>
      <c r="D21" s="10" t="s">
        <v>20</v>
      </c>
      <c r="E21" s="11" t="s">
        <v>138</v>
      </c>
      <c r="F21" s="4" t="s">
        <v>68</v>
      </c>
      <c r="G21" s="11"/>
      <c r="H21" s="11" t="s">
        <v>148</v>
      </c>
      <c r="I21" s="11" t="s">
        <v>145</v>
      </c>
      <c r="J21" s="11" t="s">
        <v>146</v>
      </c>
      <c r="K21" s="11" t="s">
        <v>142</v>
      </c>
      <c r="L21" s="11"/>
      <c r="M21" s="11" t="s">
        <v>140</v>
      </c>
      <c r="N21" s="11" t="s">
        <v>39</v>
      </c>
    </row>
    <row r="22" spans="2:14" ht="40.5" x14ac:dyDescent="0.15">
      <c r="B22" s="10" t="s">
        <v>137</v>
      </c>
      <c r="C22" s="4" t="s">
        <v>216</v>
      </c>
      <c r="D22" s="10" t="s">
        <v>20</v>
      </c>
      <c r="E22" s="13" t="s">
        <v>139</v>
      </c>
      <c r="F22" s="4" t="s">
        <v>68</v>
      </c>
      <c r="G22" s="11" t="s">
        <v>144</v>
      </c>
      <c r="H22" s="12" t="s">
        <v>149</v>
      </c>
      <c r="I22" s="11" t="s">
        <v>145</v>
      </c>
      <c r="J22" s="11" t="s">
        <v>147</v>
      </c>
      <c r="K22" s="11" t="s">
        <v>143</v>
      </c>
      <c r="L22" s="11"/>
      <c r="M22" s="11" t="s">
        <v>141</v>
      </c>
      <c r="N22" s="11" t="s">
        <v>147</v>
      </c>
    </row>
    <row r="23" spans="2:14" ht="27" x14ac:dyDescent="0.15">
      <c r="D23" s="7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topLeftCell="B1" zoomScaleNormal="100" workbookViewId="0">
      <selection activeCell="G6" sqref="G6"/>
    </sheetView>
  </sheetViews>
  <sheetFormatPr defaultRowHeight="13.5" x14ac:dyDescent="0.15"/>
  <cols>
    <col min="2" max="2" width="20.25" customWidth="1"/>
    <col min="3" max="3" width="13.25" customWidth="1"/>
    <col min="4" max="4" width="27.125" customWidth="1"/>
    <col min="5" max="5" width="26.375" customWidth="1"/>
    <col min="6" max="6" width="15.5" customWidth="1"/>
    <col min="7" max="7" width="32.5" customWidth="1"/>
    <col min="8" max="8" width="26.375" customWidth="1"/>
    <col min="9" max="9" width="13.125" customWidth="1"/>
    <col min="13" max="13" width="13.125" customWidth="1"/>
  </cols>
  <sheetData>
    <row r="1" spans="2:13" ht="27" x14ac:dyDescent="0.15"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3" t="s">
        <v>8</v>
      </c>
      <c r="L1" s="3" t="s">
        <v>9</v>
      </c>
      <c r="M1" s="2" t="s">
        <v>164</v>
      </c>
    </row>
    <row r="2" spans="2:13" ht="27" x14ac:dyDescent="0.15">
      <c r="B2" s="4"/>
      <c r="C2" s="4" t="s">
        <v>12</v>
      </c>
      <c r="D2" s="4" t="s">
        <v>13</v>
      </c>
      <c r="E2" s="4" t="s">
        <v>75</v>
      </c>
      <c r="F2" s="4"/>
      <c r="G2" s="4" t="s">
        <v>35</v>
      </c>
      <c r="H2" s="4" t="s">
        <v>10</v>
      </c>
      <c r="I2" s="4"/>
      <c r="J2" s="4"/>
      <c r="K2" s="4"/>
      <c r="L2" s="4" t="s">
        <v>11</v>
      </c>
      <c r="M2" s="4"/>
    </row>
    <row r="3" spans="2:13" ht="27" x14ac:dyDescent="0.15">
      <c r="B3" s="4"/>
      <c r="C3" s="4" t="s">
        <v>12</v>
      </c>
      <c r="D3" s="4" t="s">
        <v>73</v>
      </c>
      <c r="E3" s="4" t="s">
        <v>75</v>
      </c>
      <c r="F3" s="4"/>
      <c r="G3" s="4" t="s">
        <v>78</v>
      </c>
      <c r="H3" s="4" t="s">
        <v>10</v>
      </c>
      <c r="I3" s="4"/>
      <c r="J3" s="4"/>
      <c r="K3" s="4"/>
      <c r="L3" s="4" t="s">
        <v>11</v>
      </c>
      <c r="M3" s="4"/>
    </row>
    <row r="4" spans="2:13" ht="27" x14ac:dyDescent="0.15">
      <c r="B4" s="4"/>
      <c r="C4" s="4" t="s">
        <v>12</v>
      </c>
      <c r="D4" s="4" t="s">
        <v>76</v>
      </c>
      <c r="E4" s="4" t="s">
        <v>75</v>
      </c>
      <c r="F4" s="4"/>
      <c r="G4" s="4" t="s">
        <v>77</v>
      </c>
      <c r="H4" s="4" t="s">
        <v>10</v>
      </c>
      <c r="I4" s="4"/>
      <c r="J4" s="4"/>
      <c r="K4" s="4"/>
      <c r="L4" s="4" t="s">
        <v>11</v>
      </c>
      <c r="M4" s="4"/>
    </row>
    <row r="5" spans="2:13" ht="27" x14ac:dyDescent="0.15">
      <c r="B5" s="4"/>
      <c r="C5" s="4" t="s">
        <v>12</v>
      </c>
      <c r="D5" s="4" t="s">
        <v>74</v>
      </c>
      <c r="E5" s="4" t="s">
        <v>75</v>
      </c>
      <c r="F5" s="4"/>
      <c r="G5" s="4" t="s">
        <v>79</v>
      </c>
      <c r="H5" s="4" t="s">
        <v>10</v>
      </c>
      <c r="I5" s="4"/>
      <c r="J5" s="4"/>
      <c r="K5" s="4"/>
      <c r="L5" s="4" t="s">
        <v>11</v>
      </c>
      <c r="M5" s="4"/>
    </row>
    <row r="6" spans="2:13" ht="54" x14ac:dyDescent="0.15">
      <c r="B6" s="4"/>
      <c r="C6" s="4" t="s">
        <v>20</v>
      </c>
      <c r="D6" s="4" t="s">
        <v>98</v>
      </c>
      <c r="E6" s="4" t="s">
        <v>75</v>
      </c>
      <c r="F6" s="4" t="s">
        <v>100</v>
      </c>
      <c r="G6" s="4" t="s">
        <v>102</v>
      </c>
      <c r="H6" s="4" t="s">
        <v>18</v>
      </c>
      <c r="I6" s="4"/>
      <c r="J6" s="4"/>
      <c r="K6" s="6" t="s">
        <v>104</v>
      </c>
      <c r="L6" s="4" t="s">
        <v>47</v>
      </c>
      <c r="M6" s="4"/>
    </row>
    <row r="7" spans="2:13" ht="54" x14ac:dyDescent="0.15">
      <c r="B7" s="4"/>
      <c r="C7" s="4" t="s">
        <v>20</v>
      </c>
      <c r="D7" s="4" t="s">
        <v>99</v>
      </c>
      <c r="E7" s="4" t="s">
        <v>75</v>
      </c>
      <c r="F7" s="4" t="s">
        <v>101</v>
      </c>
      <c r="G7" s="4" t="s">
        <v>103</v>
      </c>
      <c r="H7" s="4" t="s">
        <v>18</v>
      </c>
      <c r="I7" s="4"/>
      <c r="J7" s="4"/>
      <c r="K7" s="6" t="s">
        <v>104</v>
      </c>
      <c r="L7" s="4" t="s">
        <v>47</v>
      </c>
      <c r="M7" s="4"/>
    </row>
    <row r="8" spans="2:13" ht="27" x14ac:dyDescent="0.15">
      <c r="B8" s="4"/>
      <c r="C8" s="4" t="s">
        <v>20</v>
      </c>
      <c r="D8" s="4" t="s">
        <v>133</v>
      </c>
      <c r="E8" s="4" t="s">
        <v>75</v>
      </c>
      <c r="F8" s="4"/>
      <c r="G8" s="4" t="s">
        <v>134</v>
      </c>
      <c r="H8" s="4" t="s">
        <v>18</v>
      </c>
      <c r="I8" s="4"/>
      <c r="J8" s="4"/>
      <c r="K8" s="6"/>
      <c r="L8" s="4" t="s">
        <v>135</v>
      </c>
      <c r="M8" s="4"/>
    </row>
    <row r="9" spans="2:13" x14ac:dyDescent="0.15">
      <c r="B9" s="4" t="s">
        <v>219</v>
      </c>
      <c r="C9" s="4" t="s">
        <v>12</v>
      </c>
      <c r="D9" s="4" t="s">
        <v>80</v>
      </c>
      <c r="E9" s="4" t="s">
        <v>75</v>
      </c>
      <c r="F9" s="4"/>
      <c r="G9" s="4" t="s">
        <v>81</v>
      </c>
      <c r="H9" s="4" t="s">
        <v>18</v>
      </c>
      <c r="I9" s="4" t="s">
        <v>51</v>
      </c>
      <c r="J9" s="4" t="s">
        <v>82</v>
      </c>
      <c r="K9" s="4"/>
      <c r="L9" s="4" t="s">
        <v>83</v>
      </c>
      <c r="M9" s="4" t="s">
        <v>51</v>
      </c>
    </row>
    <row r="10" spans="2:13" x14ac:dyDescent="0.15">
      <c r="B10" s="4" t="s">
        <v>220</v>
      </c>
      <c r="C10" s="4" t="s">
        <v>12</v>
      </c>
      <c r="D10" s="4" t="s">
        <v>84</v>
      </c>
      <c r="E10" s="4" t="s">
        <v>75</v>
      </c>
      <c r="F10" s="4"/>
      <c r="G10" s="4" t="s">
        <v>85</v>
      </c>
      <c r="H10" s="4" t="s">
        <v>18</v>
      </c>
      <c r="I10" s="4" t="s">
        <v>52</v>
      </c>
      <c r="J10" s="4" t="s">
        <v>82</v>
      </c>
      <c r="K10" s="4"/>
      <c r="L10" s="4" t="s">
        <v>83</v>
      </c>
      <c r="M10" s="4" t="s">
        <v>52</v>
      </c>
    </row>
    <row r="11" spans="2:13" x14ac:dyDescent="0.15">
      <c r="B11" s="4" t="s">
        <v>221</v>
      </c>
      <c r="C11" s="4" t="s">
        <v>12</v>
      </c>
      <c r="D11" s="4" t="s">
        <v>86</v>
      </c>
      <c r="E11" s="4" t="s">
        <v>75</v>
      </c>
      <c r="F11" s="4" t="s">
        <v>94</v>
      </c>
      <c r="G11" s="4" t="s">
        <v>95</v>
      </c>
      <c r="H11" s="4" t="s">
        <v>18</v>
      </c>
      <c r="I11" s="4" t="s">
        <v>96</v>
      </c>
      <c r="J11" s="4" t="s">
        <v>82</v>
      </c>
      <c r="K11" s="4"/>
      <c r="L11" s="4" t="s">
        <v>83</v>
      </c>
      <c r="M11" s="4" t="s">
        <v>96</v>
      </c>
    </row>
    <row r="12" spans="2:13" ht="27" x14ac:dyDescent="0.15">
      <c r="B12" s="4"/>
      <c r="C12" s="4" t="s">
        <v>12</v>
      </c>
      <c r="D12" s="4" t="s">
        <v>87</v>
      </c>
      <c r="E12" s="4" t="s">
        <v>75</v>
      </c>
      <c r="F12" s="4"/>
      <c r="G12" s="4" t="s">
        <v>127</v>
      </c>
      <c r="H12" s="4" t="s">
        <v>18</v>
      </c>
      <c r="I12" s="4" t="s">
        <v>126</v>
      </c>
      <c r="J12" s="4" t="s">
        <v>82</v>
      </c>
      <c r="K12" s="4"/>
      <c r="L12" s="4" t="s">
        <v>83</v>
      </c>
      <c r="M12" s="4" t="s">
        <v>52</v>
      </c>
    </row>
    <row r="13" spans="2:13" ht="27" x14ac:dyDescent="0.15">
      <c r="B13" s="4"/>
      <c r="C13" s="4" t="s">
        <v>20</v>
      </c>
      <c r="D13" s="4" t="s">
        <v>88</v>
      </c>
      <c r="E13" s="4" t="s">
        <v>75</v>
      </c>
      <c r="F13" s="4"/>
      <c r="G13" s="4" t="s">
        <v>165</v>
      </c>
      <c r="H13" s="4" t="s">
        <v>18</v>
      </c>
      <c r="I13" s="4" t="s">
        <v>126</v>
      </c>
      <c r="J13" s="4" t="s">
        <v>97</v>
      </c>
      <c r="K13" s="4"/>
      <c r="L13" s="4" t="s">
        <v>41</v>
      </c>
      <c r="M13" s="4" t="s">
        <v>52</v>
      </c>
    </row>
    <row r="14" spans="2:13" ht="27" x14ac:dyDescent="0.15">
      <c r="B14" s="4" t="s">
        <v>222</v>
      </c>
      <c r="C14" s="4" t="s">
        <v>20</v>
      </c>
      <c r="D14" s="4" t="s">
        <v>21</v>
      </c>
      <c r="E14" s="4" t="s">
        <v>75</v>
      </c>
      <c r="F14" s="4"/>
      <c r="G14" s="4" t="s">
        <v>53</v>
      </c>
      <c r="H14" s="4" t="s">
        <v>18</v>
      </c>
      <c r="I14" s="4" t="s">
        <v>51</v>
      </c>
      <c r="J14" s="4" t="s">
        <v>19</v>
      </c>
      <c r="K14" s="4"/>
      <c r="L14" s="4" t="s">
        <v>41</v>
      </c>
      <c r="M14" s="4" t="s">
        <v>51</v>
      </c>
    </row>
    <row r="15" spans="2:13" x14ac:dyDescent="0.15">
      <c r="B15" s="4" t="s">
        <v>223</v>
      </c>
      <c r="C15" s="4" t="s">
        <v>20</v>
      </c>
      <c r="D15" s="4" t="s">
        <v>22</v>
      </c>
      <c r="E15" s="4" t="s">
        <v>75</v>
      </c>
      <c r="F15" s="4"/>
      <c r="G15" s="4" t="s">
        <v>50</v>
      </c>
      <c r="H15" s="4" t="s">
        <v>18</v>
      </c>
      <c r="I15" s="4" t="s">
        <v>52</v>
      </c>
      <c r="J15" s="4" t="s">
        <v>19</v>
      </c>
      <c r="K15" s="4"/>
      <c r="L15" s="4" t="s">
        <v>41</v>
      </c>
      <c r="M15" s="4" t="s">
        <v>52</v>
      </c>
    </row>
    <row r="16" spans="2:13" x14ac:dyDescent="0.15">
      <c r="B16" s="4" t="s">
        <v>224</v>
      </c>
      <c r="C16" s="4" t="s">
        <v>20</v>
      </c>
      <c r="D16" s="4" t="s">
        <v>23</v>
      </c>
      <c r="E16" s="4" t="s">
        <v>75</v>
      </c>
      <c r="F16" s="4"/>
      <c r="G16" s="4" t="s">
        <v>49</v>
      </c>
      <c r="H16" s="4" t="s">
        <v>18</v>
      </c>
      <c r="I16" s="4" t="s">
        <v>52</v>
      </c>
      <c r="J16" s="4" t="s">
        <v>19</v>
      </c>
      <c r="K16" s="4"/>
      <c r="L16" s="4" t="s">
        <v>41</v>
      </c>
      <c r="M16" s="4" t="s">
        <v>52</v>
      </c>
    </row>
    <row r="17" spans="2:14" ht="27" x14ac:dyDescent="0.15">
      <c r="B17" s="4"/>
      <c r="C17" s="4" t="s">
        <v>20</v>
      </c>
      <c r="D17" s="4" t="s">
        <v>24</v>
      </c>
      <c r="E17" s="4" t="s">
        <v>75</v>
      </c>
      <c r="F17" s="4"/>
      <c r="G17" s="4" t="s">
        <v>48</v>
      </c>
      <c r="H17" s="4" t="s">
        <v>18</v>
      </c>
      <c r="I17" s="4"/>
      <c r="J17" s="4"/>
      <c r="K17" s="4"/>
      <c r="L17" s="4" t="s">
        <v>47</v>
      </c>
      <c r="M17" s="4"/>
    </row>
    <row r="18" spans="2:14" ht="27" x14ac:dyDescent="0.15">
      <c r="B18" s="4" t="s">
        <v>225</v>
      </c>
      <c r="C18" s="4" t="s">
        <v>20</v>
      </c>
      <c r="D18" s="4" t="s">
        <v>25</v>
      </c>
      <c r="E18" s="4" t="s">
        <v>75</v>
      </c>
      <c r="F18" s="4"/>
      <c r="G18" s="4" t="s">
        <v>176</v>
      </c>
      <c r="H18" s="4" t="s">
        <v>18</v>
      </c>
      <c r="I18" s="4" t="s">
        <v>175</v>
      </c>
      <c r="J18" s="4" t="s">
        <v>19</v>
      </c>
      <c r="K18" s="4"/>
      <c r="L18" s="4" t="s">
        <v>41</v>
      </c>
      <c r="M18" s="4" t="s">
        <v>175</v>
      </c>
    </row>
    <row r="19" spans="2:14" ht="27" x14ac:dyDescent="0.15">
      <c r="B19" s="4" t="s">
        <v>226</v>
      </c>
      <c r="C19" s="4" t="s">
        <v>20</v>
      </c>
      <c r="D19" s="4" t="s">
        <v>26</v>
      </c>
      <c r="E19" s="4" t="s">
        <v>75</v>
      </c>
      <c r="F19" s="4"/>
      <c r="G19" s="5" t="s">
        <v>46</v>
      </c>
      <c r="H19" s="4" t="s">
        <v>18</v>
      </c>
      <c r="I19" s="4" t="s">
        <v>51</v>
      </c>
      <c r="J19" s="4" t="s">
        <v>19</v>
      </c>
      <c r="K19" s="4"/>
      <c r="L19" s="4" t="s">
        <v>41</v>
      </c>
      <c r="M19" s="4" t="s">
        <v>51</v>
      </c>
    </row>
    <row r="20" spans="2:14" x14ac:dyDescent="0.15">
      <c r="B20" s="4" t="s">
        <v>227</v>
      </c>
      <c r="C20" s="4" t="s">
        <v>20</v>
      </c>
      <c r="D20" s="4" t="s">
        <v>27</v>
      </c>
      <c r="E20" s="4" t="s">
        <v>75</v>
      </c>
      <c r="F20" s="4" t="s">
        <v>34</v>
      </c>
      <c r="G20" s="4" t="s">
        <v>45</v>
      </c>
      <c r="H20" s="4" t="s">
        <v>18</v>
      </c>
      <c r="I20" s="4" t="s">
        <v>37</v>
      </c>
      <c r="J20" s="4" t="s">
        <v>19</v>
      </c>
      <c r="K20" s="4"/>
      <c r="L20" s="4" t="s">
        <v>41</v>
      </c>
      <c r="M20" s="4" t="s">
        <v>37</v>
      </c>
    </row>
    <row r="21" spans="2:14" x14ac:dyDescent="0.15">
      <c r="B21" s="4" t="s">
        <v>228</v>
      </c>
      <c r="C21" s="4" t="s">
        <v>20</v>
      </c>
      <c r="D21" s="4" t="s">
        <v>29</v>
      </c>
      <c r="E21" s="4" t="s">
        <v>75</v>
      </c>
      <c r="F21" s="4" t="s">
        <v>33</v>
      </c>
      <c r="G21" s="4" t="s">
        <v>44</v>
      </c>
      <c r="H21" s="4" t="s">
        <v>18</v>
      </c>
      <c r="I21" s="4" t="s">
        <v>38</v>
      </c>
      <c r="J21" s="4" t="s">
        <v>19</v>
      </c>
      <c r="K21" s="4"/>
      <c r="L21" s="4" t="s">
        <v>41</v>
      </c>
      <c r="M21" s="4" t="s">
        <v>38</v>
      </c>
    </row>
    <row r="22" spans="2:14" ht="67.5" x14ac:dyDescent="0.15">
      <c r="B22" s="4" t="s">
        <v>229</v>
      </c>
      <c r="C22" s="4" t="s">
        <v>20</v>
      </c>
      <c r="D22" s="4" t="s">
        <v>89</v>
      </c>
      <c r="E22" s="4" t="s">
        <v>75</v>
      </c>
      <c r="F22" s="4" t="s">
        <v>90</v>
      </c>
      <c r="G22" s="4" t="s">
        <v>91</v>
      </c>
      <c r="H22" s="4" t="s">
        <v>18</v>
      </c>
      <c r="I22" s="4" t="s">
        <v>92</v>
      </c>
      <c r="J22" s="4" t="s">
        <v>93</v>
      </c>
      <c r="K22" s="4"/>
      <c r="L22" s="4" t="s">
        <v>41</v>
      </c>
      <c r="M22" s="4" t="s">
        <v>92</v>
      </c>
    </row>
    <row r="23" spans="2:14" x14ac:dyDescent="0.15">
      <c r="B23" s="4" t="s">
        <v>218</v>
      </c>
      <c r="C23" s="4" t="s">
        <v>20</v>
      </c>
      <c r="D23" s="4" t="s">
        <v>105</v>
      </c>
      <c r="E23" s="4" t="s">
        <v>75</v>
      </c>
      <c r="F23" s="4" t="s">
        <v>17</v>
      </c>
      <c r="G23" s="4" t="s">
        <v>107</v>
      </c>
      <c r="H23" s="4" t="s">
        <v>18</v>
      </c>
      <c r="I23" s="4" t="s">
        <v>109</v>
      </c>
      <c r="J23" s="4" t="s">
        <v>97</v>
      </c>
      <c r="K23" s="4"/>
      <c r="L23" s="4" t="s">
        <v>41</v>
      </c>
      <c r="M23" s="26" t="s">
        <v>167</v>
      </c>
      <c r="N23" s="27" t="s">
        <v>168</v>
      </c>
    </row>
    <row r="24" spans="2:14" ht="27" x14ac:dyDescent="0.15">
      <c r="B24" s="4" t="s">
        <v>230</v>
      </c>
      <c r="C24" s="4" t="s">
        <v>20</v>
      </c>
      <c r="D24" s="4" t="s">
        <v>106</v>
      </c>
      <c r="E24" s="4" t="s">
        <v>75</v>
      </c>
      <c r="F24" s="4"/>
      <c r="G24" s="4" t="s">
        <v>108</v>
      </c>
      <c r="H24" s="4" t="s">
        <v>18</v>
      </c>
      <c r="I24" s="4" t="s">
        <v>51</v>
      </c>
      <c r="J24" s="4" t="s">
        <v>110</v>
      </c>
      <c r="K24" s="4"/>
      <c r="L24" s="4" t="s">
        <v>41</v>
      </c>
      <c r="M24" s="26" t="s">
        <v>166</v>
      </c>
    </row>
    <row r="25" spans="2:14" ht="29.25" customHeight="1" x14ac:dyDescent="0.15">
      <c r="B25" s="4"/>
      <c r="C25" s="4" t="s">
        <v>55</v>
      </c>
      <c r="D25" s="4" t="s">
        <v>111</v>
      </c>
      <c r="E25" s="4" t="s">
        <v>75</v>
      </c>
      <c r="F25" s="4" t="s">
        <v>112</v>
      </c>
      <c r="G25" s="4" t="s">
        <v>113</v>
      </c>
      <c r="H25" s="4" t="s">
        <v>10</v>
      </c>
      <c r="I25" s="4"/>
      <c r="J25" s="4" t="s">
        <v>114</v>
      </c>
      <c r="K25" s="4"/>
      <c r="L25" s="4" t="s">
        <v>41</v>
      </c>
      <c r="M25" s="4"/>
    </row>
    <row r="26" spans="2:14" ht="27" x14ac:dyDescent="0.15">
      <c r="B26" s="4"/>
      <c r="C26" s="4" t="s">
        <v>55</v>
      </c>
      <c r="D26" s="4" t="s">
        <v>115</v>
      </c>
      <c r="E26" s="4" t="s">
        <v>75</v>
      </c>
      <c r="F26" s="4" t="s">
        <v>118</v>
      </c>
      <c r="G26" s="4" t="s">
        <v>121</v>
      </c>
      <c r="H26" s="4" t="s">
        <v>18</v>
      </c>
      <c r="I26" s="4"/>
      <c r="J26" s="4" t="s">
        <v>114</v>
      </c>
      <c r="K26" s="4"/>
      <c r="L26" s="4" t="s">
        <v>41</v>
      </c>
      <c r="M26" s="4"/>
    </row>
    <row r="27" spans="2:14" ht="27" x14ac:dyDescent="0.15">
      <c r="B27" s="4"/>
      <c r="C27" s="4" t="s">
        <v>55</v>
      </c>
      <c r="D27" s="4" t="s">
        <v>116</v>
      </c>
      <c r="E27" s="4" t="s">
        <v>75</v>
      </c>
      <c r="F27" s="4" t="s">
        <v>119</v>
      </c>
      <c r="G27" s="4" t="s">
        <v>122</v>
      </c>
      <c r="H27" s="4" t="s">
        <v>18</v>
      </c>
      <c r="I27" s="4"/>
      <c r="J27" s="4" t="s">
        <v>114</v>
      </c>
      <c r="K27" s="4"/>
      <c r="L27" s="4" t="s">
        <v>41</v>
      </c>
      <c r="M27" s="4"/>
    </row>
    <row r="28" spans="2:14" ht="40.5" x14ac:dyDescent="0.15">
      <c r="B28" s="4"/>
      <c r="C28" s="4" t="s">
        <v>55</v>
      </c>
      <c r="D28" s="4" t="s">
        <v>117</v>
      </c>
      <c r="E28" s="4" t="s">
        <v>75</v>
      </c>
      <c r="F28" s="4" t="s">
        <v>120</v>
      </c>
      <c r="G28" s="4" t="s">
        <v>123</v>
      </c>
      <c r="H28" s="4" t="s">
        <v>18</v>
      </c>
      <c r="I28" s="4"/>
      <c r="J28" s="4" t="s">
        <v>124</v>
      </c>
      <c r="K28" s="4"/>
      <c r="L28" s="4" t="s">
        <v>41</v>
      </c>
      <c r="M28" s="4"/>
    </row>
    <row r="29" spans="2:14" ht="27" x14ac:dyDescent="0.15">
      <c r="B29" s="4"/>
      <c r="C29" s="4" t="s">
        <v>55</v>
      </c>
      <c r="D29" s="4" t="s">
        <v>61</v>
      </c>
      <c r="E29" s="4" t="s">
        <v>75</v>
      </c>
      <c r="F29" s="4"/>
      <c r="G29" s="4" t="s">
        <v>62</v>
      </c>
      <c r="H29" s="4" t="s">
        <v>18</v>
      </c>
      <c r="I29" s="4"/>
      <c r="J29" s="4" t="s">
        <v>63</v>
      </c>
      <c r="K29" s="4"/>
      <c r="L29" s="4" t="s">
        <v>41</v>
      </c>
      <c r="M29" s="4"/>
    </row>
    <row r="30" spans="2:14" x14ac:dyDescent="0.15">
      <c r="B30" s="4"/>
      <c r="C30" s="4" t="s">
        <v>55</v>
      </c>
      <c r="D30" s="4" t="s">
        <v>57</v>
      </c>
      <c r="E30" s="4" t="s">
        <v>75</v>
      </c>
      <c r="F30" s="4" t="s">
        <v>64</v>
      </c>
      <c r="G30" s="4" t="s">
        <v>58</v>
      </c>
      <c r="H30" s="4" t="s">
        <v>18</v>
      </c>
      <c r="I30" s="4"/>
      <c r="J30" s="4"/>
      <c r="K30" s="4"/>
      <c r="L30" s="4" t="s">
        <v>47</v>
      </c>
      <c r="M30" s="4"/>
    </row>
    <row r="31" spans="2:14" x14ac:dyDescent="0.15">
      <c r="B31" s="4"/>
      <c r="C31" s="4" t="s">
        <v>55</v>
      </c>
      <c r="D31" s="4" t="s">
        <v>59</v>
      </c>
      <c r="E31" s="4" t="s">
        <v>75</v>
      </c>
      <c r="F31" s="4" t="s">
        <v>65</v>
      </c>
      <c r="G31" s="4" t="s">
        <v>58</v>
      </c>
      <c r="H31" s="4" t="s">
        <v>18</v>
      </c>
      <c r="I31" s="4"/>
      <c r="J31" s="4"/>
      <c r="K31" s="4"/>
      <c r="L31" s="4" t="s">
        <v>47</v>
      </c>
      <c r="M31" s="4"/>
    </row>
    <row r="32" spans="2:14" ht="16.5" x14ac:dyDescent="0.15">
      <c r="B32" s="39" t="s">
        <v>232</v>
      </c>
      <c r="C32" s="10" t="s">
        <v>136</v>
      </c>
      <c r="D32" s="11" t="s">
        <v>138</v>
      </c>
      <c r="E32" s="4" t="s">
        <v>75</v>
      </c>
      <c r="F32" s="11"/>
      <c r="G32" s="11" t="s">
        <v>148</v>
      </c>
      <c r="H32" s="11" t="s">
        <v>145</v>
      </c>
      <c r="I32" s="11" t="s">
        <v>146</v>
      </c>
      <c r="J32" s="11" t="s">
        <v>142</v>
      </c>
      <c r="K32" s="11"/>
      <c r="L32" s="11" t="s">
        <v>140</v>
      </c>
      <c r="M32" s="11" t="s">
        <v>146</v>
      </c>
    </row>
    <row r="33" spans="2:13" ht="27" x14ac:dyDescent="0.15">
      <c r="B33" s="39" t="s">
        <v>231</v>
      </c>
      <c r="C33" s="10" t="s">
        <v>137</v>
      </c>
      <c r="D33" s="13" t="s">
        <v>139</v>
      </c>
      <c r="E33" s="4" t="s">
        <v>75</v>
      </c>
      <c r="F33" s="11" t="s">
        <v>144</v>
      </c>
      <c r="G33" s="12" t="s">
        <v>149</v>
      </c>
      <c r="H33" s="11" t="s">
        <v>145</v>
      </c>
      <c r="I33" s="11" t="s">
        <v>147</v>
      </c>
      <c r="J33" s="11" t="s">
        <v>143</v>
      </c>
      <c r="K33" s="11"/>
      <c r="L33" s="11" t="s">
        <v>141</v>
      </c>
      <c r="M33" s="11" t="s">
        <v>147</v>
      </c>
    </row>
    <row r="34" spans="2:13" ht="40.5" x14ac:dyDescent="0.15">
      <c r="D34" s="7" t="s">
        <v>132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ddrpll_dig_top</vt:lpstr>
      <vt:lpstr>pixpll_dig_top</vt:lpstr>
      <vt:lpstr>sdcpll_dig_top</vt:lpstr>
      <vt:lpstr>aupll_dig_top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2018-01-27T07:23:29Z</dcterms:modified>
</cp:coreProperties>
</file>