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https://365abdn-my.sharepoint.com/personal/r01jr20_abdn_ac_uk/Documents/Arturo/Projects - Conferences - Presentations/Consulting/EPL_Analysis/"/>
    </mc:Choice>
  </mc:AlternateContent>
  <xr:revisionPtr revIDLastSave="462" documentId="8_{BB3C638E-AF77-E247-8D4F-0317F1B6313E}" xr6:coauthVersionLast="47" xr6:coauthVersionMax="47" xr10:uidLastSave="{D4CFF2AA-9B46-B942-8078-A44C5AF4E6F2}"/>
  <bookViews>
    <workbookView xWindow="0" yWindow="500" windowWidth="38400" windowHeight="21100" activeTab="1" xr2:uid="{8D7601BC-8A01-B94E-959E-3CDD7B06B4AA}"/>
  </bookViews>
  <sheets>
    <sheet name="Small Field" sheetId="1" r:id="rId1"/>
    <sheet name="Medium Field" sheetId="2" r:id="rId2"/>
    <sheet name="Large Field"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6" i="3" l="1"/>
  <c r="AB56" i="3"/>
  <c r="AC56" i="3"/>
  <c r="AD56" i="3"/>
  <c r="Z56" i="3"/>
  <c r="W56" i="3"/>
  <c r="T56" i="3"/>
  <c r="U56" i="3"/>
  <c r="V56" i="3"/>
  <c r="S56" i="3"/>
  <c r="M56" i="3"/>
  <c r="N56" i="3"/>
  <c r="O56" i="3"/>
  <c r="P56" i="3"/>
  <c r="L56" i="3"/>
  <c r="F56" i="3"/>
  <c r="G56" i="3"/>
  <c r="H56" i="3"/>
  <c r="I56" i="3"/>
  <c r="E56" i="3"/>
  <c r="Z31" i="3"/>
  <c r="AA31" i="3"/>
  <c r="AB31" i="3"/>
  <c r="AC31" i="3"/>
  <c r="AD31" i="3"/>
  <c r="Z32" i="3"/>
  <c r="AA32" i="3"/>
  <c r="AB32" i="3"/>
  <c r="AC32" i="3"/>
  <c r="AD32" i="3"/>
  <c r="Z33" i="3"/>
  <c r="AA33" i="3"/>
  <c r="AB33" i="3"/>
  <c r="AC33" i="3"/>
  <c r="AD33" i="3"/>
  <c r="Z34" i="3"/>
  <c r="AA34" i="3"/>
  <c r="AB34" i="3"/>
  <c r="AC34" i="3"/>
  <c r="AD34" i="3"/>
  <c r="Z35" i="3"/>
  <c r="AA35" i="3"/>
  <c r="AB35" i="3"/>
  <c r="AC35" i="3"/>
  <c r="AD35" i="3"/>
  <c r="Z36" i="3"/>
  <c r="AA36" i="3"/>
  <c r="AB36" i="3"/>
  <c r="AC36" i="3"/>
  <c r="AD36" i="3"/>
  <c r="Z37" i="3"/>
  <c r="AA37" i="3"/>
  <c r="AB37" i="3"/>
  <c r="AC37" i="3"/>
  <c r="AD37" i="3"/>
  <c r="Z38" i="3"/>
  <c r="AA38" i="3"/>
  <c r="AB38" i="3"/>
  <c r="AC38" i="3"/>
  <c r="AD38" i="3"/>
  <c r="Z39" i="3"/>
  <c r="AA39" i="3"/>
  <c r="AB39" i="3"/>
  <c r="AC39" i="3"/>
  <c r="AD39" i="3"/>
  <c r="Z40" i="3"/>
  <c r="AA40" i="3"/>
  <c r="AB40" i="3"/>
  <c r="AC40" i="3"/>
  <c r="AD40" i="3"/>
  <c r="Z41" i="3"/>
  <c r="AA41" i="3"/>
  <c r="AB41" i="3"/>
  <c r="AC41" i="3"/>
  <c r="AD41" i="3"/>
  <c r="Z42" i="3"/>
  <c r="AA42" i="3"/>
  <c r="AB42" i="3"/>
  <c r="AC42" i="3"/>
  <c r="AD42" i="3"/>
  <c r="Z43" i="3"/>
  <c r="AA43" i="3"/>
  <c r="AB43" i="3"/>
  <c r="AC43" i="3"/>
  <c r="AD43" i="3"/>
  <c r="Z44" i="3"/>
  <c r="AA44" i="3"/>
  <c r="AB44" i="3"/>
  <c r="AC44" i="3"/>
  <c r="AD44" i="3"/>
  <c r="Z45" i="3"/>
  <c r="AA45" i="3"/>
  <c r="AB45" i="3"/>
  <c r="AC45" i="3"/>
  <c r="AD45" i="3"/>
  <c r="Z46" i="3"/>
  <c r="AA46" i="3"/>
  <c r="AB46" i="3"/>
  <c r="AC46" i="3"/>
  <c r="AD46" i="3"/>
  <c r="Z47" i="3"/>
  <c r="AA47" i="3"/>
  <c r="AB47" i="3"/>
  <c r="AC47" i="3"/>
  <c r="AD47" i="3"/>
  <c r="Z48" i="3"/>
  <c r="AA48" i="3"/>
  <c r="AB48" i="3"/>
  <c r="AC48" i="3"/>
  <c r="AD48" i="3"/>
  <c r="Z49" i="3"/>
  <c r="AA49" i="3"/>
  <c r="AB49" i="3"/>
  <c r="AC49" i="3"/>
  <c r="AD49" i="3"/>
  <c r="Z50" i="3"/>
  <c r="AA50" i="3"/>
  <c r="AB50" i="3"/>
  <c r="AC50" i="3"/>
  <c r="AD50" i="3"/>
  <c r="Z51" i="3"/>
  <c r="AA51" i="3"/>
  <c r="AB51" i="3"/>
  <c r="AC51" i="3"/>
  <c r="AD51" i="3"/>
  <c r="Z52" i="3"/>
  <c r="AA52" i="3"/>
  <c r="AB52" i="3"/>
  <c r="AC52" i="3"/>
  <c r="AD52" i="3"/>
  <c r="AA30" i="3"/>
  <c r="AB30" i="3"/>
  <c r="AC30" i="3"/>
  <c r="AD30" i="3"/>
  <c r="S31" i="3"/>
  <c r="T31" i="3"/>
  <c r="U31" i="3"/>
  <c r="V31" i="3"/>
  <c r="W31" i="3"/>
  <c r="S32" i="3"/>
  <c r="T32" i="3"/>
  <c r="U32" i="3"/>
  <c r="V32" i="3"/>
  <c r="W32" i="3"/>
  <c r="S33" i="3"/>
  <c r="T33" i="3"/>
  <c r="U33" i="3"/>
  <c r="V33" i="3"/>
  <c r="W33" i="3"/>
  <c r="S34" i="3"/>
  <c r="T34" i="3"/>
  <c r="U34" i="3"/>
  <c r="V34" i="3"/>
  <c r="W34" i="3"/>
  <c r="S35" i="3"/>
  <c r="T35" i="3"/>
  <c r="U35" i="3"/>
  <c r="V35" i="3"/>
  <c r="W35" i="3"/>
  <c r="S36" i="3"/>
  <c r="T36" i="3"/>
  <c r="U36" i="3"/>
  <c r="V36" i="3"/>
  <c r="W36" i="3"/>
  <c r="S37" i="3"/>
  <c r="T37" i="3"/>
  <c r="U37" i="3"/>
  <c r="V37" i="3"/>
  <c r="W37" i="3"/>
  <c r="S38" i="3"/>
  <c r="T38" i="3"/>
  <c r="U38" i="3"/>
  <c r="V38" i="3"/>
  <c r="W38" i="3"/>
  <c r="S39" i="3"/>
  <c r="T39" i="3"/>
  <c r="U39" i="3"/>
  <c r="V39" i="3"/>
  <c r="W39" i="3"/>
  <c r="S40" i="3"/>
  <c r="T40" i="3"/>
  <c r="U40" i="3"/>
  <c r="V40" i="3"/>
  <c r="W40" i="3"/>
  <c r="S41" i="3"/>
  <c r="T41" i="3"/>
  <c r="U41" i="3"/>
  <c r="V41" i="3"/>
  <c r="W41" i="3"/>
  <c r="S42" i="3"/>
  <c r="T42" i="3"/>
  <c r="U42" i="3"/>
  <c r="V42" i="3"/>
  <c r="W42" i="3"/>
  <c r="S43" i="3"/>
  <c r="T43" i="3"/>
  <c r="U43" i="3"/>
  <c r="V43" i="3"/>
  <c r="W43" i="3"/>
  <c r="S44" i="3"/>
  <c r="T44" i="3"/>
  <c r="U44" i="3"/>
  <c r="V44" i="3"/>
  <c r="W44" i="3"/>
  <c r="S45" i="3"/>
  <c r="T45" i="3"/>
  <c r="U45" i="3"/>
  <c r="V45" i="3"/>
  <c r="W45" i="3"/>
  <c r="S46" i="3"/>
  <c r="T46" i="3"/>
  <c r="U46" i="3"/>
  <c r="V46" i="3"/>
  <c r="W46" i="3"/>
  <c r="S47" i="3"/>
  <c r="T47" i="3"/>
  <c r="U47" i="3"/>
  <c r="V47" i="3"/>
  <c r="W47" i="3"/>
  <c r="S48" i="3"/>
  <c r="T48" i="3"/>
  <c r="U48" i="3"/>
  <c r="V48" i="3"/>
  <c r="W48" i="3"/>
  <c r="S49" i="3"/>
  <c r="T49" i="3"/>
  <c r="U49" i="3"/>
  <c r="V49" i="3"/>
  <c r="W49" i="3"/>
  <c r="S50" i="3"/>
  <c r="T50" i="3"/>
  <c r="U50" i="3"/>
  <c r="V50" i="3"/>
  <c r="W50" i="3"/>
  <c r="S51" i="3"/>
  <c r="T51" i="3"/>
  <c r="U51" i="3"/>
  <c r="V51" i="3"/>
  <c r="W51" i="3"/>
  <c r="T30" i="3"/>
  <c r="U30" i="3"/>
  <c r="V30" i="3"/>
  <c r="W30" i="3"/>
  <c r="Z30" i="3"/>
  <c r="S30" i="3"/>
  <c r="L31" i="3"/>
  <c r="M31" i="3"/>
  <c r="N31" i="3"/>
  <c r="O31" i="3"/>
  <c r="P31" i="3"/>
  <c r="L32" i="3"/>
  <c r="M32" i="3"/>
  <c r="N32" i="3"/>
  <c r="O32" i="3"/>
  <c r="P32" i="3"/>
  <c r="L33" i="3"/>
  <c r="M33" i="3"/>
  <c r="N33" i="3"/>
  <c r="O33" i="3"/>
  <c r="P33" i="3"/>
  <c r="L34" i="3"/>
  <c r="M34" i="3"/>
  <c r="N34" i="3"/>
  <c r="O34" i="3"/>
  <c r="P34" i="3"/>
  <c r="L35" i="3"/>
  <c r="M35" i="3"/>
  <c r="N35" i="3"/>
  <c r="O35" i="3"/>
  <c r="P35" i="3"/>
  <c r="L36" i="3"/>
  <c r="M36" i="3"/>
  <c r="N36" i="3"/>
  <c r="O36" i="3"/>
  <c r="P36" i="3"/>
  <c r="L37" i="3"/>
  <c r="M37" i="3"/>
  <c r="N37" i="3"/>
  <c r="O37" i="3"/>
  <c r="P37" i="3"/>
  <c r="L38" i="3"/>
  <c r="M38" i="3"/>
  <c r="N38" i="3"/>
  <c r="O38" i="3"/>
  <c r="P38" i="3"/>
  <c r="L39" i="3"/>
  <c r="M39" i="3"/>
  <c r="N39" i="3"/>
  <c r="O39" i="3"/>
  <c r="P39" i="3"/>
  <c r="L40" i="3"/>
  <c r="M40" i="3"/>
  <c r="N40" i="3"/>
  <c r="O40" i="3"/>
  <c r="P40" i="3"/>
  <c r="L41" i="3"/>
  <c r="M41" i="3"/>
  <c r="N41" i="3"/>
  <c r="O41" i="3"/>
  <c r="P41" i="3"/>
  <c r="L42" i="3"/>
  <c r="M42" i="3"/>
  <c r="N42" i="3"/>
  <c r="O42" i="3"/>
  <c r="P42" i="3"/>
  <c r="L43" i="3"/>
  <c r="M43" i="3"/>
  <c r="N43" i="3"/>
  <c r="O43" i="3"/>
  <c r="P43" i="3"/>
  <c r="L44" i="3"/>
  <c r="M44" i="3"/>
  <c r="N44" i="3"/>
  <c r="O44" i="3"/>
  <c r="P44" i="3"/>
  <c r="L45" i="3"/>
  <c r="M45" i="3"/>
  <c r="N45" i="3"/>
  <c r="O45" i="3"/>
  <c r="P45" i="3"/>
  <c r="L46" i="3"/>
  <c r="M46" i="3"/>
  <c r="N46" i="3"/>
  <c r="O46" i="3"/>
  <c r="P46" i="3"/>
  <c r="L47" i="3"/>
  <c r="M47" i="3"/>
  <c r="N47" i="3"/>
  <c r="O47" i="3"/>
  <c r="P47" i="3"/>
  <c r="L48" i="3"/>
  <c r="M48" i="3"/>
  <c r="N48" i="3"/>
  <c r="O48" i="3"/>
  <c r="P48" i="3"/>
  <c r="L49" i="3"/>
  <c r="M49" i="3"/>
  <c r="N49" i="3"/>
  <c r="O49" i="3"/>
  <c r="P49" i="3"/>
  <c r="L50" i="3"/>
  <c r="M50" i="3"/>
  <c r="N50" i="3"/>
  <c r="O50" i="3"/>
  <c r="P50" i="3"/>
  <c r="M30" i="3"/>
  <c r="N30" i="3"/>
  <c r="O30" i="3"/>
  <c r="P30" i="3"/>
  <c r="L30" i="3"/>
  <c r="E31" i="3"/>
  <c r="F31" i="3"/>
  <c r="G31" i="3"/>
  <c r="H31" i="3"/>
  <c r="I31" i="3"/>
  <c r="E32" i="3"/>
  <c r="F32" i="3"/>
  <c r="G32" i="3"/>
  <c r="H32" i="3"/>
  <c r="I32" i="3"/>
  <c r="E33" i="3"/>
  <c r="F33" i="3"/>
  <c r="G33" i="3"/>
  <c r="H33" i="3"/>
  <c r="I33" i="3"/>
  <c r="E34" i="3"/>
  <c r="F34" i="3"/>
  <c r="G34" i="3"/>
  <c r="H34" i="3"/>
  <c r="I34" i="3"/>
  <c r="E35" i="3"/>
  <c r="F35" i="3"/>
  <c r="G35" i="3"/>
  <c r="H35" i="3"/>
  <c r="I35" i="3"/>
  <c r="E36" i="3"/>
  <c r="F36" i="3"/>
  <c r="G36" i="3"/>
  <c r="H36" i="3"/>
  <c r="I36" i="3"/>
  <c r="E37" i="3"/>
  <c r="F37" i="3"/>
  <c r="G37" i="3"/>
  <c r="H37" i="3"/>
  <c r="I37" i="3"/>
  <c r="E38" i="3"/>
  <c r="F38" i="3"/>
  <c r="G38" i="3"/>
  <c r="H38" i="3"/>
  <c r="I38" i="3"/>
  <c r="E39" i="3"/>
  <c r="F39" i="3"/>
  <c r="G39" i="3"/>
  <c r="H39" i="3"/>
  <c r="I39" i="3"/>
  <c r="E40" i="3"/>
  <c r="F40" i="3"/>
  <c r="G40" i="3"/>
  <c r="H40" i="3"/>
  <c r="I40" i="3"/>
  <c r="E41" i="3"/>
  <c r="F41" i="3"/>
  <c r="G41" i="3"/>
  <c r="H41" i="3"/>
  <c r="I41" i="3"/>
  <c r="E42" i="3"/>
  <c r="F42" i="3"/>
  <c r="G42" i="3"/>
  <c r="H42" i="3"/>
  <c r="I42" i="3"/>
  <c r="E43" i="3"/>
  <c r="F43" i="3"/>
  <c r="G43" i="3"/>
  <c r="H43" i="3"/>
  <c r="I43" i="3"/>
  <c r="E44" i="3"/>
  <c r="F44" i="3"/>
  <c r="G44" i="3"/>
  <c r="H44" i="3"/>
  <c r="I44" i="3"/>
  <c r="E45" i="3"/>
  <c r="F45" i="3"/>
  <c r="G45" i="3"/>
  <c r="H45" i="3"/>
  <c r="I45" i="3"/>
  <c r="E46" i="3"/>
  <c r="F46" i="3"/>
  <c r="G46" i="3"/>
  <c r="H46" i="3"/>
  <c r="I46" i="3"/>
  <c r="E47" i="3"/>
  <c r="F47" i="3"/>
  <c r="G47" i="3"/>
  <c r="H47" i="3"/>
  <c r="I47" i="3"/>
  <c r="E48" i="3"/>
  <c r="F48" i="3"/>
  <c r="G48" i="3"/>
  <c r="H48" i="3"/>
  <c r="I48" i="3"/>
  <c r="E49" i="3"/>
  <c r="F49" i="3"/>
  <c r="G49" i="3"/>
  <c r="H49" i="3"/>
  <c r="I49" i="3"/>
  <c r="F30" i="3"/>
  <c r="G30" i="3"/>
  <c r="H30" i="3"/>
  <c r="I30" i="3"/>
  <c r="E30" i="3"/>
  <c r="B5" i="3"/>
  <c r="B6" i="3" s="1"/>
  <c r="B7" i="3" s="1"/>
  <c r="B8" i="3" s="1"/>
  <c r="B9" i="3" s="1"/>
  <c r="B10" i="3" s="1"/>
  <c r="B11" i="3" s="1"/>
  <c r="B12" i="3" s="1"/>
  <c r="B13" i="3" s="1"/>
  <c r="B14" i="3" s="1"/>
  <c r="B15" i="3" s="1"/>
  <c r="B16" i="3" s="1"/>
  <c r="B17" i="3" s="1"/>
  <c r="B18" i="3" s="1"/>
  <c r="B19" i="3" s="1"/>
  <c r="B20" i="3" s="1"/>
  <c r="B21" i="3" s="1"/>
  <c r="B22" i="3" s="1"/>
  <c r="B23" i="3" s="1"/>
  <c r="B24" i="3" s="1"/>
  <c r="B25" i="3" s="1"/>
  <c r="B26" i="3" s="1"/>
  <c r="AA48" i="2"/>
  <c r="AB48" i="2"/>
  <c r="AC48" i="2"/>
  <c r="AD48" i="2"/>
  <c r="Z48" i="2"/>
  <c r="T48" i="2"/>
  <c r="U48" i="2"/>
  <c r="V48" i="2"/>
  <c r="W48" i="2"/>
  <c r="S48" i="2"/>
  <c r="M48" i="2"/>
  <c r="N48" i="2"/>
  <c r="O48" i="2"/>
  <c r="P48" i="2"/>
  <c r="L48" i="2"/>
  <c r="F48" i="2"/>
  <c r="G48" i="2"/>
  <c r="H48" i="2"/>
  <c r="I48" i="2"/>
  <c r="E48" i="2"/>
  <c r="Z28" i="2"/>
  <c r="AA28" i="2"/>
  <c r="AB28" i="2"/>
  <c r="AC28" i="2"/>
  <c r="AD28" i="2"/>
  <c r="Z29" i="2"/>
  <c r="AA29" i="2"/>
  <c r="AB29" i="2"/>
  <c r="AC29" i="2"/>
  <c r="AD29" i="2"/>
  <c r="Z30" i="2"/>
  <c r="AA30" i="2"/>
  <c r="AB30" i="2"/>
  <c r="AC30" i="2"/>
  <c r="AD30" i="2"/>
  <c r="Z31" i="2"/>
  <c r="AA31" i="2"/>
  <c r="AB31" i="2"/>
  <c r="AC31" i="2"/>
  <c r="AD31" i="2"/>
  <c r="Z32" i="2"/>
  <c r="AA32" i="2"/>
  <c r="AB32" i="2"/>
  <c r="AC32" i="2"/>
  <c r="AD32" i="2"/>
  <c r="Z33" i="2"/>
  <c r="AA33" i="2"/>
  <c r="AB33" i="2"/>
  <c r="AC33" i="2"/>
  <c r="AD33" i="2"/>
  <c r="Z34" i="2"/>
  <c r="AA34" i="2"/>
  <c r="AB34" i="2"/>
  <c r="AC34" i="2"/>
  <c r="AD34" i="2"/>
  <c r="Z35" i="2"/>
  <c r="AA35" i="2"/>
  <c r="AB35" i="2"/>
  <c r="AC35" i="2"/>
  <c r="AD35" i="2"/>
  <c r="Z36" i="2"/>
  <c r="AA36" i="2"/>
  <c r="AB36" i="2"/>
  <c r="AC36" i="2"/>
  <c r="AD36" i="2"/>
  <c r="Z37" i="2"/>
  <c r="AA37" i="2"/>
  <c r="AB37" i="2"/>
  <c r="AC37" i="2"/>
  <c r="AD37" i="2"/>
  <c r="Z38" i="2"/>
  <c r="AA38" i="2"/>
  <c r="AB38" i="2"/>
  <c r="AC38" i="2"/>
  <c r="AD38" i="2"/>
  <c r="Z39" i="2"/>
  <c r="AA39" i="2"/>
  <c r="AB39" i="2"/>
  <c r="AC39" i="2"/>
  <c r="AD39" i="2"/>
  <c r="Z40" i="2"/>
  <c r="AA40" i="2"/>
  <c r="AB40" i="2"/>
  <c r="AC40" i="2"/>
  <c r="AD40" i="2"/>
  <c r="Z41" i="2"/>
  <c r="AA41" i="2"/>
  <c r="AB41" i="2"/>
  <c r="AC41" i="2"/>
  <c r="AD41" i="2"/>
  <c r="Z42" i="2"/>
  <c r="AA42" i="2"/>
  <c r="AB42" i="2"/>
  <c r="AC42" i="2"/>
  <c r="AD42" i="2"/>
  <c r="Z43" i="2"/>
  <c r="AA43" i="2"/>
  <c r="AB43" i="2"/>
  <c r="AC43" i="2"/>
  <c r="AD43" i="2"/>
  <c r="Z44" i="2"/>
  <c r="AA44" i="2"/>
  <c r="AB44" i="2"/>
  <c r="AC44" i="2"/>
  <c r="AD44" i="2"/>
  <c r="AA27" i="2"/>
  <c r="AB27" i="2"/>
  <c r="AC27" i="2"/>
  <c r="AD27" i="2"/>
  <c r="Z27" i="2"/>
  <c r="S28" i="2"/>
  <c r="T28" i="2"/>
  <c r="U28" i="2"/>
  <c r="V28" i="2"/>
  <c r="W28" i="2"/>
  <c r="S29" i="2"/>
  <c r="T29" i="2"/>
  <c r="U29" i="2"/>
  <c r="V29" i="2"/>
  <c r="W29" i="2"/>
  <c r="S30" i="2"/>
  <c r="T30" i="2"/>
  <c r="U30" i="2"/>
  <c r="V30" i="2"/>
  <c r="W30" i="2"/>
  <c r="S31" i="2"/>
  <c r="T31" i="2"/>
  <c r="U31" i="2"/>
  <c r="V31" i="2"/>
  <c r="W31" i="2"/>
  <c r="S32" i="2"/>
  <c r="T32" i="2"/>
  <c r="U32" i="2"/>
  <c r="V32" i="2"/>
  <c r="W32" i="2"/>
  <c r="S33" i="2"/>
  <c r="T33" i="2"/>
  <c r="U33" i="2"/>
  <c r="V33" i="2"/>
  <c r="W33" i="2"/>
  <c r="S34" i="2"/>
  <c r="T34" i="2"/>
  <c r="U34" i="2"/>
  <c r="V34" i="2"/>
  <c r="W34" i="2"/>
  <c r="S35" i="2"/>
  <c r="T35" i="2"/>
  <c r="U35" i="2"/>
  <c r="V35" i="2"/>
  <c r="W35" i="2"/>
  <c r="S36" i="2"/>
  <c r="T36" i="2"/>
  <c r="U36" i="2"/>
  <c r="V36" i="2"/>
  <c r="W36" i="2"/>
  <c r="S37" i="2"/>
  <c r="T37" i="2"/>
  <c r="U37" i="2"/>
  <c r="V37" i="2"/>
  <c r="W37" i="2"/>
  <c r="S38" i="2"/>
  <c r="T38" i="2"/>
  <c r="U38" i="2"/>
  <c r="V38" i="2"/>
  <c r="W38" i="2"/>
  <c r="S39" i="2"/>
  <c r="T39" i="2"/>
  <c r="U39" i="2"/>
  <c r="V39" i="2"/>
  <c r="W39" i="2"/>
  <c r="S40" i="2"/>
  <c r="T40" i="2"/>
  <c r="U40" i="2"/>
  <c r="V40" i="2"/>
  <c r="W40" i="2"/>
  <c r="S41" i="2"/>
  <c r="T41" i="2"/>
  <c r="U41" i="2"/>
  <c r="V41" i="2"/>
  <c r="W41" i="2"/>
  <c r="S42" i="2"/>
  <c r="T42" i="2"/>
  <c r="U42" i="2"/>
  <c r="V42" i="2"/>
  <c r="W42" i="2"/>
  <c r="S43" i="2"/>
  <c r="T43" i="2"/>
  <c r="U43" i="2"/>
  <c r="V43" i="2"/>
  <c r="W43" i="2"/>
  <c r="T27" i="2"/>
  <c r="U27" i="2"/>
  <c r="V27" i="2"/>
  <c r="W27" i="2"/>
  <c r="S27" i="2"/>
  <c r="L28" i="2"/>
  <c r="M28" i="2"/>
  <c r="N28" i="2"/>
  <c r="O28" i="2"/>
  <c r="P28" i="2"/>
  <c r="L29" i="2"/>
  <c r="M29" i="2"/>
  <c r="N29" i="2"/>
  <c r="O29" i="2"/>
  <c r="P29" i="2"/>
  <c r="L30" i="2"/>
  <c r="M30" i="2"/>
  <c r="N30" i="2"/>
  <c r="O30" i="2"/>
  <c r="P30" i="2"/>
  <c r="L31" i="2"/>
  <c r="M31" i="2"/>
  <c r="N31" i="2"/>
  <c r="O31" i="2"/>
  <c r="P31" i="2"/>
  <c r="L32" i="2"/>
  <c r="M32" i="2"/>
  <c r="N32" i="2"/>
  <c r="O32" i="2"/>
  <c r="P32" i="2"/>
  <c r="L33" i="2"/>
  <c r="M33" i="2"/>
  <c r="N33" i="2"/>
  <c r="O33" i="2"/>
  <c r="P33" i="2"/>
  <c r="L34" i="2"/>
  <c r="M34" i="2"/>
  <c r="N34" i="2"/>
  <c r="O34" i="2"/>
  <c r="P34" i="2"/>
  <c r="L35" i="2"/>
  <c r="M35" i="2"/>
  <c r="N35" i="2"/>
  <c r="O35" i="2"/>
  <c r="P35" i="2"/>
  <c r="L36" i="2"/>
  <c r="M36" i="2"/>
  <c r="N36" i="2"/>
  <c r="O36" i="2"/>
  <c r="P36" i="2"/>
  <c r="L37" i="2"/>
  <c r="M37" i="2"/>
  <c r="N37" i="2"/>
  <c r="O37" i="2"/>
  <c r="P37" i="2"/>
  <c r="L38" i="2"/>
  <c r="M38" i="2"/>
  <c r="N38" i="2"/>
  <c r="O38" i="2"/>
  <c r="P38" i="2"/>
  <c r="L39" i="2"/>
  <c r="M39" i="2"/>
  <c r="N39" i="2"/>
  <c r="O39" i="2"/>
  <c r="P39" i="2"/>
  <c r="L40" i="2"/>
  <c r="M40" i="2"/>
  <c r="N40" i="2"/>
  <c r="O40" i="2"/>
  <c r="P40" i="2"/>
  <c r="L41" i="2"/>
  <c r="M41" i="2"/>
  <c r="N41" i="2"/>
  <c r="O41" i="2"/>
  <c r="P41" i="2"/>
  <c r="L42" i="2"/>
  <c r="M42" i="2"/>
  <c r="N42" i="2"/>
  <c r="O42" i="2"/>
  <c r="P42" i="2"/>
  <c r="M27" i="2"/>
  <c r="N27" i="2"/>
  <c r="O27" i="2"/>
  <c r="P27" i="2"/>
  <c r="L27" i="2"/>
  <c r="E28" i="2"/>
  <c r="F28" i="2"/>
  <c r="G28" i="2"/>
  <c r="H28" i="2"/>
  <c r="I28" i="2"/>
  <c r="E29" i="2"/>
  <c r="F29" i="2"/>
  <c r="G29" i="2"/>
  <c r="H29" i="2"/>
  <c r="I29" i="2"/>
  <c r="E30" i="2"/>
  <c r="F30" i="2"/>
  <c r="G30" i="2"/>
  <c r="H30" i="2"/>
  <c r="I30" i="2"/>
  <c r="E31" i="2"/>
  <c r="F31" i="2"/>
  <c r="G31" i="2"/>
  <c r="H31" i="2"/>
  <c r="I31" i="2"/>
  <c r="E32" i="2"/>
  <c r="F32" i="2"/>
  <c r="G32" i="2"/>
  <c r="H32" i="2"/>
  <c r="I32" i="2"/>
  <c r="E33" i="2"/>
  <c r="F33" i="2"/>
  <c r="G33" i="2"/>
  <c r="H33" i="2"/>
  <c r="I33" i="2"/>
  <c r="E34" i="2"/>
  <c r="F34" i="2"/>
  <c r="G34" i="2"/>
  <c r="H34" i="2"/>
  <c r="I34" i="2"/>
  <c r="E35" i="2"/>
  <c r="F35" i="2"/>
  <c r="G35" i="2"/>
  <c r="H35" i="2"/>
  <c r="I35" i="2"/>
  <c r="E36" i="2"/>
  <c r="F36" i="2"/>
  <c r="G36" i="2"/>
  <c r="H36" i="2"/>
  <c r="I36" i="2"/>
  <c r="E37" i="2"/>
  <c r="F37" i="2"/>
  <c r="G37" i="2"/>
  <c r="H37" i="2"/>
  <c r="I37" i="2"/>
  <c r="E38" i="2"/>
  <c r="F38" i="2"/>
  <c r="G38" i="2"/>
  <c r="H38" i="2"/>
  <c r="I38" i="2"/>
  <c r="E39" i="2"/>
  <c r="F39" i="2"/>
  <c r="G39" i="2"/>
  <c r="H39" i="2"/>
  <c r="I39" i="2"/>
  <c r="E40" i="2"/>
  <c r="F40" i="2"/>
  <c r="G40" i="2"/>
  <c r="H40" i="2"/>
  <c r="I40" i="2"/>
  <c r="E41" i="2"/>
  <c r="F41" i="2"/>
  <c r="G41" i="2"/>
  <c r="H41" i="2"/>
  <c r="I41" i="2"/>
  <c r="F27" i="2"/>
  <c r="G27" i="2"/>
  <c r="H27" i="2"/>
  <c r="I27" i="2"/>
  <c r="E27" i="2"/>
  <c r="B6" i="2"/>
  <c r="B7" i="2" s="1"/>
  <c r="B8" i="2" s="1"/>
  <c r="B9" i="2" s="1"/>
  <c r="B10" i="2" s="1"/>
  <c r="B11" i="2" s="1"/>
  <c r="B12" i="2" s="1"/>
  <c r="B13" i="2" s="1"/>
  <c r="B14" i="2" s="1"/>
  <c r="B15" i="2" s="1"/>
  <c r="B16" i="2" s="1"/>
  <c r="B17" i="2" s="1"/>
  <c r="B18" i="2" s="1"/>
  <c r="B19" i="2" s="1"/>
  <c r="B20" i="2" s="1"/>
  <c r="B21" i="2" s="1"/>
  <c r="B22"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T28" i="1" l="1"/>
  <c r="S28" i="1"/>
  <c r="B12" i="1"/>
  <c r="U28" i="1"/>
  <c r="AD28" i="1"/>
  <c r="P28" i="1"/>
  <c r="G28" i="1"/>
  <c r="O28" i="1"/>
  <c r="AB28" i="1"/>
  <c r="H28" i="1"/>
  <c r="AC28" i="1"/>
  <c r="N28" i="1"/>
  <c r="W28" i="1"/>
  <c r="AA28" i="1"/>
  <c r="I28" i="1"/>
  <c r="F28" i="1"/>
  <c r="E28" i="1"/>
  <c r="M28" i="1"/>
  <c r="V28" i="1"/>
  <c r="Z28" i="1"/>
  <c r="AC29" i="1" l="1"/>
  <c r="B13" i="1"/>
  <c r="P29" i="1"/>
  <c r="H29" i="1"/>
  <c r="L29" i="1"/>
  <c r="E29" i="1"/>
  <c r="AD29" i="1"/>
  <c r="I29" i="1"/>
  <c r="U29" i="1"/>
  <c r="V29" i="1"/>
  <c r="S29" i="1"/>
  <c r="T29" i="1"/>
  <c r="M29" i="1"/>
  <c r="W29" i="1"/>
  <c r="N29" i="1"/>
  <c r="F29" i="1"/>
  <c r="Z29" i="1"/>
  <c r="AA29" i="1"/>
  <c r="AB29" i="1"/>
  <c r="O29" i="1"/>
  <c r="G29" i="1"/>
  <c r="N30" i="1" l="1"/>
  <c r="T30" i="1"/>
  <c r="AA30" i="1"/>
  <c r="W30" i="1"/>
  <c r="AB30" i="1"/>
  <c r="P30" i="1"/>
  <c r="G30" i="1"/>
  <c r="AD30" i="1"/>
  <c r="U30" i="1"/>
  <c r="B14" i="1"/>
  <c r="L30" i="1"/>
  <c r="O30" i="1"/>
  <c r="AC30" i="1"/>
  <c r="I30" i="1"/>
  <c r="Z30" i="1"/>
  <c r="V30" i="1"/>
  <c r="M30" i="1"/>
  <c r="E30" i="1"/>
  <c r="F30" i="1"/>
  <c r="H30" i="1"/>
  <c r="S30" i="1"/>
  <c r="F31" i="1" l="1"/>
  <c r="AA31" i="1"/>
  <c r="W31" i="1"/>
  <c r="O31" i="1"/>
  <c r="H31" i="1"/>
  <c r="I31" i="1"/>
  <c r="S31" i="1"/>
  <c r="T31" i="1"/>
  <c r="L31" i="1"/>
  <c r="U31" i="1"/>
  <c r="AB31" i="1"/>
  <c r="P31" i="1"/>
  <c r="AC31" i="1"/>
  <c r="B15" i="1"/>
  <c r="AD31" i="1"/>
  <c r="Z31" i="1"/>
  <c r="V31" i="1"/>
  <c r="N31" i="1"/>
  <c r="E31" i="1"/>
  <c r="M31" i="1"/>
  <c r="G31" i="1"/>
  <c r="L32" i="1" l="1"/>
  <c r="AD32" i="1"/>
  <c r="F32" i="1"/>
  <c r="G32" i="1"/>
  <c r="AA32" i="1"/>
  <c r="H32" i="1"/>
  <c r="S32" i="1"/>
  <c r="U32" i="1"/>
  <c r="B16" i="1"/>
  <c r="Z32" i="1"/>
  <c r="AB32" i="1"/>
  <c r="T32" i="1"/>
  <c r="O32" i="1"/>
  <c r="E32" i="1"/>
  <c r="P32" i="1"/>
  <c r="V32" i="1"/>
  <c r="W32" i="1"/>
  <c r="AC32" i="1"/>
  <c r="N32" i="1"/>
  <c r="I32" i="1"/>
  <c r="M32" i="1"/>
  <c r="O33" i="1" l="1"/>
  <c r="U33" i="1"/>
  <c r="L33" i="1"/>
  <c r="H33" i="1"/>
  <c r="Z33" i="1"/>
  <c r="V33" i="1"/>
  <c r="AB33" i="1"/>
  <c r="B17" i="1"/>
  <c r="N33" i="1"/>
  <c r="AA33" i="1"/>
  <c r="W33" i="1"/>
  <c r="AD33" i="1"/>
  <c r="M33" i="1"/>
  <c r="S33" i="1"/>
  <c r="AC33" i="1"/>
  <c r="T33" i="1"/>
  <c r="I33" i="1"/>
  <c r="E33" i="1"/>
  <c r="P33" i="1"/>
  <c r="F33" i="1"/>
  <c r="G33" i="1"/>
  <c r="G34" i="1" l="1"/>
  <c r="AB34" i="1"/>
  <c r="P34" i="1"/>
  <c r="E34" i="1"/>
  <c r="F34" i="1"/>
  <c r="T34" i="1"/>
  <c r="B18" i="1"/>
  <c r="AC34" i="1"/>
  <c r="V34" i="1"/>
  <c r="AD34" i="1"/>
  <c r="S34" i="1"/>
  <c r="U34" i="1"/>
  <c r="Z34" i="1"/>
  <c r="AA34" i="1"/>
  <c r="W34" i="1"/>
  <c r="O34" i="1"/>
  <c r="M34" i="1"/>
  <c r="H34" i="1"/>
  <c r="N34" i="1"/>
  <c r="I34" i="1"/>
  <c r="L34" i="1"/>
  <c r="M35" i="1" l="1"/>
  <c r="S35" i="1"/>
  <c r="V35" i="1"/>
  <c r="AA35" i="1"/>
  <c r="B19" i="1"/>
  <c r="T35" i="1"/>
  <c r="L35" i="1"/>
  <c r="Z35" i="1"/>
  <c r="I35" i="1"/>
  <c r="W35" i="1"/>
  <c r="U35" i="1"/>
  <c r="H35" i="1"/>
  <c r="AB35" i="1"/>
  <c r="AD35" i="1"/>
  <c r="AC35" i="1"/>
  <c r="N35" i="1"/>
  <c r="E35" i="1"/>
  <c r="F35" i="1"/>
  <c r="G35" i="1"/>
  <c r="P35" i="1"/>
  <c r="O35" i="1"/>
  <c r="B20" i="1" l="1"/>
  <c r="Z36" i="1"/>
  <c r="V36" i="1"/>
  <c r="T36" i="1"/>
  <c r="AA36" i="1"/>
  <c r="W36" i="1"/>
  <c r="AC36" i="1"/>
  <c r="AD36" i="1"/>
  <c r="S36" i="1"/>
  <c r="AB36" i="1"/>
  <c r="O36" i="1"/>
  <c r="U36" i="1"/>
  <c r="M36" i="1"/>
  <c r="P36" i="1"/>
  <c r="G36" i="1"/>
  <c r="I36" i="1"/>
  <c r="L36" i="1"/>
  <c r="H36" i="1"/>
  <c r="N36" i="1"/>
  <c r="E36" i="1"/>
  <c r="F36" i="1"/>
  <c r="AC37" i="1" l="1"/>
  <c r="U37" i="1"/>
  <c r="V37" i="1"/>
  <c r="AD37" i="1"/>
  <c r="T37" i="1"/>
  <c r="AA37" i="1"/>
  <c r="S37" i="1"/>
  <c r="Z37" i="1"/>
  <c r="W37" i="1"/>
  <c r="AB37" i="1"/>
  <c r="O37" i="1"/>
  <c r="P37" i="1"/>
  <c r="H37" i="1"/>
  <c r="H42" i="1" s="1"/>
  <c r="E37" i="1"/>
  <c r="E42" i="1" s="1"/>
  <c r="B21" i="1"/>
  <c r="G37" i="1"/>
  <c r="G42" i="1" s="1"/>
  <c r="L37" i="1"/>
  <c r="M37" i="1"/>
  <c r="N37" i="1"/>
  <c r="F37" i="1"/>
  <c r="F42" i="1" s="1"/>
  <c r="I37" i="1"/>
  <c r="I42" i="1" s="1"/>
  <c r="T38" i="1" l="1"/>
  <c r="AC38" i="1"/>
  <c r="U38" i="1"/>
  <c r="Z38" i="1"/>
  <c r="V38" i="1"/>
  <c r="AA38" i="1"/>
  <c r="W38" i="1"/>
  <c r="AB38" i="1"/>
  <c r="AD38" i="1"/>
  <c r="S38" i="1"/>
  <c r="P38" i="1"/>
  <c r="P42" i="1" s="1"/>
  <c r="M38" i="1"/>
  <c r="M42" i="1" s="1"/>
  <c r="B22" i="1"/>
  <c r="L38" i="1"/>
  <c r="L42" i="1" s="1"/>
  <c r="N38" i="1"/>
  <c r="N42" i="1" s="1"/>
  <c r="O38" i="1"/>
  <c r="O42" i="1" s="1"/>
  <c r="B23" i="1" l="1"/>
  <c r="AA39" i="1"/>
  <c r="W39" i="1"/>
  <c r="W42" i="1" s="1"/>
  <c r="AD39" i="1"/>
  <c r="S39" i="1"/>
  <c r="S42" i="1" s="1"/>
  <c r="AB39" i="1"/>
  <c r="AC39" i="1"/>
  <c r="T39" i="1"/>
  <c r="T42" i="1" s="1"/>
  <c r="U39" i="1"/>
  <c r="U42" i="1" s="1"/>
  <c r="Z39" i="1"/>
  <c r="V39" i="1"/>
  <c r="V42" i="1" s="1"/>
  <c r="AD40" i="1" l="1"/>
  <c r="AD42" i="1" s="1"/>
  <c r="Z40" i="1"/>
  <c r="Z42" i="1" s="1"/>
  <c r="AB40" i="1"/>
  <c r="AB42" i="1" s="1"/>
  <c r="AA40" i="1"/>
  <c r="AA42" i="1" s="1"/>
  <c r="AC40" i="1"/>
  <c r="AC42" i="1" s="1"/>
</calcChain>
</file>

<file path=xl/sharedStrings.xml><?xml version="1.0" encoding="utf-8"?>
<sst xmlns="http://schemas.openxmlformats.org/spreadsheetml/2006/main" count="109" uniqueCount="32">
  <si>
    <t>permanent</t>
  </si>
  <si>
    <t>epl1</t>
  </si>
  <si>
    <t>epl2</t>
  </si>
  <si>
    <t>epl3a</t>
  </si>
  <si>
    <t>epl3b</t>
  </si>
  <si>
    <t xml:space="preserve">Small field </t>
  </si>
  <si>
    <t>Start 2022</t>
  </si>
  <si>
    <t>Start 2023</t>
  </si>
  <si>
    <t>Permanent system</t>
  </si>
  <si>
    <t>EPL 1</t>
  </si>
  <si>
    <t>EPL 2</t>
  </si>
  <si>
    <t>EPL 3a</t>
  </si>
  <si>
    <t>EPL 3b</t>
  </si>
  <si>
    <t>Medium Field</t>
  </si>
  <si>
    <t>Large Field</t>
  </si>
  <si>
    <t xml:space="preserve">Inflation </t>
  </si>
  <si>
    <t>Average consumer index from IMF</t>
  </si>
  <si>
    <t>Inflation rebasing factors</t>
  </si>
  <si>
    <t>Real 2022</t>
  </si>
  <si>
    <t>Real 2023</t>
  </si>
  <si>
    <t>Real 2024</t>
  </si>
  <si>
    <t>Real 2025</t>
  </si>
  <si>
    <t>NPV</t>
  </si>
  <si>
    <t>Project year</t>
  </si>
  <si>
    <t>Start 2024</t>
  </si>
  <si>
    <t>Start 2025</t>
  </si>
  <si>
    <t>Under the permanent system it makes sense to not delay, as money today is more valuable</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</si>
  <si>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</si>
  <si>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</si>
  <si>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First deflate, then discount</t>
  </si>
  <si>
    <t xml:space="preserve">Real NPV@10% base year = 2022 for the medium field under different start up dates. </t>
  </si>
  <si>
    <t xml:space="preserve">Real post-tax NPV@10% base year = 2022 for the small field under different start up dates.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</si>
</sst>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8" formatCode="0.000%"/>
    <numFmt numFmtId="171" formatCode="0.000"/>
  </numFmts>
  <fonts count="4"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0" borderId="0" xfId="0" applyFont="1"/>
    <xf numFmtId="0" fontId="3" fillId="0" borderId="0" xfId="0" applyFont="1"/>
    <xf numFmtId="168" fontId="0" fillId="0" borderId="0" xfId="1" applyNumberFormat="1" applyFont="1"/>
    <xf numFmtId="171" fontId="0" fillId="0" borderId="0" xfId="1" applyNumberFormat="1" applyFont="1"/>
    <xf numFmtId="8"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69.016326749181871</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70.032901502992331</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75.951306566771976</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88.243491132395945</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570.1773522573136</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569.33033523695815</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590.62983272514566</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637.18136034619192</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996.54526478790967</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1035.5500990942678</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1067.3063458587137</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970.80165882080166</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dimension ref="A1:AD61"/>
  <sheetViews>
    <sheetView workbookViewId="0">
      <selection activeCell="D48" sqref="D48:I55"/>
    </sheetView>
  </sheetViews>
  <sheetFormatPr baseColWidth="10" defaultRowHeight="16" x14ac:dyDescent="0.2"/>
  <cols>
    <col min="5" max="5" width="20" customWidth="1"/>
  </cols>
  <sheetData>
    <row r="1" spans="1:30" x14ac:dyDescent="0.2">
      <c r="A1" t="s">
        <v>5</v>
      </c>
    </row>
    <row r="2" spans="1:30" x14ac:dyDescent="0.2">
      <c r="M2" t="s">
        <v>17</v>
      </c>
    </row>
    <row r="3" spans="1:30" x14ac:dyDescent="0.2">
      <c r="A3" t="s">
        <v>15</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
      <c r="A4" t="s">
        <v>16</v>
      </c>
      <c r="D4">
        <v>121.66500000000001</v>
      </c>
      <c r="E4">
        <v>130.554</v>
      </c>
      <c r="F4">
        <v>133.75700000000001</v>
      </c>
      <c r="G4">
        <v>136.44499999999999</v>
      </c>
      <c r="H4">
        <v>139.17400000000001</v>
      </c>
      <c r="I4">
        <v>141.958</v>
      </c>
      <c r="J4">
        <v>144.797</v>
      </c>
      <c r="K4">
        <v>147.69300000000001</v>
      </c>
      <c r="M4" s="4">
        <f>($D$4/D4)</f>
        <v>1</v>
      </c>
      <c r="N4" s="4">
        <f>($D$4/E4)</f>
        <v>0.93191323130658577</v>
      </c>
      <c r="O4" s="4">
        <f>($D$4/F4)</f>
        <v>0.90959725472311725</v>
      </c>
      <c r="P4" s="4">
        <f>($D$4/G4)</f>
        <v>0.89167796548059663</v>
      </c>
      <c r="Q4" s="4">
        <f>($D$4/H4)</f>
        <v>0.87419345567419204</v>
      </c>
      <c r="R4" s="4">
        <f>($D$4/I4)</f>
        <v>0.85704926809337978</v>
      </c>
      <c r="S4" s="4">
        <f>($D$4/J4)</f>
        <v>0.84024530894977112</v>
      </c>
      <c r="T4" s="4">
        <f>($D$4/K4)</f>
        <v>0.82376957608011214</v>
      </c>
      <c r="U4" s="4">
        <f>T4/1.02</f>
        <v>0.80761723145109032</v>
      </c>
      <c r="V4" s="4">
        <f t="shared" ref="V4:Z4" si="0">U4/1.02</f>
        <v>0.79178159946185322</v>
      </c>
      <c r="W4" s="4">
        <f t="shared" si="0"/>
        <v>0.77625647006064036</v>
      </c>
      <c r="X4" s="4">
        <f t="shared" si="0"/>
        <v>0.76103575496141207</v>
      </c>
      <c r="Y4" s="4">
        <f t="shared" si="0"/>
        <v>0.74611348525628629</v>
      </c>
      <c r="Z4" s="4">
        <f t="shared" si="0"/>
        <v>0.73148380907479049</v>
      </c>
    </row>
    <row r="5" spans="1:30" x14ac:dyDescent="0.2">
      <c r="T5" s="3"/>
    </row>
    <row r="8" spans="1:30" x14ac:dyDescent="0.2">
      <c r="D8" t="s">
        <v>18</v>
      </c>
      <c r="K8" t="s">
        <v>19</v>
      </c>
      <c r="R8" t="s">
        <v>20</v>
      </c>
      <c r="Y8" t="s">
        <v>21</v>
      </c>
    </row>
    <row r="9" spans="1:30" x14ac:dyDescent="0.2">
      <c r="D9" s="1"/>
      <c r="E9" s="1" t="s">
        <v>0</v>
      </c>
      <c r="F9" s="1" t="s">
        <v>1</v>
      </c>
      <c r="G9" s="1" t="s">
        <v>2</v>
      </c>
      <c r="H9" s="1" t="s">
        <v>3</v>
      </c>
      <c r="I9" s="1" t="s">
        <v>4</v>
      </c>
      <c r="K9" s="1"/>
      <c r="L9" s="1" t="s">
        <v>0</v>
      </c>
      <c r="M9" s="1" t="s">
        <v>1</v>
      </c>
      <c r="N9" s="1" t="s">
        <v>2</v>
      </c>
      <c r="O9" s="1" t="s">
        <v>3</v>
      </c>
      <c r="P9" s="1" t="s">
        <v>4</v>
      </c>
      <c r="R9" s="1"/>
      <c r="S9" s="1" t="s">
        <v>0</v>
      </c>
      <c r="T9" s="1" t="s">
        <v>1</v>
      </c>
      <c r="U9" s="1" t="s">
        <v>2</v>
      </c>
      <c r="V9" s="1" t="s">
        <v>3</v>
      </c>
      <c r="W9" s="1" t="s">
        <v>4</v>
      </c>
      <c r="Y9" s="1"/>
      <c r="Z9" s="1" t="s">
        <v>0</v>
      </c>
      <c r="AA9" s="1" t="s">
        <v>1</v>
      </c>
      <c r="AB9" s="1" t="s">
        <v>2</v>
      </c>
      <c r="AC9" s="1" t="s">
        <v>3</v>
      </c>
      <c r="AD9" s="1" t="s">
        <v>4</v>
      </c>
    </row>
    <row r="10" spans="1:30" x14ac:dyDescent="0.2">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
      <c r="A12">
        <v>2024</v>
      </c>
      <c r="B12">
        <f t="shared" ref="B12:B23" si="1">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
      <c r="A13">
        <v>2025</v>
      </c>
      <c r="B13">
        <f t="shared" si="1"/>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
      <c r="A14">
        <v>2026</v>
      </c>
      <c r="B14">
        <f t="shared" si="1"/>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
      <c r="A15">
        <v>2027</v>
      </c>
      <c r="B15">
        <f t="shared" si="1"/>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
      <c r="A16">
        <v>2028</v>
      </c>
      <c r="B16">
        <f t="shared" si="1"/>
        <v>0.88797138218619187</v>
      </c>
      <c r="D16" s="1">
        <v>2028</v>
      </c>
      <c r="E16" s="2">
        <v>17</v>
      </c>
      <c r="F16" s="2">
        <v>17</v>
      </c>
      <c r="G16" s="2">
        <v>17</v>
      </c>
      <c r="H16" s="2">
        <v>6</v>
      </c>
      <c r="I16" s="2">
        <v>6</v>
      </c>
      <c r="K16" s="1">
        <v>2028</v>
      </c>
      <c r="L16" s="2">
        <v>29</v>
      </c>
      <c r="M16" s="2">
        <v>29</v>
      </c>
      <c r="N16" s="2">
        <v>29</v>
      </c>
      <c r="O16" s="2">
        <v>11</v>
      </c>
      <c r="P16" s="2">
        <v>11</v>
      </c>
      <c r="R16" s="1">
        <v>2028</v>
      </c>
      <c r="S16" s="2">
        <v>46</v>
      </c>
      <c r="T16" s="2">
        <v>46</v>
      </c>
      <c r="U16" s="2">
        <v>46</v>
      </c>
      <c r="V16" s="2">
        <v>17</v>
      </c>
      <c r="W16" s="2">
        <v>17</v>
      </c>
      <c r="Y16" s="1">
        <v>2028</v>
      </c>
      <c r="Z16" s="2">
        <v>70</v>
      </c>
      <c r="AA16" s="2">
        <v>70</v>
      </c>
      <c r="AB16" s="2">
        <v>70</v>
      </c>
      <c r="AC16" s="2">
        <v>26</v>
      </c>
      <c r="AD16" s="2">
        <v>26</v>
      </c>
    </row>
    <row r="17" spans="1:30" x14ac:dyDescent="0.2">
      <c r="A17">
        <v>2029</v>
      </c>
      <c r="B17">
        <f t="shared" si="1"/>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
      <c r="A18">
        <v>2030</v>
      </c>
      <c r="B18">
        <f t="shared" si="1"/>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
      <c r="A19">
        <v>2031</v>
      </c>
      <c r="B19">
        <f t="shared" si="1"/>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
      <c r="A20">
        <v>2032</v>
      </c>
      <c r="B20">
        <f t="shared" si="1"/>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
      <c r="A21">
        <v>2033</v>
      </c>
      <c r="B21">
        <f t="shared" si="1"/>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
      <c r="A22">
        <v>2034</v>
      </c>
      <c r="B22">
        <f t="shared" si="1"/>
        <v>0.7884931755816561</v>
      </c>
      <c r="R22" s="1">
        <v>2034</v>
      </c>
      <c r="S22" s="2">
        <v>-11</v>
      </c>
      <c r="T22" s="2">
        <v>-11</v>
      </c>
      <c r="U22" s="2">
        <v>-11</v>
      </c>
      <c r="V22" s="2">
        <v>-11</v>
      </c>
      <c r="W22" s="2">
        <v>-11</v>
      </c>
      <c r="Y22" s="1">
        <v>2034</v>
      </c>
      <c r="Z22" s="2">
        <v>-2</v>
      </c>
      <c r="AA22" s="2">
        <v>-2</v>
      </c>
      <c r="AB22" s="2">
        <v>-2</v>
      </c>
      <c r="AC22" s="2">
        <v>-2</v>
      </c>
      <c r="AD22" s="2">
        <v>-2</v>
      </c>
    </row>
    <row r="23" spans="1:30" x14ac:dyDescent="0.2">
      <c r="A23">
        <v>2035</v>
      </c>
      <c r="B23">
        <f t="shared" si="1"/>
        <v>0.77303252508005504</v>
      </c>
      <c r="Y23" s="1">
        <v>2035</v>
      </c>
      <c r="Z23" s="2">
        <v>-11</v>
      </c>
      <c r="AA23" s="2">
        <v>-11</v>
      </c>
      <c r="AB23" s="2">
        <v>-11</v>
      </c>
      <c r="AC23" s="2">
        <v>-11</v>
      </c>
      <c r="AD23" s="2">
        <v>-11</v>
      </c>
    </row>
    <row r="26" spans="1:30" x14ac:dyDescent="0.2">
      <c r="A26" t="s">
        <v>23</v>
      </c>
    </row>
    <row r="27" spans="1:30" x14ac:dyDescent="0.2">
      <c r="A27">
        <v>0</v>
      </c>
      <c r="D27" s="1">
        <v>2022</v>
      </c>
      <c r="E27">
        <f>E10*$B10</f>
        <v>-47</v>
      </c>
      <c r="F27">
        <f t="shared" ref="F27:I27" si="2">F10*$B10</f>
        <v>-12</v>
      </c>
      <c r="G27">
        <f t="shared" si="2"/>
        <v>-12</v>
      </c>
      <c r="H27">
        <f t="shared" si="2"/>
        <v>-17</v>
      </c>
      <c r="I27">
        <f t="shared" si="2"/>
        <v>-47</v>
      </c>
      <c r="K27" s="1">
        <v>2022</v>
      </c>
      <c r="L27">
        <f>L10*$B10</f>
        <v>0</v>
      </c>
      <c r="M27">
        <f t="shared" ref="M27:P27" si="3">M10*$B10</f>
        <v>0</v>
      </c>
      <c r="N27">
        <f t="shared" si="3"/>
        <v>0</v>
      </c>
      <c r="O27">
        <f t="shared" si="3"/>
        <v>0</v>
      </c>
      <c r="P27">
        <f t="shared" si="3"/>
        <v>0</v>
      </c>
      <c r="R27" s="1">
        <v>2022</v>
      </c>
      <c r="S27">
        <f>S10*$B10</f>
        <v>0</v>
      </c>
      <c r="T27">
        <f t="shared" ref="T27:W27" si="4">T10*$B10</f>
        <v>0</v>
      </c>
      <c r="U27">
        <f t="shared" si="4"/>
        <v>0</v>
      </c>
      <c r="V27">
        <f t="shared" si="4"/>
        <v>0</v>
      </c>
      <c r="W27">
        <f t="shared" si="4"/>
        <v>0</v>
      </c>
      <c r="Y27" s="1">
        <v>2022</v>
      </c>
      <c r="Z27">
        <f>Z10*$B10</f>
        <v>0</v>
      </c>
      <c r="AA27">
        <f t="shared" ref="AA27:AD27" si="5">AA10*$B10</f>
        <v>0</v>
      </c>
      <c r="AB27">
        <f t="shared" si="5"/>
        <v>0</v>
      </c>
      <c r="AC27">
        <f t="shared" si="5"/>
        <v>0</v>
      </c>
      <c r="AD27">
        <f t="shared" si="5"/>
        <v>0</v>
      </c>
    </row>
    <row r="28" spans="1:30" x14ac:dyDescent="0.2">
      <c r="A28">
        <v>1</v>
      </c>
      <c r="D28" s="1">
        <v>2023</v>
      </c>
      <c r="E28">
        <f t="shared" ref="E28:I28" si="6">E11*$B11</f>
        <v>-48.03921568627451</v>
      </c>
      <c r="F28">
        <f t="shared" si="6"/>
        <v>-11.76470588235294</v>
      </c>
      <c r="G28">
        <f t="shared" si="6"/>
        <v>-11.76470588235294</v>
      </c>
      <c r="H28">
        <f t="shared" si="6"/>
        <v>-17.647058823529409</v>
      </c>
      <c r="I28">
        <f t="shared" si="6"/>
        <v>-48.03921568627451</v>
      </c>
      <c r="K28" s="1">
        <v>2023</v>
      </c>
      <c r="L28">
        <f t="shared" ref="L28:P28" si="7">L11*$B11</f>
        <v>-46.078431372549019</v>
      </c>
      <c r="M28">
        <f t="shared" si="7"/>
        <v>-11.76470588235294</v>
      </c>
      <c r="N28">
        <f t="shared" si="7"/>
        <v>-11.76470588235294</v>
      </c>
      <c r="O28">
        <f t="shared" si="7"/>
        <v>-16.666666666666664</v>
      </c>
      <c r="P28">
        <f t="shared" si="7"/>
        <v>-46.078431372549019</v>
      </c>
      <c r="R28" s="1">
        <v>2023</v>
      </c>
      <c r="S28">
        <f t="shared" ref="S28:W28" si="8">S11*$B11</f>
        <v>0</v>
      </c>
      <c r="T28">
        <f t="shared" si="8"/>
        <v>0</v>
      </c>
      <c r="U28">
        <f t="shared" si="8"/>
        <v>0</v>
      </c>
      <c r="V28">
        <f t="shared" si="8"/>
        <v>0</v>
      </c>
      <c r="W28">
        <f t="shared" si="8"/>
        <v>0</v>
      </c>
      <c r="Y28" s="1">
        <v>2023</v>
      </c>
      <c r="Z28">
        <f t="shared" ref="Z28:AD28" si="9">Z11*$B11</f>
        <v>0</v>
      </c>
      <c r="AA28">
        <f t="shared" si="9"/>
        <v>0</v>
      </c>
      <c r="AB28">
        <f t="shared" si="9"/>
        <v>0</v>
      </c>
      <c r="AC28">
        <f t="shared" si="9"/>
        <v>0</v>
      </c>
      <c r="AD28">
        <f t="shared" si="9"/>
        <v>0</v>
      </c>
    </row>
    <row r="29" spans="1:30" x14ac:dyDescent="0.2">
      <c r="A29">
        <v>2</v>
      </c>
      <c r="D29" s="1">
        <v>2024</v>
      </c>
      <c r="E29">
        <f t="shared" ref="E29:I29" si="10">E12*$B12</f>
        <v>110.53440984236832</v>
      </c>
      <c r="F29">
        <f t="shared" si="10"/>
        <v>68.242983467896963</v>
      </c>
      <c r="G29">
        <f t="shared" si="10"/>
        <v>51.903114186851205</v>
      </c>
      <c r="H29">
        <f t="shared" si="10"/>
        <v>46.136101499423297</v>
      </c>
      <c r="I29">
        <f t="shared" si="10"/>
        <v>46.136101499423297</v>
      </c>
      <c r="K29" s="1">
        <v>2024</v>
      </c>
      <c r="L29">
        <f t="shared" ref="L29:P29" si="11">L12*$B12</f>
        <v>-47.097270280661284</v>
      </c>
      <c r="M29">
        <f t="shared" si="11"/>
        <v>-11.534025374855824</v>
      </c>
      <c r="N29">
        <f t="shared" si="11"/>
        <v>-11.534025374855824</v>
      </c>
      <c r="O29">
        <f t="shared" si="11"/>
        <v>-17.301038062283737</v>
      </c>
      <c r="P29">
        <f t="shared" si="11"/>
        <v>-47.097270280661284</v>
      </c>
      <c r="R29" s="1">
        <v>2024</v>
      </c>
      <c r="S29">
        <f t="shared" ref="S29:W29" si="12">S12*$B12</f>
        <v>-45.17493271818531</v>
      </c>
      <c r="T29">
        <f t="shared" si="12"/>
        <v>-11.534025374855824</v>
      </c>
      <c r="U29">
        <f t="shared" si="12"/>
        <v>-11.534025374855824</v>
      </c>
      <c r="V29">
        <f t="shared" si="12"/>
        <v>-16.33986928104575</v>
      </c>
      <c r="W29">
        <f t="shared" si="12"/>
        <v>-45.17493271818531</v>
      </c>
      <c r="Y29" s="1">
        <v>2024</v>
      </c>
      <c r="Z29">
        <f t="shared" ref="Z29:AD29" si="13">Z12*$B12</f>
        <v>0</v>
      </c>
      <c r="AA29">
        <f t="shared" si="13"/>
        <v>0</v>
      </c>
      <c r="AB29">
        <f t="shared" si="13"/>
        <v>0</v>
      </c>
      <c r="AC29">
        <f t="shared" si="13"/>
        <v>0</v>
      </c>
      <c r="AD29">
        <f t="shared" si="13"/>
        <v>0</v>
      </c>
    </row>
    <row r="30" spans="1:30" x14ac:dyDescent="0.2">
      <c r="A30">
        <v>3</v>
      </c>
      <c r="D30" s="1">
        <v>2025</v>
      </c>
      <c r="E30">
        <f t="shared" ref="E30:I30" si="14">E13*$B13</f>
        <v>65.962563418293101</v>
      </c>
      <c r="F30">
        <f t="shared" si="14"/>
        <v>38.635215716428817</v>
      </c>
      <c r="G30">
        <f t="shared" si="14"/>
        <v>27.327347701864287</v>
      </c>
      <c r="H30">
        <f t="shared" si="14"/>
        <v>24.500380698223154</v>
      </c>
      <c r="I30">
        <f t="shared" si="14"/>
        <v>24.500380698223154</v>
      </c>
      <c r="K30" s="1">
        <v>2025</v>
      </c>
      <c r="L30">
        <f t="shared" ref="L30:P30" si="15">L13*$B13</f>
        <v>108.36706847291011</v>
      </c>
      <c r="M30">
        <f t="shared" si="15"/>
        <v>66.904885752840158</v>
      </c>
      <c r="N30">
        <f t="shared" si="15"/>
        <v>50.885406065540394</v>
      </c>
      <c r="O30">
        <f t="shared" si="15"/>
        <v>45.231472058258134</v>
      </c>
      <c r="P30">
        <f t="shared" si="15"/>
        <v>45.231472058258134</v>
      </c>
      <c r="R30" s="1">
        <v>2025</v>
      </c>
      <c r="S30">
        <f t="shared" ref="S30:W30" si="16">S13*$B13</f>
        <v>-46.173794392805178</v>
      </c>
      <c r="T30">
        <f t="shared" si="16"/>
        <v>-11.307868014564534</v>
      </c>
      <c r="U30">
        <f t="shared" si="16"/>
        <v>-11.307868014564534</v>
      </c>
      <c r="V30">
        <f t="shared" si="16"/>
        <v>-16.9618020218468</v>
      </c>
      <c r="W30">
        <f t="shared" si="16"/>
        <v>-46.173794392805178</v>
      </c>
      <c r="Y30" s="1">
        <v>2025</v>
      </c>
      <c r="Z30">
        <f t="shared" ref="Z30:AD30" si="17">Z13*$B13</f>
        <v>-44.289149723711084</v>
      </c>
      <c r="AA30">
        <f t="shared" si="17"/>
        <v>-11.307868014564534</v>
      </c>
      <c r="AB30">
        <f t="shared" si="17"/>
        <v>-11.307868014564534</v>
      </c>
      <c r="AC30">
        <f t="shared" si="17"/>
        <v>-16.019479687299754</v>
      </c>
      <c r="AD30">
        <f t="shared" si="17"/>
        <v>-44.289149723711084</v>
      </c>
    </row>
    <row r="31" spans="1:30" x14ac:dyDescent="0.2">
      <c r="A31">
        <v>4</v>
      </c>
      <c r="D31" s="1">
        <v>2026</v>
      </c>
      <c r="E31">
        <f t="shared" ref="E31:I31" si="18">E14*$B14</f>
        <v>42.496889597219649</v>
      </c>
      <c r="F31">
        <f t="shared" si="18"/>
        <v>42.496889597219649</v>
      </c>
      <c r="G31">
        <f t="shared" si="18"/>
        <v>17.553063094503766</v>
      </c>
      <c r="H31">
        <f t="shared" si="18"/>
        <v>15.705372242450739</v>
      </c>
      <c r="I31">
        <f t="shared" si="18"/>
        <v>15.705372242450739</v>
      </c>
      <c r="K31" s="1">
        <v>2026</v>
      </c>
      <c r="L31">
        <f t="shared" ref="L31:P31" si="19">L14*$B14</f>
        <v>64.669179821855991</v>
      </c>
      <c r="M31">
        <f t="shared" si="19"/>
        <v>64.669179821855991</v>
      </c>
      <c r="N31">
        <f t="shared" si="19"/>
        <v>26.79151735476891</v>
      </c>
      <c r="O31">
        <f t="shared" si="19"/>
        <v>24.019981076689366</v>
      </c>
      <c r="P31">
        <f t="shared" si="19"/>
        <v>24.019981076689366</v>
      </c>
      <c r="R31" s="1">
        <v>2026</v>
      </c>
      <c r="S31">
        <f t="shared" ref="S31:W31" si="20">S14*$B14</f>
        <v>106.24222399304912</v>
      </c>
      <c r="T31">
        <f t="shared" si="20"/>
        <v>106.24222399304912</v>
      </c>
      <c r="U31">
        <f t="shared" si="20"/>
        <v>49.887653005431758</v>
      </c>
      <c r="V31">
        <f t="shared" si="20"/>
        <v>44.344580449272677</v>
      </c>
      <c r="W31">
        <f t="shared" si="20"/>
        <v>44.344580449272677</v>
      </c>
      <c r="Y31" s="1">
        <v>2026</v>
      </c>
      <c r="Z31">
        <f t="shared" ref="Z31:AD31" si="21">Z14*$B14</f>
        <v>-45.268425875299194</v>
      </c>
      <c r="AA31">
        <f t="shared" si="21"/>
        <v>-45.268425875299194</v>
      </c>
      <c r="AB31">
        <f t="shared" si="21"/>
        <v>-11.086145112318169</v>
      </c>
      <c r="AC31">
        <f t="shared" si="21"/>
        <v>-16.629217668477253</v>
      </c>
      <c r="AD31">
        <f t="shared" si="21"/>
        <v>-45.268425875299194</v>
      </c>
    </row>
    <row r="32" spans="1:30" x14ac:dyDescent="0.2">
      <c r="A32">
        <v>5</v>
      </c>
      <c r="D32" s="1">
        <v>2027</v>
      </c>
      <c r="E32">
        <f t="shared" ref="E32:I32" si="22">E15*$B15</f>
        <v>26.266193485067557</v>
      </c>
      <c r="F32">
        <f t="shared" si="22"/>
        <v>26.266193485067557</v>
      </c>
      <c r="G32">
        <f t="shared" si="22"/>
        <v>10.868769717958989</v>
      </c>
      <c r="H32">
        <f t="shared" si="22"/>
        <v>9.9630389081290733</v>
      </c>
      <c r="I32">
        <f t="shared" si="22"/>
        <v>9.9630389081290733</v>
      </c>
      <c r="J32" s="1"/>
      <c r="K32" s="1">
        <v>2027</v>
      </c>
      <c r="L32">
        <f t="shared" ref="L32:P32" si="23">L15*$B15</f>
        <v>41.663617252176124</v>
      </c>
      <c r="M32">
        <f t="shared" si="23"/>
        <v>41.663617252176124</v>
      </c>
      <c r="N32">
        <f t="shared" si="23"/>
        <v>17.208885386768397</v>
      </c>
      <c r="O32">
        <f t="shared" si="23"/>
        <v>15.397423767108567</v>
      </c>
      <c r="P32">
        <f t="shared" si="23"/>
        <v>15.397423767108567</v>
      </c>
      <c r="R32" s="1">
        <v>2027</v>
      </c>
      <c r="S32">
        <f t="shared" ref="S32:W32" si="24">S15*$B15</f>
        <v>63.401156688094098</v>
      </c>
      <c r="T32">
        <f t="shared" si="24"/>
        <v>63.401156688094098</v>
      </c>
      <c r="U32">
        <f t="shared" si="24"/>
        <v>26.266193485067557</v>
      </c>
      <c r="V32">
        <f t="shared" si="24"/>
        <v>23.549001055577808</v>
      </c>
      <c r="W32">
        <f t="shared" si="24"/>
        <v>23.549001055577808</v>
      </c>
      <c r="Y32" s="1">
        <v>2027</v>
      </c>
      <c r="Z32">
        <f t="shared" ref="Z32:AD32" si="25">Z15*$B15</f>
        <v>104.15904313044031</v>
      </c>
      <c r="AA32">
        <f t="shared" si="25"/>
        <v>104.15904313044031</v>
      </c>
      <c r="AB32">
        <f t="shared" si="25"/>
        <v>48.909463730815446</v>
      </c>
      <c r="AC32">
        <f t="shared" si="25"/>
        <v>43.475078871835954</v>
      </c>
      <c r="AD32">
        <f t="shared" si="25"/>
        <v>43.475078871835954</v>
      </c>
    </row>
    <row r="33" spans="1:30" x14ac:dyDescent="0.2">
      <c r="A33">
        <v>6</v>
      </c>
      <c r="D33" s="1">
        <v>2028</v>
      </c>
      <c r="E33">
        <f t="shared" ref="E33:I33" si="26">E16*$B16</f>
        <v>15.095513497165262</v>
      </c>
      <c r="F33">
        <f t="shared" si="26"/>
        <v>15.095513497165262</v>
      </c>
      <c r="G33">
        <f t="shared" si="26"/>
        <v>15.095513497165262</v>
      </c>
      <c r="H33">
        <f t="shared" si="26"/>
        <v>5.3278282931171512</v>
      </c>
      <c r="I33">
        <f t="shared" si="26"/>
        <v>5.3278282931171512</v>
      </c>
      <c r="J33" s="1"/>
      <c r="K33" s="1">
        <v>2028</v>
      </c>
      <c r="L33">
        <f t="shared" ref="L33:P33" si="27">L16*$B16</f>
        <v>25.751170083399565</v>
      </c>
      <c r="M33">
        <f t="shared" si="27"/>
        <v>25.751170083399565</v>
      </c>
      <c r="N33">
        <f t="shared" si="27"/>
        <v>25.751170083399565</v>
      </c>
      <c r="O33">
        <f t="shared" si="27"/>
        <v>9.7676852040481101</v>
      </c>
      <c r="P33">
        <f t="shared" si="27"/>
        <v>9.7676852040481101</v>
      </c>
      <c r="R33" s="1">
        <v>2028</v>
      </c>
      <c r="S33">
        <f t="shared" ref="S33:W33" si="28">S16*$B16</f>
        <v>40.846683580564829</v>
      </c>
      <c r="T33">
        <f t="shared" si="28"/>
        <v>40.846683580564829</v>
      </c>
      <c r="U33">
        <f t="shared" si="28"/>
        <v>40.846683580564829</v>
      </c>
      <c r="V33">
        <f t="shared" si="28"/>
        <v>15.095513497165262</v>
      </c>
      <c r="W33">
        <f t="shared" si="28"/>
        <v>15.095513497165262</v>
      </c>
      <c r="Y33" s="1">
        <v>2028</v>
      </c>
      <c r="Z33">
        <f t="shared" ref="Z33:AD33" si="29">Z16*$B16</f>
        <v>62.15799675303343</v>
      </c>
      <c r="AA33">
        <f t="shared" si="29"/>
        <v>62.15799675303343</v>
      </c>
      <c r="AB33">
        <f t="shared" si="29"/>
        <v>62.15799675303343</v>
      </c>
      <c r="AC33">
        <f t="shared" si="29"/>
        <v>23.08725593684099</v>
      </c>
      <c r="AD33">
        <f t="shared" si="29"/>
        <v>23.08725593684099</v>
      </c>
    </row>
    <row r="34" spans="1:30" x14ac:dyDescent="0.2">
      <c r="A34">
        <v>7</v>
      </c>
      <c r="D34" s="1">
        <v>2029</v>
      </c>
      <c r="E34">
        <f t="shared" ref="E34:I34" si="30">E17*$B17</f>
        <v>7.8350416075252216</v>
      </c>
      <c r="F34">
        <f t="shared" si="30"/>
        <v>7.8350416075252216</v>
      </c>
      <c r="G34">
        <f t="shared" si="30"/>
        <v>7.8350416075252216</v>
      </c>
      <c r="H34">
        <f t="shared" si="30"/>
        <v>2.6116805358417405</v>
      </c>
      <c r="I34">
        <f t="shared" si="30"/>
        <v>2.6116805358417405</v>
      </c>
      <c r="J34" s="2"/>
      <c r="K34" s="1">
        <v>2029</v>
      </c>
      <c r="L34">
        <f t="shared" ref="L34:P34" si="31">L17*$B17</f>
        <v>14.799523036436531</v>
      </c>
      <c r="M34">
        <f t="shared" si="31"/>
        <v>14.799523036436531</v>
      </c>
      <c r="N34">
        <f t="shared" si="31"/>
        <v>14.799523036436531</v>
      </c>
      <c r="O34">
        <f t="shared" si="31"/>
        <v>5.2233610716834811</v>
      </c>
      <c r="P34">
        <f t="shared" si="31"/>
        <v>5.2233610716834811</v>
      </c>
      <c r="R34" s="1">
        <v>2029</v>
      </c>
      <c r="S34">
        <f t="shared" ref="S34:W34" si="32">S17*$B17</f>
        <v>25.246245179803491</v>
      </c>
      <c r="T34">
        <f t="shared" si="32"/>
        <v>25.246245179803491</v>
      </c>
      <c r="U34">
        <f t="shared" si="32"/>
        <v>25.246245179803491</v>
      </c>
      <c r="V34">
        <f t="shared" si="32"/>
        <v>9.5761619647530498</v>
      </c>
      <c r="W34">
        <f t="shared" si="32"/>
        <v>9.5761619647530498</v>
      </c>
      <c r="Y34" s="1">
        <v>2029</v>
      </c>
      <c r="Z34">
        <f t="shared" ref="Z34:AD34" si="33">Z17*$B17</f>
        <v>40.04576821624002</v>
      </c>
      <c r="AA34">
        <f t="shared" si="33"/>
        <v>40.04576821624002</v>
      </c>
      <c r="AB34">
        <f t="shared" si="33"/>
        <v>40.04576821624002</v>
      </c>
      <c r="AC34">
        <f t="shared" si="33"/>
        <v>14.799523036436531</v>
      </c>
      <c r="AD34">
        <f t="shared" si="33"/>
        <v>14.799523036436531</v>
      </c>
    </row>
    <row r="35" spans="1:30" x14ac:dyDescent="0.2">
      <c r="A35">
        <v>8</v>
      </c>
      <c r="D35" s="1">
        <v>2030</v>
      </c>
      <c r="E35">
        <f t="shared" ref="E35:I35" si="34">E18*$B18</f>
        <v>2.5604711135703337</v>
      </c>
      <c r="F35">
        <f t="shared" si="34"/>
        <v>2.5604711135703337</v>
      </c>
      <c r="G35">
        <f t="shared" si="34"/>
        <v>2.5604711135703337</v>
      </c>
      <c r="H35">
        <f t="shared" si="34"/>
        <v>2.5604711135703337</v>
      </c>
      <c r="I35">
        <f t="shared" si="34"/>
        <v>2.5604711135703337</v>
      </c>
      <c r="J35" s="2"/>
      <c r="K35" s="1">
        <v>2030</v>
      </c>
      <c r="L35">
        <f t="shared" ref="L35:P35" si="35">L18*$B18</f>
        <v>7.6814133407110017</v>
      </c>
      <c r="M35">
        <f t="shared" si="35"/>
        <v>7.6814133407110017</v>
      </c>
      <c r="N35">
        <f t="shared" si="35"/>
        <v>7.6814133407110017</v>
      </c>
      <c r="O35">
        <f t="shared" si="35"/>
        <v>7.6814133407110017</v>
      </c>
      <c r="P35">
        <f t="shared" si="35"/>
        <v>7.6814133407110017</v>
      </c>
      <c r="R35" s="1">
        <v>2030</v>
      </c>
      <c r="S35">
        <f t="shared" ref="S35:W35" si="36">S18*$B18</f>
        <v>14.509336310231891</v>
      </c>
      <c r="T35">
        <f t="shared" si="36"/>
        <v>14.509336310231891</v>
      </c>
      <c r="U35">
        <f t="shared" si="36"/>
        <v>14.509336310231891</v>
      </c>
      <c r="V35">
        <f t="shared" si="36"/>
        <v>14.509336310231891</v>
      </c>
      <c r="W35">
        <f t="shared" si="36"/>
        <v>14.509336310231891</v>
      </c>
      <c r="Y35" s="1">
        <v>2030</v>
      </c>
      <c r="Z35">
        <f t="shared" ref="Z35:AD35" si="37">Z18*$B18</f>
        <v>24.751220764513228</v>
      </c>
      <c r="AA35">
        <f t="shared" si="37"/>
        <v>24.751220764513228</v>
      </c>
      <c r="AB35">
        <f t="shared" si="37"/>
        <v>24.751220764513228</v>
      </c>
      <c r="AC35">
        <f t="shared" si="37"/>
        <v>24.751220764513228</v>
      </c>
      <c r="AD35">
        <f t="shared" si="37"/>
        <v>24.751220764513228</v>
      </c>
    </row>
    <row r="36" spans="1:30" x14ac:dyDescent="0.2">
      <c r="A36">
        <v>9</v>
      </c>
      <c r="D36" s="1">
        <v>2031</v>
      </c>
      <c r="E36">
        <f t="shared" ref="E36:I36" si="38">E19*$B19</f>
        <v>-1.6735105317453163</v>
      </c>
      <c r="F36">
        <f t="shared" si="38"/>
        <v>-1.6735105317453163</v>
      </c>
      <c r="G36">
        <f t="shared" si="38"/>
        <v>-1.6735105317453163</v>
      </c>
      <c r="H36">
        <f t="shared" si="38"/>
        <v>-1.6735105317453163</v>
      </c>
      <c r="I36">
        <f t="shared" si="38"/>
        <v>-1.6735105317453163</v>
      </c>
      <c r="J36" s="2"/>
      <c r="K36" s="1">
        <v>2031</v>
      </c>
      <c r="L36">
        <f t="shared" ref="L36:P36" si="39">L19*$B19</f>
        <v>2.5102657976179743</v>
      </c>
      <c r="M36">
        <f t="shared" si="39"/>
        <v>2.5102657976179743</v>
      </c>
      <c r="N36">
        <f t="shared" si="39"/>
        <v>2.5102657976179743</v>
      </c>
      <c r="O36">
        <f t="shared" si="39"/>
        <v>2.5102657976179743</v>
      </c>
      <c r="P36">
        <f t="shared" si="39"/>
        <v>2.5102657976179743</v>
      </c>
      <c r="R36" s="1">
        <v>2031</v>
      </c>
      <c r="S36">
        <f t="shared" ref="S36:W36" si="40">S19*$B19</f>
        <v>7.5307973928539234</v>
      </c>
      <c r="T36">
        <f t="shared" si="40"/>
        <v>7.5307973928539234</v>
      </c>
      <c r="U36">
        <f t="shared" si="40"/>
        <v>7.5307973928539234</v>
      </c>
      <c r="V36">
        <f t="shared" si="40"/>
        <v>7.5307973928539234</v>
      </c>
      <c r="W36">
        <f t="shared" si="40"/>
        <v>7.5307973928539234</v>
      </c>
      <c r="Y36" s="1">
        <v>2031</v>
      </c>
      <c r="Z36">
        <f t="shared" ref="Z36:AD36" si="41">Z19*$B19</f>
        <v>14.224839519835188</v>
      </c>
      <c r="AA36">
        <f t="shared" si="41"/>
        <v>14.224839519835188</v>
      </c>
      <c r="AB36">
        <f t="shared" si="41"/>
        <v>14.224839519835188</v>
      </c>
      <c r="AC36">
        <f t="shared" si="41"/>
        <v>14.224839519835188</v>
      </c>
      <c r="AD36">
        <f t="shared" si="41"/>
        <v>14.224839519835188</v>
      </c>
    </row>
    <row r="37" spans="1:30" x14ac:dyDescent="0.2">
      <c r="A37">
        <v>10</v>
      </c>
      <c r="D37" s="1">
        <v>2032</v>
      </c>
      <c r="E37">
        <f t="shared" ref="E37:I37" si="42">E20*$B20</f>
        <v>-9.0238312986267051</v>
      </c>
      <c r="F37">
        <f t="shared" si="42"/>
        <v>-9.0238312986267051</v>
      </c>
      <c r="G37">
        <f t="shared" si="42"/>
        <v>-9.0238312986267051</v>
      </c>
      <c r="H37">
        <f t="shared" si="42"/>
        <v>-9.0238312986267051</v>
      </c>
      <c r="I37">
        <f t="shared" si="42"/>
        <v>-9.0238312986267051</v>
      </c>
      <c r="J37" s="2"/>
      <c r="K37" s="1">
        <v>2032</v>
      </c>
      <c r="L37">
        <f t="shared" ref="L37:P37" si="43">L20*$B20</f>
        <v>-1.64069659975031</v>
      </c>
      <c r="M37">
        <f t="shared" si="43"/>
        <v>-1.64069659975031</v>
      </c>
      <c r="N37">
        <f t="shared" si="43"/>
        <v>-1.64069659975031</v>
      </c>
      <c r="O37">
        <f t="shared" si="43"/>
        <v>-1.64069659975031</v>
      </c>
      <c r="P37">
        <f t="shared" si="43"/>
        <v>-1.64069659975031</v>
      </c>
      <c r="R37" s="1">
        <v>2032</v>
      </c>
      <c r="S37">
        <f t="shared" ref="S37:W37" si="44">S20*$B20</f>
        <v>2.461044899625465</v>
      </c>
      <c r="T37">
        <f t="shared" si="44"/>
        <v>2.461044899625465</v>
      </c>
      <c r="U37">
        <f t="shared" si="44"/>
        <v>2.461044899625465</v>
      </c>
      <c r="V37">
        <f t="shared" si="44"/>
        <v>2.461044899625465</v>
      </c>
      <c r="W37">
        <f t="shared" si="44"/>
        <v>2.461044899625465</v>
      </c>
      <c r="Y37" s="1">
        <v>2032</v>
      </c>
      <c r="Z37">
        <f t="shared" ref="Z37:AD37" si="45">Z20*$B20</f>
        <v>7.3831346988763951</v>
      </c>
      <c r="AA37">
        <f t="shared" si="45"/>
        <v>7.3831346988763951</v>
      </c>
      <c r="AB37">
        <f t="shared" si="45"/>
        <v>7.3831346988763951</v>
      </c>
      <c r="AC37">
        <f t="shared" si="45"/>
        <v>7.3831346988763951</v>
      </c>
      <c r="AD37">
        <f t="shared" si="45"/>
        <v>7.3831346988763951</v>
      </c>
    </row>
    <row r="38" spans="1:30" x14ac:dyDescent="0.2">
      <c r="J38" s="2"/>
      <c r="K38" s="1">
        <v>2033</v>
      </c>
      <c r="L38">
        <f t="shared" ref="L38:P38" si="46">L21*$B21</f>
        <v>-8.8468934300261814</v>
      </c>
      <c r="M38">
        <f t="shared" si="46"/>
        <v>-8.8468934300261814</v>
      </c>
      <c r="N38">
        <f t="shared" si="46"/>
        <v>-8.8468934300261814</v>
      </c>
      <c r="O38">
        <f t="shared" si="46"/>
        <v>-8.8468934300261814</v>
      </c>
      <c r="P38">
        <f t="shared" si="46"/>
        <v>-8.8468934300261814</v>
      </c>
      <c r="R38" s="1">
        <v>2033</v>
      </c>
      <c r="S38">
        <f t="shared" ref="S38:W38" si="47">S21*$B21</f>
        <v>-1.6085260781865784</v>
      </c>
      <c r="T38">
        <f t="shared" si="47"/>
        <v>-1.6085260781865784</v>
      </c>
      <c r="U38">
        <f t="shared" si="47"/>
        <v>-1.6085260781865784</v>
      </c>
      <c r="V38">
        <f t="shared" si="47"/>
        <v>-1.6085260781865784</v>
      </c>
      <c r="W38">
        <f t="shared" si="47"/>
        <v>-1.6085260781865784</v>
      </c>
      <c r="Y38" s="1">
        <v>2033</v>
      </c>
      <c r="Z38">
        <f t="shared" ref="Z38:AD38" si="48">Z21*$B21</f>
        <v>2.4127891172798677</v>
      </c>
      <c r="AA38">
        <f t="shared" si="48"/>
        <v>2.4127891172798677</v>
      </c>
      <c r="AB38">
        <f t="shared" si="48"/>
        <v>2.4127891172798677</v>
      </c>
      <c r="AC38">
        <f t="shared" si="48"/>
        <v>2.4127891172798677</v>
      </c>
      <c r="AD38">
        <f t="shared" si="48"/>
        <v>2.4127891172798677</v>
      </c>
    </row>
    <row r="39" spans="1:30" x14ac:dyDescent="0.2">
      <c r="R39" s="1">
        <v>2034</v>
      </c>
      <c r="S39">
        <f t="shared" ref="S39:W39" si="49">S22*$B22</f>
        <v>-8.6734249313982179</v>
      </c>
      <c r="T39">
        <f t="shared" si="49"/>
        <v>-8.6734249313982179</v>
      </c>
      <c r="U39">
        <f t="shared" si="49"/>
        <v>-8.6734249313982179</v>
      </c>
      <c r="V39">
        <f t="shared" si="49"/>
        <v>-8.6734249313982179</v>
      </c>
      <c r="W39">
        <f t="shared" si="49"/>
        <v>-8.6734249313982179</v>
      </c>
      <c r="Y39" s="1">
        <v>2034</v>
      </c>
      <c r="Z39">
        <f t="shared" ref="Z39:AD39" si="50">Z22*$B22</f>
        <v>-1.5769863511633122</v>
      </c>
      <c r="AA39">
        <f t="shared" si="50"/>
        <v>-1.5769863511633122</v>
      </c>
      <c r="AB39">
        <f t="shared" si="50"/>
        <v>-1.5769863511633122</v>
      </c>
      <c r="AC39">
        <f t="shared" si="50"/>
        <v>-1.5769863511633122</v>
      </c>
      <c r="AD39">
        <f t="shared" si="50"/>
        <v>-1.5769863511633122</v>
      </c>
    </row>
    <row r="40" spans="1:30" x14ac:dyDescent="0.2">
      <c r="Y40" s="1">
        <v>2035</v>
      </c>
      <c r="Z40">
        <f t="shared" ref="Z40:AD40" si="51">Z23*$B23</f>
        <v>-8.5033577758806054</v>
      </c>
      <c r="AA40">
        <f t="shared" si="51"/>
        <v>-8.5033577758806054</v>
      </c>
      <c r="AB40">
        <f t="shared" si="51"/>
        <v>-8.5033577758806054</v>
      </c>
      <c r="AC40">
        <f t="shared" si="51"/>
        <v>-8.5033577758806054</v>
      </c>
      <c r="AD40">
        <f t="shared" si="51"/>
        <v>-8.5033577758806054</v>
      </c>
    </row>
    <row r="41" spans="1:30" x14ac:dyDescent="0.2">
      <c r="A41" t="s">
        <v>29</v>
      </c>
    </row>
    <row r="42" spans="1:30" x14ac:dyDescent="0.2">
      <c r="D42" t="s">
        <v>22</v>
      </c>
      <c r="E42" s="5">
        <f>E27 + NPV(0.1,E28:E37)</f>
        <v>105.1198831695373</v>
      </c>
      <c r="F42" s="5">
        <f>F27 + NPV(0.1,F28:F37)</f>
        <v>117.61367742119944</v>
      </c>
      <c r="G42" s="5">
        <f>G27 + NPV(0.1,G28:G37)</f>
        <v>69.016326749181871</v>
      </c>
      <c r="H42" s="5">
        <f>H27 + NPV(0.1,H28:H37)</f>
        <v>41.76026574771727</v>
      </c>
      <c r="I42" s="5">
        <f>I27 + NPV(0.1,I28:I37)</f>
        <v>-15.868967763869168</v>
      </c>
      <c r="J42" s="5"/>
      <c r="K42" s="5"/>
      <c r="L42" s="5">
        <f>L27 + NPV(0.1,L28:L38)</f>
        <v>93.689735445220379</v>
      </c>
      <c r="M42" s="5">
        <f t="shared" ref="M42:P42" si="52">M27 + NPV(0.1,M28:M38)</f>
        <v>123.12399128252564</v>
      </c>
      <c r="N42" s="5">
        <f t="shared" si="52"/>
        <v>70.032901502992331</v>
      </c>
      <c r="O42" s="5">
        <f t="shared" si="52"/>
        <v>39.608445531285099</v>
      </c>
      <c r="P42" s="5">
        <f t="shared" si="52"/>
        <v>-11.754507687597643</v>
      </c>
      <c r="Q42" s="5"/>
      <c r="R42" s="5"/>
      <c r="S42" s="5">
        <f>S27 + NPV(0.1,S28:S39)</f>
        <v>83.502438008217766</v>
      </c>
      <c r="T42" s="5">
        <f t="shared" ref="T42:W42" si="53">T27 + NPV(0.1,T28:T39)</f>
        <v>137.50012730641694</v>
      </c>
      <c r="U42" s="5">
        <f t="shared" si="53"/>
        <v>75.951306566771976</v>
      </c>
      <c r="V42" s="5">
        <f t="shared" si="53"/>
        <v>39.68139998662231</v>
      </c>
      <c r="W42" s="5">
        <f t="shared" si="53"/>
        <v>-6.0966331852874518</v>
      </c>
      <c r="X42" s="5"/>
      <c r="Y42" s="5"/>
      <c r="Z42" s="5">
        <f>Z27 + NPV(0.1,Z28:Z40)</f>
        <v>74.422850274703904</v>
      </c>
      <c r="AA42" s="5">
        <f t="shared" ref="AA42:AD42" si="54">AA27 + NPV(0.1,AA28:AA40)</f>
        <v>99.202175375490185</v>
      </c>
      <c r="AB42" s="5">
        <f t="shared" si="54"/>
        <v>88.243491132395945</v>
      </c>
      <c r="AC42" s="5">
        <f t="shared" si="54"/>
        <v>42.533538682509963</v>
      </c>
      <c r="AD42" s="5">
        <f t="shared" si="54"/>
        <v>1.7331526112891515</v>
      </c>
    </row>
    <row r="48" spans="1:30" x14ac:dyDescent="0.2">
      <c r="D48" t="s">
        <v>31</v>
      </c>
    </row>
    <row r="51" spans="4:9" x14ac:dyDescent="0.2">
      <c r="E51" s="1" t="s">
        <v>8</v>
      </c>
      <c r="F51" s="1" t="s">
        <v>9</v>
      </c>
      <c r="G51" s="1" t="s">
        <v>10</v>
      </c>
      <c r="H51" s="1" t="s">
        <v>11</v>
      </c>
      <c r="I51" s="1" t="s">
        <v>12</v>
      </c>
    </row>
    <row r="52" spans="4:9" x14ac:dyDescent="0.2">
      <c r="D52" t="s">
        <v>6</v>
      </c>
      <c r="E52" s="5">
        <v>105.1198831695373</v>
      </c>
      <c r="F52" s="5">
        <v>117.61367742119944</v>
      </c>
      <c r="G52" s="5">
        <v>69.016326749181871</v>
      </c>
      <c r="H52" s="5">
        <v>41.76026574771727</v>
      </c>
      <c r="I52" s="5">
        <v>-15.868967763869168</v>
      </c>
    </row>
    <row r="53" spans="4:9" x14ac:dyDescent="0.2">
      <c r="D53" t="s">
        <v>7</v>
      </c>
      <c r="E53" s="5">
        <v>93.689735445220379</v>
      </c>
      <c r="F53" s="5">
        <v>123.12399128252564</v>
      </c>
      <c r="G53" s="5">
        <v>70.032901502992331</v>
      </c>
      <c r="H53" s="5">
        <v>39.608445531285099</v>
      </c>
      <c r="I53" s="5">
        <v>-11.754507687597643</v>
      </c>
    </row>
    <row r="54" spans="4:9" x14ac:dyDescent="0.2">
      <c r="D54" t="s">
        <v>24</v>
      </c>
      <c r="E54" s="5">
        <v>83.502438008217766</v>
      </c>
      <c r="F54" s="5">
        <v>137.50012730641694</v>
      </c>
      <c r="G54" s="5">
        <v>75.951306566771976</v>
      </c>
      <c r="H54" s="5">
        <v>39.68139998662231</v>
      </c>
      <c r="I54" s="5">
        <v>-6.0966331852874518</v>
      </c>
    </row>
    <row r="55" spans="4:9" x14ac:dyDescent="0.2">
      <c r="D55" t="s">
        <v>25</v>
      </c>
      <c r="E55" s="5">
        <v>74.422850274703904</v>
      </c>
      <c r="F55" s="5">
        <v>99.202175375490185</v>
      </c>
      <c r="G55" s="5">
        <v>88.243491132395945</v>
      </c>
      <c r="H55" s="5">
        <v>42.533538682509963</v>
      </c>
      <c r="I55" s="5">
        <v>1.7331526112891515</v>
      </c>
    </row>
    <row r="59" spans="4:9" x14ac:dyDescent="0.2">
      <c r="D59" t="s">
        <v>26</v>
      </c>
    </row>
    <row r="60" spans="4:9" x14ac:dyDescent="0.2">
      <c r="D60" t="s">
        <v>28</v>
      </c>
    </row>
    <row r="61" spans="4:9" x14ac:dyDescent="0.2">
      <c r="D61" t="s">
        <v>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dimension ref="A1:AD60"/>
  <sheetViews>
    <sheetView tabSelected="1" workbookViewId="0">
      <selection activeCell="C7" sqref="C7"/>
    </sheetView>
  </sheetViews>
  <sheetFormatPr baseColWidth="10" defaultRowHeight="16" x14ac:dyDescent="0.2"/>
  <sheetData>
    <row r="1" spans="1:30" x14ac:dyDescent="0.2">
      <c r="D1" t="s">
        <v>13</v>
      </c>
    </row>
    <row r="4" spans="1:30" x14ac:dyDescent="0.2">
      <c r="D4" s="1"/>
      <c r="E4" s="1" t="s">
        <v>0</v>
      </c>
      <c r="F4" s="1" t="s">
        <v>1</v>
      </c>
      <c r="G4" s="1" t="s">
        <v>2</v>
      </c>
      <c r="H4" s="1" t="s">
        <v>3</v>
      </c>
      <c r="I4" s="1" t="s">
        <v>4</v>
      </c>
      <c r="K4" s="1"/>
      <c r="L4" s="1" t="s">
        <v>0</v>
      </c>
      <c r="M4" s="1" t="s">
        <v>1</v>
      </c>
      <c r="N4" s="1" t="s">
        <v>2</v>
      </c>
      <c r="O4" s="1" t="s">
        <v>3</v>
      </c>
      <c r="P4" s="1" t="s">
        <v>4</v>
      </c>
      <c r="R4" s="1"/>
      <c r="S4" s="1" t="s">
        <v>0</v>
      </c>
      <c r="T4" s="1" t="s">
        <v>1</v>
      </c>
      <c r="U4" s="1" t="s">
        <v>2</v>
      </c>
      <c r="V4" s="1" t="s">
        <v>3</v>
      </c>
      <c r="W4" s="1" t="s">
        <v>4</v>
      </c>
      <c r="Y4" s="1"/>
      <c r="Z4" s="1" t="s">
        <v>0</v>
      </c>
      <c r="AA4" s="1" t="s">
        <v>1</v>
      </c>
      <c r="AB4" s="1" t="s">
        <v>2</v>
      </c>
      <c r="AC4" s="1" t="s">
        <v>3</v>
      </c>
      <c r="AD4" s="1" t="s">
        <v>4</v>
      </c>
    </row>
    <row r="5" spans="1:30" x14ac:dyDescent="0.2">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
      <c r="A7">
        <v>2024</v>
      </c>
      <c r="B7">
        <f t="shared" ref="B7:B24"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
      <c r="A11">
        <v>2028</v>
      </c>
      <c r="B11">
        <f t="shared" si="0"/>
        <v>0.88797138218619187</v>
      </c>
      <c r="D11" s="1">
        <v>2028</v>
      </c>
      <c r="E11" s="2">
        <v>154</v>
      </c>
      <c r="F11" s="2">
        <v>154</v>
      </c>
      <c r="G11" s="2">
        <v>154</v>
      </c>
      <c r="H11" s="2">
        <v>56</v>
      </c>
      <c r="I11" s="2">
        <v>56</v>
      </c>
      <c r="K11" s="1">
        <v>2028</v>
      </c>
      <c r="L11" s="2">
        <v>210</v>
      </c>
      <c r="M11" s="2">
        <v>210</v>
      </c>
      <c r="N11" s="2">
        <v>210</v>
      </c>
      <c r="O11" s="2">
        <v>77</v>
      </c>
      <c r="P11" s="2">
        <v>77</v>
      </c>
      <c r="R11" s="1">
        <v>2028</v>
      </c>
      <c r="S11" s="2">
        <v>284</v>
      </c>
      <c r="T11" s="2">
        <v>284</v>
      </c>
      <c r="U11" s="2">
        <v>284</v>
      </c>
      <c r="V11" s="2">
        <v>104</v>
      </c>
      <c r="W11" s="2">
        <v>104</v>
      </c>
      <c r="Y11" s="1">
        <v>2028</v>
      </c>
      <c r="Z11" s="2">
        <v>403</v>
      </c>
      <c r="AA11" s="2">
        <v>403</v>
      </c>
      <c r="AB11" s="2">
        <v>403</v>
      </c>
      <c r="AC11" s="2">
        <v>163</v>
      </c>
      <c r="AD11" s="2">
        <v>163</v>
      </c>
    </row>
    <row r="12" spans="1:30" x14ac:dyDescent="0.2">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
      <c r="A22">
        <v>2039</v>
      </c>
      <c r="B22">
        <f t="shared" si="0"/>
        <v>0.71416256246493548</v>
      </c>
      <c r="Y22" s="1">
        <v>2039</v>
      </c>
      <c r="Z22" s="2">
        <v>-43</v>
      </c>
      <c r="AA22" s="2">
        <v>-43</v>
      </c>
      <c r="AB22" s="2">
        <v>-43</v>
      </c>
      <c r="AC22" s="2">
        <v>-43</v>
      </c>
      <c r="AD22" s="2">
        <v>-43</v>
      </c>
    </row>
    <row r="27" spans="1:30" x14ac:dyDescent="0.2">
      <c r="A27" t="s">
        <v>23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
      <c r="A33">
        <v>5</v>
      </c>
      <c r="D33" s="1">
        <v>2028</v>
      </c>
      <c r="E33">
        <f t="shared" ref="E33:I33" si="25">E11*$B11</f>
        <v>136.74759285667355</v>
      </c>
      <c r="F33">
        <f t="shared" si="25"/>
        <v>136.74759285667355</v>
      </c>
      <c r="G33">
        <f t="shared" si="25"/>
        <v>136.74759285667355</v>
      </c>
      <c r="H33">
        <f t="shared" si="25"/>
        <v>49.726397402426741</v>
      </c>
      <c r="I33">
        <f t="shared" si="25"/>
        <v>49.726397402426741</v>
      </c>
      <c r="K33" s="1">
        <v>2028</v>
      </c>
      <c r="L33">
        <f t="shared" ref="L33:P33" si="26">L11*$B11</f>
        <v>186.4739902591003</v>
      </c>
      <c r="M33">
        <f t="shared" si="26"/>
        <v>186.4739902591003</v>
      </c>
      <c r="N33">
        <f t="shared" si="26"/>
        <v>186.4739902591003</v>
      </c>
      <c r="O33">
        <f t="shared" si="26"/>
        <v>68.373796428336775</v>
      </c>
      <c r="P33">
        <f t="shared" si="26"/>
        <v>68.373796428336775</v>
      </c>
      <c r="R33" s="1">
        <v>2028</v>
      </c>
      <c r="S33">
        <f t="shared" ref="S33:W33" si="27">S11*$B11</f>
        <v>252.1838725408785</v>
      </c>
      <c r="T33">
        <f t="shared" si="27"/>
        <v>252.1838725408785</v>
      </c>
      <c r="U33">
        <f t="shared" si="27"/>
        <v>252.1838725408785</v>
      </c>
      <c r="V33">
        <f t="shared" si="27"/>
        <v>92.349023747363958</v>
      </c>
      <c r="W33">
        <f t="shared" si="27"/>
        <v>92.349023747363958</v>
      </c>
      <c r="Y33" s="1">
        <v>2028</v>
      </c>
      <c r="Z33">
        <f t="shared" ref="Z33:AD33" si="28">Z11*$B11</f>
        <v>357.85246702103535</v>
      </c>
      <c r="AA33">
        <f t="shared" si="28"/>
        <v>357.85246702103535</v>
      </c>
      <c r="AB33">
        <f t="shared" si="28"/>
        <v>357.85246702103535</v>
      </c>
      <c r="AC33">
        <f t="shared" si="28"/>
        <v>144.73933529634928</v>
      </c>
      <c r="AD33">
        <f t="shared" si="28"/>
        <v>144.73933529634928</v>
      </c>
    </row>
    <row r="34" spans="1:30" x14ac:dyDescent="0.2">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
      <c r="A45">
        <v>17</v>
      </c>
    </row>
    <row r="46" spans="1:30" x14ac:dyDescent="0.2">
      <c r="A46">
        <v>18</v>
      </c>
    </row>
    <row r="47" spans="1:30" x14ac:dyDescent="0.2">
      <c r="A47">
        <v>19</v>
      </c>
    </row>
    <row r="48" spans="1:30" x14ac:dyDescent="0.2">
      <c r="A48">
        <v>20</v>
      </c>
      <c r="D48" t="s">
        <v>22</v>
      </c>
      <c r="E48" s="5">
        <f>E27 + NPV(0.1,E28:E41)</f>
        <v>710.90329443891403</v>
      </c>
      <c r="F48" s="5">
        <f>F27 + NPV(0.1,F28:F41)</f>
        <v>796.87512953303224</v>
      </c>
      <c r="G48" s="5">
        <f>G27 + NPV(0.1,G28:G41)</f>
        <v>570.1773522573136</v>
      </c>
      <c r="H48" s="5">
        <f>H27 + NPV(0.1,H28:H41)</f>
        <v>423.52490343266737</v>
      </c>
      <c r="I48" s="5">
        <f>I27 + NPV(0.1,I28:I41)</f>
        <v>238.85504981628958</v>
      </c>
      <c r="L48" s="5">
        <f>L27 + NPV(0.1,L28:L42)</f>
        <v>633.60364923254338</v>
      </c>
      <c r="M48" s="5">
        <f>M27 + NPV(0.1,M28:M42)</f>
        <v>809.92520752687403</v>
      </c>
      <c r="N48" s="5">
        <f>N27 + NPV(0.1,N28:N42)</f>
        <v>569.33033523695815</v>
      </c>
      <c r="O48" s="5">
        <f>O27 + NPV(0.1,O28:O42)</f>
        <v>405.34434496181331</v>
      </c>
      <c r="P48" s="5">
        <f>P27 + NPV(0.1,P28:P42)</f>
        <v>240.75445760318797</v>
      </c>
      <c r="S48" s="5">
        <f>S27 + NPV(0.1,S28:S43)</f>
        <v>564.70913478836314</v>
      </c>
      <c r="T48" s="5">
        <f t="shared" ref="T48:W48" si="67">T27 + NPV(0.1,T28:T43)</f>
        <v>675.7955571959053</v>
      </c>
      <c r="U48" s="5">
        <f t="shared" si="67"/>
        <v>590.62983272514566</v>
      </c>
      <c r="V48" s="5">
        <f t="shared" si="67"/>
        <v>400.2891062585519</v>
      </c>
      <c r="W48" s="5">
        <f t="shared" si="67"/>
        <v>253.5958020173529</v>
      </c>
      <c r="Z48" s="5">
        <f>Z27 + NPV(0.1,Z28:Z44)</f>
        <v>503.3058242320526</v>
      </c>
      <c r="AA48" s="5">
        <f t="shared" ref="AA48:AD48" si="68">AA27 + NPV(0.1,AA28:AA44)</f>
        <v>554.98841658512117</v>
      </c>
      <c r="AB48" s="5">
        <f t="shared" si="68"/>
        <v>637.18136034619192</v>
      </c>
      <c r="AC48" s="5">
        <f t="shared" si="68"/>
        <v>409.71913041539909</v>
      </c>
      <c r="AD48" s="5">
        <f t="shared" si="68"/>
        <v>278.97643501326093</v>
      </c>
    </row>
    <row r="53" spans="4:9" x14ac:dyDescent="0.2">
      <c r="D53" t="s">
        <v>30</v>
      </c>
    </row>
    <row r="56" spans="4:9" x14ac:dyDescent="0.2">
      <c r="E56" s="1" t="s">
        <v>8</v>
      </c>
      <c r="F56" s="1" t="s">
        <v>9</v>
      </c>
      <c r="G56" s="1" t="s">
        <v>10</v>
      </c>
      <c r="H56" s="1" t="s">
        <v>11</v>
      </c>
      <c r="I56" s="1" t="s">
        <v>12</v>
      </c>
    </row>
    <row r="57" spans="4:9" x14ac:dyDescent="0.2">
      <c r="D57" t="s">
        <v>6</v>
      </c>
      <c r="E57" s="5">
        <v>710.90329443891403</v>
      </c>
      <c r="F57" s="5">
        <v>796.87512953303224</v>
      </c>
      <c r="G57" s="5">
        <v>570.1773522573136</v>
      </c>
      <c r="H57" s="5">
        <v>423.52490343266737</v>
      </c>
      <c r="I57" s="5">
        <v>238.85504981628958</v>
      </c>
    </row>
    <row r="58" spans="4:9" x14ac:dyDescent="0.2">
      <c r="D58" t="s">
        <v>7</v>
      </c>
      <c r="E58" s="5">
        <v>633.60364923254338</v>
      </c>
      <c r="F58" s="5">
        <v>809.92520752687403</v>
      </c>
      <c r="G58" s="5">
        <v>569.33033523695815</v>
      </c>
      <c r="H58" s="5">
        <v>405.34434496181331</v>
      </c>
      <c r="I58" s="5">
        <v>240.75445760318797</v>
      </c>
    </row>
    <row r="59" spans="4:9" x14ac:dyDescent="0.2">
      <c r="D59" t="s">
        <v>24</v>
      </c>
      <c r="E59" s="5">
        <v>564.70913478836314</v>
      </c>
      <c r="F59" s="5">
        <v>675.7955571959053</v>
      </c>
      <c r="G59" s="5">
        <v>590.62983272514566</v>
      </c>
      <c r="H59" s="5">
        <v>400.2891062585519</v>
      </c>
      <c r="I59" s="5">
        <v>253.5958020173529</v>
      </c>
    </row>
    <row r="60" spans="4:9" x14ac:dyDescent="0.2">
      <c r="D60" t="s">
        <v>25</v>
      </c>
      <c r="E60" s="5">
        <v>503.3058242320526</v>
      </c>
      <c r="F60" s="5">
        <v>554.98841658512117</v>
      </c>
      <c r="G60" s="5">
        <v>637.18136034619192</v>
      </c>
      <c r="H60" s="5">
        <v>409.71913041539909</v>
      </c>
      <c r="I60" s="5">
        <v>278.97643501326093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dimension ref="A1:AD67"/>
  <sheetViews>
    <sheetView topLeftCell="A41" workbookViewId="0">
      <selection activeCell="C53" sqref="C53"/>
    </sheetView>
  </sheetViews>
  <sheetFormatPr baseColWidth="10" defaultRowHeight="16" x14ac:dyDescent="0.2"/>
  <sheetData>
    <row r="1" spans="1:30" x14ac:dyDescent="0.2">
      <c r="D1" t="s">
        <v>14</v>
      </c>
    </row>
    <row r="3" spans="1:30" x14ac:dyDescent="0.2">
      <c r="D3" s="1"/>
      <c r="E3" s="1" t="s">
        <v>0</v>
      </c>
      <c r="F3" s="1" t="s">
        <v>1</v>
      </c>
      <c r="G3" s="1" t="s">
        <v>2</v>
      </c>
      <c r="H3" s="1" t="s">
        <v>3</v>
      </c>
      <c r="I3" s="1" t="s">
        <v>4</v>
      </c>
      <c r="K3" s="1"/>
      <c r="L3" s="1" t="s">
        <v>0</v>
      </c>
      <c r="M3" s="1" t="s">
        <v>1</v>
      </c>
      <c r="N3" s="1" t="s">
        <v>2</v>
      </c>
      <c r="O3" s="1" t="s">
        <v>3</v>
      </c>
      <c r="P3" s="1" t="s">
        <v>4</v>
      </c>
      <c r="R3" s="1"/>
      <c r="S3" s="1" t="s">
        <v>0</v>
      </c>
      <c r="T3" s="1" t="s">
        <v>1</v>
      </c>
      <c r="U3" s="1" t="s">
        <v>2</v>
      </c>
      <c r="V3" s="1" t="s">
        <v>3</v>
      </c>
      <c r="W3" s="1" t="s">
        <v>4</v>
      </c>
      <c r="Y3" s="1"/>
      <c r="Z3" s="1" t="s">
        <v>0</v>
      </c>
      <c r="AA3" s="1" t="s">
        <v>1</v>
      </c>
      <c r="AB3" s="1" t="s">
        <v>2</v>
      </c>
      <c r="AC3" s="1" t="s">
        <v>3</v>
      </c>
      <c r="AD3" s="1" t="s">
        <v>4</v>
      </c>
    </row>
    <row r="4" spans="1:30" x14ac:dyDescent="0.2">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
      <c r="A6">
        <v>2024</v>
      </c>
      <c r="B6">
        <f t="shared" ref="B6:B28"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
      <c r="A10">
        <v>2028</v>
      </c>
      <c r="B10">
        <f t="shared" si="0"/>
        <v>0.88797138218619187</v>
      </c>
      <c r="D10" s="1">
        <v>2028</v>
      </c>
      <c r="E10" s="2">
        <v>403</v>
      </c>
      <c r="F10" s="2">
        <v>403</v>
      </c>
      <c r="G10" s="2">
        <v>403</v>
      </c>
      <c r="H10" s="2">
        <v>148</v>
      </c>
      <c r="I10" s="2">
        <v>148</v>
      </c>
      <c r="K10" s="1">
        <v>2028</v>
      </c>
      <c r="L10" s="2">
        <v>504</v>
      </c>
      <c r="M10" s="2">
        <v>504</v>
      </c>
      <c r="N10" s="2">
        <v>504</v>
      </c>
      <c r="O10" s="2">
        <v>185</v>
      </c>
      <c r="P10" s="2">
        <v>185</v>
      </c>
      <c r="R10" s="1">
        <v>2028</v>
      </c>
      <c r="S10" s="2">
        <v>513</v>
      </c>
      <c r="T10" s="2">
        <v>513</v>
      </c>
      <c r="U10" s="2">
        <v>513</v>
      </c>
      <c r="V10" s="2">
        <v>201</v>
      </c>
      <c r="W10" s="2">
        <v>201</v>
      </c>
      <c r="Y10" s="1">
        <v>2028</v>
      </c>
      <c r="Z10" s="2">
        <v>309</v>
      </c>
      <c r="AA10" s="2">
        <v>309</v>
      </c>
      <c r="AB10" s="2">
        <v>309</v>
      </c>
      <c r="AC10" s="2">
        <v>247</v>
      </c>
      <c r="AD10" s="2">
        <v>180</v>
      </c>
    </row>
    <row r="11" spans="1:30" x14ac:dyDescent="0.2">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
      <c r="A26">
        <v>2044</v>
      </c>
      <c r="B26">
        <f t="shared" si="0"/>
        <v>0.64683903605157389</v>
      </c>
      <c r="Y26" s="1">
        <v>2044</v>
      </c>
      <c r="Z26" s="2">
        <v>-29</v>
      </c>
      <c r="AA26" s="2">
        <v>-29</v>
      </c>
      <c r="AB26" s="2">
        <v>-29</v>
      </c>
      <c r="AC26" s="2">
        <v>-29</v>
      </c>
      <c r="AD26" s="2">
        <v>-29</v>
      </c>
    </row>
    <row r="29" spans="1:30" x14ac:dyDescent="0.2">
      <c r="Y29" s="1"/>
    </row>
    <row r="30" spans="1:30" x14ac:dyDescent="0.2">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
      <c r="D36" s="1">
        <v>2028</v>
      </c>
      <c r="E36">
        <f t="shared" ref="E36:I36" si="25">E10*$B10</f>
        <v>357.85246702103535</v>
      </c>
      <c r="F36">
        <f t="shared" si="25"/>
        <v>357.85246702103535</v>
      </c>
      <c r="G36">
        <f t="shared" si="25"/>
        <v>357.85246702103535</v>
      </c>
      <c r="H36">
        <f t="shared" si="25"/>
        <v>131.41976456355638</v>
      </c>
      <c r="I36">
        <f t="shared" si="25"/>
        <v>131.41976456355638</v>
      </c>
      <c r="K36" s="1">
        <v>2028</v>
      </c>
      <c r="L36">
        <f t="shared" ref="L36:P36" si="26">L10*$B10</f>
        <v>447.53757662184069</v>
      </c>
      <c r="M36">
        <f t="shared" si="26"/>
        <v>447.53757662184069</v>
      </c>
      <c r="N36">
        <f t="shared" si="26"/>
        <v>447.53757662184069</v>
      </c>
      <c r="O36">
        <f t="shared" si="26"/>
        <v>164.27470570444549</v>
      </c>
      <c r="P36">
        <f t="shared" si="26"/>
        <v>164.27470570444549</v>
      </c>
      <c r="R36" s="1">
        <v>2028</v>
      </c>
      <c r="S36">
        <f t="shared" ref="S36:W36" si="27">S10*$B10</f>
        <v>455.52931906151645</v>
      </c>
      <c r="T36">
        <f t="shared" si="27"/>
        <v>455.52931906151645</v>
      </c>
      <c r="U36">
        <f t="shared" si="27"/>
        <v>455.52931906151645</v>
      </c>
      <c r="V36">
        <f t="shared" si="27"/>
        <v>178.48224781942457</v>
      </c>
      <c r="W36">
        <f t="shared" si="27"/>
        <v>178.48224781942457</v>
      </c>
      <c r="Y36" s="1">
        <v>2028</v>
      </c>
      <c r="Z36">
        <f t="shared" ref="Z36:AD36" si="28">Z10*$B10</f>
        <v>274.38315709553331</v>
      </c>
      <c r="AA36">
        <f t="shared" si="28"/>
        <v>274.38315709553331</v>
      </c>
      <c r="AB36">
        <f t="shared" si="28"/>
        <v>274.38315709553331</v>
      </c>
      <c r="AC36">
        <f t="shared" si="28"/>
        <v>219.32893139998939</v>
      </c>
      <c r="AD36">
        <f t="shared" si="28"/>
        <v>159.83484879351454</v>
      </c>
    </row>
    <row r="37" spans="4:30" x14ac:dyDescent="0.2">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
      <c r="D56" t="s">
        <v>22</v>
      </c>
      <c r="E56" s="5">
        <f>E30 + NPV(0.1,E31:E49)</f>
        <v>1100.791125532274</v>
      </c>
      <c r="F56" s="5">
        <f t="shared" ref="F56:I56" si="87">F30 + NPV(0.1,F31:F49)</f>
        <v>1366.9782455664565</v>
      </c>
      <c r="G56" s="5">
        <f t="shared" si="87"/>
        <v>996.54526478790967</v>
      </c>
      <c r="H56" s="5">
        <f t="shared" si="87"/>
        <v>690.21431997062757</v>
      </c>
      <c r="I56" s="5">
        <f t="shared" si="87"/>
        <v>414.68576689590986</v>
      </c>
      <c r="L56" s="5">
        <f>L30 + NPV(0.1,L31:L50)</f>
        <v>981.09725983268584</v>
      </c>
      <c r="M56" s="5">
        <f t="shared" ref="M56:P56" si="88">M30 + NPV(0.1,M31:M50)</f>
        <v>1222.1266754629667</v>
      </c>
      <c r="N56" s="5">
        <f t="shared" si="88"/>
        <v>1035.5500990942678</v>
      </c>
      <c r="O56" s="5">
        <f t="shared" si="88"/>
        <v>695.99066813960803</v>
      </c>
      <c r="P56" s="5">
        <f t="shared" si="88"/>
        <v>450.4215477521596</v>
      </c>
      <c r="S56" s="5">
        <f>S30 + NPV(0.1,S31:S51)</f>
        <v>874.41823514499606</v>
      </c>
      <c r="T56" s="5">
        <f t="shared" ref="T56:W56" si="89">T30 + NPV(0.1,T31:T51)</f>
        <v>1015.4125949684702</v>
      </c>
      <c r="U56" s="5">
        <f t="shared" si="89"/>
        <v>1067.3063458587137</v>
      </c>
      <c r="V56" s="5">
        <f t="shared" si="89"/>
        <v>721.8432255088718</v>
      </c>
      <c r="W56" s="5">
        <f>W30 + NPV(0.1,W31:W51)</f>
        <v>502.97591678565573</v>
      </c>
      <c r="Z56" s="5">
        <f>Z30 + NPV(0.1,Z31:Z52)</f>
        <v>779.33889050356152</v>
      </c>
      <c r="AA56" s="5">
        <f t="shared" ref="AA56:AD56" si="90">AA30 + NPV(0.1,AA31:AA52)</f>
        <v>832.43744429096068</v>
      </c>
      <c r="AB56" s="5">
        <f t="shared" si="90"/>
        <v>970.80165882080166</v>
      </c>
      <c r="AC56" s="5">
        <f t="shared" si="90"/>
        <v>770.36693214467118</v>
      </c>
      <c r="AD56" s="5">
        <f t="shared" si="90"/>
        <v>575.29802953930903</v>
      </c>
    </row>
    <row r="60" spans="4:30" x14ac:dyDescent="0.2">
      <c r="D60" t="s">
        <v>30</v>
      </c>
    </row>
    <row r="63" spans="4:30" x14ac:dyDescent="0.2">
      <c r="E63" s="1" t="s">
        <v>8</v>
      </c>
      <c r="F63" s="1" t="s">
        <v>9</v>
      </c>
      <c r="G63" s="1" t="s">
        <v>10</v>
      </c>
      <c r="H63" s="1" t="s">
        <v>11</v>
      </c>
      <c r="I63" s="1" t="s">
        <v>12</v>
      </c>
    </row>
    <row r="64" spans="4:30" x14ac:dyDescent="0.2">
      <c r="D64" t="s">
        <v>6</v>
      </c>
      <c r="E64" s="5">
        <v>1100.791125532274</v>
      </c>
      <c r="F64" s="5">
        <v>1366.9782455664565</v>
      </c>
      <c r="G64" s="5">
        <v>996.54526478790967</v>
      </c>
      <c r="H64" s="5">
        <v>690.21431997062757</v>
      </c>
      <c r="I64" s="5">
        <v>414.68576689590986</v>
      </c>
    </row>
    <row r="65" spans="4:9" x14ac:dyDescent="0.2">
      <c r="D65" t="s">
        <v>7</v>
      </c>
      <c r="E65" s="5">
        <v>981.09725983268584</v>
      </c>
      <c r="F65" s="5">
        <v>1222.1266754629667</v>
      </c>
      <c r="G65" s="5">
        <v>1035.5500990942678</v>
      </c>
      <c r="H65" s="5">
        <v>695.99066813960803</v>
      </c>
      <c r="I65" s="5">
        <v>450.4215477521596</v>
      </c>
    </row>
    <row r="66" spans="4:9" x14ac:dyDescent="0.2">
      <c r="D66" t="s">
        <v>24</v>
      </c>
      <c r="E66" s="5">
        <v>874.41823514499606</v>
      </c>
      <c r="F66" s="5">
        <v>1015.4125949684702</v>
      </c>
      <c r="G66" s="5">
        <v>1067.3063458587137</v>
      </c>
      <c r="H66" s="5">
        <v>721.8432255088718</v>
      </c>
      <c r="I66" s="5">
        <v>502.97591678565573</v>
      </c>
    </row>
    <row r="67" spans="4:9" x14ac:dyDescent="0.2">
      <c r="D67" t="s">
        <v>25</v>
      </c>
      <c r="E67" s="5">
        <v>779.33889050356152</v>
      </c>
      <c r="F67" s="5">
        <v>832.43744429096068</v>
      </c>
      <c r="G67" s="5">
        <v>970.80165882080166</v>
      </c>
      <c r="H67" s="5">
        <v>770.36693214467118</v>
      </c>
      <c r="I67" s="5">
        <v>575.29802953930903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Small Field</vt:lpstr>
      <vt:lpstr>Medium Field</vt:lpstr>
      <vt:lpstr>Large 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Regalado</dc:creator>
  <cp:lastModifiedBy>Arturo Regalado Ruiz de Chavez (SOC)</cp:lastModifiedBy>
  <dcterms:created xsi:type="dcterms:W3CDTF">2024-04-18T19:53:06Z</dcterms:created>
  <dcterms:modified xsi:type="dcterms:W3CDTF">2024-04-18T22:41:49Z</dcterms:modified>
</cp:coreProperties>
</file>