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/Drive/PhD/Experiments/Aging Signature/000_FINAL/07_Transcriptional_activation/ATAC-seq/"/>
    </mc:Choice>
  </mc:AlternateContent>
  <xr:revisionPtr revIDLastSave="0" documentId="13_ncr:1_{2E7FAF16-8FB1-374D-9B35-9FAF4F43954D}" xr6:coauthVersionLast="36" xr6:coauthVersionMax="36" xr10:uidLastSave="{00000000-0000-0000-0000-000000000000}"/>
  <bookViews>
    <workbookView xWindow="12800" yWindow="460" windowWidth="12800" windowHeight="14420" xr2:uid="{E5279E1B-9172-1D44-9553-280D2CBD57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A17" i="1"/>
  <c r="G17" i="1"/>
  <c r="A16" i="1"/>
  <c r="G16" i="1"/>
  <c r="H4" i="1"/>
  <c r="I4" i="1"/>
  <c r="G4" i="1"/>
  <c r="B4" i="1"/>
  <c r="C4" i="1"/>
  <c r="A4" i="1"/>
  <c r="I10" i="1" l="1"/>
  <c r="I12" i="1" s="1"/>
  <c r="G10" i="1"/>
  <c r="G12" i="1" s="1"/>
  <c r="I8" i="1"/>
  <c r="G8" i="1"/>
  <c r="A12" i="1"/>
  <c r="C10" i="1"/>
  <c r="C12" i="1" s="1"/>
  <c r="A10" i="1"/>
  <c r="C8" i="1"/>
  <c r="A8" i="1"/>
</calcChain>
</file>

<file path=xl/sharedStrings.xml><?xml version="1.0" encoding="utf-8"?>
<sst xmlns="http://schemas.openxmlformats.org/spreadsheetml/2006/main" count="18" uniqueCount="12">
  <si>
    <t>young</t>
  </si>
  <si>
    <t>overlap</t>
  </si>
  <si>
    <t>old</t>
  </si>
  <si>
    <t>total young</t>
  </si>
  <si>
    <t>total old</t>
  </si>
  <si>
    <t>observed</t>
  </si>
  <si>
    <t>expected</t>
  </si>
  <si>
    <t>missing</t>
  </si>
  <si>
    <t>per_missing</t>
  </si>
  <si>
    <t>gapped</t>
  </si>
  <si>
    <t>narrow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</si>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</sst>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1" applyNumberFormat="1" applyFont="1"/>
    <xf numFmtId="164" fontId="0" fillId="0" borderId="0" xfId="0" applyNumberForma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4F21B-2DAE-2140-928D-A74DC381F1A1}">
  <dimension ref="A1:I19"/>
  <sheetViews>
    <sheetView tabSelected="1" workbookViewId="0">
      <selection activeCell="C17" sqref="C17"/>
    </sheetView>
  </sheetViews>
  <sheetFormatPr baseColWidth="10" defaultRowHeight="16" x14ac:dyDescent="0.2"/>
  <cols>
    <col min="1" max="3" width="12.5" bestFit="1" customWidth="1"/>
    <col min="7" max="9" width="14" bestFit="1" customWidth="1"/>
  </cols>
  <sheetData>
    <row r="1" spans="1:9" x14ac:dyDescent="0.2">
      <c r="A1" s="3" t="s">
        <v>9</v>
      </c>
      <c r="B1" s="3"/>
      <c r="C1" s="3"/>
      <c r="G1" s="3" t="s">
        <v>10</v>
      </c>
      <c r="H1" s="3"/>
      <c r="I1" s="3"/>
    </row>
    <row r="2" spans="1:9" x14ac:dyDescent="0.2">
      <c r="A2" t="s">
        <v>0</v>
      </c>
      <c r="B2" t="s">
        <v>1</v>
      </c>
      <c r="C2" t="s">
        <v>2</v>
      </c>
      <c r="G2" t="s">
        <v>0</v>
      </c>
      <c r="H2" t="s">
        <v>1</v>
      </c>
      <c r="I2" t="s">
        <v>2</v>
      </c>
    </row>
    <row r="3" spans="1:9" x14ac:dyDescent="0.2">
      <c r="A3" s="1">
        <v>48925</v>
      </c>
      <c r="B3" s="1">
        <v>123569</v>
      </c>
      <c r="C3" s="1">
        <v>59528</v>
      </c>
      <c r="D3" s="1" t="s">
        <v>5</v>
      </c>
      <c r="E3" s="1"/>
      <c r="F3" s="1"/>
      <c r="G3" s="1">
        <v>12299</v>
      </c>
      <c r="H3" s="1">
        <v>81485</v>
      </c>
      <c r="I3">
        <v>17159</v>
      </c>
    </row>
    <row r="4" spans="1:9" x14ac:dyDescent="0.2">
      <c r="A4" s="4">
        <f>(A3/SUM($A$3:$C$3))*100</f>
        <v>21.086362500107747</v>
      </c>
      <c r="B4" s="4">
        <f t="shared" ref="B4:C4" si="0">(B3/SUM($A$3:$C$3))*100</f>
        <v>53.257449724595084</v>
      </c>
      <c r="C4" s="4">
        <f t="shared" si="0"/>
        <v>25.65618777529717</v>
      </c>
      <c r="D4" s="1"/>
      <c r="E4" s="1"/>
      <c r="F4" s="1"/>
      <c r="G4" s="4">
        <f>(G3/SUM($G$3:$I$3))*100</f>
        <v>11.08587292573664</v>
      </c>
      <c r="H4" s="4">
        <f t="shared" ref="H4:I4" si="1">(H3/SUM($G$3:$I$3))*100</f>
        <v>73.447626258529155</v>
      </c>
      <c r="I4" s="4">
        <f t="shared" si="1"/>
        <v>15.466500815734205</v>
      </c>
    </row>
    <row r="5" spans="1:9" x14ac:dyDescent="0.2">
      <c r="A5" s="1" t="s">
        <v>3</v>
      </c>
      <c r="B5" s="1"/>
      <c r="C5" s="1" t="s">
        <v>4</v>
      </c>
      <c r="D5" s="1"/>
      <c r="E5" s="1"/>
      <c r="F5" s="1"/>
      <c r="G5" s="1" t="s">
        <v>3</v>
      </c>
      <c r="H5" s="1"/>
      <c r="I5" s="1" t="s">
        <v>4</v>
      </c>
    </row>
    <row r="6" spans="1:9" x14ac:dyDescent="0.2">
      <c r="A6" s="1">
        <v>168172</v>
      </c>
      <c r="B6" s="1"/>
      <c r="C6" s="1">
        <v>181985</v>
      </c>
      <c r="D6" s="1" t="s">
        <v>5</v>
      </c>
      <c r="E6" s="1"/>
      <c r="F6" s="1"/>
      <c r="G6" s="1">
        <v>91212</v>
      </c>
      <c r="H6" s="1"/>
      <c r="I6" s="2">
        <v>97772</v>
      </c>
    </row>
    <row r="7" spans="1:9" x14ac:dyDescent="0.2">
      <c r="A7" s="1"/>
      <c r="B7" s="1"/>
      <c r="C7" s="1"/>
      <c r="D7" s="1"/>
      <c r="E7" s="1"/>
      <c r="F7" s="1"/>
      <c r="G7" s="1"/>
      <c r="H7" s="1"/>
      <c r="I7" s="1"/>
    </row>
    <row r="8" spans="1:9" x14ac:dyDescent="0.2">
      <c r="A8" s="1">
        <f>SUM(A3:B3)</f>
        <v>172494</v>
      </c>
      <c r="B8" s="1"/>
      <c r="C8" s="1">
        <f>SUM(B3:C3)</f>
        <v>183097</v>
      </c>
      <c r="D8" s="1" t="s">
        <v>6</v>
      </c>
      <c r="E8" s="1"/>
      <c r="F8" s="1"/>
      <c r="G8" s="1">
        <f>SUM(G3:H3)</f>
        <v>93784</v>
      </c>
      <c r="H8" s="1"/>
      <c r="I8" s="1">
        <f>SUM(H3:I3)</f>
        <v>98644</v>
      </c>
    </row>
    <row r="9" spans="1:9" x14ac:dyDescent="0.2">
      <c r="A9" s="1"/>
      <c r="B9" s="1"/>
      <c r="C9" s="1"/>
      <c r="D9" s="1"/>
      <c r="E9" s="1"/>
      <c r="F9" s="1"/>
      <c r="G9" s="1"/>
      <c r="H9" s="1"/>
      <c r="I9" s="1"/>
    </row>
    <row r="10" spans="1:9" x14ac:dyDescent="0.2">
      <c r="A10" s="1">
        <f>ABS(A8-A6)</f>
        <v>4322</v>
      </c>
      <c r="B10" s="1"/>
      <c r="C10" s="1">
        <f t="shared" ref="C10" si="2">ABS(C8-C6)</f>
        <v>1112</v>
      </c>
      <c r="D10" s="1" t="s">
        <v>7</v>
      </c>
      <c r="E10" s="1"/>
      <c r="F10" s="1"/>
      <c r="G10" s="1">
        <f>ABS(G8-G6)</f>
        <v>2572</v>
      </c>
      <c r="H10" s="1"/>
      <c r="I10" s="1">
        <f t="shared" ref="I10" si="3">ABS(I8-I6)</f>
        <v>872</v>
      </c>
    </row>
    <row r="11" spans="1:9" x14ac:dyDescent="0.2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">
      <c r="A12" s="1">
        <f>A10/A8*100</f>
        <v>2.5055943974862891</v>
      </c>
      <c r="B12" s="1"/>
      <c r="C12" s="1">
        <f>C10/C8*100</f>
        <v>0.6073283560080176</v>
      </c>
      <c r="D12" s="1" t="s">
        <v>8</v>
      </c>
      <c r="E12" s="1"/>
      <c r="F12" s="1"/>
      <c r="G12" s="1">
        <f>G10/G8*100</f>
        <v>2.7424720634649833</v>
      </c>
      <c r="H12" s="1"/>
      <c r="I12" s="1">
        <f>I10/I8*100</f>
        <v>0.88398686184664044</v>
      </c>
    </row>
    <row r="15" spans="1:9" x14ac:dyDescent="0.2">
      <c r="G15" t="s">
        <v>11</v>
      </c>
    </row>
    <row r="16" spans="1:9" x14ac:dyDescent="0.2">
      <c r="A16">
        <f>3.14*6.9095*6.9095</f>
        <v>149.90733738500001</v>
      </c>
      <c r="C16" s="6">
        <f>(A17*G16)/G17</f>
        <v>340.90209702482741</v>
      </c>
      <c r="G16">
        <f>3.14*7.6736*7.6736</f>
        <v>184.89619005440002</v>
      </c>
    </row>
    <row r="17" spans="1:7" x14ac:dyDescent="0.2">
      <c r="A17" s="5">
        <f>A6</f>
        <v>168172</v>
      </c>
      <c r="B17" s="5"/>
      <c r="G17" s="5">
        <f>G6</f>
        <v>91212</v>
      </c>
    </row>
    <row r="19" spans="1:7" x14ac:dyDescent="0.2">
      <c r="A19" s="6"/>
      <c r="G19" s="6"/>
    </row>
  </sheetData>
  <mergeCells count="2">
    <mergeCell ref="A1:C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Svendsen</dc:creator>
  <cp:lastModifiedBy>Arthur Svendsen</cp:lastModifiedBy>
  <dcterms:created xsi:type="dcterms:W3CDTF">2020-12-17T13:51:37Z</dcterms:created>
  <dcterms:modified xsi:type="dcterms:W3CDTF">2020-12-17T17:19:38Z</dcterms:modified>
</cp:coreProperties>
</file>