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Pastas Arthur\HES\SISTEMAS\Sistema de contratos\"/>
    </mc:Choice>
  </mc:AlternateContent>
  <bookViews>
    <workbookView xWindow="0" yWindow="0" windowWidth="20490" windowHeight="7335"/>
  </bookViews>
  <sheets>
    <sheet name="IBM-118-2015" sheetId="1" r:id="rId1"/>
    <sheet name="RESUMO CONTRATOS" sheetId="6" r:id="rId2"/>
    <sheet name="Plan1" sheetId="8" r:id="rId3"/>
  </sheets>
  <definedNames>
    <definedName name="_xlnm.Print_Titles" localSheetId="0">'IBM-118-2015'!$12:$12</definedName>
  </definedNames>
  <calcPr calcId="162913"/>
</workbook>
</file>

<file path=xl/calcChain.xml><?xml version="1.0" encoding="utf-8"?>
<calcChain xmlns="http://schemas.openxmlformats.org/spreadsheetml/2006/main">
  <c r="B27" i="6" l="1"/>
  <c r="B34" i="6"/>
  <c r="D27" i="6"/>
  <c r="D19" i="6"/>
  <c r="F19" i="6"/>
  <c r="F27" i="6"/>
  <c r="D34" i="6"/>
  <c r="F26" i="6"/>
  <c r="E11" i="1"/>
  <c r="F11" i="1" s="1"/>
  <c r="E7" i="1"/>
  <c r="F7" i="1" s="1"/>
  <c r="E10" i="1"/>
  <c r="F10" i="1" s="1"/>
</calcChain>
</file>

<file path=xl/sharedStrings.xml><?xml version="1.0" encoding="utf-8"?>
<sst xmlns="http://schemas.openxmlformats.org/spreadsheetml/2006/main" count="202" uniqueCount="96">
  <si>
    <t>Data início contrato</t>
  </si>
  <si>
    <t>IBM</t>
  </si>
  <si>
    <t>Fornecedor:</t>
  </si>
  <si>
    <t>Tipo de Contrato:</t>
  </si>
  <si>
    <t>16/04/2015 - 16:00 hs</t>
  </si>
  <si>
    <t>10110 - Informática Suporte</t>
  </si>
  <si>
    <t>10110 - Informatica Suporte</t>
  </si>
  <si>
    <t>Centro de Custo</t>
  </si>
  <si>
    <t>NF</t>
  </si>
  <si>
    <t>Emissão</t>
  </si>
  <si>
    <t>Vencto</t>
  </si>
  <si>
    <t>Recebimento</t>
  </si>
  <si>
    <t>Entrega Alm</t>
  </si>
  <si>
    <t>OBS</t>
  </si>
  <si>
    <t>Valor em R$</t>
  </si>
  <si>
    <t>Data encerramento:</t>
  </si>
  <si>
    <t>Manutenção</t>
  </si>
  <si>
    <t>Valor contrato:</t>
  </si>
  <si>
    <t>Renovações</t>
  </si>
  <si>
    <t xml:space="preserve">Data </t>
  </si>
  <si>
    <t>% reajuste</t>
  </si>
  <si>
    <t>Valor atual</t>
  </si>
  <si>
    <t>Controle de Pagamento de Contratos de Fornecedores</t>
  </si>
  <si>
    <t>11.30</t>
  </si>
  <si>
    <t>LENOVO</t>
  </si>
  <si>
    <t>Anual</t>
  </si>
  <si>
    <t>Valor mensal previsto</t>
  </si>
  <si>
    <t>Valor anual previsto</t>
  </si>
  <si>
    <t xml:space="preserve">Validade: </t>
  </si>
  <si>
    <t>36 meses</t>
  </si>
  <si>
    <t>Tipo de reajuste:</t>
  </si>
  <si>
    <t>Nosso número:</t>
  </si>
  <si>
    <t>118/2015</t>
  </si>
  <si>
    <t>119/2015</t>
  </si>
  <si>
    <t>12 meses</t>
  </si>
  <si>
    <t>Fornecedor</t>
  </si>
  <si>
    <t>Tipo de contrato</t>
  </si>
  <si>
    <t>Dt início do contrato</t>
  </si>
  <si>
    <t>Nº Contrato</t>
  </si>
  <si>
    <t>Vencimento do contrato</t>
  </si>
  <si>
    <t>Tipo de reajuste</t>
  </si>
  <si>
    <t>Valor do contrato</t>
  </si>
  <si>
    <t>Data Renovação</t>
  </si>
  <si>
    <t>% Reajuste</t>
  </si>
  <si>
    <t>Valor Atual com reajuste</t>
  </si>
  <si>
    <t>Valor Anual com reajuste</t>
  </si>
  <si>
    <t>RESUMO DE CONTRATOS INFORMÁTICA</t>
  </si>
  <si>
    <t>MANUTENÇÃO</t>
  </si>
  <si>
    <t>ANUAL</t>
  </si>
  <si>
    <t>780,00 + 3356,70</t>
  </si>
  <si>
    <t>868,14 + 3736,17</t>
  </si>
  <si>
    <t>-</t>
  </si>
  <si>
    <t>PAGO À VISTA</t>
  </si>
  <si>
    <t>SEM MENSALIDADE</t>
  </si>
  <si>
    <t>IBM TSM</t>
  </si>
  <si>
    <t>ANTIVIRUS AME S.B.O</t>
  </si>
  <si>
    <t>M4</t>
  </si>
  <si>
    <t>254/2013</t>
  </si>
  <si>
    <t>NCI</t>
  </si>
  <si>
    <t>164/2014</t>
  </si>
  <si>
    <t>WTT</t>
  </si>
  <si>
    <t>145/2013</t>
  </si>
  <si>
    <t>465/2010</t>
  </si>
  <si>
    <t>MV2000 HES</t>
  </si>
  <si>
    <t>055/2013</t>
  </si>
  <si>
    <t>1.658,40 / 2.073,00</t>
  </si>
  <si>
    <t>DATABASE EXPRESS</t>
  </si>
  <si>
    <t>FUJIFILM</t>
  </si>
  <si>
    <t>267/2013</t>
  </si>
  <si>
    <t>DATA INNOVATIONS</t>
  </si>
  <si>
    <t>551/2013</t>
  </si>
  <si>
    <t>DESKTOP</t>
  </si>
  <si>
    <t>360/2012</t>
  </si>
  <si>
    <t>1.198.80</t>
  </si>
  <si>
    <t>Anual (D.B.A)</t>
  </si>
  <si>
    <t>71,38% (Valor em $US)</t>
  </si>
  <si>
    <t>324/2014</t>
  </si>
  <si>
    <t>DATA STORE</t>
  </si>
  <si>
    <t>Anual (Robô RX)</t>
  </si>
  <si>
    <t>ANTIVIRUS HES</t>
  </si>
  <si>
    <t>Anual (Hemoplus)</t>
  </si>
  <si>
    <t>Anual (Custos)</t>
  </si>
  <si>
    <t>Anual (Endoscopia)</t>
  </si>
  <si>
    <t>Anual (PACS)</t>
  </si>
  <si>
    <t>Anual (Integr.Labor.)</t>
  </si>
  <si>
    <t>Anual (Link RM)</t>
  </si>
  <si>
    <t>5.10</t>
  </si>
  <si>
    <t>Periodicidade</t>
  </si>
  <si>
    <t>114/2016</t>
  </si>
  <si>
    <t>912,42 + 3927,48</t>
  </si>
  <si>
    <t>IBM - Storage PACS</t>
  </si>
  <si>
    <t>LENOVO Servidor PACS</t>
  </si>
  <si>
    <t xml:space="preserve">SEM MENSALIDADE </t>
  </si>
  <si>
    <t>Via Ordem Compra</t>
  </si>
  <si>
    <t>SEM MENSALIDADE - Via OC</t>
  </si>
  <si>
    <t>LICENÇA VMWARE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</si>
</sst>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4" fontId="0" fillId="0" borderId="0" xfId="0" applyNumberFormat="1" applyAlignment="1">
      <alignment horizontal="right"/>
    </xf>
    <xf numFmtId="0" fontId="0" fillId="0" borderId="1" xfId="0" applyBorder="1"/>
    <xf numFmtId="0" fontId="5" fillId="0" borderId="1" xfId="0" applyFont="1" applyBorder="1"/>
    <xf numFmtId="4" fontId="6" fillId="0" borderId="1" xfId="0" applyNumberFormat="1" applyFont="1" applyBorder="1" applyAlignment="1">
      <alignment horizontal="right"/>
    </xf>
    <xf numFmtId="0" fontId="6" fillId="0" borderId="1" xfId="0" applyFont="1" applyBorder="1"/>
    <xf numFmtId="14" fontId="6" fillId="0" borderId="1" xfId="0" applyNumberFormat="1" applyFont="1" applyBorder="1"/>
    <xf numFmtId="0" fontId="7" fillId="0" borderId="1" xfId="0" applyFont="1" applyBorder="1"/>
    <xf numFmtId="4" fontId="5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4" fontId="8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/>
    <xf numFmtId="14" fontId="3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vertical="justify"/>
    </xf>
    <xf numFmtId="14" fontId="1" fillId="2" borderId="1" xfId="0" applyNumberFormat="1" applyFont="1" applyFill="1" applyBorder="1"/>
    <xf numFmtId="0" fontId="2" fillId="5" borderId="1" xfId="0" applyFont="1" applyFill="1" applyBorder="1" applyAlignment="1">
      <alignment horizontal="center" wrapText="1"/>
    </xf>
    <xf numFmtId="4" fontId="2" fillId="5" borderId="1" xfId="0" applyNumberFormat="1" applyFont="1" applyFill="1" applyBorder="1" applyAlignment="1">
      <alignment horizontal="right"/>
    </xf>
    <xf numFmtId="0" fontId="2" fillId="5" borderId="1" xfId="0" applyNumberFormat="1" applyFont="1" applyFill="1" applyBorder="1" applyAlignment="1">
      <alignment wrapText="1"/>
    </xf>
    <xf numFmtId="14" fontId="2" fillId="5" borderId="1" xfId="0" applyNumberFormat="1" applyFont="1" applyFill="1" applyBorder="1" applyAlignment="1">
      <alignment horizontal="center" wrapText="1"/>
    </xf>
    <xf numFmtId="0" fontId="2" fillId="5" borderId="1" xfId="0" applyFont="1" applyFill="1" applyBorder="1" applyAlignment="1">
      <alignment vertical="justify" wrapText="1"/>
    </xf>
    <xf numFmtId="14" fontId="2" fillId="5" borderId="1" xfId="0" applyNumberFormat="1" applyFont="1" applyFill="1" applyBorder="1" applyAlignment="1">
      <alignment wrapText="1"/>
    </xf>
    <xf numFmtId="0" fontId="0" fillId="0" borderId="5" xfId="0" applyBorder="1"/>
    <xf numFmtId="0" fontId="5" fillId="0" borderId="6" xfId="0" applyFont="1" applyBorder="1"/>
    <xf numFmtId="4" fontId="6" fillId="0" borderId="7" xfId="0" applyNumberFormat="1" applyFont="1" applyBorder="1" applyAlignment="1">
      <alignment horizontal="right"/>
    </xf>
    <xf numFmtId="4" fontId="6" fillId="0" borderId="7" xfId="0" applyNumberFormat="1" applyFont="1" applyBorder="1" applyAlignment="1">
      <alignment horizontal="center"/>
    </xf>
    <xf numFmtId="0" fontId="0" fillId="0" borderId="7" xfId="0" applyBorder="1"/>
    <xf numFmtId="0" fontId="5" fillId="0" borderId="9" xfId="0" applyFont="1" applyBorder="1"/>
    <xf numFmtId="17" fontId="8" fillId="0" borderId="9" xfId="0" applyNumberFormat="1" applyFont="1" applyBorder="1"/>
    <xf numFmtId="0" fontId="9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9" fillId="0" borderId="7" xfId="0" applyFont="1" applyBorder="1"/>
    <xf numFmtId="0" fontId="0" fillId="8" borderId="0" xfId="0" applyFill="1"/>
    <xf numFmtId="0" fontId="0" fillId="0" borderId="0" xfId="0" applyAlignment="1">
      <alignment horizontal="center"/>
    </xf>
    <xf numFmtId="0" fontId="0" fillId="8" borderId="1" xfId="0" applyFill="1" applyBorder="1"/>
    <xf numFmtId="0" fontId="1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2" fillId="7" borderId="1" xfId="0" applyFont="1" applyFill="1" applyBorder="1"/>
    <xf numFmtId="0" fontId="0" fillId="7" borderId="1" xfId="0" applyFill="1" applyBorder="1"/>
    <xf numFmtId="0" fontId="1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17" fontId="0" fillId="8" borderId="1" xfId="0" applyNumberForma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7" fontId="0" fillId="6" borderId="1" xfId="0" applyNumberFormat="1" applyFill="1" applyBorder="1" applyAlignment="1">
      <alignment horizontal="center"/>
    </xf>
    <xf numFmtId="0" fontId="11" fillId="8" borderId="1" xfId="0" applyFont="1" applyFill="1" applyBorder="1"/>
    <xf numFmtId="14" fontId="11" fillId="8" borderId="1" xfId="0" applyNumberFormat="1" applyFont="1" applyFill="1" applyBorder="1" applyAlignment="1">
      <alignment horizontal="center"/>
    </xf>
    <xf numFmtId="0" fontId="11" fillId="7" borderId="1" xfId="0" applyFont="1" applyFill="1" applyBorder="1"/>
    <xf numFmtId="14" fontId="11" fillId="6" borderId="1" xfId="0" applyNumberFormat="1" applyFont="1" applyFill="1" applyBorder="1" applyAlignment="1">
      <alignment horizontal="center"/>
    </xf>
    <xf numFmtId="0" fontId="11" fillId="8" borderId="0" xfId="0" applyFont="1" applyFill="1"/>
    <xf numFmtId="0" fontId="0" fillId="9" borderId="1" xfId="0" applyFill="1" applyBorder="1" applyAlignment="1">
      <alignment horizontal="center"/>
    </xf>
    <xf numFmtId="14" fontId="2" fillId="5" borderId="1" xfId="0" applyNumberFormat="1" applyFont="1" applyFill="1" applyBorder="1" applyAlignment="1">
      <alignment vertical="justify" wrapText="1"/>
    </xf>
    <xf numFmtId="0" fontId="0" fillId="0" borderId="0" xfId="0" applyAlignment="1">
      <alignment vertical="justify" wrapText="1"/>
    </xf>
    <xf numFmtId="0" fontId="6" fillId="0" borderId="0" xfId="0" applyFont="1"/>
    <xf numFmtId="0" fontId="0" fillId="7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" fontId="0" fillId="8" borderId="1" xfId="0" applyNumberFormat="1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3" fontId="0" fillId="8" borderId="1" xfId="0" applyNumberForma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0" fillId="0" borderId="1" xfId="0" applyNumberFormat="1" applyBorder="1"/>
    <xf numFmtId="17" fontId="8" fillId="0" borderId="12" xfId="0" applyNumberFormat="1" applyFont="1" applyBorder="1"/>
    <xf numFmtId="4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4" fontId="8" fillId="0" borderId="5" xfId="0" applyNumberFormat="1" applyFont="1" applyBorder="1"/>
    <xf numFmtId="0" fontId="0" fillId="0" borderId="8" xfId="0" applyBorder="1" applyAlignment="1">
      <alignment vertical="justify" wrapText="1"/>
    </xf>
    <xf numFmtId="0" fontId="0" fillId="0" borderId="10" xfId="0" applyBorder="1" applyAlignment="1">
      <alignment vertical="justify" wrapText="1"/>
    </xf>
    <xf numFmtId="0" fontId="1" fillId="2" borderId="1" xfId="0" applyFont="1" applyFill="1" applyBorder="1" applyAlignment="1">
      <alignment vertical="justify" wrapText="1"/>
    </xf>
    <xf numFmtId="0" fontId="9" fillId="0" borderId="13" xfId="0" applyFont="1" applyBorder="1" applyAlignment="1">
      <alignment vertical="justify" wrapText="1"/>
    </xf>
    <xf numFmtId="0" fontId="9" fillId="8" borderId="1" xfId="0" applyFont="1" applyFill="1" applyBorder="1" applyAlignment="1">
      <alignment horizontal="center"/>
    </xf>
    <xf numFmtId="17" fontId="12" fillId="8" borderId="1" xfId="0" applyNumberFormat="1" applyFont="1" applyFill="1" applyBorder="1" applyAlignment="1">
      <alignment horizontal="center"/>
    </xf>
    <xf numFmtId="17" fontId="12" fillId="6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4" fillId="3" borderId="1" xfId="0" applyFont="1" applyFill="1" applyBorder="1"/>
    <xf numFmtId="14" fontId="6" fillId="3" borderId="1" xfId="0" applyNumberFormat="1" applyFont="1" applyFill="1" applyBorder="1"/>
    <xf numFmtId="14" fontId="0" fillId="3" borderId="1" xfId="0" applyNumberFormat="1" applyFill="1" applyBorder="1"/>
    <xf numFmtId="17" fontId="12" fillId="9" borderId="1" xfId="0" applyNumberFormat="1" applyFont="1" applyFill="1" applyBorder="1" applyAlignment="1">
      <alignment horizontal="center"/>
    </xf>
    <xf numFmtId="14" fontId="15" fillId="3" borderId="1" xfId="0" applyNumberFormat="1" applyFon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C17" sqref="C17"/>
    </sheetView>
  </sheetViews>
  <sheetFormatPr defaultRowHeight="15" x14ac:dyDescent="0.25"/>
  <cols>
    <col min="1" max="1" width="20.5703125" customWidth="1"/>
    <col min="2" max="2" width="11.5703125" style="1" customWidth="1"/>
    <col min="3" max="3" width="14.42578125" bestFit="1" customWidth="1"/>
    <col min="4" max="4" width="12" bestFit="1" customWidth="1"/>
    <col min="5" max="5" width="21.5703125" bestFit="1" customWidth="1"/>
    <col min="6" max="6" width="19.140625" bestFit="1" customWidth="1"/>
    <col min="7" max="7" width="12" bestFit="1" customWidth="1"/>
    <col min="8" max="8" width="27.5703125" style="55" customWidth="1"/>
    <col min="9" max="9" width="17.85546875" customWidth="1"/>
  </cols>
  <sheetData>
    <row r="1" spans="1:8" ht="19.5" thickBot="1" x14ac:dyDescent="0.35">
      <c r="A1" s="86" t="s">
        <v>22</v>
      </c>
      <c r="B1" s="87"/>
      <c r="C1" s="87"/>
      <c r="D1" s="87"/>
      <c r="E1" s="87"/>
      <c r="F1" s="87"/>
      <c r="G1" s="87"/>
      <c r="H1" s="88"/>
    </row>
    <row r="2" spans="1:8" ht="16.5" thickTop="1" x14ac:dyDescent="0.25">
      <c r="A2" s="26" t="s">
        <v>2</v>
      </c>
      <c r="B2" s="27"/>
      <c r="C2" s="28" t="s">
        <v>1</v>
      </c>
      <c r="D2" s="29"/>
      <c r="E2" s="34" t="s">
        <v>31</v>
      </c>
      <c r="F2" s="29" t="s">
        <v>32</v>
      </c>
      <c r="G2" s="29"/>
      <c r="H2" s="71"/>
    </row>
    <row r="3" spans="1:8" ht="15.75" x14ac:dyDescent="0.25">
      <c r="A3" s="30" t="s">
        <v>3</v>
      </c>
      <c r="B3" s="4"/>
      <c r="C3" s="5" t="s">
        <v>16</v>
      </c>
      <c r="D3" s="2"/>
      <c r="E3" s="78" t="s">
        <v>28</v>
      </c>
      <c r="F3" s="79" t="s">
        <v>29</v>
      </c>
      <c r="G3" s="2"/>
      <c r="H3" s="72"/>
    </row>
    <row r="4" spans="1:8" ht="15.75" x14ac:dyDescent="0.25">
      <c r="A4" s="30" t="s">
        <v>0</v>
      </c>
      <c r="B4" s="4"/>
      <c r="C4" s="80">
        <v>42093</v>
      </c>
      <c r="D4" s="66">
        <v>42826</v>
      </c>
      <c r="E4" s="81">
        <v>43159</v>
      </c>
      <c r="F4" s="2"/>
      <c r="G4" s="2"/>
      <c r="H4" s="72"/>
    </row>
    <row r="5" spans="1:8" ht="15.75" x14ac:dyDescent="0.25">
      <c r="A5" s="30" t="s">
        <v>15</v>
      </c>
      <c r="B5" s="4"/>
      <c r="C5" s="6">
        <v>42794</v>
      </c>
      <c r="D5" s="66">
        <v>43190</v>
      </c>
      <c r="E5" s="2"/>
      <c r="F5" s="2"/>
      <c r="G5" s="2"/>
      <c r="H5" s="72"/>
    </row>
    <row r="6" spans="1:8" ht="15.75" x14ac:dyDescent="0.25">
      <c r="A6" s="30" t="s">
        <v>30</v>
      </c>
      <c r="B6" s="4"/>
      <c r="C6" s="33" t="s">
        <v>25</v>
      </c>
      <c r="D6" s="2"/>
      <c r="E6" s="32" t="s">
        <v>26</v>
      </c>
      <c r="F6" s="32" t="s">
        <v>27</v>
      </c>
      <c r="G6" s="2"/>
      <c r="H6" s="72"/>
    </row>
    <row r="7" spans="1:8" ht="15.75" x14ac:dyDescent="0.25">
      <c r="A7" s="30" t="s">
        <v>17</v>
      </c>
      <c r="B7" s="4"/>
      <c r="C7" s="7">
        <v>780</v>
      </c>
      <c r="D7" s="7">
        <v>3356.7</v>
      </c>
      <c r="E7" s="7">
        <f>SUM(C7:D7)</f>
        <v>4136.7</v>
      </c>
      <c r="F7" s="7">
        <f>E7*12</f>
        <v>49640.399999999994</v>
      </c>
      <c r="G7" s="2"/>
      <c r="H7" s="72"/>
    </row>
    <row r="8" spans="1:8" ht="15.75" x14ac:dyDescent="0.25">
      <c r="A8" s="63" t="s">
        <v>18</v>
      </c>
      <c r="B8" s="64"/>
      <c r="C8" s="64"/>
      <c r="D8" s="64"/>
      <c r="E8" s="65"/>
      <c r="F8" s="2"/>
      <c r="G8" s="2"/>
      <c r="H8" s="72"/>
    </row>
    <row r="9" spans="1:8" ht="15.75" x14ac:dyDescent="0.25">
      <c r="A9" s="30" t="s">
        <v>19</v>
      </c>
      <c r="B9" s="8" t="s">
        <v>20</v>
      </c>
      <c r="C9" s="3" t="s">
        <v>21</v>
      </c>
      <c r="D9" s="5"/>
      <c r="E9" s="5"/>
      <c r="F9" s="2"/>
      <c r="G9" s="2"/>
      <c r="H9" s="72"/>
    </row>
    <row r="10" spans="1:8" ht="15.75" x14ac:dyDescent="0.25">
      <c r="A10" s="31">
        <v>42461</v>
      </c>
      <c r="B10" s="9" t="s">
        <v>23</v>
      </c>
      <c r="C10" s="10">
        <v>868.14</v>
      </c>
      <c r="D10" s="11">
        <v>3736.17</v>
      </c>
      <c r="E10" s="7">
        <f>SUM(C10:D10)</f>
        <v>4604.3100000000004</v>
      </c>
      <c r="F10" s="7">
        <f>E10*12</f>
        <v>55251.72</v>
      </c>
      <c r="G10" s="2"/>
      <c r="H10" s="72"/>
    </row>
    <row r="11" spans="1:8" ht="15.75" x14ac:dyDescent="0.25">
      <c r="A11" s="67">
        <v>42826</v>
      </c>
      <c r="B11" s="68" t="s">
        <v>86</v>
      </c>
      <c r="C11" s="69">
        <v>912.41</v>
      </c>
      <c r="D11" s="70">
        <v>3926.71</v>
      </c>
      <c r="E11" s="7">
        <f>SUM(C11:D11)</f>
        <v>4839.12</v>
      </c>
      <c r="F11" s="7">
        <f>E11*12</f>
        <v>58069.440000000002</v>
      </c>
      <c r="G11" s="25"/>
      <c r="H11" s="74"/>
    </row>
    <row r="12" spans="1:8" ht="30" x14ac:dyDescent="0.25">
      <c r="A12" s="19" t="s">
        <v>8</v>
      </c>
      <c r="B12" s="20" t="s">
        <v>14</v>
      </c>
      <c r="C12" s="22" t="s">
        <v>9</v>
      </c>
      <c r="D12" s="19" t="s">
        <v>10</v>
      </c>
      <c r="E12" s="21" t="s">
        <v>11</v>
      </c>
      <c r="F12" s="23" t="s">
        <v>7</v>
      </c>
      <c r="G12" s="24" t="s">
        <v>12</v>
      </c>
      <c r="H12" s="54" t="s">
        <v>13</v>
      </c>
    </row>
    <row r="13" spans="1:8" ht="28.5" x14ac:dyDescent="0.25">
      <c r="A13" s="12">
        <v>331320</v>
      </c>
      <c r="B13" s="13">
        <v>26</v>
      </c>
      <c r="C13" s="15">
        <v>42102</v>
      </c>
      <c r="D13" s="16">
        <v>42131</v>
      </c>
      <c r="E13" s="14" t="s">
        <v>4</v>
      </c>
      <c r="F13" s="17" t="s">
        <v>5</v>
      </c>
      <c r="G13" s="18">
        <v>42118</v>
      </c>
      <c r="H13" s="73"/>
    </row>
    <row r="14" spans="1:8" ht="28.5" x14ac:dyDescent="0.25">
      <c r="A14" s="12">
        <v>331321</v>
      </c>
      <c r="B14" s="13">
        <v>780</v>
      </c>
      <c r="C14" s="15">
        <v>42102</v>
      </c>
      <c r="D14" s="16">
        <v>42131</v>
      </c>
      <c r="E14" s="14" t="s">
        <v>4</v>
      </c>
      <c r="F14" s="17" t="s">
        <v>6</v>
      </c>
      <c r="G14" s="18">
        <v>42118</v>
      </c>
      <c r="H14" s="73"/>
    </row>
  </sheetData>
  <sortState ref="A39:J57">
    <sortCondition ref="C39:C57"/>
  </sortState>
  <mergeCells count="1">
    <mergeCell ref="A1:H1"/>
  </mergeCells>
  <pageMargins left="0.51181102362204722" right="0.51181102362204722" top="0.78740157480314965" bottom="0.78740157480314965" header="0.31496062992125984" footer="0.31496062992125984"/>
  <pageSetup paperSize="9" orientation="landscape" r:id="rId1"/>
  <headerFooter>
    <oddHeader>&amp;CIBM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zoomScale="85" zoomScaleNormal="85" workbookViewId="0">
      <selection activeCell="D93" sqref="D93"/>
    </sheetView>
  </sheetViews>
  <sheetFormatPr defaultRowHeight="15" x14ac:dyDescent="0.25"/>
  <cols>
    <col min="1" max="1" width="24.42578125" customWidth="1"/>
    <col min="2" max="2" width="21" style="36" customWidth="1"/>
    <col min="3" max="3" width="0.85546875" customWidth="1"/>
    <col min="4" max="4" width="21.7109375" customWidth="1"/>
    <col min="5" max="5" width="0.85546875" customWidth="1"/>
    <col min="6" max="6" width="21.7109375" customWidth="1"/>
    <col min="7" max="7" width="0.85546875" customWidth="1"/>
    <col min="8" max="8" width="21.7109375" customWidth="1"/>
    <col min="9" max="9" width="0.85546875" customWidth="1"/>
    <col min="10" max="10" width="24" customWidth="1"/>
  </cols>
  <sheetData>
    <row r="1" spans="1:10" s="56" customFormat="1" ht="15.75" x14ac:dyDescent="0.25">
      <c r="A1" s="89" t="s">
        <v>46</v>
      </c>
      <c r="B1" s="89"/>
      <c r="C1" s="89"/>
      <c r="D1" s="89"/>
      <c r="E1" s="89"/>
      <c r="F1" s="89"/>
      <c r="G1" s="89"/>
      <c r="H1" s="89"/>
      <c r="I1" s="89"/>
      <c r="J1" s="89"/>
    </row>
    <row r="2" spans="1:10" s="35" customFormat="1" x14ac:dyDescent="0.25">
      <c r="A2" s="37" t="s">
        <v>35</v>
      </c>
      <c r="B2" s="38" t="s">
        <v>1</v>
      </c>
      <c r="C2" s="40"/>
      <c r="D2" s="42" t="s">
        <v>24</v>
      </c>
      <c r="E2" s="40"/>
      <c r="F2" s="38" t="s">
        <v>90</v>
      </c>
      <c r="G2" s="40"/>
      <c r="H2" s="42" t="s">
        <v>91</v>
      </c>
      <c r="I2" s="40"/>
      <c r="J2" s="38" t="s">
        <v>54</v>
      </c>
    </row>
    <row r="3" spans="1:10" ht="3" customHeight="1" x14ac:dyDescent="0.25">
      <c r="A3" s="2"/>
      <c r="B3" s="39"/>
      <c r="C3" s="41"/>
      <c r="D3" s="43"/>
      <c r="E3" s="41"/>
      <c r="F3" s="39"/>
      <c r="G3" s="41"/>
      <c r="H3" s="43"/>
      <c r="I3" s="41"/>
      <c r="J3" s="39"/>
    </row>
    <row r="4" spans="1:10" s="35" customFormat="1" x14ac:dyDescent="0.25">
      <c r="A4" s="37" t="s">
        <v>38</v>
      </c>
      <c r="B4" s="39" t="s">
        <v>32</v>
      </c>
      <c r="C4" s="41"/>
      <c r="D4" s="43" t="s">
        <v>33</v>
      </c>
      <c r="E4" s="41"/>
      <c r="F4" s="39" t="s">
        <v>88</v>
      </c>
      <c r="G4" s="41"/>
      <c r="H4" s="42" t="s">
        <v>93</v>
      </c>
      <c r="I4" s="41"/>
      <c r="J4" s="42" t="s">
        <v>93</v>
      </c>
    </row>
    <row r="5" spans="1:10" ht="3" customHeight="1" x14ac:dyDescent="0.25">
      <c r="A5" s="2"/>
      <c r="B5" s="39"/>
      <c r="C5" s="41"/>
      <c r="D5" s="43"/>
      <c r="E5" s="41"/>
      <c r="F5" s="39"/>
      <c r="G5" s="41"/>
      <c r="H5" s="43"/>
      <c r="I5" s="41"/>
      <c r="J5" s="39"/>
    </row>
    <row r="6" spans="1:10" s="35" customFormat="1" x14ac:dyDescent="0.25">
      <c r="A6" s="37" t="s">
        <v>36</v>
      </c>
      <c r="B6" s="39" t="s">
        <v>47</v>
      </c>
      <c r="C6" s="41"/>
      <c r="D6" s="43" t="s">
        <v>47</v>
      </c>
      <c r="E6" s="41"/>
      <c r="F6" s="39" t="s">
        <v>47</v>
      </c>
      <c r="G6" s="41"/>
      <c r="H6" s="43" t="s">
        <v>47</v>
      </c>
      <c r="I6" s="41"/>
      <c r="J6" s="39" t="s">
        <v>47</v>
      </c>
    </row>
    <row r="7" spans="1:10" ht="3" customHeight="1" x14ac:dyDescent="0.25">
      <c r="A7" s="2"/>
      <c r="B7" s="39"/>
      <c r="C7" s="41"/>
      <c r="D7" s="43"/>
      <c r="E7" s="41"/>
      <c r="F7" s="39"/>
      <c r="G7" s="41"/>
      <c r="H7" s="43"/>
      <c r="I7" s="41"/>
      <c r="J7" s="39"/>
    </row>
    <row r="8" spans="1:10" s="35" customFormat="1" x14ac:dyDescent="0.25">
      <c r="A8" s="37" t="s">
        <v>37</v>
      </c>
      <c r="B8" s="44">
        <v>42093</v>
      </c>
      <c r="C8" s="41"/>
      <c r="D8" s="46">
        <v>42093</v>
      </c>
      <c r="E8" s="41"/>
      <c r="F8" s="44">
        <v>42506</v>
      </c>
      <c r="G8" s="41"/>
      <c r="H8" s="46">
        <v>42503</v>
      </c>
      <c r="I8" s="41"/>
      <c r="J8" s="44">
        <v>42614</v>
      </c>
    </row>
    <row r="9" spans="1:10" ht="3" customHeight="1" x14ac:dyDescent="0.25">
      <c r="A9" s="2"/>
      <c r="B9" s="39"/>
      <c r="C9" s="41"/>
      <c r="D9" s="43"/>
      <c r="E9" s="41"/>
      <c r="F9" s="39"/>
      <c r="G9" s="41"/>
      <c r="H9" s="43"/>
      <c r="I9" s="41"/>
      <c r="J9" s="39"/>
    </row>
    <row r="10" spans="1:10" x14ac:dyDescent="0.25">
      <c r="A10" s="2" t="s">
        <v>87</v>
      </c>
      <c r="B10" s="75" t="s">
        <v>29</v>
      </c>
      <c r="C10" s="41"/>
      <c r="D10" s="75" t="s">
        <v>29</v>
      </c>
      <c r="E10" s="41"/>
      <c r="F10" s="75" t="s">
        <v>29</v>
      </c>
      <c r="G10" s="41"/>
      <c r="H10" s="75" t="s">
        <v>29</v>
      </c>
      <c r="I10" s="41"/>
      <c r="J10" s="75" t="s">
        <v>34</v>
      </c>
    </row>
    <row r="11" spans="1:10" s="52" customFormat="1" x14ac:dyDescent="0.25">
      <c r="A11" s="48" t="s">
        <v>39</v>
      </c>
      <c r="B11" s="83">
        <v>43159</v>
      </c>
      <c r="C11" s="50"/>
      <c r="D11" s="83">
        <v>43159</v>
      </c>
      <c r="E11" s="83"/>
      <c r="F11" s="83">
        <v>43556</v>
      </c>
      <c r="G11" s="83"/>
      <c r="H11" s="83">
        <v>43568</v>
      </c>
      <c r="I11" s="83"/>
      <c r="J11" s="83">
        <v>43343</v>
      </c>
    </row>
    <row r="12" spans="1:10" ht="3" customHeight="1" x14ac:dyDescent="0.25">
      <c r="A12" s="2"/>
      <c r="B12" s="39"/>
      <c r="C12" s="41"/>
      <c r="D12" s="43"/>
      <c r="E12" s="41"/>
      <c r="F12" s="39"/>
      <c r="G12" s="41"/>
      <c r="H12" s="43"/>
      <c r="I12" s="41"/>
      <c r="J12" s="39"/>
    </row>
    <row r="13" spans="1:10" s="35" customFormat="1" x14ac:dyDescent="0.25">
      <c r="A13" s="37" t="s">
        <v>40</v>
      </c>
      <c r="B13" s="39" t="s">
        <v>48</v>
      </c>
      <c r="C13" s="41"/>
      <c r="D13" s="43" t="s">
        <v>48</v>
      </c>
      <c r="E13" s="41"/>
      <c r="F13" s="39" t="s">
        <v>48</v>
      </c>
      <c r="G13" s="41"/>
      <c r="H13" s="85" t="s">
        <v>52</v>
      </c>
      <c r="I13" s="41"/>
      <c r="J13" s="85" t="s">
        <v>52</v>
      </c>
    </row>
    <row r="14" spans="1:10" ht="3" customHeight="1" x14ac:dyDescent="0.25">
      <c r="A14" s="2"/>
      <c r="B14" s="39"/>
      <c r="C14" s="41"/>
      <c r="D14" s="43"/>
      <c r="E14" s="41"/>
      <c r="F14" s="39"/>
      <c r="G14" s="41"/>
      <c r="H14" s="43"/>
      <c r="I14" s="41"/>
      <c r="J14" s="39"/>
    </row>
    <row r="15" spans="1:10" s="35" customFormat="1" x14ac:dyDescent="0.25">
      <c r="A15" s="37" t="s">
        <v>41</v>
      </c>
      <c r="B15" s="39" t="s">
        <v>49</v>
      </c>
      <c r="C15" s="41"/>
      <c r="D15" s="43">
        <v>1744.28</v>
      </c>
      <c r="E15" s="41"/>
      <c r="F15" s="39">
        <v>879.08</v>
      </c>
      <c r="G15" s="41"/>
      <c r="H15" s="43" t="s">
        <v>51</v>
      </c>
      <c r="I15" s="41"/>
      <c r="J15" s="39" t="s">
        <v>51</v>
      </c>
    </row>
    <row r="16" spans="1:10" s="35" customFormat="1" ht="3" customHeight="1" x14ac:dyDescent="0.25">
      <c r="A16" s="37"/>
      <c r="B16" s="39"/>
      <c r="C16" s="41"/>
      <c r="D16" s="43"/>
      <c r="E16" s="41"/>
      <c r="F16" s="39"/>
      <c r="G16" s="41"/>
      <c r="H16" s="43"/>
      <c r="I16" s="41"/>
      <c r="J16" s="39"/>
    </row>
    <row r="17" spans="1:10" s="35" customFormat="1" x14ac:dyDescent="0.25">
      <c r="A17" s="37" t="s">
        <v>26</v>
      </c>
      <c r="B17" s="39">
        <v>4136.7</v>
      </c>
      <c r="C17" s="41"/>
      <c r="D17" s="43">
        <v>1744.28</v>
      </c>
      <c r="E17" s="41"/>
      <c r="F17" s="39">
        <v>879.08</v>
      </c>
      <c r="G17" s="41"/>
      <c r="H17" s="43" t="s">
        <v>92</v>
      </c>
      <c r="I17" s="41"/>
      <c r="J17" s="39" t="s">
        <v>94</v>
      </c>
    </row>
    <row r="18" spans="1:10" s="35" customFormat="1" ht="3" customHeight="1" x14ac:dyDescent="0.25">
      <c r="A18" s="37"/>
      <c r="B18" s="39"/>
      <c r="C18" s="41"/>
      <c r="D18" s="43"/>
      <c r="E18" s="41"/>
      <c r="F18" s="39"/>
      <c r="G18" s="41"/>
      <c r="H18" s="43"/>
      <c r="I18" s="41"/>
      <c r="J18" s="39"/>
    </row>
    <row r="19" spans="1:10" s="35" customFormat="1" x14ac:dyDescent="0.25">
      <c r="A19" s="37" t="s">
        <v>27</v>
      </c>
      <c r="B19" s="39">
        <v>49640.4</v>
      </c>
      <c r="C19" s="41"/>
      <c r="D19" s="43">
        <f>D17*12</f>
        <v>20931.36</v>
      </c>
      <c r="E19" s="41"/>
      <c r="F19" s="39">
        <f>F17*12</f>
        <v>10548.960000000001</v>
      </c>
      <c r="G19" s="41"/>
      <c r="H19" s="43">
        <v>6668.3</v>
      </c>
      <c r="I19" s="41"/>
      <c r="J19" s="39">
        <v>7956.23</v>
      </c>
    </row>
    <row r="20" spans="1:10" ht="3" customHeight="1" x14ac:dyDescent="0.25">
      <c r="A20" s="2"/>
      <c r="B20" s="39"/>
      <c r="C20" s="41"/>
      <c r="D20" s="43"/>
      <c r="E20" s="41"/>
      <c r="F20" s="39"/>
      <c r="G20" s="41"/>
      <c r="H20" s="43"/>
      <c r="I20" s="41"/>
      <c r="J20" s="39"/>
    </row>
    <row r="21" spans="1:10" s="35" customFormat="1" x14ac:dyDescent="0.25">
      <c r="A21" s="37" t="s">
        <v>42</v>
      </c>
      <c r="B21" s="76">
        <v>42461</v>
      </c>
      <c r="C21" s="40"/>
      <c r="D21" s="77">
        <v>42461</v>
      </c>
      <c r="E21" s="40"/>
      <c r="F21" s="76">
        <v>42826</v>
      </c>
      <c r="G21" s="40"/>
      <c r="H21" s="42"/>
      <c r="I21" s="40"/>
      <c r="J21" s="77">
        <v>42583</v>
      </c>
    </row>
    <row r="22" spans="1:10" s="35" customFormat="1" ht="3" customHeight="1" x14ac:dyDescent="0.25">
      <c r="A22" s="37"/>
      <c r="B22" s="39"/>
      <c r="C22" s="41"/>
      <c r="D22" s="43"/>
      <c r="E22" s="41"/>
      <c r="F22" s="39"/>
      <c r="G22" s="41"/>
      <c r="H22" s="43"/>
      <c r="I22" s="41"/>
      <c r="J22" s="43"/>
    </row>
    <row r="23" spans="1:10" s="35" customFormat="1" ht="15.75" x14ac:dyDescent="0.25">
      <c r="A23" s="37" t="s">
        <v>43</v>
      </c>
      <c r="B23" s="39" t="s">
        <v>23</v>
      </c>
      <c r="C23" s="41"/>
      <c r="D23" s="43" t="s">
        <v>23</v>
      </c>
      <c r="E23" s="41"/>
      <c r="F23" s="68" t="s">
        <v>86</v>
      </c>
      <c r="G23" s="41"/>
      <c r="H23" s="43" t="s">
        <v>51</v>
      </c>
      <c r="I23" s="41"/>
      <c r="J23" s="84">
        <v>0.1</v>
      </c>
    </row>
    <row r="24" spans="1:10" s="35" customFormat="1" ht="3" customHeight="1" x14ac:dyDescent="0.25">
      <c r="A24" s="37"/>
      <c r="B24" s="39"/>
      <c r="C24" s="41"/>
      <c r="D24" s="43"/>
      <c r="E24" s="41"/>
      <c r="F24" s="39"/>
      <c r="G24" s="41"/>
      <c r="H24" s="43"/>
      <c r="I24" s="41"/>
      <c r="J24" s="43"/>
    </row>
    <row r="25" spans="1:10" s="35" customFormat="1" x14ac:dyDescent="0.25">
      <c r="A25" s="37" t="s">
        <v>44</v>
      </c>
      <c r="B25" s="39" t="s">
        <v>50</v>
      </c>
      <c r="C25" s="41"/>
      <c r="D25" s="43">
        <v>1941.34</v>
      </c>
      <c r="E25" s="41"/>
      <c r="F25" s="39">
        <v>920.62</v>
      </c>
      <c r="G25" s="41"/>
      <c r="H25" s="43" t="s">
        <v>51</v>
      </c>
      <c r="I25" s="41"/>
      <c r="J25" s="43">
        <v>8753.66</v>
      </c>
    </row>
    <row r="26" spans="1:10" s="35" customFormat="1" ht="3" customHeight="1" x14ac:dyDescent="0.25">
      <c r="A26" s="37"/>
      <c r="B26" s="39"/>
      <c r="C26" s="41"/>
      <c r="D26" s="43"/>
      <c r="E26" s="41"/>
      <c r="F26" s="7">
        <f>E26*12</f>
        <v>0</v>
      </c>
      <c r="G26" s="41"/>
      <c r="H26" s="43"/>
      <c r="I26" s="41"/>
      <c r="J26" s="43"/>
    </row>
    <row r="27" spans="1:10" s="35" customFormat="1" x14ac:dyDescent="0.25">
      <c r="A27" s="37" t="s">
        <v>45</v>
      </c>
      <c r="B27" s="39">
        <f>(868.14+3736.17)*12</f>
        <v>55251.72</v>
      </c>
      <c r="C27" s="41"/>
      <c r="D27" s="43">
        <f>D25*12</f>
        <v>23296.079999999998</v>
      </c>
      <c r="E27" s="41"/>
      <c r="F27" s="43">
        <f>F25*12</f>
        <v>11047.44</v>
      </c>
      <c r="G27" s="41"/>
      <c r="H27" s="43" t="s">
        <v>51</v>
      </c>
      <c r="I27" s="41"/>
      <c r="J27" s="43">
        <v>8753.66</v>
      </c>
    </row>
    <row r="28" spans="1:10" s="35" customFormat="1" x14ac:dyDescent="0.25">
      <c r="A28" s="37" t="s">
        <v>42</v>
      </c>
      <c r="B28" s="82">
        <v>42826</v>
      </c>
      <c r="C28" s="40"/>
      <c r="D28" s="82">
        <v>42826</v>
      </c>
      <c r="E28" s="40"/>
      <c r="F28" s="82"/>
      <c r="G28" s="40"/>
      <c r="H28" s="42" t="s">
        <v>51</v>
      </c>
      <c r="I28" s="40"/>
      <c r="J28" s="82">
        <v>42948</v>
      </c>
    </row>
    <row r="29" spans="1:10" s="35" customFormat="1" ht="3" customHeight="1" x14ac:dyDescent="0.25">
      <c r="A29" s="37"/>
      <c r="B29" s="39"/>
      <c r="C29" s="41"/>
      <c r="D29" s="39"/>
      <c r="E29" s="41"/>
      <c r="F29" s="39"/>
      <c r="G29" s="41"/>
      <c r="H29" s="43"/>
      <c r="I29" s="41"/>
      <c r="J29" s="39"/>
    </row>
    <row r="30" spans="1:10" s="35" customFormat="1" ht="15.75" x14ac:dyDescent="0.25">
      <c r="A30" s="37" t="s">
        <v>43</v>
      </c>
      <c r="B30" s="39" t="s">
        <v>86</v>
      </c>
      <c r="C30" s="41"/>
      <c r="D30" s="39" t="s">
        <v>86</v>
      </c>
      <c r="E30" s="41"/>
      <c r="F30" s="68"/>
      <c r="G30" s="41"/>
      <c r="H30" s="43" t="s">
        <v>51</v>
      </c>
      <c r="I30" s="41"/>
      <c r="J30" s="39"/>
    </row>
    <row r="31" spans="1:10" s="35" customFormat="1" ht="3" customHeight="1" x14ac:dyDescent="0.25">
      <c r="A31" s="37"/>
      <c r="B31" s="39"/>
      <c r="C31" s="41"/>
      <c r="D31" s="39"/>
      <c r="E31" s="41"/>
      <c r="F31" s="39"/>
      <c r="G31" s="41"/>
      <c r="H31" s="43"/>
      <c r="I31" s="41"/>
      <c r="J31" s="39"/>
    </row>
    <row r="32" spans="1:10" s="35" customFormat="1" x14ac:dyDescent="0.25">
      <c r="A32" s="37" t="s">
        <v>44</v>
      </c>
      <c r="B32" s="53" t="s">
        <v>89</v>
      </c>
      <c r="C32" s="41"/>
      <c r="D32" s="53">
        <v>2040.42</v>
      </c>
      <c r="E32" s="41"/>
      <c r="F32" s="53"/>
      <c r="G32" s="41"/>
      <c r="H32" s="43" t="s">
        <v>51</v>
      </c>
      <c r="I32" s="41"/>
      <c r="J32" s="53">
        <v>8084.04</v>
      </c>
    </row>
    <row r="33" spans="1:10" s="35" customFormat="1" ht="3" customHeight="1" x14ac:dyDescent="0.25">
      <c r="A33" s="37"/>
      <c r="B33" s="39"/>
      <c r="C33" s="41"/>
      <c r="D33" s="39"/>
      <c r="E33" s="41"/>
      <c r="F33" s="7"/>
      <c r="G33" s="41"/>
      <c r="H33" s="43"/>
      <c r="I33" s="41"/>
      <c r="J33" s="39"/>
    </row>
    <row r="34" spans="1:10" s="35" customFormat="1" x14ac:dyDescent="0.25">
      <c r="A34" s="37" t="s">
        <v>45</v>
      </c>
      <c r="B34" s="39">
        <f>(912.42+3927.48)*12</f>
        <v>58078.799999999996</v>
      </c>
      <c r="C34" s="41"/>
      <c r="D34" s="39">
        <f>D32*12</f>
        <v>24485.040000000001</v>
      </c>
      <c r="E34" s="41"/>
      <c r="F34" s="43"/>
      <c r="G34" s="41"/>
      <c r="H34" s="43" t="s">
        <v>51</v>
      </c>
      <c r="I34" s="41"/>
      <c r="J34" s="39">
        <v>8084.04</v>
      </c>
    </row>
    <row r="35" spans="1:10" s="35" customFormat="1" x14ac:dyDescent="0.25">
      <c r="A35" s="58"/>
      <c r="B35" s="59"/>
      <c r="C35" s="58"/>
      <c r="D35" s="59"/>
      <c r="E35" s="58"/>
      <c r="F35" s="59"/>
      <c r="G35" s="58"/>
      <c r="H35" s="59"/>
      <c r="I35" s="58"/>
      <c r="J35" s="59"/>
    </row>
    <row r="36" spans="1:10" s="56" customFormat="1" ht="15.75" x14ac:dyDescent="0.25">
      <c r="A36" s="90" t="s">
        <v>46</v>
      </c>
      <c r="B36" s="91"/>
      <c r="C36" s="91"/>
      <c r="D36" s="91"/>
      <c r="E36" s="91"/>
      <c r="F36" s="91"/>
      <c r="G36" s="91"/>
      <c r="H36" s="91"/>
      <c r="I36" s="91"/>
      <c r="J36" s="92"/>
    </row>
    <row r="37" spans="1:10" x14ac:dyDescent="0.25">
      <c r="A37" s="37" t="s">
        <v>35</v>
      </c>
      <c r="B37" s="38" t="s">
        <v>55</v>
      </c>
      <c r="C37" s="57"/>
      <c r="D37" s="42" t="s">
        <v>56</v>
      </c>
      <c r="E37" s="40"/>
      <c r="F37" s="38" t="s">
        <v>58</v>
      </c>
      <c r="G37" s="40"/>
      <c r="H37" s="42" t="s">
        <v>60</v>
      </c>
      <c r="I37" s="40"/>
      <c r="J37" s="38" t="s">
        <v>63</v>
      </c>
    </row>
    <row r="38" spans="1:10" ht="3" customHeight="1" x14ac:dyDescent="0.25">
      <c r="A38" s="2"/>
      <c r="B38" s="39"/>
      <c r="C38" s="57"/>
      <c r="D38" s="43"/>
      <c r="E38" s="41"/>
      <c r="F38" s="39"/>
      <c r="G38" s="41"/>
      <c r="H38" s="43"/>
      <c r="I38" s="41"/>
      <c r="J38" s="39"/>
    </row>
    <row r="39" spans="1:10" x14ac:dyDescent="0.25">
      <c r="A39" s="37" t="s">
        <v>38</v>
      </c>
      <c r="B39" s="39"/>
      <c r="C39" s="57"/>
      <c r="D39" s="43" t="s">
        <v>57</v>
      </c>
      <c r="E39" s="41"/>
      <c r="F39" s="39" t="s">
        <v>59</v>
      </c>
      <c r="G39" s="41"/>
      <c r="H39" s="43" t="s">
        <v>61</v>
      </c>
      <c r="I39" s="41"/>
      <c r="J39" s="39" t="s">
        <v>62</v>
      </c>
    </row>
    <row r="40" spans="1:10" ht="3" customHeight="1" x14ac:dyDescent="0.25">
      <c r="A40" s="2"/>
      <c r="B40" s="39"/>
      <c r="C40" s="57"/>
      <c r="D40" s="43"/>
      <c r="E40" s="41"/>
      <c r="F40" s="39"/>
      <c r="G40" s="41"/>
      <c r="H40" s="43"/>
      <c r="I40" s="41"/>
      <c r="J40" s="39"/>
    </row>
    <row r="41" spans="1:10" x14ac:dyDescent="0.25">
      <c r="A41" s="37" t="s">
        <v>36</v>
      </c>
      <c r="B41" s="39"/>
      <c r="C41" s="57"/>
      <c r="D41" s="43" t="s">
        <v>80</v>
      </c>
      <c r="E41" s="41"/>
      <c r="F41" s="39" t="s">
        <v>81</v>
      </c>
      <c r="G41" s="41"/>
      <c r="H41" s="43" t="s">
        <v>82</v>
      </c>
      <c r="I41" s="41"/>
      <c r="J41" s="39" t="s">
        <v>25</v>
      </c>
    </row>
    <row r="42" spans="1:10" ht="3" customHeight="1" x14ac:dyDescent="0.25">
      <c r="A42" s="2"/>
      <c r="B42" s="39"/>
      <c r="C42" s="57"/>
      <c r="D42" s="43"/>
      <c r="E42" s="41"/>
      <c r="F42" s="39"/>
      <c r="G42" s="41"/>
      <c r="H42" s="43"/>
      <c r="I42" s="41"/>
      <c r="J42" s="39"/>
    </row>
    <row r="43" spans="1:10" x14ac:dyDescent="0.25">
      <c r="A43" s="37" t="s">
        <v>37</v>
      </c>
      <c r="B43" s="44"/>
      <c r="C43" s="57"/>
      <c r="D43" s="46">
        <v>42533</v>
      </c>
      <c r="E43" s="41"/>
      <c r="F43" s="44">
        <v>42575</v>
      </c>
      <c r="G43" s="41"/>
      <c r="H43" s="46">
        <v>42478</v>
      </c>
      <c r="I43" s="41"/>
      <c r="J43" s="44">
        <v>42430</v>
      </c>
    </row>
    <row r="44" spans="1:10" ht="3" customHeight="1" x14ac:dyDescent="0.25">
      <c r="A44" s="2"/>
      <c r="B44" s="39"/>
      <c r="C44" s="57"/>
      <c r="D44" s="43"/>
      <c r="E44" s="41"/>
      <c r="F44" s="39"/>
      <c r="G44" s="41"/>
      <c r="H44" s="43"/>
      <c r="I44" s="41"/>
      <c r="J44" s="39"/>
    </row>
    <row r="45" spans="1:10" x14ac:dyDescent="0.25">
      <c r="A45" s="48" t="s">
        <v>39</v>
      </c>
      <c r="B45" s="49">
        <v>42674</v>
      </c>
      <c r="C45" s="57"/>
      <c r="D45" s="49">
        <v>42897</v>
      </c>
      <c r="E45" s="50"/>
      <c r="F45" s="49">
        <v>42939</v>
      </c>
      <c r="G45" s="50"/>
      <c r="H45" s="51">
        <v>42843</v>
      </c>
      <c r="I45" s="50"/>
      <c r="J45" s="49">
        <v>42795</v>
      </c>
    </row>
    <row r="46" spans="1:10" ht="3" customHeight="1" x14ac:dyDescent="0.25">
      <c r="A46" s="2"/>
      <c r="B46" s="39"/>
      <c r="C46" s="57"/>
      <c r="D46" s="46">
        <v>42897</v>
      </c>
      <c r="E46" s="41"/>
      <c r="F46" s="39"/>
      <c r="G46" s="41"/>
      <c r="H46" s="43"/>
      <c r="I46" s="41"/>
      <c r="J46" s="39"/>
    </row>
    <row r="47" spans="1:10" x14ac:dyDescent="0.25">
      <c r="A47" s="37" t="s">
        <v>40</v>
      </c>
      <c r="B47" s="39" t="s">
        <v>52</v>
      </c>
      <c r="C47" s="57"/>
      <c r="D47" s="43"/>
      <c r="E47" s="41"/>
      <c r="F47" s="39" t="s">
        <v>48</v>
      </c>
      <c r="G47" s="41"/>
      <c r="H47" s="43" t="s">
        <v>48</v>
      </c>
      <c r="I47" s="41"/>
      <c r="J47" s="39" t="s">
        <v>48</v>
      </c>
    </row>
    <row r="48" spans="1:10" ht="3" customHeight="1" x14ac:dyDescent="0.25">
      <c r="A48" s="2"/>
      <c r="B48" s="39"/>
      <c r="C48" s="57"/>
      <c r="D48" s="43"/>
      <c r="E48" s="41"/>
      <c r="F48" s="39"/>
      <c r="G48" s="41"/>
      <c r="H48" s="43"/>
      <c r="I48" s="41"/>
      <c r="J48" s="39"/>
    </row>
    <row r="49" spans="1:10" x14ac:dyDescent="0.25">
      <c r="A49" s="37" t="s">
        <v>41</v>
      </c>
      <c r="B49" s="39" t="s">
        <v>51</v>
      </c>
      <c r="C49" s="57"/>
      <c r="D49" s="43">
        <v>600</v>
      </c>
      <c r="E49" s="41"/>
      <c r="F49" s="60">
        <v>4499.34</v>
      </c>
      <c r="G49" s="41"/>
      <c r="H49" s="61">
        <v>4027.88</v>
      </c>
      <c r="I49" s="41"/>
      <c r="J49" s="39"/>
    </row>
    <row r="50" spans="1:10" ht="3" customHeight="1" x14ac:dyDescent="0.25">
      <c r="A50" s="37"/>
      <c r="B50" s="39"/>
      <c r="C50" s="57"/>
      <c r="D50" s="43"/>
      <c r="E50" s="41"/>
      <c r="F50" s="39"/>
      <c r="G50" s="41"/>
      <c r="H50" s="43"/>
      <c r="I50" s="41"/>
      <c r="J50" s="39"/>
    </row>
    <row r="51" spans="1:10" x14ac:dyDescent="0.25">
      <c r="A51" s="37" t="s">
        <v>26</v>
      </c>
      <c r="B51" s="39" t="s">
        <v>53</v>
      </c>
      <c r="C51" s="57"/>
      <c r="D51" s="43">
        <v>600</v>
      </c>
      <c r="E51" s="41"/>
      <c r="F51" s="39">
        <v>374.94</v>
      </c>
      <c r="G51" s="41"/>
      <c r="H51" s="43">
        <v>335.65</v>
      </c>
      <c r="I51" s="41"/>
      <c r="J51" s="60">
        <v>25918.15</v>
      </c>
    </row>
    <row r="52" spans="1:10" ht="3" customHeight="1" x14ac:dyDescent="0.25">
      <c r="A52" s="37"/>
      <c r="B52" s="39"/>
      <c r="C52" s="57"/>
      <c r="D52" s="43"/>
      <c r="E52" s="41"/>
      <c r="F52" s="39"/>
      <c r="G52" s="41"/>
      <c r="H52" s="43"/>
      <c r="I52" s="41"/>
      <c r="J52" s="39"/>
    </row>
    <row r="53" spans="1:10" x14ac:dyDescent="0.25">
      <c r="A53" s="37" t="s">
        <v>27</v>
      </c>
      <c r="B53" s="39">
        <v>1517.04</v>
      </c>
      <c r="C53" s="57"/>
      <c r="D53" s="61">
        <v>7200</v>
      </c>
      <c r="E53" s="41"/>
      <c r="F53" s="39" t="s">
        <v>51</v>
      </c>
      <c r="G53" s="41"/>
      <c r="H53" s="43" t="s">
        <v>51</v>
      </c>
      <c r="I53" s="41"/>
      <c r="J53" s="39"/>
    </row>
    <row r="54" spans="1:10" ht="3" customHeight="1" x14ac:dyDescent="0.25">
      <c r="A54" s="2"/>
      <c r="B54" s="39"/>
      <c r="C54" s="57"/>
      <c r="D54" s="43"/>
      <c r="E54" s="41"/>
      <c r="F54" s="39"/>
      <c r="G54" s="41"/>
      <c r="H54" s="43"/>
      <c r="I54" s="41"/>
      <c r="J54" s="39"/>
    </row>
    <row r="55" spans="1:10" x14ac:dyDescent="0.25">
      <c r="A55" s="37" t="s">
        <v>42</v>
      </c>
      <c r="B55" s="44">
        <v>42674</v>
      </c>
      <c r="C55" s="57"/>
      <c r="D55" s="47"/>
      <c r="E55" s="41"/>
      <c r="F55" s="39" t="s">
        <v>51</v>
      </c>
      <c r="G55" s="41"/>
      <c r="H55" s="43" t="s">
        <v>51</v>
      </c>
      <c r="I55" s="41"/>
      <c r="J55" s="39"/>
    </row>
    <row r="56" spans="1:10" ht="3" customHeight="1" x14ac:dyDescent="0.25">
      <c r="A56" s="37"/>
      <c r="B56" s="39"/>
      <c r="C56" s="57"/>
      <c r="D56" s="43"/>
      <c r="E56" s="41"/>
      <c r="F56" s="39"/>
      <c r="G56" s="41"/>
      <c r="H56" s="43" t="s">
        <v>51</v>
      </c>
      <c r="I56" s="41"/>
      <c r="J56" s="39"/>
    </row>
    <row r="57" spans="1:10" x14ac:dyDescent="0.25">
      <c r="A57" s="37" t="s">
        <v>43</v>
      </c>
      <c r="B57" s="39" t="s">
        <v>75</v>
      </c>
      <c r="C57" s="57"/>
      <c r="D57" s="43"/>
      <c r="E57" s="41"/>
      <c r="F57" s="39" t="s">
        <v>51</v>
      </c>
      <c r="G57" s="41"/>
      <c r="H57" s="43" t="s">
        <v>51</v>
      </c>
      <c r="I57" s="41"/>
      <c r="J57" s="39"/>
    </row>
    <row r="58" spans="1:10" ht="3" customHeight="1" x14ac:dyDescent="0.25">
      <c r="A58" s="37"/>
      <c r="B58" s="39"/>
      <c r="C58" s="57"/>
      <c r="D58" s="43"/>
      <c r="E58" s="41"/>
      <c r="F58" s="39"/>
      <c r="G58" s="41"/>
      <c r="H58" s="43"/>
      <c r="I58" s="41"/>
      <c r="J58" s="39"/>
    </row>
    <row r="59" spans="1:10" x14ac:dyDescent="0.25">
      <c r="A59" s="37" t="s">
        <v>44</v>
      </c>
      <c r="B59" s="60">
        <v>2600</v>
      </c>
      <c r="C59" s="57"/>
      <c r="D59" s="43">
        <v>600</v>
      </c>
      <c r="E59" s="41"/>
      <c r="F59" s="39" t="s">
        <v>51</v>
      </c>
      <c r="G59" s="41"/>
      <c r="H59" s="43" t="s">
        <v>51</v>
      </c>
      <c r="I59" s="41"/>
      <c r="J59" s="39"/>
    </row>
    <row r="60" spans="1:10" ht="3" customHeight="1" x14ac:dyDescent="0.25">
      <c r="A60" s="37"/>
      <c r="B60" s="39"/>
      <c r="C60" s="57"/>
      <c r="D60" s="61">
        <v>7200</v>
      </c>
      <c r="E60" s="41"/>
      <c r="F60" s="39"/>
      <c r="G60" s="41"/>
      <c r="H60" s="43"/>
      <c r="I60" s="41"/>
      <c r="J60" s="39"/>
    </row>
    <row r="61" spans="1:10" x14ac:dyDescent="0.25">
      <c r="A61" s="37" t="s">
        <v>45</v>
      </c>
      <c r="B61" s="39" t="s">
        <v>51</v>
      </c>
      <c r="C61" s="57"/>
      <c r="D61" s="61">
        <v>7200</v>
      </c>
      <c r="E61" s="41"/>
      <c r="F61" s="39" t="s">
        <v>51</v>
      </c>
      <c r="G61" s="41"/>
      <c r="H61" s="43" t="s">
        <v>51</v>
      </c>
      <c r="I61" s="41"/>
      <c r="J61" s="39"/>
    </row>
    <row r="63" spans="1:10" ht="15.75" x14ac:dyDescent="0.25">
      <c r="A63" s="89" t="s">
        <v>46</v>
      </c>
      <c r="B63" s="89"/>
      <c r="C63" s="89"/>
      <c r="D63" s="89"/>
      <c r="E63" s="89"/>
      <c r="F63" s="89"/>
      <c r="G63" s="89"/>
      <c r="H63" s="89"/>
      <c r="I63" s="89"/>
      <c r="J63" s="89"/>
    </row>
    <row r="64" spans="1:10" x14ac:dyDescent="0.25">
      <c r="A64" s="37" t="s">
        <v>35</v>
      </c>
      <c r="B64" s="38" t="s">
        <v>66</v>
      </c>
      <c r="C64" s="40"/>
      <c r="D64" s="42" t="s">
        <v>67</v>
      </c>
      <c r="E64" s="40"/>
      <c r="F64" s="38" t="s">
        <v>69</v>
      </c>
      <c r="G64" s="40"/>
      <c r="H64" s="42" t="s">
        <v>71</v>
      </c>
      <c r="I64" s="40"/>
      <c r="J64" s="38" t="s">
        <v>77</v>
      </c>
    </row>
    <row r="65" spans="1:10" ht="3" customHeight="1" x14ac:dyDescent="0.25">
      <c r="A65" s="2"/>
      <c r="B65" s="39"/>
      <c r="C65" s="41"/>
      <c r="D65" s="43"/>
      <c r="E65" s="41"/>
      <c r="F65" s="39"/>
      <c r="G65" s="41"/>
      <c r="H65" s="43"/>
      <c r="I65" s="41"/>
      <c r="J65" s="39"/>
    </row>
    <row r="66" spans="1:10" x14ac:dyDescent="0.25">
      <c r="A66" s="37" t="s">
        <v>38</v>
      </c>
      <c r="B66" s="39" t="s">
        <v>64</v>
      </c>
      <c r="C66" s="41"/>
      <c r="D66" s="43" t="s">
        <v>68</v>
      </c>
      <c r="E66" s="41"/>
      <c r="F66" s="39" t="s">
        <v>70</v>
      </c>
      <c r="G66" s="41"/>
      <c r="H66" s="43" t="s">
        <v>72</v>
      </c>
      <c r="I66" s="41">
        <v>36</v>
      </c>
      <c r="J66" s="39" t="s">
        <v>76</v>
      </c>
    </row>
    <row r="67" spans="1:10" ht="3" customHeight="1" x14ac:dyDescent="0.25">
      <c r="A67" s="2"/>
      <c r="B67" s="39"/>
      <c r="C67" s="41"/>
      <c r="D67" s="43"/>
      <c r="E67" s="41"/>
      <c r="F67" s="39"/>
      <c r="G67" s="41"/>
      <c r="H67" s="43"/>
      <c r="I67" s="41"/>
      <c r="J67" s="39"/>
    </row>
    <row r="68" spans="1:10" x14ac:dyDescent="0.25">
      <c r="A68" s="37" t="s">
        <v>36</v>
      </c>
      <c r="B68" s="39" t="s">
        <v>74</v>
      </c>
      <c r="C68" s="41"/>
      <c r="D68" s="43" t="s">
        <v>83</v>
      </c>
      <c r="E68" s="41"/>
      <c r="F68" s="39" t="s">
        <v>84</v>
      </c>
      <c r="G68" s="41"/>
      <c r="H68" s="43" t="s">
        <v>85</v>
      </c>
      <c r="I68" s="41"/>
      <c r="J68" s="39" t="s">
        <v>78</v>
      </c>
    </row>
    <row r="69" spans="1:10" ht="3" customHeight="1" x14ac:dyDescent="0.25">
      <c r="A69" s="2"/>
      <c r="B69" s="39"/>
      <c r="C69" s="41"/>
      <c r="D69" s="43"/>
      <c r="E69" s="41"/>
      <c r="F69" s="39"/>
      <c r="G69" s="41"/>
      <c r="H69" s="43"/>
      <c r="I69" s="41"/>
      <c r="J69" s="39"/>
    </row>
    <row r="70" spans="1:10" x14ac:dyDescent="0.25">
      <c r="A70" s="37" t="s">
        <v>37</v>
      </c>
      <c r="B70" s="44">
        <v>42408</v>
      </c>
      <c r="C70" s="41"/>
      <c r="D70" s="46">
        <v>42542</v>
      </c>
      <c r="E70" s="41"/>
      <c r="F70" s="44">
        <v>42430</v>
      </c>
      <c r="G70" s="41"/>
      <c r="H70" s="46">
        <v>42632</v>
      </c>
      <c r="I70" s="41"/>
      <c r="J70" s="44">
        <v>42390</v>
      </c>
    </row>
    <row r="71" spans="1:10" ht="3" customHeight="1" x14ac:dyDescent="0.25">
      <c r="A71" s="2"/>
      <c r="B71" s="39"/>
      <c r="C71" s="41"/>
      <c r="D71" s="43"/>
      <c r="E71" s="41"/>
      <c r="F71" s="39"/>
      <c r="G71" s="41"/>
      <c r="H71" s="43"/>
      <c r="I71" s="41"/>
      <c r="J71" s="39"/>
    </row>
    <row r="72" spans="1:10" x14ac:dyDescent="0.25">
      <c r="A72" s="48" t="s">
        <v>39</v>
      </c>
      <c r="B72" s="49">
        <v>42774</v>
      </c>
      <c r="C72" s="50"/>
      <c r="D72" s="51">
        <v>42906</v>
      </c>
      <c r="E72" s="50"/>
      <c r="F72" s="49">
        <v>42795</v>
      </c>
      <c r="G72" s="50"/>
      <c r="H72" s="51">
        <v>42996</v>
      </c>
      <c r="I72" s="50"/>
      <c r="J72" s="49">
        <v>42756</v>
      </c>
    </row>
    <row r="73" spans="1:10" ht="3" customHeight="1" x14ac:dyDescent="0.25">
      <c r="A73" s="2"/>
      <c r="B73" s="39"/>
      <c r="C73" s="41"/>
      <c r="D73" s="43"/>
      <c r="E73" s="41"/>
      <c r="F73" s="39"/>
      <c r="G73" s="41"/>
      <c r="H73" s="43"/>
      <c r="I73" s="41"/>
      <c r="J73" s="39"/>
    </row>
    <row r="74" spans="1:10" x14ac:dyDescent="0.25">
      <c r="A74" s="37" t="s">
        <v>40</v>
      </c>
      <c r="B74" s="39" t="s">
        <v>48</v>
      </c>
      <c r="C74" s="41"/>
      <c r="D74" s="43" t="s">
        <v>48</v>
      </c>
      <c r="E74" s="41"/>
      <c r="F74" s="39" t="s">
        <v>48</v>
      </c>
      <c r="G74" s="41"/>
      <c r="H74" s="43" t="s">
        <v>48</v>
      </c>
      <c r="I74" s="41"/>
      <c r="J74" s="39" t="s">
        <v>48</v>
      </c>
    </row>
    <row r="75" spans="1:10" ht="3" customHeight="1" x14ac:dyDescent="0.25">
      <c r="A75" s="2"/>
      <c r="B75" s="39"/>
      <c r="C75" s="41"/>
      <c r="D75" s="43"/>
      <c r="E75" s="41"/>
      <c r="F75" s="39"/>
      <c r="G75" s="41"/>
      <c r="H75" s="43"/>
      <c r="I75" s="41"/>
      <c r="J75" s="39"/>
    </row>
    <row r="76" spans="1:10" x14ac:dyDescent="0.25">
      <c r="A76" s="37" t="s">
        <v>41</v>
      </c>
      <c r="B76" s="60"/>
      <c r="C76" s="41"/>
      <c r="D76" s="61">
        <v>2400</v>
      </c>
      <c r="E76" s="41"/>
      <c r="F76" s="39">
        <v>630</v>
      </c>
      <c r="G76" s="41"/>
      <c r="H76" s="43">
        <v>99.9</v>
      </c>
      <c r="I76" s="41"/>
      <c r="J76" s="62">
        <v>3052</v>
      </c>
    </row>
    <row r="77" spans="1:10" ht="3" customHeight="1" x14ac:dyDescent="0.25">
      <c r="A77" s="37"/>
      <c r="B77" s="39"/>
      <c r="C77" s="41"/>
      <c r="D77" s="43"/>
      <c r="E77" s="41"/>
      <c r="F77" s="39"/>
      <c r="G77" s="41"/>
      <c r="H77" s="43"/>
      <c r="I77" s="41"/>
      <c r="J77" s="39"/>
    </row>
    <row r="78" spans="1:10" x14ac:dyDescent="0.25">
      <c r="A78" s="37" t="s">
        <v>26</v>
      </c>
      <c r="B78" s="60" t="s">
        <v>65</v>
      </c>
      <c r="C78" s="41"/>
      <c r="D78" s="61">
        <v>2400</v>
      </c>
      <c r="E78" s="41"/>
      <c r="F78" s="39">
        <v>630</v>
      </c>
      <c r="G78" s="41"/>
      <c r="H78" s="43">
        <v>99.9</v>
      </c>
      <c r="I78" s="41"/>
      <c r="J78" s="60">
        <v>3052</v>
      </c>
    </row>
    <row r="79" spans="1:10" ht="3" customHeight="1" x14ac:dyDescent="0.25">
      <c r="A79" s="37"/>
      <c r="B79" s="39"/>
      <c r="C79" s="41"/>
      <c r="D79" s="61">
        <v>28800</v>
      </c>
      <c r="E79" s="41"/>
      <c r="F79" s="39"/>
      <c r="G79" s="41"/>
      <c r="H79" s="43"/>
      <c r="I79" s="41"/>
      <c r="J79" s="39"/>
    </row>
    <row r="80" spans="1:10" x14ac:dyDescent="0.25">
      <c r="A80" s="37" t="s">
        <v>27</v>
      </c>
      <c r="B80" s="60">
        <v>24876</v>
      </c>
      <c r="C80" s="41"/>
      <c r="D80" s="61">
        <v>28800</v>
      </c>
      <c r="E80" s="41"/>
      <c r="F80" s="60">
        <v>7560</v>
      </c>
      <c r="G80" s="41"/>
      <c r="H80" s="43" t="s">
        <v>73</v>
      </c>
      <c r="I80" s="41"/>
      <c r="J80" s="60">
        <v>36624</v>
      </c>
    </row>
    <row r="81" spans="1:10" ht="3" customHeight="1" x14ac:dyDescent="0.25">
      <c r="A81" s="2"/>
      <c r="B81" s="39"/>
      <c r="C81" s="41"/>
      <c r="D81" s="43"/>
      <c r="E81" s="41"/>
      <c r="F81" s="39"/>
      <c r="G81" s="41"/>
      <c r="H81" s="43"/>
      <c r="I81" s="41"/>
      <c r="J81" s="39"/>
    </row>
    <row r="82" spans="1:10" x14ac:dyDescent="0.25">
      <c r="A82" s="37" t="s">
        <v>42</v>
      </c>
      <c r="B82" s="45"/>
      <c r="C82" s="41"/>
      <c r="D82" s="47"/>
      <c r="E82" s="41"/>
      <c r="F82" s="39"/>
      <c r="G82" s="41"/>
      <c r="H82" s="43"/>
      <c r="I82" s="41"/>
      <c r="J82" s="39"/>
    </row>
    <row r="83" spans="1:10" ht="3" customHeight="1" x14ac:dyDescent="0.25">
      <c r="A83" s="37"/>
      <c r="B83" s="39"/>
      <c r="C83" s="41"/>
      <c r="D83" s="43"/>
      <c r="E83" s="41"/>
      <c r="F83" s="39"/>
      <c r="G83" s="41"/>
      <c r="H83" s="43"/>
      <c r="I83" s="41"/>
      <c r="J83" s="39"/>
    </row>
    <row r="84" spans="1:10" x14ac:dyDescent="0.25">
      <c r="A84" s="37" t="s">
        <v>43</v>
      </c>
      <c r="B84" s="39"/>
      <c r="C84" s="41"/>
      <c r="D84" s="43"/>
      <c r="E84" s="41"/>
      <c r="F84" s="39"/>
      <c r="G84" s="41"/>
      <c r="H84" s="43"/>
      <c r="I84" s="41"/>
      <c r="J84" s="39"/>
    </row>
    <row r="85" spans="1:10" ht="3" customHeight="1" x14ac:dyDescent="0.25">
      <c r="A85" s="37"/>
      <c r="B85" s="39"/>
      <c r="C85" s="41"/>
      <c r="D85" s="43"/>
      <c r="E85" s="41"/>
      <c r="F85" s="39"/>
      <c r="G85" s="41"/>
      <c r="H85" s="43"/>
      <c r="I85" s="41"/>
      <c r="J85" s="39"/>
    </row>
    <row r="86" spans="1:10" x14ac:dyDescent="0.25">
      <c r="A86" s="37" t="s">
        <v>44</v>
      </c>
      <c r="B86" s="39"/>
      <c r="C86" s="41"/>
      <c r="D86" s="43"/>
      <c r="E86" s="41"/>
      <c r="F86" s="39"/>
      <c r="G86" s="41"/>
      <c r="H86" s="43"/>
      <c r="I86" s="41"/>
      <c r="J86" s="39"/>
    </row>
    <row r="87" spans="1:10" ht="3" customHeight="1" x14ac:dyDescent="0.25">
      <c r="A87" s="37"/>
      <c r="B87" s="39"/>
      <c r="C87" s="41"/>
      <c r="D87" s="43"/>
      <c r="E87" s="41"/>
      <c r="F87" s="39"/>
      <c r="G87" s="41"/>
      <c r="H87" s="43"/>
      <c r="I87" s="41"/>
      <c r="J87" s="39"/>
    </row>
    <row r="88" spans="1:10" x14ac:dyDescent="0.25">
      <c r="A88" s="37" t="s">
        <v>45</v>
      </c>
      <c r="B88" s="39"/>
      <c r="C88" s="41"/>
      <c r="D88" s="43"/>
      <c r="E88" s="41"/>
      <c r="F88" s="39"/>
      <c r="G88" s="41"/>
      <c r="H88" s="43"/>
      <c r="I88" s="41"/>
      <c r="J88" s="39"/>
    </row>
    <row r="89" spans="1:10" ht="9.9499999999999993" customHeight="1" x14ac:dyDescent="0.25"/>
    <row r="90" spans="1:10" ht="15.75" x14ac:dyDescent="0.25">
      <c r="A90" s="89" t="s">
        <v>46</v>
      </c>
      <c r="B90" s="89"/>
      <c r="C90" s="89"/>
      <c r="D90" s="89"/>
      <c r="E90" s="89"/>
      <c r="F90" s="89"/>
      <c r="G90" s="89"/>
      <c r="H90" s="89"/>
      <c r="I90" s="89"/>
      <c r="J90" s="89"/>
    </row>
    <row r="91" spans="1:10" x14ac:dyDescent="0.25">
      <c r="A91" s="37" t="s">
        <v>35</v>
      </c>
      <c r="B91" s="38" t="s">
        <v>79</v>
      </c>
      <c r="C91" s="40"/>
      <c r="D91" s="42" t="s">
        <v>95</v>
      </c>
      <c r="E91" s="40"/>
      <c r="F91" s="38"/>
      <c r="G91" s="40"/>
      <c r="H91" s="42"/>
      <c r="I91" s="40"/>
      <c r="J91" s="38"/>
    </row>
    <row r="92" spans="1:10" ht="3" customHeight="1" x14ac:dyDescent="0.25">
      <c r="A92" s="2"/>
      <c r="B92" s="39"/>
      <c r="C92" s="41"/>
      <c r="D92" s="43"/>
      <c r="E92" s="41"/>
      <c r="F92" s="39"/>
      <c r="G92" s="41"/>
      <c r="H92" s="43"/>
      <c r="I92" s="41"/>
      <c r="J92" s="39"/>
    </row>
    <row r="93" spans="1:10" x14ac:dyDescent="0.25">
      <c r="A93" s="37" t="s">
        <v>38</v>
      </c>
      <c r="B93" s="39"/>
      <c r="C93" s="41"/>
      <c r="D93" s="43"/>
      <c r="E93" s="41"/>
      <c r="F93" s="39"/>
      <c r="G93" s="41"/>
      <c r="H93" s="43"/>
      <c r="I93" s="41"/>
      <c r="J93" s="39"/>
    </row>
    <row r="94" spans="1:10" ht="3" customHeight="1" x14ac:dyDescent="0.25">
      <c r="A94" s="2"/>
      <c r="B94" s="39"/>
      <c r="C94" s="41"/>
      <c r="D94" s="43"/>
      <c r="E94" s="41"/>
      <c r="F94" s="39"/>
      <c r="G94" s="41"/>
      <c r="H94" s="43"/>
      <c r="I94" s="41"/>
      <c r="J94" s="39"/>
    </row>
    <row r="95" spans="1:10" x14ac:dyDescent="0.25">
      <c r="A95" s="37" t="s">
        <v>36</v>
      </c>
      <c r="B95" s="39"/>
      <c r="C95" s="41"/>
      <c r="D95" s="43"/>
      <c r="E95" s="41"/>
      <c r="F95" s="39"/>
      <c r="G95" s="41"/>
      <c r="H95" s="43"/>
      <c r="I95" s="41"/>
      <c r="J95" s="39"/>
    </row>
    <row r="96" spans="1:10" ht="3" customHeight="1" x14ac:dyDescent="0.25">
      <c r="A96" s="2"/>
      <c r="B96" s="39"/>
      <c r="C96" s="41"/>
      <c r="D96" s="43"/>
      <c r="E96" s="41"/>
      <c r="F96" s="39"/>
      <c r="G96" s="41"/>
      <c r="H96" s="43"/>
      <c r="I96" s="41"/>
      <c r="J96" s="39"/>
    </row>
    <row r="97" spans="1:10" x14ac:dyDescent="0.25">
      <c r="A97" s="37" t="s">
        <v>37</v>
      </c>
      <c r="B97" s="44"/>
      <c r="C97" s="41"/>
      <c r="D97" s="46"/>
      <c r="E97" s="41"/>
      <c r="F97" s="44"/>
      <c r="G97" s="41"/>
      <c r="H97" s="46"/>
      <c r="I97" s="41"/>
      <c r="J97" s="44"/>
    </row>
    <row r="98" spans="1:10" ht="3" customHeight="1" x14ac:dyDescent="0.25">
      <c r="A98" s="2"/>
      <c r="B98" s="39"/>
      <c r="C98" s="41"/>
      <c r="D98" s="43"/>
      <c r="E98" s="41"/>
      <c r="F98" s="39"/>
      <c r="G98" s="41"/>
      <c r="H98" s="43"/>
      <c r="I98" s="41"/>
      <c r="J98" s="39"/>
    </row>
    <row r="99" spans="1:10" x14ac:dyDescent="0.25">
      <c r="A99" s="2" t="s">
        <v>87</v>
      </c>
      <c r="B99" s="75" t="s">
        <v>34</v>
      </c>
      <c r="C99" s="41"/>
      <c r="D99" s="75" t="s">
        <v>29</v>
      </c>
      <c r="E99" s="41"/>
      <c r="F99" s="75"/>
      <c r="G99" s="41"/>
      <c r="H99" s="75"/>
      <c r="I99" s="41"/>
      <c r="J99" s="75"/>
    </row>
    <row r="100" spans="1:10" x14ac:dyDescent="0.25">
      <c r="A100" s="48" t="s">
        <v>39</v>
      </c>
      <c r="B100" s="49">
        <v>42521</v>
      </c>
      <c r="C100" s="50"/>
      <c r="D100" s="51"/>
      <c r="E100" s="50"/>
      <c r="F100" s="49"/>
      <c r="G100" s="50"/>
      <c r="H100" s="51"/>
      <c r="I100" s="50"/>
      <c r="J100" s="49"/>
    </row>
    <row r="101" spans="1:10" ht="3" customHeight="1" x14ac:dyDescent="0.25">
      <c r="A101" s="2"/>
      <c r="B101" s="39"/>
      <c r="C101" s="41"/>
      <c r="D101" s="43"/>
      <c r="E101" s="41"/>
      <c r="F101" s="39"/>
      <c r="G101" s="41"/>
      <c r="H101" s="43"/>
      <c r="I101" s="41"/>
      <c r="J101" s="39"/>
    </row>
    <row r="102" spans="1:10" x14ac:dyDescent="0.25">
      <c r="A102" s="37" t="s">
        <v>40</v>
      </c>
      <c r="B102" s="39" t="s">
        <v>52</v>
      </c>
      <c r="C102" s="41"/>
      <c r="D102" s="43"/>
      <c r="E102" s="41"/>
      <c r="F102" s="39"/>
      <c r="G102" s="41"/>
      <c r="H102" s="43"/>
      <c r="I102" s="41"/>
      <c r="J102" s="39"/>
    </row>
    <row r="103" spans="1:10" ht="3" customHeight="1" x14ac:dyDescent="0.25">
      <c r="A103" s="2"/>
      <c r="B103" s="39"/>
      <c r="C103" s="41"/>
      <c r="D103" s="43"/>
      <c r="E103" s="41"/>
      <c r="F103" s="39"/>
      <c r="G103" s="41"/>
      <c r="H103" s="43"/>
      <c r="I103" s="41"/>
      <c r="J103" s="39"/>
    </row>
    <row r="104" spans="1:10" x14ac:dyDescent="0.25">
      <c r="A104" s="37" t="s">
        <v>41</v>
      </c>
      <c r="B104" s="39" t="s">
        <v>51</v>
      </c>
      <c r="C104" s="41"/>
      <c r="D104" s="43"/>
      <c r="E104" s="41"/>
      <c r="F104" s="39"/>
      <c r="G104" s="41"/>
      <c r="H104" s="43"/>
      <c r="I104" s="41"/>
      <c r="J104" s="39"/>
    </row>
    <row r="105" spans="1:10" ht="3" customHeight="1" x14ac:dyDescent="0.25">
      <c r="A105" s="37"/>
      <c r="B105" s="39"/>
      <c r="C105" s="41"/>
      <c r="D105" s="43"/>
      <c r="E105" s="41"/>
      <c r="F105" s="39"/>
      <c r="G105" s="41"/>
      <c r="H105" s="43"/>
      <c r="I105" s="41"/>
      <c r="J105" s="39"/>
    </row>
    <row r="106" spans="1:10" x14ac:dyDescent="0.25">
      <c r="A106" s="37" t="s">
        <v>26</v>
      </c>
      <c r="B106" s="39" t="s">
        <v>53</v>
      </c>
      <c r="C106" s="41"/>
      <c r="D106" s="43"/>
      <c r="E106" s="41"/>
      <c r="F106" s="39"/>
      <c r="G106" s="41"/>
      <c r="H106" s="43"/>
      <c r="I106" s="41"/>
      <c r="J106" s="39"/>
    </row>
    <row r="107" spans="1:10" ht="3" customHeight="1" x14ac:dyDescent="0.25">
      <c r="A107" s="37"/>
      <c r="B107" s="39"/>
      <c r="C107" s="41"/>
      <c r="D107" s="43"/>
      <c r="E107" s="41"/>
      <c r="F107" s="39"/>
      <c r="G107" s="41"/>
      <c r="H107" s="43"/>
      <c r="I107" s="41"/>
      <c r="J107" s="39"/>
    </row>
    <row r="108" spans="1:10" x14ac:dyDescent="0.25">
      <c r="A108" s="37" t="s">
        <v>27</v>
      </c>
      <c r="B108" s="39"/>
      <c r="C108" s="41"/>
      <c r="D108" s="43"/>
      <c r="E108" s="41"/>
      <c r="F108" s="39"/>
      <c r="G108" s="41"/>
      <c r="H108" s="43"/>
      <c r="I108" s="41"/>
      <c r="J108" s="39"/>
    </row>
    <row r="109" spans="1:10" ht="3" customHeight="1" x14ac:dyDescent="0.25">
      <c r="A109" s="2"/>
      <c r="B109" s="39"/>
      <c r="C109" s="41"/>
      <c r="D109" s="43"/>
      <c r="E109" s="41"/>
      <c r="F109" s="39"/>
      <c r="G109" s="41"/>
      <c r="H109" s="43"/>
      <c r="I109" s="41"/>
      <c r="J109" s="39"/>
    </row>
    <row r="110" spans="1:10" x14ac:dyDescent="0.25">
      <c r="A110" s="37" t="s">
        <v>42</v>
      </c>
      <c r="B110" s="44"/>
      <c r="C110" s="41"/>
      <c r="D110" s="47"/>
      <c r="E110" s="41"/>
      <c r="F110" s="39"/>
      <c r="G110" s="41"/>
      <c r="H110" s="43"/>
      <c r="I110" s="41"/>
      <c r="J110" s="39"/>
    </row>
    <row r="111" spans="1:10" ht="3" customHeight="1" x14ac:dyDescent="0.25">
      <c r="A111" s="37"/>
      <c r="B111" s="39"/>
      <c r="C111" s="41"/>
      <c r="D111" s="43"/>
      <c r="E111" s="41"/>
      <c r="F111" s="39"/>
      <c r="G111" s="41"/>
      <c r="H111" s="43"/>
      <c r="I111" s="41"/>
      <c r="J111" s="39"/>
    </row>
    <row r="112" spans="1:10" x14ac:dyDescent="0.25">
      <c r="A112" s="37" t="s">
        <v>43</v>
      </c>
      <c r="B112" s="39"/>
      <c r="C112" s="41"/>
      <c r="D112" s="43"/>
      <c r="E112" s="41"/>
      <c r="F112" s="39"/>
      <c r="G112" s="41"/>
      <c r="H112" s="43"/>
      <c r="I112" s="41"/>
      <c r="J112" s="39"/>
    </row>
    <row r="113" spans="1:10" ht="3" customHeight="1" x14ac:dyDescent="0.25">
      <c r="A113" s="37"/>
      <c r="B113" s="39"/>
      <c r="C113" s="41"/>
      <c r="D113" s="43"/>
      <c r="E113" s="41"/>
      <c r="F113" s="39"/>
      <c r="G113" s="41"/>
      <c r="H113" s="43"/>
      <c r="I113" s="41"/>
      <c r="J113" s="39"/>
    </row>
    <row r="114" spans="1:10" x14ac:dyDescent="0.25">
      <c r="A114" s="37" t="s">
        <v>44</v>
      </c>
      <c r="B114" s="60"/>
      <c r="C114" s="41"/>
      <c r="D114" s="43"/>
      <c r="E114" s="41"/>
      <c r="F114" s="39"/>
      <c r="G114" s="41"/>
      <c r="H114" s="43"/>
      <c r="I114" s="41"/>
      <c r="J114" s="39"/>
    </row>
    <row r="115" spans="1:10" ht="3" customHeight="1" x14ac:dyDescent="0.25">
      <c r="A115" s="37"/>
      <c r="B115" s="39"/>
      <c r="C115" s="41"/>
      <c r="D115" s="43"/>
      <c r="E115" s="41"/>
      <c r="F115" s="39"/>
      <c r="G115" s="41"/>
      <c r="H115" s="43"/>
      <c r="I115" s="41"/>
      <c r="J115" s="39"/>
    </row>
    <row r="116" spans="1:10" x14ac:dyDescent="0.25">
      <c r="A116" s="37" t="s">
        <v>45</v>
      </c>
      <c r="B116" s="39" t="s">
        <v>51</v>
      </c>
      <c r="C116" s="41"/>
      <c r="D116" s="43"/>
      <c r="E116" s="41"/>
      <c r="F116" s="39"/>
      <c r="G116" s="41"/>
      <c r="H116" s="43"/>
      <c r="I116" s="41"/>
      <c r="J116" s="39"/>
    </row>
  </sheetData>
  <mergeCells count="4">
    <mergeCell ref="A1:J1"/>
    <mergeCell ref="A36:J36"/>
    <mergeCell ref="A63:J63"/>
    <mergeCell ref="A90:J90"/>
  </mergeCells>
  <pageMargins left="0.51181102362204722" right="0.51181102362204722" top="0.59055118110236227" bottom="0.59055118110236227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IBM-118-2015</vt:lpstr>
      <vt:lpstr>RESUMO CONTRATOS</vt:lpstr>
      <vt:lpstr>Plan1</vt:lpstr>
      <vt:lpstr>'IBM-118-2015'!Titulos_de_impressao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erocha</dc:creator>
  <cp:lastModifiedBy>anunes</cp:lastModifiedBy>
  <cp:lastPrinted>2018-02-27T21:28:12Z</cp:lastPrinted>
  <dcterms:created xsi:type="dcterms:W3CDTF">2016-08-08T18:54:42Z</dcterms:created>
  <dcterms:modified xsi:type="dcterms:W3CDTF">2018-05-30T19:30:29Z</dcterms:modified>
</cp:coreProperties>
</file>