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995" activeTab="1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P3" i="2"/>
  <c r="F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D89" s="1"/>
  <c r="G89" s="1"/>
  <c r="C90"/>
  <c r="D90" s="1"/>
  <c r="G90" s="1"/>
  <c r="C91"/>
  <c r="D91" s="1"/>
  <c r="G91" s="1"/>
  <c r="C92"/>
  <c r="D92" s="1"/>
  <c r="G92" s="1"/>
  <c r="C93"/>
  <c r="D93" s="1"/>
  <c r="G93" s="1"/>
  <c r="C94"/>
  <c r="D94" s="1"/>
  <c r="G94" s="1"/>
  <c r="C95"/>
  <c r="D95" s="1"/>
  <c r="G95" s="1"/>
  <c r="C96"/>
  <c r="D96" s="1"/>
  <c r="G96" s="1"/>
  <c r="C97"/>
  <c r="D97" s="1"/>
  <c r="G97" s="1"/>
  <c r="C98"/>
  <c r="D98" s="1"/>
  <c r="G98" s="1"/>
  <c r="C99"/>
  <c r="D99" s="1"/>
  <c r="G99" s="1"/>
  <c r="C100"/>
  <c r="D100" s="1"/>
  <c r="G100" s="1"/>
  <c r="C101"/>
  <c r="D101" s="1"/>
  <c r="G101" s="1"/>
  <c r="C102"/>
  <c r="D102" s="1"/>
  <c r="G102" s="1"/>
  <c r="C103"/>
  <c r="D103" s="1"/>
  <c r="G103" s="1"/>
  <c r="C104"/>
  <c r="D104" s="1"/>
  <c r="G104" s="1"/>
  <c r="C105"/>
  <c r="D105" s="1"/>
  <c r="G105" s="1"/>
  <c r="C106"/>
  <c r="D106" s="1"/>
  <c r="G106" s="1"/>
  <c r="C107"/>
  <c r="D107" s="1"/>
  <c r="G107" s="1"/>
  <c r="C108"/>
  <c r="D108" s="1"/>
  <c r="G108" s="1"/>
  <c r="C109"/>
  <c r="D109" s="1"/>
  <c r="G109" s="1"/>
  <c r="C110"/>
  <c r="D110" s="1"/>
  <c r="G110" s="1"/>
  <c r="C111"/>
  <c r="D111" s="1"/>
  <c r="G111" s="1"/>
  <c r="C112"/>
  <c r="D112" s="1"/>
  <c r="G112" s="1"/>
  <c r="C113"/>
  <c r="D113" s="1"/>
  <c r="G113" s="1"/>
  <c r="C114"/>
  <c r="D114" s="1"/>
  <c r="G114" s="1"/>
  <c r="C115"/>
  <c r="D115" s="1"/>
  <c r="G115" s="1"/>
  <c r="C116"/>
  <c r="D116" s="1"/>
  <c r="G116" s="1"/>
  <c r="C117"/>
  <c r="D117" s="1"/>
  <c r="G117" s="1"/>
  <c r="C118"/>
  <c r="D118" s="1"/>
  <c r="G118" s="1"/>
  <c r="C119"/>
  <c r="D119" s="1"/>
  <c r="G119" s="1"/>
  <c r="C120"/>
  <c r="D120" s="1"/>
  <c r="G120" s="1"/>
  <c r="C121"/>
  <c r="D121" s="1"/>
  <c r="G121" s="1"/>
  <c r="C122"/>
  <c r="D122" s="1"/>
  <c r="G122" s="1"/>
  <c r="C123"/>
  <c r="D123" s="1"/>
  <c r="G123" s="1"/>
  <c r="C124"/>
  <c r="D124" s="1"/>
  <c r="G124" s="1"/>
  <c r="C125"/>
  <c r="D125" s="1"/>
  <c r="G125" s="1"/>
  <c r="C126"/>
  <c r="D126" s="1"/>
  <c r="G126" s="1"/>
  <c r="C127"/>
  <c r="D127" s="1"/>
  <c r="G127" s="1"/>
  <c r="C128"/>
  <c r="D128" s="1"/>
  <c r="G128" s="1"/>
  <c r="C129"/>
  <c r="D129" s="1"/>
  <c r="G129" s="1"/>
  <c r="C130"/>
  <c r="D130" s="1"/>
  <c r="G130" s="1"/>
  <c r="C131"/>
  <c r="D131" s="1"/>
  <c r="G131" s="1"/>
  <c r="C132"/>
  <c r="D132" s="1"/>
  <c r="G132" s="1"/>
  <c r="C133"/>
  <c r="D133" s="1"/>
  <c r="G133" s="1"/>
  <c r="C134"/>
  <c r="D134" s="1"/>
  <c r="G134" s="1"/>
  <c r="C135"/>
  <c r="D135" s="1"/>
  <c r="G135" s="1"/>
  <c r="C136"/>
  <c r="D136" s="1"/>
  <c r="G136" s="1"/>
  <c r="C137"/>
  <c r="D137" s="1"/>
  <c r="G137" s="1"/>
  <c r="C138"/>
  <c r="D138" s="1"/>
  <c r="G138" s="1"/>
  <c r="C139"/>
  <c r="D139" s="1"/>
  <c r="G139" s="1"/>
  <c r="C140"/>
  <c r="D140" s="1"/>
  <c r="G140" s="1"/>
  <c r="C141"/>
  <c r="D141" s="1"/>
  <c r="G141" s="1"/>
  <c r="C142"/>
  <c r="D142" s="1"/>
  <c r="G142" s="1"/>
  <c r="C143"/>
  <c r="D143" s="1"/>
  <c r="G143" s="1"/>
  <c r="C144"/>
  <c r="D144" s="1"/>
  <c r="G144" s="1"/>
  <c r="C145"/>
  <c r="D145" s="1"/>
  <c r="G145" s="1"/>
  <c r="C146"/>
  <c r="D146" s="1"/>
  <c r="G146" s="1"/>
  <c r="C147"/>
  <c r="D147" s="1"/>
  <c r="G147" s="1"/>
  <c r="C148"/>
  <c r="D148" s="1"/>
  <c r="G148" s="1"/>
  <c r="C149"/>
  <c r="D149" s="1"/>
  <c r="G149" s="1"/>
  <c r="C150"/>
  <c r="D150" s="1"/>
  <c r="G150" s="1"/>
  <c r="C151"/>
  <c r="D151" s="1"/>
  <c r="G151" s="1"/>
  <c r="C152"/>
  <c r="D152" s="1"/>
  <c r="G152" s="1"/>
  <c r="C153"/>
  <c r="D153" s="1"/>
  <c r="G153" s="1"/>
  <c r="C154"/>
  <c r="D154" s="1"/>
  <c r="G154" s="1"/>
  <c r="C155"/>
  <c r="D155" s="1"/>
  <c r="G155" s="1"/>
  <c r="C156"/>
  <c r="D156" s="1"/>
  <c r="G156" s="1"/>
  <c r="C157"/>
  <c r="D157" s="1"/>
  <c r="G157" s="1"/>
  <c r="C158"/>
  <c r="D158" s="1"/>
  <c r="G158" s="1"/>
  <c r="C159"/>
  <c r="D159" s="1"/>
  <c r="G159" s="1"/>
  <c r="C160"/>
  <c r="D160" s="1"/>
  <c r="G160" s="1"/>
  <c r="C161"/>
  <c r="D161" s="1"/>
  <c r="G161" s="1"/>
  <c r="C162"/>
  <c r="D162" s="1"/>
  <c r="G162" s="1"/>
  <c r="C163"/>
  <c r="D163" s="1"/>
  <c r="G163" s="1"/>
  <c r="C164"/>
  <c r="D164" s="1"/>
  <c r="G164" s="1"/>
  <c r="C165"/>
  <c r="D165" s="1"/>
  <c r="G165" s="1"/>
  <c r="C166"/>
  <c r="D166" s="1"/>
  <c r="G166" s="1"/>
  <c r="C167"/>
  <c r="D167" s="1"/>
  <c r="G167" s="1"/>
  <c r="C168"/>
  <c r="D168" s="1"/>
  <c r="G168" s="1"/>
  <c r="C169"/>
  <c r="D169" s="1"/>
  <c r="G169" s="1"/>
  <c r="C170"/>
  <c r="D170" s="1"/>
  <c r="G170" s="1"/>
  <c r="C171"/>
  <c r="D171" s="1"/>
  <c r="G171" s="1"/>
  <c r="C172"/>
  <c r="D172" s="1"/>
  <c r="G172" s="1"/>
  <c r="C173"/>
  <c r="D173" s="1"/>
  <c r="G173" s="1"/>
  <c r="C174"/>
  <c r="D174" s="1"/>
  <c r="G174" s="1"/>
  <c r="C175"/>
  <c r="D175" s="1"/>
  <c r="G175" s="1"/>
  <c r="C176"/>
  <c r="D176" s="1"/>
  <c r="G176" s="1"/>
  <c r="C177"/>
  <c r="D177" s="1"/>
  <c r="G177" s="1"/>
  <c r="C178"/>
  <c r="D178" s="1"/>
  <c r="G178" s="1"/>
  <c r="C179"/>
  <c r="D179" s="1"/>
  <c r="G179" s="1"/>
  <c r="C180"/>
  <c r="D180" s="1"/>
  <c r="G180" s="1"/>
  <c r="C181"/>
  <c r="D181" s="1"/>
  <c r="G181" s="1"/>
  <c r="C182"/>
  <c r="D182" s="1"/>
  <c r="G182" s="1"/>
  <c r="C183"/>
  <c r="D183" s="1"/>
  <c r="G183" s="1"/>
  <c r="C184"/>
  <c r="D184" s="1"/>
  <c r="G184" s="1"/>
  <c r="C185"/>
  <c r="D185" s="1"/>
  <c r="G185" s="1"/>
  <c r="C186"/>
  <c r="D186" s="1"/>
  <c r="G186" s="1"/>
  <c r="C187"/>
  <c r="D187" s="1"/>
  <c r="G187" s="1"/>
  <c r="C188"/>
  <c r="D188" s="1"/>
  <c r="G188" s="1"/>
  <c r="C189"/>
  <c r="D189" s="1"/>
  <c r="G189" s="1"/>
  <c r="C190"/>
  <c r="D190" s="1"/>
  <c r="G190" s="1"/>
  <c r="C191"/>
  <c r="D191" s="1"/>
  <c r="G191" s="1"/>
  <c r="C192"/>
  <c r="D192" s="1"/>
  <c r="G192" s="1"/>
  <c r="C193"/>
  <c r="D193" s="1"/>
  <c r="G193" s="1"/>
  <c r="C194"/>
  <c r="D194" s="1"/>
  <c r="G194" s="1"/>
  <c r="C195"/>
  <c r="D195" s="1"/>
  <c r="G195" s="1"/>
  <c r="C196"/>
  <c r="D196" s="1"/>
  <c r="G196" s="1"/>
  <c r="C197"/>
  <c r="D197" s="1"/>
  <c r="G197" s="1"/>
  <c r="C198"/>
  <c r="D198" s="1"/>
  <c r="G198" s="1"/>
  <c r="C199"/>
  <c r="D199" s="1"/>
  <c r="G199" s="1"/>
  <c r="C200"/>
  <c r="D200" s="1"/>
  <c r="G200" s="1"/>
  <c r="C201"/>
  <c r="D201" s="1"/>
  <c r="G201" s="1"/>
  <c r="C202"/>
  <c r="D202" s="1"/>
  <c r="G202" s="1"/>
  <c r="C203"/>
  <c r="D203" s="1"/>
  <c r="G203" s="1"/>
  <c r="C204"/>
  <c r="D204" s="1"/>
  <c r="G204" s="1"/>
  <c r="C205"/>
  <c r="D205" s="1"/>
  <c r="G205" s="1"/>
  <c r="C206"/>
  <c r="D206" s="1"/>
  <c r="G206" s="1"/>
  <c r="C207"/>
  <c r="D207" s="1"/>
  <c r="G207" s="1"/>
  <c r="C208"/>
  <c r="D208" s="1"/>
  <c r="G208" s="1"/>
  <c r="C209"/>
  <c r="D209" s="1"/>
  <c r="G209" s="1"/>
  <c r="C210"/>
  <c r="D210" s="1"/>
  <c r="G210" s="1"/>
  <c r="C211"/>
  <c r="D211" s="1"/>
  <c r="G211" s="1"/>
  <c r="C212"/>
  <c r="D212" s="1"/>
  <c r="G212" s="1"/>
  <c r="C213"/>
  <c r="D213" s="1"/>
  <c r="G213" s="1"/>
  <c r="C214"/>
  <c r="D214" s="1"/>
  <c r="G214" s="1"/>
  <c r="C215"/>
  <c r="D215" s="1"/>
  <c r="G215" s="1"/>
  <c r="C216"/>
  <c r="D216" s="1"/>
  <c r="G216" s="1"/>
  <c r="C217"/>
  <c r="D217" s="1"/>
  <c r="G217" s="1"/>
  <c r="C218"/>
  <c r="D218" s="1"/>
  <c r="G218" s="1"/>
  <c r="C219"/>
  <c r="D219" s="1"/>
  <c r="G219" s="1"/>
  <c r="C220"/>
  <c r="D220" s="1"/>
  <c r="G220" s="1"/>
  <c r="C221"/>
  <c r="D221" s="1"/>
  <c r="G221" s="1"/>
  <c r="C222"/>
  <c r="D222" s="1"/>
  <c r="G222" s="1"/>
  <c r="C223"/>
  <c r="D223" s="1"/>
  <c r="G223" s="1"/>
  <c r="C224"/>
  <c r="D224" s="1"/>
  <c r="G224" s="1"/>
  <c r="C225"/>
  <c r="D225" s="1"/>
  <c r="G225" s="1"/>
  <c r="C226"/>
  <c r="D226" s="1"/>
  <c r="G226" s="1"/>
  <c r="C227"/>
  <c r="D227" s="1"/>
  <c r="G227" s="1"/>
  <c r="C228"/>
  <c r="D228" s="1"/>
  <c r="G228" s="1"/>
  <c r="C229"/>
  <c r="D229" s="1"/>
  <c r="G229" s="1"/>
  <c r="C230"/>
  <c r="D230" s="1"/>
  <c r="G230" s="1"/>
  <c r="C231"/>
  <c r="D231" s="1"/>
  <c r="G231" s="1"/>
  <c r="C232"/>
  <c r="D232" s="1"/>
  <c r="G232" s="1"/>
  <c r="C233"/>
  <c r="D233" s="1"/>
  <c r="G233" s="1"/>
  <c r="C234"/>
  <c r="D234" s="1"/>
  <c r="G234" s="1"/>
  <c r="C235"/>
  <c r="D235" s="1"/>
  <c r="G235" s="1"/>
  <c r="C236"/>
  <c r="D236" s="1"/>
  <c r="G236" s="1"/>
  <c r="C237"/>
  <c r="D237" s="1"/>
  <c r="G237" s="1"/>
  <c r="C238"/>
  <c r="D238" s="1"/>
  <c r="G238" s="1"/>
  <c r="C239"/>
  <c r="D239" s="1"/>
  <c r="G239" s="1"/>
  <c r="C240"/>
  <c r="D240" s="1"/>
  <c r="G240" s="1"/>
  <c r="C241"/>
  <c r="D241" s="1"/>
  <c r="G241" s="1"/>
  <c r="C242"/>
  <c r="D242" s="1"/>
  <c r="G242" s="1"/>
  <c r="C243"/>
  <c r="D243" s="1"/>
  <c r="G243" s="1"/>
  <c r="C244"/>
  <c r="D244" s="1"/>
  <c r="G244" s="1"/>
  <c r="C245"/>
  <c r="D245" s="1"/>
  <c r="G245" s="1"/>
  <c r="C246"/>
  <c r="D246" s="1"/>
  <c r="G246" s="1"/>
  <c r="C247"/>
  <c r="D247" s="1"/>
  <c r="G247" s="1"/>
  <c r="C248"/>
  <c r="D248" s="1"/>
  <c r="G248" s="1"/>
  <c r="C249"/>
  <c r="D249" s="1"/>
  <c r="G249" s="1"/>
  <c r="C250"/>
  <c r="D250" s="1"/>
  <c r="G250" s="1"/>
  <c r="C251"/>
  <c r="D251" s="1"/>
  <c r="G251" s="1"/>
  <c r="C252"/>
  <c r="D252" s="1"/>
  <c r="G252" s="1"/>
  <c r="C253"/>
  <c r="D253" s="1"/>
  <c r="G253" s="1"/>
  <c r="C254"/>
  <c r="D254" s="1"/>
  <c r="G254" s="1"/>
  <c r="C255"/>
  <c r="D255" s="1"/>
  <c r="G255" s="1"/>
  <c r="C256"/>
  <c r="D256" s="1"/>
  <c r="G256" s="1"/>
  <c r="C257"/>
  <c r="D257" s="1"/>
  <c r="G257" s="1"/>
  <c r="C258"/>
  <c r="D258" s="1"/>
  <c r="G258" s="1"/>
  <c r="C259"/>
  <c r="D259" s="1"/>
  <c r="G259" s="1"/>
  <c r="C260"/>
  <c r="D260" s="1"/>
  <c r="G260" s="1"/>
  <c r="C261"/>
  <c r="D261" s="1"/>
  <c r="G261" s="1"/>
  <c r="C262"/>
  <c r="D262" s="1"/>
  <c r="G262" s="1"/>
  <c r="C263"/>
  <c r="D263" s="1"/>
  <c r="G263" s="1"/>
  <c r="C264"/>
  <c r="D264" s="1"/>
  <c r="G264" s="1"/>
  <c r="C265"/>
  <c r="D265" s="1"/>
  <c r="G265" s="1"/>
  <c r="C266"/>
  <c r="D266" s="1"/>
  <c r="G266" s="1"/>
  <c r="C267"/>
  <c r="D267" s="1"/>
  <c r="G267" s="1"/>
  <c r="C268"/>
  <c r="D268" s="1"/>
  <c r="G268" s="1"/>
  <c r="C269"/>
  <c r="D269" s="1"/>
  <c r="G269" s="1"/>
  <c r="C270"/>
  <c r="D270" s="1"/>
  <c r="G270" s="1"/>
  <c r="C271"/>
  <c r="D271" s="1"/>
  <c r="G271" s="1"/>
  <c r="C272"/>
  <c r="D272" s="1"/>
  <c r="G272" s="1"/>
  <c r="C273"/>
  <c r="D273" s="1"/>
  <c r="G273" s="1"/>
  <c r="C274"/>
  <c r="D274" s="1"/>
  <c r="G274" s="1"/>
  <c r="C275"/>
  <c r="D275" s="1"/>
  <c r="G275" s="1"/>
  <c r="C276"/>
  <c r="D276" s="1"/>
  <c r="G276" s="1"/>
  <c r="C277"/>
  <c r="D277" s="1"/>
  <c r="G277" s="1"/>
  <c r="C278"/>
  <c r="D278" s="1"/>
  <c r="G278" s="1"/>
  <c r="C279"/>
  <c r="D279" s="1"/>
  <c r="G279" s="1"/>
  <c r="C280"/>
  <c r="D280" s="1"/>
  <c r="G280" s="1"/>
  <c r="C281"/>
  <c r="D281" s="1"/>
  <c r="G281" s="1"/>
  <c r="C282"/>
  <c r="D282" s="1"/>
  <c r="G282" s="1"/>
  <c r="C283"/>
  <c r="D283" s="1"/>
  <c r="G283" s="1"/>
  <c r="C284"/>
  <c r="D284" s="1"/>
  <c r="G284" s="1"/>
  <c r="C285"/>
  <c r="D285" s="1"/>
  <c r="G285" s="1"/>
  <c r="C286"/>
  <c r="D286" s="1"/>
  <c r="G286" s="1"/>
  <c r="C287"/>
  <c r="D287" s="1"/>
  <c r="G287" s="1"/>
  <c r="C288"/>
  <c r="D288" s="1"/>
  <c r="G288" s="1"/>
  <c r="C289"/>
  <c r="D289" s="1"/>
  <c r="G289" s="1"/>
  <c r="C290"/>
  <c r="D290" s="1"/>
  <c r="G290" s="1"/>
  <c r="C291"/>
  <c r="D291" s="1"/>
  <c r="G291" s="1"/>
  <c r="C292"/>
  <c r="D292" s="1"/>
  <c r="G292" s="1"/>
  <c r="C293"/>
  <c r="D293" s="1"/>
  <c r="G293" s="1"/>
  <c r="C294"/>
  <c r="D294" s="1"/>
  <c r="G294" s="1"/>
  <c r="C295"/>
  <c r="D295" s="1"/>
  <c r="G295" s="1"/>
  <c r="C296"/>
  <c r="D296" s="1"/>
  <c r="G296" s="1"/>
  <c r="C297"/>
  <c r="D297" s="1"/>
  <c r="G297" s="1"/>
  <c r="C298"/>
  <c r="D298" s="1"/>
  <c r="G298" s="1"/>
  <c r="C299"/>
  <c r="D299" s="1"/>
  <c r="G299" s="1"/>
  <c r="C300"/>
  <c r="D300" s="1"/>
  <c r="G300" s="1"/>
  <c r="C301"/>
  <c r="D301" s="1"/>
  <c r="G301" s="1"/>
  <c r="C302"/>
  <c r="D302" s="1"/>
  <c r="G302" s="1"/>
  <c r="C303"/>
  <c r="D303" s="1"/>
  <c r="G303" s="1"/>
  <c r="C304"/>
  <c r="D304" s="1"/>
  <c r="G304" s="1"/>
  <c r="C305"/>
  <c r="D305" s="1"/>
  <c r="G305" s="1"/>
  <c r="C306"/>
  <c r="D306" s="1"/>
  <c r="G306" s="1"/>
  <c r="C307"/>
  <c r="D307" s="1"/>
  <c r="G307" s="1"/>
  <c r="C308"/>
  <c r="D308" s="1"/>
  <c r="G308" s="1"/>
  <c r="C309"/>
  <c r="D309" s="1"/>
  <c r="G309" s="1"/>
  <c r="C310"/>
  <c r="D310" s="1"/>
  <c r="G310" s="1"/>
  <c r="C311"/>
  <c r="D311" s="1"/>
  <c r="G311" s="1"/>
  <c r="C312"/>
  <c r="D312" s="1"/>
  <c r="G312" s="1"/>
  <c r="C313"/>
  <c r="D313" s="1"/>
  <c r="G313" s="1"/>
  <c r="C314"/>
  <c r="D314" s="1"/>
  <c r="G314" s="1"/>
  <c r="C315"/>
  <c r="D315" s="1"/>
  <c r="G315" s="1"/>
  <c r="C316"/>
  <c r="D316" s="1"/>
  <c r="G316" s="1"/>
  <c r="C317"/>
  <c r="D317" s="1"/>
  <c r="G317" s="1"/>
  <c r="C318"/>
  <c r="D318" s="1"/>
  <c r="G318" s="1"/>
  <c r="C319"/>
  <c r="D319" s="1"/>
  <c r="G319" s="1"/>
  <c r="C320"/>
  <c r="D320" s="1"/>
  <c r="G320" s="1"/>
  <c r="C321"/>
  <c r="D321" s="1"/>
  <c r="G321" s="1"/>
  <c r="C322"/>
  <c r="D322" s="1"/>
  <c r="G322" s="1"/>
  <c r="C323"/>
  <c r="D323" s="1"/>
  <c r="G323" s="1"/>
  <c r="C324"/>
  <c r="D324" s="1"/>
  <c r="G324" s="1"/>
  <c r="C325"/>
  <c r="D325" s="1"/>
  <c r="G325" s="1"/>
  <c r="C326"/>
  <c r="D326" s="1"/>
  <c r="G326" s="1"/>
  <c r="C327"/>
  <c r="D327" s="1"/>
  <c r="G327" s="1"/>
  <c r="C328"/>
  <c r="D328" s="1"/>
  <c r="G328" s="1"/>
  <c r="C329"/>
  <c r="D329" s="1"/>
  <c r="G329" s="1"/>
  <c r="C330"/>
  <c r="D330" s="1"/>
  <c r="G330" s="1"/>
  <c r="C331"/>
  <c r="D331" s="1"/>
  <c r="G331" s="1"/>
  <c r="C332"/>
  <c r="D332" s="1"/>
  <c r="G332" s="1"/>
  <c r="C333"/>
  <c r="D333" s="1"/>
  <c r="G333" s="1"/>
  <c r="C334"/>
  <c r="D334" s="1"/>
  <c r="G334" s="1"/>
  <c r="C335"/>
  <c r="D335" s="1"/>
  <c r="G335" s="1"/>
  <c r="C336"/>
  <c r="D336" s="1"/>
  <c r="G336" s="1"/>
  <c r="C337"/>
  <c r="D337" s="1"/>
  <c r="G337" s="1"/>
  <c r="C338"/>
  <c r="D338" s="1"/>
  <c r="G338" s="1"/>
  <c r="C339"/>
  <c r="D339" s="1"/>
  <c r="G339" s="1"/>
  <c r="C340"/>
  <c r="D340" s="1"/>
  <c r="G340" s="1"/>
  <c r="C341"/>
  <c r="D341" s="1"/>
  <c r="G341" s="1"/>
  <c r="C342"/>
  <c r="D342" s="1"/>
  <c r="G342" s="1"/>
  <c r="C343"/>
  <c r="D343" s="1"/>
  <c r="G343" s="1"/>
  <c r="C344"/>
  <c r="D344" s="1"/>
  <c r="G344" s="1"/>
  <c r="C345"/>
  <c r="D345" s="1"/>
  <c r="G345" s="1"/>
  <c r="C346"/>
  <c r="D346" s="1"/>
  <c r="G346" s="1"/>
  <c r="C347"/>
  <c r="D347" s="1"/>
  <c r="G347" s="1"/>
  <c r="C348"/>
  <c r="D348" s="1"/>
  <c r="G348" s="1"/>
  <c r="C349"/>
  <c r="D349" s="1"/>
  <c r="G349" s="1"/>
  <c r="C350"/>
  <c r="D350" s="1"/>
  <c r="G350" s="1"/>
  <c r="C351"/>
  <c r="D351" s="1"/>
  <c r="G351" s="1"/>
  <c r="C352"/>
  <c r="D352" s="1"/>
  <c r="G352" s="1"/>
  <c r="C353"/>
  <c r="D353" s="1"/>
  <c r="G353" s="1"/>
  <c r="C354"/>
  <c r="D354" s="1"/>
  <c r="G354" s="1"/>
  <c r="C355"/>
  <c r="D355" s="1"/>
  <c r="G355" s="1"/>
  <c r="C356"/>
  <c r="D356" s="1"/>
  <c r="G356" s="1"/>
  <c r="C357"/>
  <c r="D357" s="1"/>
  <c r="G357" s="1"/>
  <c r="C358"/>
  <c r="D358" s="1"/>
  <c r="G358" s="1"/>
  <c r="C359"/>
  <c r="D359" s="1"/>
  <c r="G359" s="1"/>
  <c r="C360"/>
  <c r="D360" s="1"/>
  <c r="G360" s="1"/>
  <c r="C361"/>
  <c r="D361" s="1"/>
  <c r="G361" s="1"/>
  <c r="C362"/>
  <c r="D362" s="1"/>
  <c r="G362" s="1"/>
  <c r="C363"/>
  <c r="D363" s="1"/>
  <c r="G363" s="1"/>
  <c r="C364"/>
  <c r="D364" s="1"/>
  <c r="G364" s="1"/>
  <c r="C365"/>
  <c r="D365" s="1"/>
  <c r="G365" s="1"/>
  <c r="C366"/>
  <c r="D366" s="1"/>
  <c r="G366" s="1"/>
  <c r="C2"/>
  <c r="D2" s="1"/>
  <c r="G2" s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2"/>
  <c r="A1" i="1"/>
  <c r="B1" s="1"/>
  <c r="E1" s="1"/>
  <c r="H2" i="2" l="1"/>
  <c r="I2" s="1"/>
  <c r="J2" s="1"/>
  <c r="K2" s="1"/>
  <c r="H365"/>
  <c r="I365" s="1"/>
  <c r="J365" s="1"/>
  <c r="H363"/>
  <c r="I363" s="1"/>
  <c r="J363" s="1"/>
  <c r="H361"/>
  <c r="I361" s="1"/>
  <c r="J361" s="1"/>
  <c r="H359"/>
  <c r="I359" s="1"/>
  <c r="J359" s="1"/>
  <c r="H357"/>
  <c r="I357" s="1"/>
  <c r="J357" s="1"/>
  <c r="H355"/>
  <c r="I355" s="1"/>
  <c r="J355" s="1"/>
  <c r="H353"/>
  <c r="I353" s="1"/>
  <c r="J353" s="1"/>
  <c r="H351"/>
  <c r="I351" s="1"/>
  <c r="J351" s="1"/>
  <c r="H349"/>
  <c r="I349" s="1"/>
  <c r="J349" s="1"/>
  <c r="H347"/>
  <c r="I347" s="1"/>
  <c r="J347" s="1"/>
  <c r="H345"/>
  <c r="I345" s="1"/>
  <c r="J345" s="1"/>
  <c r="H343"/>
  <c r="I343" s="1"/>
  <c r="J343" s="1"/>
  <c r="H341"/>
  <c r="I341" s="1"/>
  <c r="J341" s="1"/>
  <c r="H339"/>
  <c r="I339" s="1"/>
  <c r="J339" s="1"/>
  <c r="H337"/>
  <c r="I337" s="1"/>
  <c r="J337" s="1"/>
  <c r="H335"/>
  <c r="I335" s="1"/>
  <c r="J335" s="1"/>
  <c r="H333"/>
  <c r="I333" s="1"/>
  <c r="J333" s="1"/>
  <c r="H331"/>
  <c r="I331" s="1"/>
  <c r="J331" s="1"/>
  <c r="H329"/>
  <c r="I329" s="1"/>
  <c r="J329" s="1"/>
  <c r="H327"/>
  <c r="I327" s="1"/>
  <c r="J327" s="1"/>
  <c r="H325"/>
  <c r="I325" s="1"/>
  <c r="J325" s="1"/>
  <c r="H323"/>
  <c r="I323" s="1"/>
  <c r="J323" s="1"/>
  <c r="H321"/>
  <c r="I321" s="1"/>
  <c r="J321" s="1"/>
  <c r="H319"/>
  <c r="I319" s="1"/>
  <c r="J319" s="1"/>
  <c r="H317"/>
  <c r="I317" s="1"/>
  <c r="J317" s="1"/>
  <c r="H315"/>
  <c r="I315" s="1"/>
  <c r="J315" s="1"/>
  <c r="H313"/>
  <c r="I313" s="1"/>
  <c r="J313" s="1"/>
  <c r="H311"/>
  <c r="I311" s="1"/>
  <c r="J311" s="1"/>
  <c r="H309"/>
  <c r="I309" s="1"/>
  <c r="J309" s="1"/>
  <c r="H307"/>
  <c r="I307" s="1"/>
  <c r="J307" s="1"/>
  <c r="H305"/>
  <c r="I305" s="1"/>
  <c r="J305" s="1"/>
  <c r="H303"/>
  <c r="I303" s="1"/>
  <c r="J303" s="1"/>
  <c r="H301"/>
  <c r="I301" s="1"/>
  <c r="J301" s="1"/>
  <c r="H299"/>
  <c r="I299" s="1"/>
  <c r="J299" s="1"/>
  <c r="H297"/>
  <c r="I297" s="1"/>
  <c r="J297" s="1"/>
  <c r="H295"/>
  <c r="I295" s="1"/>
  <c r="J295" s="1"/>
  <c r="H293"/>
  <c r="I293" s="1"/>
  <c r="J293" s="1"/>
  <c r="H291"/>
  <c r="I291" s="1"/>
  <c r="J291" s="1"/>
  <c r="H289"/>
  <c r="I289" s="1"/>
  <c r="J289" s="1"/>
  <c r="H287"/>
  <c r="I287" s="1"/>
  <c r="J287" s="1"/>
  <c r="H285"/>
  <c r="I285" s="1"/>
  <c r="J285" s="1"/>
  <c r="H283"/>
  <c r="I283" s="1"/>
  <c r="J283" s="1"/>
  <c r="H281"/>
  <c r="I281" s="1"/>
  <c r="J281" s="1"/>
  <c r="H279"/>
  <c r="I279" s="1"/>
  <c r="J279" s="1"/>
  <c r="H277"/>
  <c r="I277" s="1"/>
  <c r="J277" s="1"/>
  <c r="H275"/>
  <c r="I275" s="1"/>
  <c r="J275" s="1"/>
  <c r="H273"/>
  <c r="I273" s="1"/>
  <c r="J273" s="1"/>
  <c r="H271"/>
  <c r="I271" s="1"/>
  <c r="J271" s="1"/>
  <c r="H269"/>
  <c r="I269" s="1"/>
  <c r="J269" s="1"/>
  <c r="H267"/>
  <c r="I267" s="1"/>
  <c r="J267" s="1"/>
  <c r="H265"/>
  <c r="I265" s="1"/>
  <c r="J265" s="1"/>
  <c r="H263"/>
  <c r="I263" s="1"/>
  <c r="J263" s="1"/>
  <c r="H261"/>
  <c r="I261" s="1"/>
  <c r="J261" s="1"/>
  <c r="H259"/>
  <c r="I259" s="1"/>
  <c r="J259" s="1"/>
  <c r="H257"/>
  <c r="I257" s="1"/>
  <c r="J257" s="1"/>
  <c r="H255"/>
  <c r="I255" s="1"/>
  <c r="J255" s="1"/>
  <c r="H253"/>
  <c r="I253" s="1"/>
  <c r="J253" s="1"/>
  <c r="H251"/>
  <c r="I251" s="1"/>
  <c r="J251" s="1"/>
  <c r="H249"/>
  <c r="I249" s="1"/>
  <c r="J249" s="1"/>
  <c r="H247"/>
  <c r="I247" s="1"/>
  <c r="J247" s="1"/>
  <c r="H245"/>
  <c r="I245" s="1"/>
  <c r="J245" s="1"/>
  <c r="H243"/>
  <c r="I243" s="1"/>
  <c r="J243" s="1"/>
  <c r="H241"/>
  <c r="I241" s="1"/>
  <c r="J241" s="1"/>
  <c r="H239"/>
  <c r="I239" s="1"/>
  <c r="J239" s="1"/>
  <c r="H237"/>
  <c r="I237" s="1"/>
  <c r="J237" s="1"/>
  <c r="H235"/>
  <c r="I235" s="1"/>
  <c r="J235" s="1"/>
  <c r="H233"/>
  <c r="I233" s="1"/>
  <c r="J233" s="1"/>
  <c r="H231"/>
  <c r="I231" s="1"/>
  <c r="J231" s="1"/>
  <c r="H229"/>
  <c r="I229" s="1"/>
  <c r="J229" s="1"/>
  <c r="H227"/>
  <c r="I227" s="1"/>
  <c r="J227" s="1"/>
  <c r="H225"/>
  <c r="I225" s="1"/>
  <c r="J225" s="1"/>
  <c r="H223"/>
  <c r="I223" s="1"/>
  <c r="J223" s="1"/>
  <c r="H221"/>
  <c r="I221" s="1"/>
  <c r="J221" s="1"/>
  <c r="H219"/>
  <c r="I219" s="1"/>
  <c r="J219" s="1"/>
  <c r="H217"/>
  <c r="I217" s="1"/>
  <c r="J217" s="1"/>
  <c r="H215"/>
  <c r="I215" s="1"/>
  <c r="J215" s="1"/>
  <c r="H213"/>
  <c r="I213" s="1"/>
  <c r="J213" s="1"/>
  <c r="H211"/>
  <c r="I211" s="1"/>
  <c r="J211" s="1"/>
  <c r="H209"/>
  <c r="I209" s="1"/>
  <c r="J209" s="1"/>
  <c r="H207"/>
  <c r="I207" s="1"/>
  <c r="J207" s="1"/>
  <c r="H205"/>
  <c r="I205" s="1"/>
  <c r="J205" s="1"/>
  <c r="H203"/>
  <c r="I203" s="1"/>
  <c r="J203" s="1"/>
  <c r="H201"/>
  <c r="I201" s="1"/>
  <c r="J201" s="1"/>
  <c r="H199"/>
  <c r="I199" s="1"/>
  <c r="J199" s="1"/>
  <c r="H197"/>
  <c r="I197" s="1"/>
  <c r="J197" s="1"/>
  <c r="H195"/>
  <c r="I195" s="1"/>
  <c r="J195" s="1"/>
  <c r="H193"/>
  <c r="I193" s="1"/>
  <c r="J193" s="1"/>
  <c r="H191"/>
  <c r="I191" s="1"/>
  <c r="J191" s="1"/>
  <c r="H189"/>
  <c r="I189" s="1"/>
  <c r="J189" s="1"/>
  <c r="H187"/>
  <c r="I187" s="1"/>
  <c r="J187" s="1"/>
  <c r="H185"/>
  <c r="I185" s="1"/>
  <c r="J185" s="1"/>
  <c r="H183"/>
  <c r="I183" s="1"/>
  <c r="J183" s="1"/>
  <c r="H181"/>
  <c r="I181" s="1"/>
  <c r="J181" s="1"/>
  <c r="H179"/>
  <c r="I179" s="1"/>
  <c r="J179" s="1"/>
  <c r="H177"/>
  <c r="I177" s="1"/>
  <c r="J177" s="1"/>
  <c r="H175"/>
  <c r="I175" s="1"/>
  <c r="J175" s="1"/>
  <c r="H173"/>
  <c r="I173" s="1"/>
  <c r="J173" s="1"/>
  <c r="H171"/>
  <c r="I171" s="1"/>
  <c r="J171" s="1"/>
  <c r="H169"/>
  <c r="I169" s="1"/>
  <c r="J169" s="1"/>
  <c r="H167"/>
  <c r="I167" s="1"/>
  <c r="J167" s="1"/>
  <c r="H165"/>
  <c r="I165" s="1"/>
  <c r="J165" s="1"/>
  <c r="H163"/>
  <c r="I163" s="1"/>
  <c r="J163" s="1"/>
  <c r="H161"/>
  <c r="I161" s="1"/>
  <c r="J161" s="1"/>
  <c r="H159"/>
  <c r="I159" s="1"/>
  <c r="J159" s="1"/>
  <c r="H157"/>
  <c r="I157" s="1"/>
  <c r="J157" s="1"/>
  <c r="H155"/>
  <c r="I155" s="1"/>
  <c r="J155" s="1"/>
  <c r="H153"/>
  <c r="I153" s="1"/>
  <c r="J153" s="1"/>
  <c r="H151"/>
  <c r="I151" s="1"/>
  <c r="J151" s="1"/>
  <c r="H149"/>
  <c r="I149" s="1"/>
  <c r="J149" s="1"/>
  <c r="H147"/>
  <c r="I147" s="1"/>
  <c r="J147" s="1"/>
  <c r="H145"/>
  <c r="I145" s="1"/>
  <c r="J145" s="1"/>
  <c r="H143"/>
  <c r="I143" s="1"/>
  <c r="J143" s="1"/>
  <c r="H141"/>
  <c r="I141" s="1"/>
  <c r="J141" s="1"/>
  <c r="H139"/>
  <c r="I139" s="1"/>
  <c r="J139" s="1"/>
  <c r="H137"/>
  <c r="I137" s="1"/>
  <c r="J137" s="1"/>
  <c r="H135"/>
  <c r="I135" s="1"/>
  <c r="J135" s="1"/>
  <c r="H133"/>
  <c r="I133" s="1"/>
  <c r="J133" s="1"/>
  <c r="H131"/>
  <c r="I131" s="1"/>
  <c r="J131" s="1"/>
  <c r="H129"/>
  <c r="I129" s="1"/>
  <c r="J129" s="1"/>
  <c r="H127"/>
  <c r="I127" s="1"/>
  <c r="J127" s="1"/>
  <c r="H125"/>
  <c r="I125" s="1"/>
  <c r="J125" s="1"/>
  <c r="H123"/>
  <c r="I123" s="1"/>
  <c r="J123" s="1"/>
  <c r="H121"/>
  <c r="I121" s="1"/>
  <c r="J121" s="1"/>
  <c r="H119"/>
  <c r="I119" s="1"/>
  <c r="J119" s="1"/>
  <c r="H117"/>
  <c r="I117" s="1"/>
  <c r="J117" s="1"/>
  <c r="H115"/>
  <c r="I115" s="1"/>
  <c r="J115" s="1"/>
  <c r="H113"/>
  <c r="I113" s="1"/>
  <c r="J113" s="1"/>
  <c r="H111"/>
  <c r="I111" s="1"/>
  <c r="J111" s="1"/>
  <c r="H109"/>
  <c r="I109" s="1"/>
  <c r="J109" s="1"/>
  <c r="H107"/>
  <c r="I107" s="1"/>
  <c r="J107" s="1"/>
  <c r="H105"/>
  <c r="I105" s="1"/>
  <c r="J105" s="1"/>
  <c r="H103"/>
  <c r="I103" s="1"/>
  <c r="J103" s="1"/>
  <c r="H101"/>
  <c r="I101" s="1"/>
  <c r="J101" s="1"/>
  <c r="H99"/>
  <c r="I99" s="1"/>
  <c r="J99" s="1"/>
  <c r="H97"/>
  <c r="I97" s="1"/>
  <c r="J97" s="1"/>
  <c r="H95"/>
  <c r="I95" s="1"/>
  <c r="J95" s="1"/>
  <c r="H93"/>
  <c r="I93" s="1"/>
  <c r="J93" s="1"/>
  <c r="H91"/>
  <c r="I91" s="1"/>
  <c r="J91" s="1"/>
  <c r="H89"/>
  <c r="I89" s="1"/>
  <c r="J89" s="1"/>
  <c r="E87"/>
  <c r="F87" s="1"/>
  <c r="D87"/>
  <c r="G87" s="1"/>
  <c r="E85"/>
  <c r="F85" s="1"/>
  <c r="D85"/>
  <c r="G85" s="1"/>
  <c r="E83"/>
  <c r="F83" s="1"/>
  <c r="D83"/>
  <c r="G83" s="1"/>
  <c r="E81"/>
  <c r="F81" s="1"/>
  <c r="D81"/>
  <c r="G81" s="1"/>
  <c r="E79"/>
  <c r="F79" s="1"/>
  <c r="D79"/>
  <c r="G79" s="1"/>
  <c r="E77"/>
  <c r="F77" s="1"/>
  <c r="D77"/>
  <c r="G77" s="1"/>
  <c r="E75"/>
  <c r="F75" s="1"/>
  <c r="D75"/>
  <c r="G75" s="1"/>
  <c r="E73"/>
  <c r="F73" s="1"/>
  <c r="D73"/>
  <c r="G73" s="1"/>
  <c r="E71"/>
  <c r="F71" s="1"/>
  <c r="D71"/>
  <c r="G71" s="1"/>
  <c r="E69"/>
  <c r="F69" s="1"/>
  <c r="D69"/>
  <c r="G69" s="1"/>
  <c r="E67"/>
  <c r="F67" s="1"/>
  <c r="D67"/>
  <c r="G67" s="1"/>
  <c r="E65"/>
  <c r="F65" s="1"/>
  <c r="D65"/>
  <c r="G65" s="1"/>
  <c r="E63"/>
  <c r="F63" s="1"/>
  <c r="D63"/>
  <c r="G63" s="1"/>
  <c r="E61"/>
  <c r="F61" s="1"/>
  <c r="D61"/>
  <c r="G61" s="1"/>
  <c r="E59"/>
  <c r="F59" s="1"/>
  <c r="D59"/>
  <c r="G59" s="1"/>
  <c r="E57"/>
  <c r="F57" s="1"/>
  <c r="D57"/>
  <c r="G57" s="1"/>
  <c r="E55"/>
  <c r="F55" s="1"/>
  <c r="D55"/>
  <c r="G55" s="1"/>
  <c r="E53"/>
  <c r="F53" s="1"/>
  <c r="D53"/>
  <c r="G53" s="1"/>
  <c r="E51"/>
  <c r="F51" s="1"/>
  <c r="D51"/>
  <c r="G51" s="1"/>
  <c r="E49"/>
  <c r="F49" s="1"/>
  <c r="D49"/>
  <c r="G49" s="1"/>
  <c r="E47"/>
  <c r="F47" s="1"/>
  <c r="D47"/>
  <c r="G47" s="1"/>
  <c r="E45"/>
  <c r="F45" s="1"/>
  <c r="D45"/>
  <c r="G45" s="1"/>
  <c r="E43"/>
  <c r="F43" s="1"/>
  <c r="D43"/>
  <c r="G43" s="1"/>
  <c r="E41"/>
  <c r="F41" s="1"/>
  <c r="D41"/>
  <c r="G41" s="1"/>
  <c r="E39"/>
  <c r="F39" s="1"/>
  <c r="D39"/>
  <c r="G39" s="1"/>
  <c r="E37"/>
  <c r="F37" s="1"/>
  <c r="D37"/>
  <c r="G37" s="1"/>
  <c r="E35"/>
  <c r="F35" s="1"/>
  <c r="D35"/>
  <c r="G35" s="1"/>
  <c r="E33"/>
  <c r="F33" s="1"/>
  <c r="D33"/>
  <c r="G33" s="1"/>
  <c r="E31"/>
  <c r="F31" s="1"/>
  <c r="D31"/>
  <c r="G31" s="1"/>
  <c r="E29"/>
  <c r="F29" s="1"/>
  <c r="D29"/>
  <c r="G29" s="1"/>
  <c r="E27"/>
  <c r="F27" s="1"/>
  <c r="D27"/>
  <c r="G27" s="1"/>
  <c r="E25"/>
  <c r="F25" s="1"/>
  <c r="D25"/>
  <c r="G25" s="1"/>
  <c r="E23"/>
  <c r="F23" s="1"/>
  <c r="D23"/>
  <c r="G23" s="1"/>
  <c r="E21"/>
  <c r="F21" s="1"/>
  <c r="D21"/>
  <c r="G21" s="1"/>
  <c r="E19"/>
  <c r="F19" s="1"/>
  <c r="D19"/>
  <c r="G19" s="1"/>
  <c r="H19" s="1"/>
  <c r="E17"/>
  <c r="F17" s="1"/>
  <c r="D17"/>
  <c r="G17" s="1"/>
  <c r="H17" s="1"/>
  <c r="E15"/>
  <c r="F15" s="1"/>
  <c r="D15"/>
  <c r="G15" s="1"/>
  <c r="H15" s="1"/>
  <c r="E13"/>
  <c r="F13" s="1"/>
  <c r="D13"/>
  <c r="G13" s="1"/>
  <c r="H13" s="1"/>
  <c r="E11"/>
  <c r="F11" s="1"/>
  <c r="D11"/>
  <c r="G11" s="1"/>
  <c r="H11" s="1"/>
  <c r="E9"/>
  <c r="F9" s="1"/>
  <c r="D9"/>
  <c r="G9" s="1"/>
  <c r="H9" s="1"/>
  <c r="E7"/>
  <c r="F7" s="1"/>
  <c r="D7"/>
  <c r="G7" s="1"/>
  <c r="H7" s="1"/>
  <c r="E5"/>
  <c r="F5" s="1"/>
  <c r="D5"/>
  <c r="G5" s="1"/>
  <c r="H5" s="1"/>
  <c r="E3"/>
  <c r="F3" s="1"/>
  <c r="D3"/>
  <c r="G3" s="1"/>
  <c r="H3" s="1"/>
  <c r="E366"/>
  <c r="F366" s="1"/>
  <c r="E364"/>
  <c r="F364" s="1"/>
  <c r="E362"/>
  <c r="F362" s="1"/>
  <c r="E360"/>
  <c r="F360" s="1"/>
  <c r="E358"/>
  <c r="F358" s="1"/>
  <c r="E356"/>
  <c r="F356" s="1"/>
  <c r="E354"/>
  <c r="F354" s="1"/>
  <c r="E352"/>
  <c r="F352" s="1"/>
  <c r="E350"/>
  <c r="F350" s="1"/>
  <c r="E348"/>
  <c r="F348" s="1"/>
  <c r="E346"/>
  <c r="F346" s="1"/>
  <c r="E344"/>
  <c r="F344" s="1"/>
  <c r="E342"/>
  <c r="F342" s="1"/>
  <c r="E340"/>
  <c r="F340" s="1"/>
  <c r="E338"/>
  <c r="F338" s="1"/>
  <c r="E336"/>
  <c r="F336" s="1"/>
  <c r="E334"/>
  <c r="F334" s="1"/>
  <c r="E332"/>
  <c r="F332" s="1"/>
  <c r="E330"/>
  <c r="F330" s="1"/>
  <c r="E328"/>
  <c r="F328" s="1"/>
  <c r="E326"/>
  <c r="F326" s="1"/>
  <c r="E324"/>
  <c r="F324" s="1"/>
  <c r="E322"/>
  <c r="F322" s="1"/>
  <c r="E320"/>
  <c r="F320" s="1"/>
  <c r="E318"/>
  <c r="F318" s="1"/>
  <c r="E316"/>
  <c r="F316" s="1"/>
  <c r="E314"/>
  <c r="F314" s="1"/>
  <c r="E312"/>
  <c r="F312" s="1"/>
  <c r="E310"/>
  <c r="F310" s="1"/>
  <c r="E308"/>
  <c r="F308" s="1"/>
  <c r="E306"/>
  <c r="F306" s="1"/>
  <c r="E304"/>
  <c r="F304" s="1"/>
  <c r="E302"/>
  <c r="F302" s="1"/>
  <c r="E300"/>
  <c r="F300" s="1"/>
  <c r="E298"/>
  <c r="F298" s="1"/>
  <c r="E296"/>
  <c r="F296" s="1"/>
  <c r="E294"/>
  <c r="F294" s="1"/>
  <c r="E292"/>
  <c r="F292" s="1"/>
  <c r="E290"/>
  <c r="F290" s="1"/>
  <c r="E288"/>
  <c r="F288" s="1"/>
  <c r="E286"/>
  <c r="F286" s="1"/>
  <c r="E284"/>
  <c r="F284" s="1"/>
  <c r="E282"/>
  <c r="F282" s="1"/>
  <c r="E280"/>
  <c r="F280" s="1"/>
  <c r="E278"/>
  <c r="F278" s="1"/>
  <c r="E276"/>
  <c r="F276" s="1"/>
  <c r="E274"/>
  <c r="F274" s="1"/>
  <c r="E272"/>
  <c r="F272" s="1"/>
  <c r="E270"/>
  <c r="F270" s="1"/>
  <c r="E268"/>
  <c r="F268" s="1"/>
  <c r="E266"/>
  <c r="F266" s="1"/>
  <c r="E264"/>
  <c r="F264" s="1"/>
  <c r="E262"/>
  <c r="F262" s="1"/>
  <c r="E260"/>
  <c r="F260" s="1"/>
  <c r="E258"/>
  <c r="F258" s="1"/>
  <c r="E256"/>
  <c r="F256" s="1"/>
  <c r="E254"/>
  <c r="F254" s="1"/>
  <c r="E252"/>
  <c r="F252" s="1"/>
  <c r="E250"/>
  <c r="F250" s="1"/>
  <c r="E248"/>
  <c r="F248" s="1"/>
  <c r="E246"/>
  <c r="F246" s="1"/>
  <c r="E244"/>
  <c r="F244" s="1"/>
  <c r="E242"/>
  <c r="F242" s="1"/>
  <c r="E240"/>
  <c r="F240" s="1"/>
  <c r="E238"/>
  <c r="F238" s="1"/>
  <c r="E236"/>
  <c r="F236" s="1"/>
  <c r="E234"/>
  <c r="F234" s="1"/>
  <c r="E232"/>
  <c r="F232" s="1"/>
  <c r="E230"/>
  <c r="F230" s="1"/>
  <c r="E228"/>
  <c r="F228" s="1"/>
  <c r="E226"/>
  <c r="F226" s="1"/>
  <c r="E224"/>
  <c r="F224" s="1"/>
  <c r="E222"/>
  <c r="F222" s="1"/>
  <c r="E220"/>
  <c r="F220" s="1"/>
  <c r="E218"/>
  <c r="F218" s="1"/>
  <c r="E216"/>
  <c r="F216" s="1"/>
  <c r="E214"/>
  <c r="F214" s="1"/>
  <c r="E212"/>
  <c r="F212" s="1"/>
  <c r="E210"/>
  <c r="F210" s="1"/>
  <c r="E208"/>
  <c r="F208" s="1"/>
  <c r="E206"/>
  <c r="F206" s="1"/>
  <c r="E204"/>
  <c r="F204" s="1"/>
  <c r="E202"/>
  <c r="F202" s="1"/>
  <c r="E200"/>
  <c r="F200" s="1"/>
  <c r="E198"/>
  <c r="F198" s="1"/>
  <c r="E196"/>
  <c r="F196" s="1"/>
  <c r="E194"/>
  <c r="F194" s="1"/>
  <c r="E192"/>
  <c r="F192" s="1"/>
  <c r="E190"/>
  <c r="F190" s="1"/>
  <c r="E188"/>
  <c r="F188" s="1"/>
  <c r="E186"/>
  <c r="F186" s="1"/>
  <c r="E184"/>
  <c r="F184" s="1"/>
  <c r="E182"/>
  <c r="F182" s="1"/>
  <c r="E180"/>
  <c r="F180" s="1"/>
  <c r="E178"/>
  <c r="F178" s="1"/>
  <c r="E176"/>
  <c r="F176" s="1"/>
  <c r="E174"/>
  <c r="F174" s="1"/>
  <c r="E172"/>
  <c r="F172" s="1"/>
  <c r="E170"/>
  <c r="F170" s="1"/>
  <c r="E168"/>
  <c r="F168" s="1"/>
  <c r="E166"/>
  <c r="F166" s="1"/>
  <c r="E164"/>
  <c r="F164" s="1"/>
  <c r="E162"/>
  <c r="F162" s="1"/>
  <c r="E160"/>
  <c r="F160" s="1"/>
  <c r="E158"/>
  <c r="F158" s="1"/>
  <c r="E156"/>
  <c r="F156" s="1"/>
  <c r="E154"/>
  <c r="F154" s="1"/>
  <c r="E152"/>
  <c r="F152" s="1"/>
  <c r="E150"/>
  <c r="F150" s="1"/>
  <c r="E148"/>
  <c r="F148" s="1"/>
  <c r="E146"/>
  <c r="F146" s="1"/>
  <c r="E144"/>
  <c r="F144" s="1"/>
  <c r="E142"/>
  <c r="F142" s="1"/>
  <c r="E140"/>
  <c r="F140" s="1"/>
  <c r="E138"/>
  <c r="F138" s="1"/>
  <c r="E136"/>
  <c r="F136" s="1"/>
  <c r="E134"/>
  <c r="F134" s="1"/>
  <c r="E132"/>
  <c r="F132" s="1"/>
  <c r="E130"/>
  <c r="F130" s="1"/>
  <c r="E128"/>
  <c r="F128" s="1"/>
  <c r="E126"/>
  <c r="F126" s="1"/>
  <c r="E124"/>
  <c r="F124" s="1"/>
  <c r="E122"/>
  <c r="F122" s="1"/>
  <c r="E120"/>
  <c r="F120" s="1"/>
  <c r="E118"/>
  <c r="F118" s="1"/>
  <c r="E116"/>
  <c r="F116" s="1"/>
  <c r="E114"/>
  <c r="F114" s="1"/>
  <c r="E112"/>
  <c r="F112" s="1"/>
  <c r="E110"/>
  <c r="F110" s="1"/>
  <c r="E108"/>
  <c r="F108" s="1"/>
  <c r="E106"/>
  <c r="F106" s="1"/>
  <c r="E104"/>
  <c r="F104" s="1"/>
  <c r="E102"/>
  <c r="F102" s="1"/>
  <c r="E100"/>
  <c r="F100" s="1"/>
  <c r="E98"/>
  <c r="F98" s="1"/>
  <c r="E96"/>
  <c r="F96" s="1"/>
  <c r="E94"/>
  <c r="F94" s="1"/>
  <c r="E92"/>
  <c r="F92" s="1"/>
  <c r="E90"/>
  <c r="F90" s="1"/>
  <c r="H366"/>
  <c r="I366" s="1"/>
  <c r="J366" s="1"/>
  <c r="H364"/>
  <c r="I364" s="1"/>
  <c r="J364" s="1"/>
  <c r="H362"/>
  <c r="I362" s="1"/>
  <c r="J362" s="1"/>
  <c r="H360"/>
  <c r="I360" s="1"/>
  <c r="J360" s="1"/>
  <c r="H358"/>
  <c r="I358" s="1"/>
  <c r="J358" s="1"/>
  <c r="H356"/>
  <c r="I356" s="1"/>
  <c r="J356" s="1"/>
  <c r="H354"/>
  <c r="I354" s="1"/>
  <c r="J354" s="1"/>
  <c r="H352"/>
  <c r="I352" s="1"/>
  <c r="J352" s="1"/>
  <c r="H350"/>
  <c r="I350" s="1"/>
  <c r="J350" s="1"/>
  <c r="H348"/>
  <c r="I348" s="1"/>
  <c r="J348" s="1"/>
  <c r="H346"/>
  <c r="I346" s="1"/>
  <c r="J346" s="1"/>
  <c r="H344"/>
  <c r="I344" s="1"/>
  <c r="J344" s="1"/>
  <c r="H342"/>
  <c r="I342" s="1"/>
  <c r="J342" s="1"/>
  <c r="H340"/>
  <c r="I340" s="1"/>
  <c r="J340" s="1"/>
  <c r="H338"/>
  <c r="I338" s="1"/>
  <c r="J338" s="1"/>
  <c r="H336"/>
  <c r="I336" s="1"/>
  <c r="J336" s="1"/>
  <c r="H334"/>
  <c r="I334" s="1"/>
  <c r="J334" s="1"/>
  <c r="H332"/>
  <c r="I332" s="1"/>
  <c r="J332" s="1"/>
  <c r="H330"/>
  <c r="I330" s="1"/>
  <c r="J330" s="1"/>
  <c r="H328"/>
  <c r="I328" s="1"/>
  <c r="J328" s="1"/>
  <c r="H326"/>
  <c r="I326" s="1"/>
  <c r="J326" s="1"/>
  <c r="H324"/>
  <c r="I324" s="1"/>
  <c r="J324" s="1"/>
  <c r="H322"/>
  <c r="I322" s="1"/>
  <c r="J322" s="1"/>
  <c r="H320"/>
  <c r="I320" s="1"/>
  <c r="J320" s="1"/>
  <c r="H318"/>
  <c r="I318" s="1"/>
  <c r="J318" s="1"/>
  <c r="H316"/>
  <c r="I316" s="1"/>
  <c r="J316" s="1"/>
  <c r="H314"/>
  <c r="I314" s="1"/>
  <c r="J314" s="1"/>
  <c r="H312"/>
  <c r="I312" s="1"/>
  <c r="J312" s="1"/>
  <c r="H310"/>
  <c r="I310" s="1"/>
  <c r="J310" s="1"/>
  <c r="H308"/>
  <c r="I308" s="1"/>
  <c r="J308" s="1"/>
  <c r="H306"/>
  <c r="I306" s="1"/>
  <c r="J306" s="1"/>
  <c r="H304"/>
  <c r="I304" s="1"/>
  <c r="J304" s="1"/>
  <c r="H302"/>
  <c r="I302" s="1"/>
  <c r="J302" s="1"/>
  <c r="H300"/>
  <c r="I300" s="1"/>
  <c r="J300" s="1"/>
  <c r="H298"/>
  <c r="I298" s="1"/>
  <c r="J298" s="1"/>
  <c r="H296"/>
  <c r="I296" s="1"/>
  <c r="J296" s="1"/>
  <c r="H294"/>
  <c r="I294" s="1"/>
  <c r="J294" s="1"/>
  <c r="H292"/>
  <c r="I292" s="1"/>
  <c r="J292" s="1"/>
  <c r="H290"/>
  <c r="I290" s="1"/>
  <c r="J290" s="1"/>
  <c r="H288"/>
  <c r="I288" s="1"/>
  <c r="J288" s="1"/>
  <c r="H286"/>
  <c r="I286" s="1"/>
  <c r="J286" s="1"/>
  <c r="H284"/>
  <c r="I284" s="1"/>
  <c r="J284" s="1"/>
  <c r="H282"/>
  <c r="I282" s="1"/>
  <c r="J282" s="1"/>
  <c r="H280"/>
  <c r="I280" s="1"/>
  <c r="J280" s="1"/>
  <c r="H278"/>
  <c r="I278" s="1"/>
  <c r="J278" s="1"/>
  <c r="H276"/>
  <c r="I276" s="1"/>
  <c r="J276" s="1"/>
  <c r="H274"/>
  <c r="I274" s="1"/>
  <c r="J274" s="1"/>
  <c r="H272"/>
  <c r="I272" s="1"/>
  <c r="J272" s="1"/>
  <c r="H270"/>
  <c r="I270" s="1"/>
  <c r="J270" s="1"/>
  <c r="H268"/>
  <c r="I268" s="1"/>
  <c r="J268" s="1"/>
  <c r="H266"/>
  <c r="I266" s="1"/>
  <c r="J266" s="1"/>
  <c r="H264"/>
  <c r="I264" s="1"/>
  <c r="J264" s="1"/>
  <c r="H262"/>
  <c r="I262" s="1"/>
  <c r="J262" s="1"/>
  <c r="H260"/>
  <c r="I260" s="1"/>
  <c r="J260" s="1"/>
  <c r="H258"/>
  <c r="I258" s="1"/>
  <c r="J258" s="1"/>
  <c r="H256"/>
  <c r="I256" s="1"/>
  <c r="J256" s="1"/>
  <c r="H254"/>
  <c r="I254" s="1"/>
  <c r="J254" s="1"/>
  <c r="H252"/>
  <c r="I252" s="1"/>
  <c r="J252" s="1"/>
  <c r="H250"/>
  <c r="I250" s="1"/>
  <c r="J250" s="1"/>
  <c r="H248"/>
  <c r="I248" s="1"/>
  <c r="J248" s="1"/>
  <c r="H246"/>
  <c r="I246" s="1"/>
  <c r="J246" s="1"/>
  <c r="H244"/>
  <c r="I244" s="1"/>
  <c r="J244" s="1"/>
  <c r="H242"/>
  <c r="I242" s="1"/>
  <c r="J242" s="1"/>
  <c r="H240"/>
  <c r="I240" s="1"/>
  <c r="J240" s="1"/>
  <c r="H238"/>
  <c r="I238" s="1"/>
  <c r="J238" s="1"/>
  <c r="H236"/>
  <c r="I236" s="1"/>
  <c r="J236" s="1"/>
  <c r="H234"/>
  <c r="I234" s="1"/>
  <c r="J234" s="1"/>
  <c r="H232"/>
  <c r="I232" s="1"/>
  <c r="J232" s="1"/>
  <c r="H230"/>
  <c r="I230" s="1"/>
  <c r="J230" s="1"/>
  <c r="H228"/>
  <c r="I228" s="1"/>
  <c r="J228" s="1"/>
  <c r="H226"/>
  <c r="I226" s="1"/>
  <c r="J226" s="1"/>
  <c r="H224"/>
  <c r="I224" s="1"/>
  <c r="J224" s="1"/>
  <c r="H222"/>
  <c r="I222" s="1"/>
  <c r="J222" s="1"/>
  <c r="H220"/>
  <c r="I220" s="1"/>
  <c r="J220" s="1"/>
  <c r="H218"/>
  <c r="I218" s="1"/>
  <c r="J218" s="1"/>
  <c r="H216"/>
  <c r="I216" s="1"/>
  <c r="J216" s="1"/>
  <c r="H214"/>
  <c r="I214" s="1"/>
  <c r="J214" s="1"/>
  <c r="H212"/>
  <c r="I212" s="1"/>
  <c r="J212" s="1"/>
  <c r="H210"/>
  <c r="I210" s="1"/>
  <c r="J210" s="1"/>
  <c r="H208"/>
  <c r="I208" s="1"/>
  <c r="J208" s="1"/>
  <c r="H206"/>
  <c r="I206" s="1"/>
  <c r="J206" s="1"/>
  <c r="H204"/>
  <c r="I204" s="1"/>
  <c r="J204" s="1"/>
  <c r="H202"/>
  <c r="I202" s="1"/>
  <c r="J202" s="1"/>
  <c r="H200"/>
  <c r="I200" s="1"/>
  <c r="J200" s="1"/>
  <c r="H198"/>
  <c r="I198" s="1"/>
  <c r="J198" s="1"/>
  <c r="H196"/>
  <c r="I196" s="1"/>
  <c r="J196" s="1"/>
  <c r="H194"/>
  <c r="I194" s="1"/>
  <c r="J194" s="1"/>
  <c r="H192"/>
  <c r="I192" s="1"/>
  <c r="J192" s="1"/>
  <c r="H190"/>
  <c r="I190" s="1"/>
  <c r="J190" s="1"/>
  <c r="H188"/>
  <c r="I188" s="1"/>
  <c r="J188" s="1"/>
  <c r="H186"/>
  <c r="I186" s="1"/>
  <c r="J186" s="1"/>
  <c r="H184"/>
  <c r="I184" s="1"/>
  <c r="J184" s="1"/>
  <c r="H182"/>
  <c r="I182" s="1"/>
  <c r="J182" s="1"/>
  <c r="H180"/>
  <c r="I180" s="1"/>
  <c r="J180" s="1"/>
  <c r="H178"/>
  <c r="I178" s="1"/>
  <c r="J178" s="1"/>
  <c r="H176"/>
  <c r="I176" s="1"/>
  <c r="J176" s="1"/>
  <c r="H174"/>
  <c r="I174" s="1"/>
  <c r="J174" s="1"/>
  <c r="H172"/>
  <c r="I172" s="1"/>
  <c r="J172" s="1"/>
  <c r="H170"/>
  <c r="I170" s="1"/>
  <c r="J170" s="1"/>
  <c r="H168"/>
  <c r="I168" s="1"/>
  <c r="J168" s="1"/>
  <c r="H166"/>
  <c r="I166" s="1"/>
  <c r="J166" s="1"/>
  <c r="H164"/>
  <c r="I164" s="1"/>
  <c r="J164" s="1"/>
  <c r="H162"/>
  <c r="I162" s="1"/>
  <c r="J162" s="1"/>
  <c r="H160"/>
  <c r="I160" s="1"/>
  <c r="J160" s="1"/>
  <c r="H158"/>
  <c r="I158" s="1"/>
  <c r="J158" s="1"/>
  <c r="H156"/>
  <c r="I156" s="1"/>
  <c r="J156" s="1"/>
  <c r="H154"/>
  <c r="I154" s="1"/>
  <c r="J154" s="1"/>
  <c r="H152"/>
  <c r="I152" s="1"/>
  <c r="J152" s="1"/>
  <c r="H150"/>
  <c r="I150" s="1"/>
  <c r="J150" s="1"/>
  <c r="H148"/>
  <c r="I148" s="1"/>
  <c r="J148" s="1"/>
  <c r="H146"/>
  <c r="I146" s="1"/>
  <c r="J146" s="1"/>
  <c r="H144"/>
  <c r="I144" s="1"/>
  <c r="J144" s="1"/>
  <c r="H142"/>
  <c r="I142" s="1"/>
  <c r="J142" s="1"/>
  <c r="H140"/>
  <c r="I140" s="1"/>
  <c r="J140" s="1"/>
  <c r="H138"/>
  <c r="I138" s="1"/>
  <c r="J138" s="1"/>
  <c r="H136"/>
  <c r="I136" s="1"/>
  <c r="J136" s="1"/>
  <c r="H134"/>
  <c r="I134" s="1"/>
  <c r="J134" s="1"/>
  <c r="H132"/>
  <c r="I132" s="1"/>
  <c r="J132" s="1"/>
  <c r="H130"/>
  <c r="I130" s="1"/>
  <c r="J130" s="1"/>
  <c r="H128"/>
  <c r="I128" s="1"/>
  <c r="J128" s="1"/>
  <c r="H126"/>
  <c r="I126" s="1"/>
  <c r="J126" s="1"/>
  <c r="H124"/>
  <c r="I124" s="1"/>
  <c r="J124" s="1"/>
  <c r="H122"/>
  <c r="I122" s="1"/>
  <c r="J122" s="1"/>
  <c r="H120"/>
  <c r="I120" s="1"/>
  <c r="J120" s="1"/>
  <c r="H118"/>
  <c r="I118" s="1"/>
  <c r="J118" s="1"/>
  <c r="H116"/>
  <c r="I116" s="1"/>
  <c r="J116" s="1"/>
  <c r="H114"/>
  <c r="I114" s="1"/>
  <c r="J114" s="1"/>
  <c r="H112"/>
  <c r="I112" s="1"/>
  <c r="J112" s="1"/>
  <c r="H110"/>
  <c r="I110" s="1"/>
  <c r="J110" s="1"/>
  <c r="H108"/>
  <c r="I108" s="1"/>
  <c r="J108" s="1"/>
  <c r="H106"/>
  <c r="I106" s="1"/>
  <c r="J106" s="1"/>
  <c r="H104"/>
  <c r="I104" s="1"/>
  <c r="J104" s="1"/>
  <c r="H102"/>
  <c r="I102" s="1"/>
  <c r="J102" s="1"/>
  <c r="H100"/>
  <c r="I100" s="1"/>
  <c r="J100" s="1"/>
  <c r="H98"/>
  <c r="I98" s="1"/>
  <c r="J98" s="1"/>
  <c r="H96"/>
  <c r="I96" s="1"/>
  <c r="J96" s="1"/>
  <c r="H94"/>
  <c r="I94" s="1"/>
  <c r="J94" s="1"/>
  <c r="H92"/>
  <c r="I92" s="1"/>
  <c r="J92" s="1"/>
  <c r="H90"/>
  <c r="I90" s="1"/>
  <c r="J90" s="1"/>
  <c r="D88"/>
  <c r="G88" s="1"/>
  <c r="E88"/>
  <c r="F88" s="1"/>
  <c r="D86"/>
  <c r="G86" s="1"/>
  <c r="E86"/>
  <c r="F86" s="1"/>
  <c r="D84"/>
  <c r="G84" s="1"/>
  <c r="E84"/>
  <c r="F84" s="1"/>
  <c r="D82"/>
  <c r="G82" s="1"/>
  <c r="E82"/>
  <c r="F82" s="1"/>
  <c r="D80"/>
  <c r="G80" s="1"/>
  <c r="E80"/>
  <c r="F80" s="1"/>
  <c r="D78"/>
  <c r="G78" s="1"/>
  <c r="E78"/>
  <c r="F78" s="1"/>
  <c r="D76"/>
  <c r="G76" s="1"/>
  <c r="E76"/>
  <c r="F76" s="1"/>
  <c r="D74"/>
  <c r="G74" s="1"/>
  <c r="E74"/>
  <c r="F74" s="1"/>
  <c r="D72"/>
  <c r="G72" s="1"/>
  <c r="E72"/>
  <c r="F72" s="1"/>
  <c r="D70"/>
  <c r="G70" s="1"/>
  <c r="E70"/>
  <c r="F70" s="1"/>
  <c r="D68"/>
  <c r="G68" s="1"/>
  <c r="E68"/>
  <c r="F68" s="1"/>
  <c r="D66"/>
  <c r="G66" s="1"/>
  <c r="E66"/>
  <c r="F66" s="1"/>
  <c r="D64"/>
  <c r="G64" s="1"/>
  <c r="E64"/>
  <c r="F64" s="1"/>
  <c r="D62"/>
  <c r="G62" s="1"/>
  <c r="E62"/>
  <c r="F62" s="1"/>
  <c r="D60"/>
  <c r="G60" s="1"/>
  <c r="E60"/>
  <c r="F60" s="1"/>
  <c r="D58"/>
  <c r="G58" s="1"/>
  <c r="E58"/>
  <c r="F58" s="1"/>
  <c r="D56"/>
  <c r="G56" s="1"/>
  <c r="E56"/>
  <c r="F56" s="1"/>
  <c r="D54"/>
  <c r="G54" s="1"/>
  <c r="E54"/>
  <c r="F54" s="1"/>
  <c r="D52"/>
  <c r="G52" s="1"/>
  <c r="E52"/>
  <c r="F52" s="1"/>
  <c r="D50"/>
  <c r="G50" s="1"/>
  <c r="E50"/>
  <c r="F50" s="1"/>
  <c r="D48"/>
  <c r="G48" s="1"/>
  <c r="E48"/>
  <c r="F48" s="1"/>
  <c r="D46"/>
  <c r="G46" s="1"/>
  <c r="E46"/>
  <c r="F46" s="1"/>
  <c r="D44"/>
  <c r="G44" s="1"/>
  <c r="E44"/>
  <c r="F44" s="1"/>
  <c r="D42"/>
  <c r="G42" s="1"/>
  <c r="E42"/>
  <c r="F42" s="1"/>
  <c r="D40"/>
  <c r="G40" s="1"/>
  <c r="E40"/>
  <c r="F40" s="1"/>
  <c r="D38"/>
  <c r="G38" s="1"/>
  <c r="E38"/>
  <c r="F38" s="1"/>
  <c r="D36"/>
  <c r="G36" s="1"/>
  <c r="E36"/>
  <c r="F36" s="1"/>
  <c r="D34"/>
  <c r="G34" s="1"/>
  <c r="E34"/>
  <c r="F34" s="1"/>
  <c r="D32"/>
  <c r="G32" s="1"/>
  <c r="E32"/>
  <c r="F32" s="1"/>
  <c r="D30"/>
  <c r="G30" s="1"/>
  <c r="E30"/>
  <c r="F30" s="1"/>
  <c r="D28"/>
  <c r="G28" s="1"/>
  <c r="E28"/>
  <c r="F28" s="1"/>
  <c r="D26"/>
  <c r="G26" s="1"/>
  <c r="E26"/>
  <c r="F26" s="1"/>
  <c r="D24"/>
  <c r="G24" s="1"/>
  <c r="E24"/>
  <c r="F24" s="1"/>
  <c r="D22"/>
  <c r="G22" s="1"/>
  <c r="E22"/>
  <c r="F22" s="1"/>
  <c r="D20"/>
  <c r="G20" s="1"/>
  <c r="E20"/>
  <c r="F20" s="1"/>
  <c r="D18"/>
  <c r="G18" s="1"/>
  <c r="E18"/>
  <c r="F18" s="1"/>
  <c r="D16"/>
  <c r="G16" s="1"/>
  <c r="E16"/>
  <c r="F16" s="1"/>
  <c r="D14"/>
  <c r="G14" s="1"/>
  <c r="E14"/>
  <c r="F14" s="1"/>
  <c r="D12"/>
  <c r="G12" s="1"/>
  <c r="E12"/>
  <c r="F12" s="1"/>
  <c r="D10"/>
  <c r="G10" s="1"/>
  <c r="H10" s="1"/>
  <c r="E10"/>
  <c r="F10" s="1"/>
  <c r="D8"/>
  <c r="G8" s="1"/>
  <c r="E8"/>
  <c r="F8" s="1"/>
  <c r="D6"/>
  <c r="G6" s="1"/>
  <c r="H6" s="1"/>
  <c r="E6"/>
  <c r="F6" s="1"/>
  <c r="D4"/>
  <c r="G4" s="1"/>
  <c r="E4"/>
  <c r="F4" s="1"/>
  <c r="E2"/>
  <c r="E365"/>
  <c r="F365" s="1"/>
  <c r="E363"/>
  <c r="F363" s="1"/>
  <c r="E361"/>
  <c r="F361" s="1"/>
  <c r="E359"/>
  <c r="F359" s="1"/>
  <c r="E357"/>
  <c r="F357" s="1"/>
  <c r="E355"/>
  <c r="F355" s="1"/>
  <c r="E353"/>
  <c r="F353" s="1"/>
  <c r="E351"/>
  <c r="F351" s="1"/>
  <c r="E349"/>
  <c r="F349" s="1"/>
  <c r="E347"/>
  <c r="F347" s="1"/>
  <c r="E345"/>
  <c r="F345" s="1"/>
  <c r="E343"/>
  <c r="F343" s="1"/>
  <c r="E341"/>
  <c r="F341" s="1"/>
  <c r="E339"/>
  <c r="F339" s="1"/>
  <c r="E337"/>
  <c r="F337" s="1"/>
  <c r="E335"/>
  <c r="F335" s="1"/>
  <c r="E333"/>
  <c r="F333" s="1"/>
  <c r="E331"/>
  <c r="F331" s="1"/>
  <c r="E329"/>
  <c r="F329" s="1"/>
  <c r="E327"/>
  <c r="F327" s="1"/>
  <c r="E325"/>
  <c r="F325" s="1"/>
  <c r="E323"/>
  <c r="F323" s="1"/>
  <c r="E321"/>
  <c r="F321" s="1"/>
  <c r="E319"/>
  <c r="F319" s="1"/>
  <c r="E317"/>
  <c r="F317" s="1"/>
  <c r="E315"/>
  <c r="F315" s="1"/>
  <c r="E313"/>
  <c r="F313" s="1"/>
  <c r="E311"/>
  <c r="F311" s="1"/>
  <c r="E309"/>
  <c r="F309" s="1"/>
  <c r="E307"/>
  <c r="F307" s="1"/>
  <c r="E305"/>
  <c r="F305" s="1"/>
  <c r="E303"/>
  <c r="F303" s="1"/>
  <c r="E301"/>
  <c r="F301" s="1"/>
  <c r="E299"/>
  <c r="F299" s="1"/>
  <c r="E297"/>
  <c r="F297" s="1"/>
  <c r="E295"/>
  <c r="F295" s="1"/>
  <c r="E293"/>
  <c r="F293" s="1"/>
  <c r="E291"/>
  <c r="F291" s="1"/>
  <c r="E289"/>
  <c r="F289" s="1"/>
  <c r="E287"/>
  <c r="F287" s="1"/>
  <c r="E285"/>
  <c r="F285" s="1"/>
  <c r="E283"/>
  <c r="F283" s="1"/>
  <c r="E281"/>
  <c r="F281" s="1"/>
  <c r="E279"/>
  <c r="F279" s="1"/>
  <c r="E277"/>
  <c r="F277" s="1"/>
  <c r="E275"/>
  <c r="F275" s="1"/>
  <c r="E273"/>
  <c r="F273" s="1"/>
  <c r="E271"/>
  <c r="F271" s="1"/>
  <c r="E269"/>
  <c r="F269" s="1"/>
  <c r="E267"/>
  <c r="F267" s="1"/>
  <c r="E265"/>
  <c r="F265" s="1"/>
  <c r="E263"/>
  <c r="F263" s="1"/>
  <c r="E261"/>
  <c r="F261" s="1"/>
  <c r="E259"/>
  <c r="F259" s="1"/>
  <c r="E257"/>
  <c r="F257" s="1"/>
  <c r="E255"/>
  <c r="F255" s="1"/>
  <c r="E253"/>
  <c r="F253" s="1"/>
  <c r="E251"/>
  <c r="F251" s="1"/>
  <c r="E249"/>
  <c r="F249" s="1"/>
  <c r="E247"/>
  <c r="F247" s="1"/>
  <c r="E245"/>
  <c r="F245" s="1"/>
  <c r="E243"/>
  <c r="F243" s="1"/>
  <c r="E241"/>
  <c r="F241" s="1"/>
  <c r="E239"/>
  <c r="F239" s="1"/>
  <c r="E237"/>
  <c r="F237" s="1"/>
  <c r="E235"/>
  <c r="F235" s="1"/>
  <c r="E233"/>
  <c r="F233" s="1"/>
  <c r="E231"/>
  <c r="F231" s="1"/>
  <c r="E229"/>
  <c r="F229" s="1"/>
  <c r="E227"/>
  <c r="F227" s="1"/>
  <c r="E225"/>
  <c r="F225" s="1"/>
  <c r="E223"/>
  <c r="F223" s="1"/>
  <c r="E221"/>
  <c r="F221" s="1"/>
  <c r="E219"/>
  <c r="F219" s="1"/>
  <c r="E217"/>
  <c r="F217" s="1"/>
  <c r="E215"/>
  <c r="F215" s="1"/>
  <c r="E213"/>
  <c r="F213" s="1"/>
  <c r="E211"/>
  <c r="F211" s="1"/>
  <c r="E209"/>
  <c r="F209" s="1"/>
  <c r="E207"/>
  <c r="F207" s="1"/>
  <c r="E205"/>
  <c r="F205" s="1"/>
  <c r="E203"/>
  <c r="F203" s="1"/>
  <c r="E201"/>
  <c r="F201" s="1"/>
  <c r="E199"/>
  <c r="F199" s="1"/>
  <c r="E197"/>
  <c r="F197" s="1"/>
  <c r="E195"/>
  <c r="F195" s="1"/>
  <c r="E193"/>
  <c r="F193" s="1"/>
  <c r="E191"/>
  <c r="F191" s="1"/>
  <c r="E189"/>
  <c r="F189" s="1"/>
  <c r="E187"/>
  <c r="F187" s="1"/>
  <c r="E185"/>
  <c r="F185" s="1"/>
  <c r="E183"/>
  <c r="F183" s="1"/>
  <c r="E181"/>
  <c r="F181" s="1"/>
  <c r="E179"/>
  <c r="F179" s="1"/>
  <c r="E177"/>
  <c r="F177" s="1"/>
  <c r="E175"/>
  <c r="F175" s="1"/>
  <c r="E173"/>
  <c r="F173" s="1"/>
  <c r="E171"/>
  <c r="F171" s="1"/>
  <c r="E169"/>
  <c r="F169" s="1"/>
  <c r="E167"/>
  <c r="F167" s="1"/>
  <c r="E165"/>
  <c r="F165" s="1"/>
  <c r="E163"/>
  <c r="F163" s="1"/>
  <c r="E161"/>
  <c r="F161" s="1"/>
  <c r="E159"/>
  <c r="F159" s="1"/>
  <c r="E157"/>
  <c r="F157" s="1"/>
  <c r="E155"/>
  <c r="F155" s="1"/>
  <c r="E153"/>
  <c r="F153" s="1"/>
  <c r="E151"/>
  <c r="F151" s="1"/>
  <c r="E149"/>
  <c r="F149" s="1"/>
  <c r="E147"/>
  <c r="F147" s="1"/>
  <c r="E145"/>
  <c r="F145" s="1"/>
  <c r="E143"/>
  <c r="F143" s="1"/>
  <c r="E141"/>
  <c r="F141" s="1"/>
  <c r="E139"/>
  <c r="F139" s="1"/>
  <c r="E137"/>
  <c r="F137" s="1"/>
  <c r="E135"/>
  <c r="F135" s="1"/>
  <c r="E133"/>
  <c r="F133" s="1"/>
  <c r="E131"/>
  <c r="F131" s="1"/>
  <c r="E129"/>
  <c r="F129" s="1"/>
  <c r="E127"/>
  <c r="F127" s="1"/>
  <c r="E125"/>
  <c r="F125" s="1"/>
  <c r="E123"/>
  <c r="F123" s="1"/>
  <c r="E121"/>
  <c r="F121" s="1"/>
  <c r="E119"/>
  <c r="F119" s="1"/>
  <c r="E117"/>
  <c r="F117" s="1"/>
  <c r="E115"/>
  <c r="F115" s="1"/>
  <c r="E113"/>
  <c r="F113" s="1"/>
  <c r="E111"/>
  <c r="F111" s="1"/>
  <c r="E109"/>
  <c r="F109" s="1"/>
  <c r="E107"/>
  <c r="F107" s="1"/>
  <c r="E105"/>
  <c r="F105" s="1"/>
  <c r="E103"/>
  <c r="F103" s="1"/>
  <c r="E101"/>
  <c r="F101" s="1"/>
  <c r="E99"/>
  <c r="F99" s="1"/>
  <c r="E97"/>
  <c r="F97" s="1"/>
  <c r="E95"/>
  <c r="F95" s="1"/>
  <c r="E93"/>
  <c r="F93" s="1"/>
  <c r="E91"/>
  <c r="F91" s="1"/>
  <c r="E89"/>
  <c r="F89" s="1"/>
  <c r="I3"/>
  <c r="J3" s="1"/>
  <c r="I19"/>
  <c r="J19" s="1"/>
  <c r="I17"/>
  <c r="J17" s="1"/>
  <c r="I15"/>
  <c r="J15" s="1"/>
  <c r="I13"/>
  <c r="J13" s="1"/>
  <c r="I6"/>
  <c r="J6" s="1"/>
  <c r="I11"/>
  <c r="J11" s="1"/>
  <c r="I9"/>
  <c r="J9" s="1"/>
  <c r="I7"/>
  <c r="J7" s="1"/>
  <c r="I5"/>
  <c r="J5" s="1"/>
  <c r="I10" l="1"/>
  <c r="J10" s="1"/>
  <c r="K10" s="1"/>
  <c r="L10" s="1"/>
  <c r="K9"/>
  <c r="K13"/>
  <c r="K17"/>
  <c r="K92"/>
  <c r="L92" s="1"/>
  <c r="K100"/>
  <c r="K108"/>
  <c r="K116"/>
  <c r="K124"/>
  <c r="L124" s="1"/>
  <c r="K132"/>
  <c r="K136"/>
  <c r="K140"/>
  <c r="K144"/>
  <c r="K148"/>
  <c r="K152"/>
  <c r="K156"/>
  <c r="K160"/>
  <c r="K164"/>
  <c r="K168"/>
  <c r="K172"/>
  <c r="K176"/>
  <c r="K180"/>
  <c r="K184"/>
  <c r="K188"/>
  <c r="K192"/>
  <c r="K196"/>
  <c r="K200"/>
  <c r="K204"/>
  <c r="K208"/>
  <c r="K212"/>
  <c r="K216"/>
  <c r="K220"/>
  <c r="K224"/>
  <c r="K228"/>
  <c r="K232"/>
  <c r="K236"/>
  <c r="K240"/>
  <c r="K244"/>
  <c r="K248"/>
  <c r="K250"/>
  <c r="K254"/>
  <c r="L254" s="1"/>
  <c r="K258"/>
  <c r="L258" s="1"/>
  <c r="M258" s="1"/>
  <c r="K262"/>
  <c r="L262" s="1"/>
  <c r="K266"/>
  <c r="K270"/>
  <c r="L270" s="1"/>
  <c r="K274"/>
  <c r="L274" s="1"/>
  <c r="M274" s="1"/>
  <c r="K278"/>
  <c r="L278" s="1"/>
  <c r="K282"/>
  <c r="K286"/>
  <c r="L286" s="1"/>
  <c r="K290"/>
  <c r="L290" s="1"/>
  <c r="M290" s="1"/>
  <c r="K294"/>
  <c r="L294" s="1"/>
  <c r="K298"/>
  <c r="K302"/>
  <c r="L302" s="1"/>
  <c r="K306"/>
  <c r="L306" s="1"/>
  <c r="M306" s="1"/>
  <c r="K310"/>
  <c r="L310" s="1"/>
  <c r="K314"/>
  <c r="K318"/>
  <c r="L318" s="1"/>
  <c r="K322"/>
  <c r="L322" s="1"/>
  <c r="M322" s="1"/>
  <c r="K326"/>
  <c r="L326" s="1"/>
  <c r="K330"/>
  <c r="K334"/>
  <c r="L334" s="1"/>
  <c r="K338"/>
  <c r="L338" s="1"/>
  <c r="M338" s="1"/>
  <c r="K348"/>
  <c r="K7"/>
  <c r="K11"/>
  <c r="L11" s="1"/>
  <c r="M11" s="1"/>
  <c r="K15"/>
  <c r="L15" s="1"/>
  <c r="M15" s="1"/>
  <c r="K19"/>
  <c r="K90"/>
  <c r="L90" s="1"/>
  <c r="K94"/>
  <c r="L94" s="1"/>
  <c r="K98"/>
  <c r="L98" s="1"/>
  <c r="K102"/>
  <c r="K106"/>
  <c r="L106" s="1"/>
  <c r="K110"/>
  <c r="L110" s="1"/>
  <c r="K114"/>
  <c r="L114" s="1"/>
  <c r="K118"/>
  <c r="K122"/>
  <c r="L122" s="1"/>
  <c r="K126"/>
  <c r="L126" s="1"/>
  <c r="K130"/>
  <c r="L130" s="1"/>
  <c r="K163"/>
  <c r="K167"/>
  <c r="K171"/>
  <c r="L171" s="1"/>
  <c r="M171" s="1"/>
  <c r="K175"/>
  <c r="K179"/>
  <c r="K183"/>
  <c r="L183" s="1"/>
  <c r="M183" s="1"/>
  <c r="K187"/>
  <c r="L187" s="1"/>
  <c r="M187" s="1"/>
  <c r="K191"/>
  <c r="K195"/>
  <c r="K199"/>
  <c r="L199" s="1"/>
  <c r="M199" s="1"/>
  <c r="K203"/>
  <c r="L203" s="1"/>
  <c r="M203" s="1"/>
  <c r="K207"/>
  <c r="K211"/>
  <c r="K215"/>
  <c r="L215" s="1"/>
  <c r="M215" s="1"/>
  <c r="K219"/>
  <c r="L219" s="1"/>
  <c r="M219" s="1"/>
  <c r="K223"/>
  <c r="K227"/>
  <c r="K231"/>
  <c r="L231" s="1"/>
  <c r="M231" s="1"/>
  <c r="K235"/>
  <c r="L235" s="1"/>
  <c r="M235" s="1"/>
  <c r="K239"/>
  <c r="K243"/>
  <c r="L243" s="1"/>
  <c r="K247"/>
  <c r="L247" s="1"/>
  <c r="M247" s="1"/>
  <c r="K251"/>
  <c r="L251" s="1"/>
  <c r="M251" s="1"/>
  <c r="K255"/>
  <c r="K259"/>
  <c r="K263"/>
  <c r="L263" s="1"/>
  <c r="M263" s="1"/>
  <c r="K267"/>
  <c r="L267" s="1"/>
  <c r="M267" s="1"/>
  <c r="K271"/>
  <c r="K275"/>
  <c r="L275" s="1"/>
  <c r="K279"/>
  <c r="L279" s="1"/>
  <c r="M279" s="1"/>
  <c r="K283"/>
  <c r="L283" s="1"/>
  <c r="M283" s="1"/>
  <c r="K287"/>
  <c r="K291"/>
  <c r="L291" s="1"/>
  <c r="K295"/>
  <c r="L295" s="1"/>
  <c r="M295" s="1"/>
  <c r="K299"/>
  <c r="L299" s="1"/>
  <c r="M299" s="1"/>
  <c r="K303"/>
  <c r="K307"/>
  <c r="K311"/>
  <c r="L311" s="1"/>
  <c r="M311" s="1"/>
  <c r="K315"/>
  <c r="L315" s="1"/>
  <c r="M315" s="1"/>
  <c r="K319"/>
  <c r="K323"/>
  <c r="L323" s="1"/>
  <c r="K327"/>
  <c r="L327" s="1"/>
  <c r="M327" s="1"/>
  <c r="K331"/>
  <c r="L331" s="1"/>
  <c r="M331" s="1"/>
  <c r="K335"/>
  <c r="K339"/>
  <c r="L339" s="1"/>
  <c r="K343"/>
  <c r="L343" s="1"/>
  <c r="M343" s="1"/>
  <c r="K347"/>
  <c r="L347" s="1"/>
  <c r="M347" s="1"/>
  <c r="K351"/>
  <c r="K355"/>
  <c r="L355" s="1"/>
  <c r="K359"/>
  <c r="L359" s="1"/>
  <c r="M359" s="1"/>
  <c r="K363"/>
  <c r="L363" s="1"/>
  <c r="M363" s="1"/>
  <c r="L2"/>
  <c r="L163"/>
  <c r="L179"/>
  <c r="L195"/>
  <c r="L211"/>
  <c r="L227"/>
  <c r="L259"/>
  <c r="L307"/>
  <c r="L102"/>
  <c r="L118"/>
  <c r="L250"/>
  <c r="M250" s="1"/>
  <c r="L266"/>
  <c r="M266" s="1"/>
  <c r="L282"/>
  <c r="M282" s="1"/>
  <c r="L298"/>
  <c r="M298" s="1"/>
  <c r="L314"/>
  <c r="M314" s="1"/>
  <c r="L330"/>
  <c r="M330" s="1"/>
  <c r="L7"/>
  <c r="M7" s="1"/>
  <c r="L9"/>
  <c r="L13"/>
  <c r="L17"/>
  <c r="L19"/>
  <c r="M19" s="1"/>
  <c r="K5"/>
  <c r="L5" s="1"/>
  <c r="K6"/>
  <c r="L6" s="1"/>
  <c r="K3"/>
  <c r="L3" s="1"/>
  <c r="K96"/>
  <c r="K104"/>
  <c r="L104" s="1"/>
  <c r="K112"/>
  <c r="L112" s="1"/>
  <c r="K120"/>
  <c r="L120" s="1"/>
  <c r="K128"/>
  <c r="K134"/>
  <c r="L134" s="1"/>
  <c r="K138"/>
  <c r="L138" s="1"/>
  <c r="K142"/>
  <c r="L142" s="1"/>
  <c r="K146"/>
  <c r="L146" s="1"/>
  <c r="K150"/>
  <c r="L150" s="1"/>
  <c r="K154"/>
  <c r="L154" s="1"/>
  <c r="K158"/>
  <c r="L158" s="1"/>
  <c r="K162"/>
  <c r="L162" s="1"/>
  <c r="K166"/>
  <c r="L166" s="1"/>
  <c r="K170"/>
  <c r="L170" s="1"/>
  <c r="K174"/>
  <c r="L174" s="1"/>
  <c r="K178"/>
  <c r="L178" s="1"/>
  <c r="K182"/>
  <c r="L182" s="1"/>
  <c r="K186"/>
  <c r="L186" s="1"/>
  <c r="K190"/>
  <c r="L190" s="1"/>
  <c r="K194"/>
  <c r="L194" s="1"/>
  <c r="K198"/>
  <c r="L198" s="1"/>
  <c r="K202"/>
  <c r="L202" s="1"/>
  <c r="K206"/>
  <c r="L206" s="1"/>
  <c r="K210"/>
  <c r="L210" s="1"/>
  <c r="K214"/>
  <c r="L214" s="1"/>
  <c r="K218"/>
  <c r="L218" s="1"/>
  <c r="K222"/>
  <c r="L222" s="1"/>
  <c r="K226"/>
  <c r="L226" s="1"/>
  <c r="K230"/>
  <c r="L230" s="1"/>
  <c r="K234"/>
  <c r="L234" s="1"/>
  <c r="K238"/>
  <c r="L238" s="1"/>
  <c r="K242"/>
  <c r="L242" s="1"/>
  <c r="K246"/>
  <c r="L246" s="1"/>
  <c r="K252"/>
  <c r="L252" s="1"/>
  <c r="K256"/>
  <c r="L256" s="1"/>
  <c r="M256" s="1"/>
  <c r="K260"/>
  <c r="K264"/>
  <c r="L264" s="1"/>
  <c r="M264" s="1"/>
  <c r="K268"/>
  <c r="L268" s="1"/>
  <c r="K272"/>
  <c r="L272" s="1"/>
  <c r="M272" s="1"/>
  <c r="K276"/>
  <c r="K280"/>
  <c r="L280" s="1"/>
  <c r="M280" s="1"/>
  <c r="K284"/>
  <c r="L284" s="1"/>
  <c r="K288"/>
  <c r="L288" s="1"/>
  <c r="M288" s="1"/>
  <c r="K292"/>
  <c r="K296"/>
  <c r="L296" s="1"/>
  <c r="M296" s="1"/>
  <c r="K300"/>
  <c r="L300" s="1"/>
  <c r="K304"/>
  <c r="L304" s="1"/>
  <c r="M304" s="1"/>
  <c r="K308"/>
  <c r="K312"/>
  <c r="L312" s="1"/>
  <c r="M312" s="1"/>
  <c r="K316"/>
  <c r="L316" s="1"/>
  <c r="K320"/>
  <c r="L320" s="1"/>
  <c r="M320" s="1"/>
  <c r="K324"/>
  <c r="K328"/>
  <c r="L328" s="1"/>
  <c r="M328" s="1"/>
  <c r="K332"/>
  <c r="L332" s="1"/>
  <c r="K336"/>
  <c r="L336" s="1"/>
  <c r="M336" s="1"/>
  <c r="K340"/>
  <c r="K342"/>
  <c r="L342" s="1"/>
  <c r="K344"/>
  <c r="L344" s="1"/>
  <c r="M344" s="1"/>
  <c r="K346"/>
  <c r="L346" s="1"/>
  <c r="K350"/>
  <c r="L350" s="1"/>
  <c r="K352"/>
  <c r="L352" s="1"/>
  <c r="M352" s="1"/>
  <c r="K354"/>
  <c r="L354" s="1"/>
  <c r="K356"/>
  <c r="K358"/>
  <c r="L358" s="1"/>
  <c r="K360"/>
  <c r="L360" s="1"/>
  <c r="M360" s="1"/>
  <c r="K362"/>
  <c r="L362" s="1"/>
  <c r="K364"/>
  <c r="L364" s="1"/>
  <c r="K366"/>
  <c r="L366" s="1"/>
  <c r="K89"/>
  <c r="L89" s="1"/>
  <c r="K91"/>
  <c r="L91" s="1"/>
  <c r="K93"/>
  <c r="L93" s="1"/>
  <c r="K95"/>
  <c r="L95" s="1"/>
  <c r="K97"/>
  <c r="L97" s="1"/>
  <c r="K99"/>
  <c r="L99" s="1"/>
  <c r="K101"/>
  <c r="L101" s="1"/>
  <c r="K103"/>
  <c r="L103" s="1"/>
  <c r="M103" s="1"/>
  <c r="K105"/>
  <c r="L105" s="1"/>
  <c r="K107"/>
  <c r="L107" s="1"/>
  <c r="K109"/>
  <c r="L109" s="1"/>
  <c r="K111"/>
  <c r="L111" s="1"/>
  <c r="K113"/>
  <c r="L113" s="1"/>
  <c r="K115"/>
  <c r="L115" s="1"/>
  <c r="K117"/>
  <c r="L117" s="1"/>
  <c r="K119"/>
  <c r="K121"/>
  <c r="L121" s="1"/>
  <c r="K123"/>
  <c r="L123" s="1"/>
  <c r="K125"/>
  <c r="L125" s="1"/>
  <c r="K127"/>
  <c r="L127" s="1"/>
  <c r="K129"/>
  <c r="L129" s="1"/>
  <c r="K131"/>
  <c r="L131" s="1"/>
  <c r="K133"/>
  <c r="L133" s="1"/>
  <c r="K135"/>
  <c r="L135" s="1"/>
  <c r="M135" s="1"/>
  <c r="K137"/>
  <c r="L137" s="1"/>
  <c r="K139"/>
  <c r="L139" s="1"/>
  <c r="K141"/>
  <c r="L141" s="1"/>
  <c r="K143"/>
  <c r="L143" s="1"/>
  <c r="K145"/>
  <c r="L145" s="1"/>
  <c r="K147"/>
  <c r="L147" s="1"/>
  <c r="K149"/>
  <c r="L149" s="1"/>
  <c r="K151"/>
  <c r="K153"/>
  <c r="L153" s="1"/>
  <c r="K155"/>
  <c r="L155" s="1"/>
  <c r="K157"/>
  <c r="L157" s="1"/>
  <c r="K159"/>
  <c r="L159" s="1"/>
  <c r="K161"/>
  <c r="L161" s="1"/>
  <c r="K165"/>
  <c r="L165" s="1"/>
  <c r="K169"/>
  <c r="L169" s="1"/>
  <c r="K173"/>
  <c r="L173" s="1"/>
  <c r="K177"/>
  <c r="L177" s="1"/>
  <c r="K181"/>
  <c r="L181" s="1"/>
  <c r="K185"/>
  <c r="L185" s="1"/>
  <c r="K189"/>
  <c r="L189" s="1"/>
  <c r="K193"/>
  <c r="L193" s="1"/>
  <c r="K197"/>
  <c r="L197" s="1"/>
  <c r="K201"/>
  <c r="L201" s="1"/>
  <c r="K205"/>
  <c r="L205" s="1"/>
  <c r="K209"/>
  <c r="L209" s="1"/>
  <c r="K213"/>
  <c r="L213" s="1"/>
  <c r="K217"/>
  <c r="L217" s="1"/>
  <c r="K221"/>
  <c r="L221" s="1"/>
  <c r="K225"/>
  <c r="L225" s="1"/>
  <c r="K229"/>
  <c r="L229" s="1"/>
  <c r="K233"/>
  <c r="L233" s="1"/>
  <c r="K237"/>
  <c r="L237" s="1"/>
  <c r="K241"/>
  <c r="L241" s="1"/>
  <c r="K245"/>
  <c r="L245" s="1"/>
  <c r="K249"/>
  <c r="L249" s="1"/>
  <c r="K253"/>
  <c r="L253" s="1"/>
  <c r="K257"/>
  <c r="L257" s="1"/>
  <c r="K261"/>
  <c r="L261" s="1"/>
  <c r="K265"/>
  <c r="L265" s="1"/>
  <c r="K269"/>
  <c r="L269" s="1"/>
  <c r="K273"/>
  <c r="L273" s="1"/>
  <c r="K277"/>
  <c r="L277" s="1"/>
  <c r="K281"/>
  <c r="L281" s="1"/>
  <c r="K285"/>
  <c r="L285" s="1"/>
  <c r="K289"/>
  <c r="L289" s="1"/>
  <c r="K293"/>
  <c r="L293" s="1"/>
  <c r="K297"/>
  <c r="L297" s="1"/>
  <c r="K301"/>
  <c r="L301" s="1"/>
  <c r="K305"/>
  <c r="L305" s="1"/>
  <c r="K309"/>
  <c r="L309" s="1"/>
  <c r="K313"/>
  <c r="L313" s="1"/>
  <c r="K317"/>
  <c r="L317" s="1"/>
  <c r="K321"/>
  <c r="L321" s="1"/>
  <c r="K325"/>
  <c r="L325" s="1"/>
  <c r="K329"/>
  <c r="L329" s="1"/>
  <c r="K333"/>
  <c r="L333" s="1"/>
  <c r="K337"/>
  <c r="L337" s="1"/>
  <c r="K341"/>
  <c r="L341" s="1"/>
  <c r="K345"/>
  <c r="L345" s="1"/>
  <c r="K349"/>
  <c r="L349" s="1"/>
  <c r="K353"/>
  <c r="L353" s="1"/>
  <c r="K357"/>
  <c r="L357" s="1"/>
  <c r="K361"/>
  <c r="L361" s="1"/>
  <c r="K365"/>
  <c r="L365" s="1"/>
  <c r="L119"/>
  <c r="M119" s="1"/>
  <c r="L151"/>
  <c r="M151" s="1"/>
  <c r="L167"/>
  <c r="M167" s="1"/>
  <c r="L175"/>
  <c r="L191"/>
  <c r="L207"/>
  <c r="L223"/>
  <c r="L239"/>
  <c r="L255"/>
  <c r="L271"/>
  <c r="L287"/>
  <c r="L303"/>
  <c r="L319"/>
  <c r="L335"/>
  <c r="L351"/>
  <c r="L96"/>
  <c r="L100"/>
  <c r="L108"/>
  <c r="L116"/>
  <c r="L128"/>
  <c r="L132"/>
  <c r="L136"/>
  <c r="L140"/>
  <c r="L144"/>
  <c r="L148"/>
  <c r="L152"/>
  <c r="M152" s="1"/>
  <c r="L156"/>
  <c r="L160"/>
  <c r="M160" s="1"/>
  <c r="L164"/>
  <c r="L168"/>
  <c r="M168" s="1"/>
  <c r="L172"/>
  <c r="L176"/>
  <c r="M176" s="1"/>
  <c r="L180"/>
  <c r="L184"/>
  <c r="M184" s="1"/>
  <c r="L188"/>
  <c r="L192"/>
  <c r="M192" s="1"/>
  <c r="L196"/>
  <c r="L200"/>
  <c r="M200" s="1"/>
  <c r="L204"/>
  <c r="L208"/>
  <c r="M208" s="1"/>
  <c r="L212"/>
  <c r="L216"/>
  <c r="M216" s="1"/>
  <c r="L220"/>
  <c r="L224"/>
  <c r="M224" s="1"/>
  <c r="L228"/>
  <c r="L232"/>
  <c r="M232" s="1"/>
  <c r="L236"/>
  <c r="L240"/>
  <c r="M240" s="1"/>
  <c r="L244"/>
  <c r="L248"/>
  <c r="M248" s="1"/>
  <c r="L260"/>
  <c r="L276"/>
  <c r="L292"/>
  <c r="L308"/>
  <c r="L324"/>
  <c r="L340"/>
  <c r="L348"/>
  <c r="L356"/>
  <c r="H4"/>
  <c r="I4" s="1"/>
  <c r="J4" s="1"/>
  <c r="H8"/>
  <c r="I8" s="1"/>
  <c r="J8" s="1"/>
  <c r="H12"/>
  <c r="I12" s="1"/>
  <c r="J12" s="1"/>
  <c r="H14"/>
  <c r="I14" s="1"/>
  <c r="J14" s="1"/>
  <c r="H16"/>
  <c r="I16" s="1"/>
  <c r="J16" s="1"/>
  <c r="H18"/>
  <c r="I18" s="1"/>
  <c r="J18" s="1"/>
  <c r="H20"/>
  <c r="I20" s="1"/>
  <c r="J20" s="1"/>
  <c r="H22"/>
  <c r="I22" s="1"/>
  <c r="J22" s="1"/>
  <c r="H24"/>
  <c r="I24" s="1"/>
  <c r="J24" s="1"/>
  <c r="H26"/>
  <c r="I26" s="1"/>
  <c r="J26" s="1"/>
  <c r="H28"/>
  <c r="I28" s="1"/>
  <c r="J28" s="1"/>
  <c r="H30"/>
  <c r="I30" s="1"/>
  <c r="J30" s="1"/>
  <c r="H32"/>
  <c r="I32" s="1"/>
  <c r="J32" s="1"/>
  <c r="H34"/>
  <c r="I34" s="1"/>
  <c r="J34" s="1"/>
  <c r="H36"/>
  <c r="I36" s="1"/>
  <c r="J36" s="1"/>
  <c r="H38"/>
  <c r="I38" s="1"/>
  <c r="J38" s="1"/>
  <c r="H40"/>
  <c r="I40" s="1"/>
  <c r="J40" s="1"/>
  <c r="H42"/>
  <c r="I42" s="1"/>
  <c r="J42" s="1"/>
  <c r="H44"/>
  <c r="I44" s="1"/>
  <c r="J44" s="1"/>
  <c r="H46"/>
  <c r="I46" s="1"/>
  <c r="J46" s="1"/>
  <c r="H48"/>
  <c r="I48" s="1"/>
  <c r="J48" s="1"/>
  <c r="H50"/>
  <c r="I50" s="1"/>
  <c r="J50" s="1"/>
  <c r="H52"/>
  <c r="I52" s="1"/>
  <c r="J52" s="1"/>
  <c r="H54"/>
  <c r="I54" s="1"/>
  <c r="J54" s="1"/>
  <c r="H56"/>
  <c r="I56" s="1"/>
  <c r="J56" s="1"/>
  <c r="H58"/>
  <c r="I58" s="1"/>
  <c r="J58" s="1"/>
  <c r="H60"/>
  <c r="I60" s="1"/>
  <c r="J60" s="1"/>
  <c r="H62"/>
  <c r="I62" s="1"/>
  <c r="J62" s="1"/>
  <c r="H64"/>
  <c r="I64" s="1"/>
  <c r="J64" s="1"/>
  <c r="H66"/>
  <c r="I66" s="1"/>
  <c r="J66" s="1"/>
  <c r="H68"/>
  <c r="I68" s="1"/>
  <c r="J68" s="1"/>
  <c r="H70"/>
  <c r="I70" s="1"/>
  <c r="J70" s="1"/>
  <c r="H72"/>
  <c r="I72" s="1"/>
  <c r="J72" s="1"/>
  <c r="H74"/>
  <c r="I74" s="1"/>
  <c r="J74" s="1"/>
  <c r="H76"/>
  <c r="I76" s="1"/>
  <c r="J76" s="1"/>
  <c r="H78"/>
  <c r="I78" s="1"/>
  <c r="J78" s="1"/>
  <c r="H80"/>
  <c r="I80" s="1"/>
  <c r="J80" s="1"/>
  <c r="H82"/>
  <c r="I82" s="1"/>
  <c r="J82" s="1"/>
  <c r="H84"/>
  <c r="I84" s="1"/>
  <c r="J84" s="1"/>
  <c r="H86"/>
  <c r="I86" s="1"/>
  <c r="J86" s="1"/>
  <c r="H88"/>
  <c r="I88" s="1"/>
  <c r="J88" s="1"/>
  <c r="H21"/>
  <c r="I21" s="1"/>
  <c r="J21" s="1"/>
  <c r="H23"/>
  <c r="I23" s="1"/>
  <c r="J23" s="1"/>
  <c r="H25"/>
  <c r="I25" s="1"/>
  <c r="J25" s="1"/>
  <c r="H27"/>
  <c r="I27" s="1"/>
  <c r="J27" s="1"/>
  <c r="H29"/>
  <c r="I29" s="1"/>
  <c r="J29" s="1"/>
  <c r="H31"/>
  <c r="I31" s="1"/>
  <c r="J31" s="1"/>
  <c r="H33"/>
  <c r="I33" s="1"/>
  <c r="J33" s="1"/>
  <c r="H35"/>
  <c r="I35" s="1"/>
  <c r="J35" s="1"/>
  <c r="H37"/>
  <c r="I37" s="1"/>
  <c r="J37" s="1"/>
  <c r="H39"/>
  <c r="I39" s="1"/>
  <c r="J39" s="1"/>
  <c r="H41"/>
  <c r="I41" s="1"/>
  <c r="J41" s="1"/>
  <c r="H43"/>
  <c r="I43" s="1"/>
  <c r="J43" s="1"/>
  <c r="H45"/>
  <c r="I45" s="1"/>
  <c r="J45" s="1"/>
  <c r="H47"/>
  <c r="I47" s="1"/>
  <c r="J47" s="1"/>
  <c r="H49"/>
  <c r="I49" s="1"/>
  <c r="J49" s="1"/>
  <c r="H51"/>
  <c r="I51" s="1"/>
  <c r="J51" s="1"/>
  <c r="H53"/>
  <c r="I53" s="1"/>
  <c r="J53" s="1"/>
  <c r="H55"/>
  <c r="I55" s="1"/>
  <c r="J55" s="1"/>
  <c r="H57"/>
  <c r="I57" s="1"/>
  <c r="J57" s="1"/>
  <c r="H59"/>
  <c r="I59" s="1"/>
  <c r="J59" s="1"/>
  <c r="H61"/>
  <c r="I61" s="1"/>
  <c r="J61" s="1"/>
  <c r="H63"/>
  <c r="I63" s="1"/>
  <c r="J63" s="1"/>
  <c r="H65"/>
  <c r="I65" s="1"/>
  <c r="J65" s="1"/>
  <c r="H67"/>
  <c r="I67" s="1"/>
  <c r="J67" s="1"/>
  <c r="H69"/>
  <c r="I69" s="1"/>
  <c r="J69" s="1"/>
  <c r="H71"/>
  <c r="I71" s="1"/>
  <c r="J71" s="1"/>
  <c r="H73"/>
  <c r="I73" s="1"/>
  <c r="J73" s="1"/>
  <c r="H75"/>
  <c r="I75" s="1"/>
  <c r="J75" s="1"/>
  <c r="H77"/>
  <c r="I77" s="1"/>
  <c r="J77" s="1"/>
  <c r="H79"/>
  <c r="I79" s="1"/>
  <c r="J79" s="1"/>
  <c r="H81"/>
  <c r="I81" s="1"/>
  <c r="J81" s="1"/>
  <c r="H83"/>
  <c r="I83" s="1"/>
  <c r="J83" s="1"/>
  <c r="H85"/>
  <c r="I85" s="1"/>
  <c r="J85" s="1"/>
  <c r="H87"/>
  <c r="I87" s="1"/>
  <c r="J87" s="1"/>
  <c r="M357" l="1"/>
  <c r="N357" s="1"/>
  <c r="M333"/>
  <c r="N333" s="1"/>
  <c r="M361"/>
  <c r="N361" s="1"/>
  <c r="M353"/>
  <c r="N353" s="1"/>
  <c r="M345"/>
  <c r="N345" s="1"/>
  <c r="M337"/>
  <c r="N337" s="1"/>
  <c r="M329"/>
  <c r="N329" s="1"/>
  <c r="M321"/>
  <c r="N321" s="1"/>
  <c r="M313"/>
  <c r="N313" s="1"/>
  <c r="M305"/>
  <c r="N305" s="1"/>
  <c r="M297"/>
  <c r="N297" s="1"/>
  <c r="M289"/>
  <c r="N289" s="1"/>
  <c r="M281"/>
  <c r="N281" s="1"/>
  <c r="M273"/>
  <c r="N273" s="1"/>
  <c r="M265"/>
  <c r="N265" s="1"/>
  <c r="M257"/>
  <c r="N257" s="1"/>
  <c r="M249"/>
  <c r="N249" s="1"/>
  <c r="M241"/>
  <c r="N241" s="1"/>
  <c r="M233"/>
  <c r="N233" s="1"/>
  <c r="M225"/>
  <c r="N225" s="1"/>
  <c r="M217"/>
  <c r="N217" s="1"/>
  <c r="M209"/>
  <c r="N209" s="1"/>
  <c r="M201"/>
  <c r="N201" s="1"/>
  <c r="M193"/>
  <c r="N193" s="1"/>
  <c r="M185"/>
  <c r="N185" s="1"/>
  <c r="M177"/>
  <c r="N177" s="1"/>
  <c r="M169"/>
  <c r="N169" s="1"/>
  <c r="M161"/>
  <c r="N161" s="1"/>
  <c r="M157"/>
  <c r="N157" s="1"/>
  <c r="M153"/>
  <c r="N153" s="1"/>
  <c r="M149"/>
  <c r="N149" s="1"/>
  <c r="M145"/>
  <c r="N145" s="1"/>
  <c r="M141"/>
  <c r="N141" s="1"/>
  <c r="M137"/>
  <c r="N137" s="1"/>
  <c r="M133"/>
  <c r="N133" s="1"/>
  <c r="M129"/>
  <c r="N129" s="1"/>
  <c r="M125"/>
  <c r="N125" s="1"/>
  <c r="M121"/>
  <c r="N121" s="1"/>
  <c r="M117"/>
  <c r="N117" s="1"/>
  <c r="M113"/>
  <c r="N113" s="1"/>
  <c r="M109"/>
  <c r="N109" s="1"/>
  <c r="M105"/>
  <c r="N105" s="1"/>
  <c r="M101"/>
  <c r="N101" s="1"/>
  <c r="M97"/>
  <c r="N97" s="1"/>
  <c r="M93"/>
  <c r="N93" s="1"/>
  <c r="M89"/>
  <c r="N89" s="1"/>
  <c r="M346"/>
  <c r="N346" s="1"/>
  <c r="M342"/>
  <c r="N342" s="1"/>
  <c r="M246"/>
  <c r="N246" s="1"/>
  <c r="M238"/>
  <c r="N238" s="1"/>
  <c r="M230"/>
  <c r="N230" s="1"/>
  <c r="M222"/>
  <c r="N222" s="1"/>
  <c r="M214"/>
  <c r="N214" s="1"/>
  <c r="M206"/>
  <c r="N206" s="1"/>
  <c r="M198"/>
  <c r="N198" s="1"/>
  <c r="M190"/>
  <c r="N190" s="1"/>
  <c r="M182"/>
  <c r="N182" s="1"/>
  <c r="M174"/>
  <c r="N174" s="1"/>
  <c r="M166"/>
  <c r="N166" s="1"/>
  <c r="M158"/>
  <c r="N158" s="1"/>
  <c r="M150"/>
  <c r="N150" s="1"/>
  <c r="M142"/>
  <c r="N142" s="1"/>
  <c r="M134"/>
  <c r="N134" s="1"/>
  <c r="M3"/>
  <c r="N3" s="1"/>
  <c r="M5"/>
  <c r="N5" s="1"/>
  <c r="M365"/>
  <c r="N365" s="1"/>
  <c r="M349"/>
  <c r="N349" s="1"/>
  <c r="M341"/>
  <c r="N341" s="1"/>
  <c r="M325"/>
  <c r="N325" s="1"/>
  <c r="M317"/>
  <c r="N317" s="1"/>
  <c r="M309"/>
  <c r="N309" s="1"/>
  <c r="M301"/>
  <c r="N301" s="1"/>
  <c r="M293"/>
  <c r="N293" s="1"/>
  <c r="M285"/>
  <c r="N285" s="1"/>
  <c r="M277"/>
  <c r="N277" s="1"/>
  <c r="M269"/>
  <c r="N269" s="1"/>
  <c r="M261"/>
  <c r="N261" s="1"/>
  <c r="M253"/>
  <c r="N253" s="1"/>
  <c r="M245"/>
  <c r="N245" s="1"/>
  <c r="M237"/>
  <c r="N237" s="1"/>
  <c r="M229"/>
  <c r="N229" s="1"/>
  <c r="M221"/>
  <c r="N221" s="1"/>
  <c r="M213"/>
  <c r="N213" s="1"/>
  <c r="M205"/>
  <c r="N205" s="1"/>
  <c r="M197"/>
  <c r="N197" s="1"/>
  <c r="M189"/>
  <c r="N189" s="1"/>
  <c r="M181"/>
  <c r="N181" s="1"/>
  <c r="M173"/>
  <c r="N173" s="1"/>
  <c r="M165"/>
  <c r="N165" s="1"/>
  <c r="M155"/>
  <c r="N155" s="1"/>
  <c r="M147"/>
  <c r="N147" s="1"/>
  <c r="M139"/>
  <c r="N139" s="1"/>
  <c r="M131"/>
  <c r="N131" s="1"/>
  <c r="M123"/>
  <c r="N123" s="1"/>
  <c r="M115"/>
  <c r="N115" s="1"/>
  <c r="M107"/>
  <c r="N107" s="1"/>
  <c r="M99"/>
  <c r="N99" s="1"/>
  <c r="M91"/>
  <c r="N91" s="1"/>
  <c r="M366"/>
  <c r="N366" s="1"/>
  <c r="M362"/>
  <c r="N362" s="1"/>
  <c r="M358"/>
  <c r="N358" s="1"/>
  <c r="M354"/>
  <c r="N354" s="1"/>
  <c r="M350"/>
  <c r="N350" s="1"/>
  <c r="M242"/>
  <c r="N242" s="1"/>
  <c r="M234"/>
  <c r="N234" s="1"/>
  <c r="M226"/>
  <c r="N226" s="1"/>
  <c r="M218"/>
  <c r="N218" s="1"/>
  <c r="M210"/>
  <c r="N210" s="1"/>
  <c r="M202"/>
  <c r="N202" s="1"/>
  <c r="M194"/>
  <c r="N194" s="1"/>
  <c r="M186"/>
  <c r="N186" s="1"/>
  <c r="M178"/>
  <c r="N178" s="1"/>
  <c r="M170"/>
  <c r="N170" s="1"/>
  <c r="M162"/>
  <c r="N162" s="1"/>
  <c r="M154"/>
  <c r="N154" s="1"/>
  <c r="M146"/>
  <c r="N146" s="1"/>
  <c r="M138"/>
  <c r="N138" s="1"/>
  <c r="M6"/>
  <c r="N6" s="1"/>
  <c r="M2"/>
  <c r="N2" s="1"/>
  <c r="K85"/>
  <c r="L85" s="1"/>
  <c r="M85" s="1"/>
  <c r="K81"/>
  <c r="L81" s="1"/>
  <c r="M81" s="1"/>
  <c r="K77"/>
  <c r="L77" s="1"/>
  <c r="M77" s="1"/>
  <c r="K73"/>
  <c r="L73" s="1"/>
  <c r="M73" s="1"/>
  <c r="K69"/>
  <c r="L69" s="1"/>
  <c r="M69" s="1"/>
  <c r="K65"/>
  <c r="L65" s="1"/>
  <c r="M65" s="1"/>
  <c r="K61"/>
  <c r="L61" s="1"/>
  <c r="M61" s="1"/>
  <c r="K57"/>
  <c r="L57" s="1"/>
  <c r="M57" s="1"/>
  <c r="K53"/>
  <c r="L53" s="1"/>
  <c r="M53" s="1"/>
  <c r="K86"/>
  <c r="L86" s="1"/>
  <c r="M86" s="1"/>
  <c r="K82"/>
  <c r="L82" s="1"/>
  <c r="M82" s="1"/>
  <c r="K78"/>
  <c r="L78" s="1"/>
  <c r="M78" s="1"/>
  <c r="K74"/>
  <c r="L74" s="1"/>
  <c r="M74" s="1"/>
  <c r="K70"/>
  <c r="L70" s="1"/>
  <c r="M70" s="1"/>
  <c r="K66"/>
  <c r="L66" s="1"/>
  <c r="M66" s="1"/>
  <c r="K62"/>
  <c r="L62" s="1"/>
  <c r="M62" s="1"/>
  <c r="K58"/>
  <c r="L58" s="1"/>
  <c r="M58" s="1"/>
  <c r="K54"/>
  <c r="L54" s="1"/>
  <c r="M54" s="1"/>
  <c r="K50"/>
  <c r="L50" s="1"/>
  <c r="M50" s="1"/>
  <c r="K46"/>
  <c r="L46" s="1"/>
  <c r="M46" s="1"/>
  <c r="K42"/>
  <c r="L42" s="1"/>
  <c r="M42" s="1"/>
  <c r="K38"/>
  <c r="L38" s="1"/>
  <c r="M38" s="1"/>
  <c r="K34"/>
  <c r="L34" s="1"/>
  <c r="M34" s="1"/>
  <c r="K30"/>
  <c r="L30" s="1"/>
  <c r="M30" s="1"/>
  <c r="K26"/>
  <c r="L26" s="1"/>
  <c r="M26" s="1"/>
  <c r="K22"/>
  <c r="L22" s="1"/>
  <c r="M22" s="1"/>
  <c r="K18"/>
  <c r="L18" s="1"/>
  <c r="M18" s="1"/>
  <c r="K14"/>
  <c r="L14" s="1"/>
  <c r="M14" s="1"/>
  <c r="K8"/>
  <c r="L8" s="1"/>
  <c r="M8" s="1"/>
  <c r="M159"/>
  <c r="N159" s="1"/>
  <c r="M143"/>
  <c r="N143" s="1"/>
  <c r="M127"/>
  <c r="N127" s="1"/>
  <c r="M111"/>
  <c r="N111" s="1"/>
  <c r="M95"/>
  <c r="N95" s="1"/>
  <c r="M364"/>
  <c r="N364" s="1"/>
  <c r="M356"/>
  <c r="N356" s="1"/>
  <c r="M340"/>
  <c r="N340" s="1"/>
  <c r="M332"/>
  <c r="N332" s="1"/>
  <c r="M324"/>
  <c r="N324" s="1"/>
  <c r="M316"/>
  <c r="N316" s="1"/>
  <c r="M308"/>
  <c r="N308" s="1"/>
  <c r="M300"/>
  <c r="N300" s="1"/>
  <c r="M292"/>
  <c r="N292" s="1"/>
  <c r="M284"/>
  <c r="N284" s="1"/>
  <c r="M276"/>
  <c r="N276" s="1"/>
  <c r="M268"/>
  <c r="N268" s="1"/>
  <c r="M260"/>
  <c r="N260" s="1"/>
  <c r="M252"/>
  <c r="N252" s="1"/>
  <c r="M355"/>
  <c r="N355" s="1"/>
  <c r="M351"/>
  <c r="N351" s="1"/>
  <c r="M339"/>
  <c r="N339" s="1"/>
  <c r="M335"/>
  <c r="N335" s="1"/>
  <c r="M323"/>
  <c r="N323" s="1"/>
  <c r="M319"/>
  <c r="N319" s="1"/>
  <c r="M307"/>
  <c r="N307" s="1"/>
  <c r="M303"/>
  <c r="N303" s="1"/>
  <c r="M291"/>
  <c r="N291" s="1"/>
  <c r="M287"/>
  <c r="N287" s="1"/>
  <c r="M275"/>
  <c r="N275" s="1"/>
  <c r="M271"/>
  <c r="N271" s="1"/>
  <c r="M259"/>
  <c r="N259" s="1"/>
  <c r="M255"/>
  <c r="N255" s="1"/>
  <c r="M243"/>
  <c r="N243" s="1"/>
  <c r="M239"/>
  <c r="N239" s="1"/>
  <c r="M227"/>
  <c r="N227" s="1"/>
  <c r="M223"/>
  <c r="N223" s="1"/>
  <c r="M211"/>
  <c r="N211" s="1"/>
  <c r="M207"/>
  <c r="N207" s="1"/>
  <c r="M195"/>
  <c r="N195" s="1"/>
  <c r="M191"/>
  <c r="N191" s="1"/>
  <c r="M179"/>
  <c r="N179" s="1"/>
  <c r="M175"/>
  <c r="N175" s="1"/>
  <c r="M163"/>
  <c r="N163" s="1"/>
  <c r="M348"/>
  <c r="N348" s="1"/>
  <c r="M334"/>
  <c r="N334" s="1"/>
  <c r="M326"/>
  <c r="N326" s="1"/>
  <c r="M318"/>
  <c r="N318" s="1"/>
  <c r="M310"/>
  <c r="N310" s="1"/>
  <c r="M302"/>
  <c r="N302" s="1"/>
  <c r="M294"/>
  <c r="N294" s="1"/>
  <c r="M286"/>
  <c r="N286" s="1"/>
  <c r="M278"/>
  <c r="N278" s="1"/>
  <c r="M270"/>
  <c r="N270" s="1"/>
  <c r="M262"/>
  <c r="N262" s="1"/>
  <c r="M254"/>
  <c r="N254" s="1"/>
  <c r="M244"/>
  <c r="N244" s="1"/>
  <c r="M236"/>
  <c r="N236" s="1"/>
  <c r="M228"/>
  <c r="N228" s="1"/>
  <c r="M220"/>
  <c r="N220" s="1"/>
  <c r="M212"/>
  <c r="N212" s="1"/>
  <c r="M204"/>
  <c r="N204" s="1"/>
  <c r="M196"/>
  <c r="N196" s="1"/>
  <c r="M188"/>
  <c r="N188" s="1"/>
  <c r="M180"/>
  <c r="N180" s="1"/>
  <c r="M172"/>
  <c r="N172" s="1"/>
  <c r="M164"/>
  <c r="N164" s="1"/>
  <c r="M156"/>
  <c r="N156" s="1"/>
  <c r="M17"/>
  <c r="N17" s="1"/>
  <c r="M13"/>
  <c r="N13" s="1"/>
  <c r="M9"/>
  <c r="N9" s="1"/>
  <c r="K87"/>
  <c r="L87" s="1"/>
  <c r="M87" s="1"/>
  <c r="K83"/>
  <c r="L83" s="1"/>
  <c r="M83" s="1"/>
  <c r="K79"/>
  <c r="L79" s="1"/>
  <c r="M79" s="1"/>
  <c r="K75"/>
  <c r="L75" s="1"/>
  <c r="M75" s="1"/>
  <c r="K71"/>
  <c r="L71" s="1"/>
  <c r="M71" s="1"/>
  <c r="K67"/>
  <c r="L67" s="1"/>
  <c r="M67" s="1"/>
  <c r="K63"/>
  <c r="L63" s="1"/>
  <c r="M63" s="1"/>
  <c r="K59"/>
  <c r="L59" s="1"/>
  <c r="M59" s="1"/>
  <c r="K55"/>
  <c r="L55" s="1"/>
  <c r="M55" s="1"/>
  <c r="K51"/>
  <c r="L51" s="1"/>
  <c r="M51" s="1"/>
  <c r="K49"/>
  <c r="L49" s="1"/>
  <c r="M49" s="1"/>
  <c r="K47"/>
  <c r="L47" s="1"/>
  <c r="M47" s="1"/>
  <c r="K45"/>
  <c r="L45" s="1"/>
  <c r="M45" s="1"/>
  <c r="K43"/>
  <c r="L43" s="1"/>
  <c r="M43" s="1"/>
  <c r="K41"/>
  <c r="L41" s="1"/>
  <c r="M41" s="1"/>
  <c r="K39"/>
  <c r="L39" s="1"/>
  <c r="M39" s="1"/>
  <c r="K37"/>
  <c r="L37" s="1"/>
  <c r="M37" s="1"/>
  <c r="K35"/>
  <c r="L35" s="1"/>
  <c r="M35" s="1"/>
  <c r="K33"/>
  <c r="L33" s="1"/>
  <c r="M33" s="1"/>
  <c r="K31"/>
  <c r="L31" s="1"/>
  <c r="M31" s="1"/>
  <c r="K29"/>
  <c r="L29" s="1"/>
  <c r="M29" s="1"/>
  <c r="K27"/>
  <c r="L27" s="1"/>
  <c r="M27" s="1"/>
  <c r="K25"/>
  <c r="L25" s="1"/>
  <c r="M25" s="1"/>
  <c r="K23"/>
  <c r="L23" s="1"/>
  <c r="M23" s="1"/>
  <c r="K21"/>
  <c r="L21" s="1"/>
  <c r="M21" s="1"/>
  <c r="K88"/>
  <c r="L88" s="1"/>
  <c r="M88" s="1"/>
  <c r="K84"/>
  <c r="L84" s="1"/>
  <c r="K80"/>
  <c r="L80" s="1"/>
  <c r="M80" s="1"/>
  <c r="K76"/>
  <c r="L76" s="1"/>
  <c r="K72"/>
  <c r="L72" s="1"/>
  <c r="M72" s="1"/>
  <c r="K68"/>
  <c r="L68" s="1"/>
  <c r="K64"/>
  <c r="L64" s="1"/>
  <c r="M64" s="1"/>
  <c r="K60"/>
  <c r="L60" s="1"/>
  <c r="K56"/>
  <c r="L56" s="1"/>
  <c r="M56" s="1"/>
  <c r="K52"/>
  <c r="L52" s="1"/>
  <c r="K48"/>
  <c r="L48" s="1"/>
  <c r="M48" s="1"/>
  <c r="K44"/>
  <c r="L44" s="1"/>
  <c r="K40"/>
  <c r="L40" s="1"/>
  <c r="M40" s="1"/>
  <c r="K36"/>
  <c r="L36" s="1"/>
  <c r="K32"/>
  <c r="L32" s="1"/>
  <c r="M32" s="1"/>
  <c r="K28"/>
  <c r="L28" s="1"/>
  <c r="K24"/>
  <c r="L24" s="1"/>
  <c r="M24" s="1"/>
  <c r="K20"/>
  <c r="L20" s="1"/>
  <c r="K16"/>
  <c r="L16" s="1"/>
  <c r="M16" s="1"/>
  <c r="K12"/>
  <c r="L12" s="1"/>
  <c r="K4"/>
  <c r="L4" s="1"/>
  <c r="M4" s="1"/>
  <c r="N360"/>
  <c r="N352"/>
  <c r="N344"/>
  <c r="N336"/>
  <c r="N328"/>
  <c r="N320"/>
  <c r="N312"/>
  <c r="N304"/>
  <c r="N296"/>
  <c r="N288"/>
  <c r="N280"/>
  <c r="N272"/>
  <c r="N264"/>
  <c r="N256"/>
  <c r="N248"/>
  <c r="N240"/>
  <c r="N232"/>
  <c r="N224"/>
  <c r="N216"/>
  <c r="N208"/>
  <c r="N200"/>
  <c r="N192"/>
  <c r="N184"/>
  <c r="N176"/>
  <c r="N168"/>
  <c r="N160"/>
  <c r="N152"/>
  <c r="N359"/>
  <c r="N343"/>
  <c r="N327"/>
  <c r="N311"/>
  <c r="N295"/>
  <c r="N279"/>
  <c r="N263"/>
  <c r="N247"/>
  <c r="N231"/>
  <c r="N215"/>
  <c r="N199"/>
  <c r="N183"/>
  <c r="N167"/>
  <c r="N151"/>
  <c r="N135"/>
  <c r="N119"/>
  <c r="N103"/>
  <c r="M128"/>
  <c r="N128" s="1"/>
  <c r="M120"/>
  <c r="N120" s="1"/>
  <c r="M112"/>
  <c r="N112" s="1"/>
  <c r="M104"/>
  <c r="N104" s="1"/>
  <c r="M96"/>
  <c r="N96" s="1"/>
  <c r="N19"/>
  <c r="N15"/>
  <c r="N11"/>
  <c r="N7"/>
  <c r="N338"/>
  <c r="N330"/>
  <c r="N322"/>
  <c r="N314"/>
  <c r="N306"/>
  <c r="N298"/>
  <c r="N290"/>
  <c r="N282"/>
  <c r="N274"/>
  <c r="N266"/>
  <c r="N258"/>
  <c r="N250"/>
  <c r="N363"/>
  <c r="N347"/>
  <c r="N331"/>
  <c r="N315"/>
  <c r="N299"/>
  <c r="N283"/>
  <c r="N267"/>
  <c r="N251"/>
  <c r="N235"/>
  <c r="N219"/>
  <c r="N203"/>
  <c r="N187"/>
  <c r="N171"/>
  <c r="M130"/>
  <c r="N130" s="1"/>
  <c r="M126"/>
  <c r="N126" s="1"/>
  <c r="M122"/>
  <c r="N122" s="1"/>
  <c r="M118"/>
  <c r="N118" s="1"/>
  <c r="M114"/>
  <c r="N114" s="1"/>
  <c r="M110"/>
  <c r="N110" s="1"/>
  <c r="M106"/>
  <c r="N106" s="1"/>
  <c r="M102"/>
  <c r="N102" s="1"/>
  <c r="M98"/>
  <c r="N98" s="1"/>
  <c r="M94"/>
  <c r="N94" s="1"/>
  <c r="M90"/>
  <c r="N90" s="1"/>
  <c r="M10"/>
  <c r="N10" s="1"/>
  <c r="M148"/>
  <c r="N148" s="1"/>
  <c r="M144"/>
  <c r="N144" s="1"/>
  <c r="M140"/>
  <c r="N140" s="1"/>
  <c r="M136"/>
  <c r="N136" s="1"/>
  <c r="M132"/>
  <c r="N132" s="1"/>
  <c r="M124"/>
  <c r="N124" s="1"/>
  <c r="M116"/>
  <c r="N116" s="1"/>
  <c r="M108"/>
  <c r="N108" s="1"/>
  <c r="M100"/>
  <c r="N100" s="1"/>
  <c r="M92"/>
  <c r="N92" s="1"/>
  <c r="M12" l="1"/>
  <c r="N12" s="1"/>
  <c r="M20"/>
  <c r="N20" s="1"/>
  <c r="M28"/>
  <c r="N28" s="1"/>
  <c r="M36"/>
  <c r="N36" s="1"/>
  <c r="M44"/>
  <c r="N44" s="1"/>
  <c r="M52"/>
  <c r="N52" s="1"/>
  <c r="M60"/>
  <c r="N60" s="1"/>
  <c r="M68"/>
  <c r="N68" s="1"/>
  <c r="M76"/>
  <c r="N76" s="1"/>
  <c r="M84"/>
  <c r="N84" s="1"/>
  <c r="N21"/>
  <c r="N23"/>
  <c r="N25"/>
  <c r="N27"/>
  <c r="N29"/>
  <c r="N31"/>
  <c r="N33"/>
  <c r="N35"/>
  <c r="N37"/>
  <c r="N39"/>
  <c r="N41"/>
  <c r="N43"/>
  <c r="N45"/>
  <c r="N47"/>
  <c r="N49"/>
  <c r="N51"/>
  <c r="N55"/>
  <c r="N59"/>
  <c r="N63"/>
  <c r="N67"/>
  <c r="N71"/>
  <c r="N75"/>
  <c r="N79"/>
  <c r="N83"/>
  <c r="N87"/>
  <c r="N8"/>
  <c r="N14"/>
  <c r="N18"/>
  <c r="N22"/>
  <c r="N26"/>
  <c r="N30"/>
  <c r="N34"/>
  <c r="N38"/>
  <c r="N42"/>
  <c r="N46"/>
  <c r="N50"/>
  <c r="N54"/>
  <c r="N58"/>
  <c r="N62"/>
  <c r="N66"/>
  <c r="N70"/>
  <c r="N74"/>
  <c r="N78"/>
  <c r="N82"/>
  <c r="N86"/>
  <c r="N4"/>
  <c r="N16"/>
  <c r="N24"/>
  <c r="N32"/>
  <c r="N40"/>
  <c r="N48"/>
  <c r="N56"/>
  <c r="N64"/>
  <c r="N72"/>
  <c r="N80"/>
  <c r="N88"/>
  <c r="N53"/>
  <c r="N57"/>
  <c r="N61"/>
  <c r="N65"/>
  <c r="N69"/>
  <c r="N73"/>
  <c r="N77"/>
  <c r="N81"/>
  <c r="N85"/>
  <c r="Q7" l="1"/>
  <c r="Q8"/>
</calcChain>
</file>

<file path=xl/sharedStrings.xml><?xml version="1.0" encoding="utf-8"?>
<sst xmlns="http://schemas.openxmlformats.org/spreadsheetml/2006/main" count="21" uniqueCount="21">
  <si>
    <t>deklinacja =</t>
  </si>
  <si>
    <t>numer dnia</t>
  </si>
  <si>
    <t>data</t>
  </si>
  <si>
    <t>deklinacja</t>
  </si>
  <si>
    <t>asin(deklinacja)</t>
  </si>
  <si>
    <t>elevation</t>
  </si>
  <si>
    <t>asin(elevation)</t>
  </si>
  <si>
    <t>latitude =</t>
  </si>
  <si>
    <t>EoT</t>
  </si>
  <si>
    <t>B</t>
  </si>
  <si>
    <t>Hour angle (HRA)</t>
  </si>
  <si>
    <t>longitude =</t>
  </si>
  <si>
    <t>LT =</t>
  </si>
  <si>
    <t>deltaTgmt =</t>
  </si>
  <si>
    <t>Time correction</t>
  </si>
  <si>
    <t>Local solar time</t>
  </si>
  <si>
    <t>Time correction [sec]</t>
  </si>
  <si>
    <t>azimuth</t>
  </si>
  <si>
    <t>acos(azimuth)</t>
  </si>
  <si>
    <t xml:space="preserve">min azimuth = </t>
  </si>
  <si>
    <t xml:space="preserve">max azimuth = </t>
  </si>
</sst>
</file>

<file path=xl/styles.xml><?xml version="1.0" encoding="utf-8"?>
<styleSheet xmlns="http://schemas.openxmlformats.org/spreadsheetml/2006/main">
  <numFmts count="1">
    <numFmt numFmtId="166" formatCode="h:mm:ss;@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Deklinacja</a:t>
            </a:r>
          </a:p>
        </c:rich>
      </c:tx>
      <c:layout/>
      <c:overlay val="1"/>
    </c:title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Arkusz2!$A$2:$A$366</c:f>
              <c:numCache>
                <c:formatCode>yyyy/mm/dd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cat>
          <c:val>
            <c:numRef>
              <c:f>Arkusz2!$F$2:$F$366</c:f>
              <c:numCache>
                <c:formatCode>General</c:formatCode>
                <c:ptCount val="365"/>
                <c:pt idx="0">
                  <c:v>-22.986209844630462</c:v>
                </c:pt>
                <c:pt idx="1">
                  <c:v>-22.9005883303026</c:v>
                </c:pt>
                <c:pt idx="2">
                  <c:v>-22.807853551048034</c:v>
                </c:pt>
                <c:pt idx="3">
                  <c:v>-22.708047253682935</c:v>
                </c:pt>
                <c:pt idx="4">
                  <c:v>-22.60121415906023</c:v>
                </c:pt>
                <c:pt idx="5">
                  <c:v>-22.487401898051438</c:v>
                </c:pt>
                <c:pt idx="6">
                  <c:v>-22.366660944239612</c:v>
                </c:pt>
                <c:pt idx="7">
                  <c:v>-22.239044543577688</c:v>
                </c:pt>
                <c:pt idx="8">
                  <c:v>-22.104608641273373</c:v>
                </c:pt>
                <c:pt idx="9">
                  <c:v>-21.96341180616685</c:v>
                </c:pt>
                <c:pt idx="10">
                  <c:v>-21.815515152871427</c:v>
                </c:pt>
                <c:pt idx="11">
                  <c:v>-21.660982261949176</c:v>
                </c:pt>
                <c:pt idx="12">
                  <c:v>-21.499879098394189</c:v>
                </c:pt>
                <c:pt idx="13">
                  <c:v>-21.332273928695226</c:v>
                </c:pt>
                <c:pt idx="14">
                  <c:v>-21.158237236747148</c:v>
                </c:pt>
                <c:pt idx="15">
                  <c:v>-20.977841638876658</c:v>
                </c:pt>
                <c:pt idx="16">
                  <c:v>-20.791161798243266</c:v>
                </c:pt>
                <c:pt idx="17">
                  <c:v>-20.598274338869899</c:v>
                </c:pt>
                <c:pt idx="18">
                  <c:v>-20.399257759550668</c:v>
                </c:pt>
                <c:pt idx="19">
                  <c:v>-20.194192347874861</c:v>
                </c:pt>
                <c:pt idx="20">
                  <c:v>-19.983160094597284</c:v>
                </c:pt>
                <c:pt idx="21">
                  <c:v>-19.766244608575381</c:v>
                </c:pt>
                <c:pt idx="22">
                  <c:v>-19.543531032482587</c:v>
                </c:pt>
                <c:pt idx="23">
                  <c:v>-19.315105959496911</c:v>
                </c:pt>
                <c:pt idx="24">
                  <c:v>-19.08105735115166</c:v>
                </c:pt>
                <c:pt idx="25">
                  <c:v>-18.841474456523596</c:v>
                </c:pt>
                <c:pt idx="26">
                  <c:v>-18.5964477329216</c:v>
                </c:pt>
                <c:pt idx="27">
                  <c:v>-18.346068768226584</c:v>
                </c:pt>
                <c:pt idx="28">
                  <c:v>-18.090430205020827</c:v>
                </c:pt>
                <c:pt idx="29">
                  <c:v>-17.829625666632747</c:v>
                </c:pt>
                <c:pt idx="30">
                  <c:v>-17.563749685210446</c:v>
                </c:pt>
                <c:pt idx="31">
                  <c:v>-17.292897631925459</c:v>
                </c:pt>
                <c:pt idx="32">
                  <c:v>-17.017165649395952</c:v>
                </c:pt>
                <c:pt idx="33">
                  <c:v>-16.736650586406903</c:v>
                </c:pt>
                <c:pt idx="34">
                  <c:v>-16.451449934993502</c:v>
                </c:pt>
                <c:pt idx="35">
                  <c:v>-16.161661769942786</c:v>
                </c:pt>
                <c:pt idx="36">
                  <c:v>-15.867384690758167</c:v>
                </c:pt>
                <c:pt idx="37">
                  <c:v>-15.568717766120935</c:v>
                </c:pt>
                <c:pt idx="38">
                  <c:v>-15.265760480873469</c:v>
                </c:pt>
                <c:pt idx="39">
                  <c:v>-14.958612685539377</c:v>
                </c:pt>
                <c:pt idx="40">
                  <c:v>-14.647374548387164</c:v>
                </c:pt>
                <c:pt idx="41">
                  <c:v>-14.332146510035802</c:v>
                </c:pt>
                <c:pt idx="42">
                  <c:v>-14.013029240592759</c:v>
                </c:pt>
                <c:pt idx="43">
                  <c:v>-13.690123599308054</c:v>
                </c:pt>
                <c:pt idx="44">
                  <c:v>-13.363530596720983</c:v>
                </c:pt>
                <c:pt idx="45">
                  <c:v>-13.033351359270227</c:v>
                </c:pt>
                <c:pt idx="46">
                  <c:v>-12.699687096332246</c:v>
                </c:pt>
                <c:pt idx="47">
                  <c:v>-12.362639069647797</c:v>
                </c:pt>
                <c:pt idx="48">
                  <c:v>-12.02230856509162</c:v>
                </c:pt>
                <c:pt idx="49">
                  <c:v>-11.678796866736247</c:v>
                </c:pt>
                <c:pt idx="50">
                  <c:v>-11.332205233156923</c:v>
                </c:pt>
                <c:pt idx="51">
                  <c:v>-10.982634875921461</c:v>
                </c:pt>
                <c:pt idx="52">
                  <c:v>-10.630186940205661</c:v>
                </c:pt>
                <c:pt idx="53">
                  <c:v>-10.274962487472571</c:v>
                </c:pt>
                <c:pt idx="54">
                  <c:v>-9.917062480151392</c:v>
                </c:pt>
                <c:pt idx="55">
                  <c:v>-9.556587768250127</c:v>
                </c:pt>
                <c:pt idx="56">
                  <c:v>-9.1936390778343426</c:v>
                </c:pt>
                <c:pt idx="57">
                  <c:v>-8.8283170013031214</c:v>
                </c:pt>
                <c:pt idx="58">
                  <c:v>-8.460721989392324</c:v>
                </c:pt>
                <c:pt idx="59">
                  <c:v>-8.0909543448343069</c:v>
                </c:pt>
                <c:pt idx="60">
                  <c:v>-7.7191142176027787</c:v>
                </c:pt>
                <c:pt idx="61">
                  <c:v>-7.3453016016709842</c:v>
                </c:pt>
                <c:pt idx="62">
                  <c:v>-6.9696163332112642</c:v>
                </c:pt>
                <c:pt idx="63">
                  <c:v>-6.5921580901637844</c:v>
                </c:pt>
                <c:pt idx="64">
                  <c:v>-6.2130263931025347</c:v>
                </c:pt>
                <c:pt idx="65">
                  <c:v>-5.8323206073265821</c:v>
                </c:pt>
                <c:pt idx="66">
                  <c:v>-5.4501399461050317</c:v>
                </c:pt>
                <c:pt idx="67">
                  <c:v>-5.0665834750043857</c:v>
                </c:pt>
                <c:pt idx="68">
                  <c:v>-4.6817501172273781</c:v>
                </c:pt>
                <c:pt idx="69">
                  <c:v>-4.2957386598928853</c:v>
                </c:pt>
                <c:pt idx="70">
                  <c:v>-3.9086477611868742</c:v>
                </c:pt>
                <c:pt idx="71">
                  <c:v>-3.520575958314959</c:v>
                </c:pt>
                <c:pt idx="72">
                  <c:v>-3.1316216761875615</c:v>
                </c:pt>
                <c:pt idx="73">
                  <c:v>-2.7418832367692065</c:v>
                </c:pt>
                <c:pt idx="74">
                  <c:v>-2.3514588690239471</c:v>
                </c:pt>
                <c:pt idx="75">
                  <c:v>-1.9604467193894064</c:v>
                </c:pt>
                <c:pt idx="76">
                  <c:v>-1.5689448627123219</c:v>
                </c:pt>
                <c:pt idx="77">
                  <c:v>-1.1770513135788938</c:v>
                </c:pt>
                <c:pt idx="78">
                  <c:v>-0.7848640379735764</c:v>
                </c:pt>
                <c:pt idx="79">
                  <c:v>-0.39248096520025638</c:v>
                </c:pt>
                <c:pt idx="80">
                  <c:v>0</c:v>
                </c:pt>
                <c:pt idx="81">
                  <c:v>0.39248096520025644</c:v>
                </c:pt>
                <c:pt idx="82">
                  <c:v>0.7848640379735764</c:v>
                </c:pt>
                <c:pt idx="83">
                  <c:v>1.1770513135788938</c:v>
                </c:pt>
                <c:pt idx="84">
                  <c:v>1.5689448627123219</c:v>
                </c:pt>
                <c:pt idx="85">
                  <c:v>1.9604467193894064</c:v>
                </c:pt>
                <c:pt idx="86">
                  <c:v>2.3514588690239471</c:v>
                </c:pt>
                <c:pt idx="87">
                  <c:v>2.7418832367692065</c:v>
                </c:pt>
                <c:pt idx="88">
                  <c:v>3.131621676187561</c:v>
                </c:pt>
                <c:pt idx="89">
                  <c:v>3.520575958314959</c:v>
                </c:pt>
                <c:pt idx="90">
                  <c:v>3.9086477611868742</c:v>
                </c:pt>
                <c:pt idx="91">
                  <c:v>4.2957386598928853</c:v>
                </c:pt>
                <c:pt idx="92">
                  <c:v>4.6817501172273781</c:v>
                </c:pt>
                <c:pt idx="93">
                  <c:v>5.0665834750043857</c:v>
                </c:pt>
                <c:pt idx="94">
                  <c:v>5.4501399461050317</c:v>
                </c:pt>
                <c:pt idx="95">
                  <c:v>5.8323206073265812</c:v>
                </c:pt>
                <c:pt idx="96">
                  <c:v>6.2130263931025347</c:v>
                </c:pt>
                <c:pt idx="97">
                  <c:v>6.5921580901637844</c:v>
                </c:pt>
                <c:pt idx="98">
                  <c:v>6.9696163332112642</c:v>
                </c:pt>
                <c:pt idx="99">
                  <c:v>7.3453016016709851</c:v>
                </c:pt>
                <c:pt idx="100">
                  <c:v>7.7191142176027787</c:v>
                </c:pt>
                <c:pt idx="101">
                  <c:v>8.0909543448343069</c:v>
                </c:pt>
                <c:pt idx="102">
                  <c:v>8.460721989392324</c:v>
                </c:pt>
                <c:pt idx="103">
                  <c:v>8.8283170013031214</c:v>
                </c:pt>
                <c:pt idx="104">
                  <c:v>9.1936390778343426</c:v>
                </c:pt>
                <c:pt idx="105">
                  <c:v>9.556587768250127</c:v>
                </c:pt>
                <c:pt idx="106">
                  <c:v>9.917062480151392</c:v>
                </c:pt>
                <c:pt idx="107">
                  <c:v>10.274962487472571</c:v>
                </c:pt>
                <c:pt idx="108">
                  <c:v>10.630186940205661</c:v>
                </c:pt>
                <c:pt idx="109">
                  <c:v>10.982634875921461</c:v>
                </c:pt>
                <c:pt idx="110">
                  <c:v>11.332205233156923</c:v>
                </c:pt>
                <c:pt idx="111">
                  <c:v>11.678796866736247</c:v>
                </c:pt>
                <c:pt idx="112">
                  <c:v>12.022308565091622</c:v>
                </c:pt>
                <c:pt idx="113">
                  <c:v>12.362639069647797</c:v>
                </c:pt>
                <c:pt idx="114">
                  <c:v>12.699687096332246</c:v>
                </c:pt>
                <c:pt idx="115">
                  <c:v>13.033351359270226</c:v>
                </c:pt>
                <c:pt idx="116">
                  <c:v>13.363530596720983</c:v>
                </c:pt>
                <c:pt idx="117">
                  <c:v>13.690123599308054</c:v>
                </c:pt>
                <c:pt idx="118">
                  <c:v>14.013029240592759</c:v>
                </c:pt>
                <c:pt idx="119">
                  <c:v>14.332146510035802</c:v>
                </c:pt>
                <c:pt idx="120">
                  <c:v>14.647374548387164</c:v>
                </c:pt>
                <c:pt idx="121">
                  <c:v>14.958612685539377</c:v>
                </c:pt>
                <c:pt idx="122">
                  <c:v>15.265760480873469</c:v>
                </c:pt>
                <c:pt idx="123">
                  <c:v>15.568717766120935</c:v>
                </c:pt>
                <c:pt idx="124">
                  <c:v>15.867384690758167</c:v>
                </c:pt>
                <c:pt idx="125">
                  <c:v>16.161661769942786</c:v>
                </c:pt>
                <c:pt idx="126">
                  <c:v>16.451449934993498</c:v>
                </c:pt>
                <c:pt idx="127">
                  <c:v>16.736650586406903</c:v>
                </c:pt>
                <c:pt idx="128">
                  <c:v>17.017165649395952</c:v>
                </c:pt>
                <c:pt idx="129">
                  <c:v>17.292897631925459</c:v>
                </c:pt>
                <c:pt idx="130">
                  <c:v>17.563749685210446</c:v>
                </c:pt>
                <c:pt idx="131">
                  <c:v>17.829625666632747</c:v>
                </c:pt>
                <c:pt idx="132">
                  <c:v>18.090430205020827</c:v>
                </c:pt>
                <c:pt idx="133">
                  <c:v>18.34606876822658</c:v>
                </c:pt>
                <c:pt idx="134">
                  <c:v>18.5964477329216</c:v>
                </c:pt>
                <c:pt idx="135">
                  <c:v>18.841474456523596</c:v>
                </c:pt>
                <c:pt idx="136">
                  <c:v>19.08105735115166</c:v>
                </c:pt>
                <c:pt idx="137">
                  <c:v>19.315105959496911</c:v>
                </c:pt>
                <c:pt idx="138">
                  <c:v>19.543531032482587</c:v>
                </c:pt>
                <c:pt idx="139">
                  <c:v>19.766244608575377</c:v>
                </c:pt>
                <c:pt idx="140">
                  <c:v>19.983160094597284</c:v>
                </c:pt>
                <c:pt idx="141">
                  <c:v>20.194192347874861</c:v>
                </c:pt>
                <c:pt idx="142">
                  <c:v>20.399257759550668</c:v>
                </c:pt>
                <c:pt idx="143">
                  <c:v>20.598274338869899</c:v>
                </c:pt>
                <c:pt idx="144">
                  <c:v>20.791161798243266</c:v>
                </c:pt>
                <c:pt idx="145">
                  <c:v>20.977841638876658</c:v>
                </c:pt>
                <c:pt idx="146">
                  <c:v>21.158237236747148</c:v>
                </c:pt>
                <c:pt idx="147">
                  <c:v>21.332273928695226</c:v>
                </c:pt>
                <c:pt idx="148">
                  <c:v>21.499879098394189</c:v>
                </c:pt>
                <c:pt idx="149">
                  <c:v>21.660982261949176</c:v>
                </c:pt>
                <c:pt idx="150">
                  <c:v>21.815515152871427</c:v>
                </c:pt>
                <c:pt idx="151">
                  <c:v>21.96341180616685</c:v>
                </c:pt>
                <c:pt idx="152">
                  <c:v>22.104608641273373</c:v>
                </c:pt>
                <c:pt idx="153">
                  <c:v>22.239044543577688</c:v>
                </c:pt>
                <c:pt idx="154">
                  <c:v>22.366660944239609</c:v>
                </c:pt>
                <c:pt idx="155">
                  <c:v>22.487401898051438</c:v>
                </c:pt>
                <c:pt idx="156">
                  <c:v>22.601214159060223</c:v>
                </c:pt>
                <c:pt idx="157">
                  <c:v>22.708047253682935</c:v>
                </c:pt>
                <c:pt idx="158">
                  <c:v>22.807853551048034</c:v>
                </c:pt>
                <c:pt idx="159">
                  <c:v>22.9005883303026</c:v>
                </c:pt>
                <c:pt idx="160">
                  <c:v>22.986209844630462</c:v>
                </c:pt>
                <c:pt idx="161">
                  <c:v>23.064679381735832</c:v>
                </c:pt>
                <c:pt idx="162">
                  <c:v>23.135961320556586</c:v>
                </c:pt>
                <c:pt idx="163">
                  <c:v>23.20002318398328</c:v>
                </c:pt>
                <c:pt idx="164">
                  <c:v>23.256835687372885</c:v>
                </c:pt>
                <c:pt idx="165">
                  <c:v>23.306372782661118</c:v>
                </c:pt>
                <c:pt idx="166">
                  <c:v>23.348611697892913</c:v>
                </c:pt>
                <c:pt idx="167">
                  <c:v>23.383532972008137</c:v>
                </c:pt>
                <c:pt idx="168">
                  <c:v>23.411120484737815</c:v>
                </c:pt>
                <c:pt idx="169">
                  <c:v>23.431361481485787</c:v>
                </c:pt>
                <c:pt idx="170">
                  <c:v>23.444246593091123</c:v>
                </c:pt>
                <c:pt idx="171">
                  <c:v>23.449769850387526</c:v>
                </c:pt>
                <c:pt idx="172">
                  <c:v>23.447928693498188</c:v>
                </c:pt>
                <c:pt idx="173">
                  <c:v>23.438723975826296</c:v>
                </c:pt>
                <c:pt idx="174">
                  <c:v>23.422159962724407</c:v>
                </c:pt>
                <c:pt idx="175">
                  <c:v>23.3982443248482</c:v>
                </c:pt>
                <c:pt idx="176">
                  <c:v>23.366988126223049</c:v>
                </c:pt>
                <c:pt idx="177">
                  <c:v>23.328405807073974</c:v>
                </c:pt>
                <c:pt idx="178">
                  <c:v>23.282515161491862</c:v>
                </c:pt>
                <c:pt idx="179">
                  <c:v>23.229337310030086</c:v>
                </c:pt>
                <c:pt idx="180">
                  <c:v>23.168896667346708</c:v>
                </c:pt>
                <c:pt idx="181">
                  <c:v>23.10122090502707</c:v>
                </c:pt>
                <c:pt idx="182">
                  <c:v>23.026340909740966</c:v>
                </c:pt>
                <c:pt idx="183">
                  <c:v>22.944290736906005</c:v>
                </c:pt>
                <c:pt idx="184">
                  <c:v>22.85510756004577</c:v>
                </c:pt>
                <c:pt idx="185">
                  <c:v>22.758831616046436</c:v>
                </c:pt>
                <c:pt idx="186">
                  <c:v>22.655506146529568</c:v>
                </c:pt>
                <c:pt idx="187">
                  <c:v>22.545177335571072</c:v>
                </c:pt>
                <c:pt idx="188">
                  <c:v>22.427894244007341</c:v>
                </c:pt>
                <c:pt idx="189">
                  <c:v>22.303708740578603</c:v>
                </c:pt>
                <c:pt idx="190">
                  <c:v>22.172675430167551</c:v>
                </c:pt>
                <c:pt idx="191">
                  <c:v>22.034851579397102</c:v>
                </c:pt>
                <c:pt idx="192">
                  <c:v>21.890297039855625</c:v>
                </c:pt>
                <c:pt idx="193">
                  <c:v>21.739074169221009</c:v>
                </c:pt>
                <c:pt idx="194">
                  <c:v>21.581247750556063</c:v>
                </c:pt>
                <c:pt idx="195">
                  <c:v>21.416884910047621</c:v>
                </c:pt>
                <c:pt idx="196">
                  <c:v>21.246055033460092</c:v>
                </c:pt>
                <c:pt idx="197">
                  <c:v>21.068829681571128</c:v>
                </c:pt>
                <c:pt idx="198">
                  <c:v>20.885282504852746</c:v>
                </c:pt>
                <c:pt idx="199">
                  <c:v>20.695489157655722</c:v>
                </c:pt>
                <c:pt idx="200">
                  <c:v>20.499527212148365</c:v>
                </c:pt>
                <c:pt idx="201">
                  <c:v>20.297476072252987</c:v>
                </c:pt>
                <c:pt idx="202">
                  <c:v>20.089416887814966</c:v>
                </c:pt>
                <c:pt idx="203">
                  <c:v>19.875432469229565</c:v>
                </c:pt>
                <c:pt idx="204">
                  <c:v>19.655607202741617</c:v>
                </c:pt>
                <c:pt idx="205">
                  <c:v>19.430026966622407</c:v>
                </c:pt>
                <c:pt idx="206">
                  <c:v>19.198779048416604</c:v>
                </c:pt>
                <c:pt idx="207">
                  <c:v>18.961952063440624</c:v>
                </c:pt>
                <c:pt idx="208">
                  <c:v>18.7196358747014</c:v>
                </c:pt>
                <c:pt idx="209">
                  <c:v>18.471921514392587</c:v>
                </c:pt>
                <c:pt idx="210">
                  <c:v>18.218901107112707</c:v>
                </c:pt>
                <c:pt idx="211">
                  <c:v>17.96066779493723</c:v>
                </c:pt>
                <c:pt idx="212">
                  <c:v>17.697315664464313</c:v>
                </c:pt>
                <c:pt idx="213">
                  <c:v>17.428939675941546</c:v>
                </c:pt>
                <c:pt idx="214">
                  <c:v>17.155635594569013</c:v>
                </c:pt>
                <c:pt idx="215">
                  <c:v>16.877499924061958</c:v>
                </c:pt>
                <c:pt idx="216">
                  <c:v>16.594629842545082</c:v>
                </c:pt>
                <c:pt idx="217">
                  <c:v>16.307123140838783</c:v>
                </c:pt>
                <c:pt idx="218">
                  <c:v>16.015078163187347</c:v>
                </c:pt>
                <c:pt idx="219">
                  <c:v>15.71859375046828</c:v>
                </c:pt>
                <c:pt idx="220">
                  <c:v>15.417769185912235</c:v>
                </c:pt>
                <c:pt idx="221">
                  <c:v>15.112704143353255</c:v>
                </c:pt>
                <c:pt idx="222">
                  <c:v>14.803498638020447</c:v>
                </c:pt>
                <c:pt idx="223">
                  <c:v>14.490252979873265</c:v>
                </c:pt>
                <c:pt idx="224">
                  <c:v>14.173067729474941</c:v>
                </c:pt>
                <c:pt idx="225">
                  <c:v>13.852043656391077</c:v>
                </c:pt>
                <c:pt idx="226">
                  <c:v>13.527281700093257</c:v>
                </c:pt>
                <c:pt idx="227">
                  <c:v>13.198882933341554</c:v>
                </c:pt>
                <c:pt idx="228">
                  <c:v>12.866948528013477</c:v>
                </c:pt>
                <c:pt idx="229">
                  <c:v>12.531579723341785</c:v>
                </c:pt>
                <c:pt idx="230">
                  <c:v>12.19287779651842</c:v>
                </c:pt>
                <c:pt idx="231">
                  <c:v>11.850944035617692</c:v>
                </c:pt>
                <c:pt idx="232">
                  <c:v>11.505879714787467</c:v>
                </c:pt>
                <c:pt idx="233">
                  <c:v>11.157786071653758</c:v>
                </c:pt>
                <c:pt idx="234">
                  <c:v>10.806764286880997</c:v>
                </c:pt>
                <c:pt idx="235">
                  <c:v>10.452915465827186</c:v>
                </c:pt>
                <c:pt idx="236">
                  <c:v>10.096340622231162</c:v>
                </c:pt>
                <c:pt idx="237">
                  <c:v>9.7371406638667075</c:v>
                </c:pt>
                <c:pt idx="238">
                  <c:v>9.3754163800968247</c:v>
                </c:pt>
                <c:pt idx="239">
                  <c:v>9.0112684312597242</c:v>
                </c:pt>
                <c:pt idx="240">
                  <c:v>8.644797339817277</c:v>
                </c:pt>
                <c:pt idx="241">
                  <c:v>8.2761034831953904</c:v>
                </c:pt>
                <c:pt idx="242">
                  <c:v>7.9052870882451867</c:v>
                </c:pt>
                <c:pt idx="243">
                  <c:v>7.5324482272536279</c:v>
                </c:pt>
                <c:pt idx="244">
                  <c:v>7.1576868154312878</c:v>
                </c:pt>
                <c:pt idx="245">
                  <c:v>6.7811026098055596</c:v>
                </c:pt>
                <c:pt idx="246">
                  <c:v>6.4027952094470155</c:v>
                </c:pt>
                <c:pt idx="247">
                  <c:v>6.0228640569569816</c:v>
                </c:pt>
                <c:pt idx="248">
                  <c:v>5.6414084411446259</c:v>
                </c:pt>
                <c:pt idx="249">
                  <c:v>5.2585275008219536</c:v>
                </c:pt>
                <c:pt idx="250">
                  <c:v>4.8743202296457593</c:v>
                </c:pt>
                <c:pt idx="251">
                  <c:v>4.4888854819357817</c:v>
                </c:pt>
                <c:pt idx="252">
                  <c:v>4.1023219793988677</c:v>
                </c:pt>
                <c:pt idx="253">
                  <c:v>3.7147283186893278</c:v>
                </c:pt>
                <c:pt idx="254">
                  <c:v>3.3262029797364314</c:v>
                </c:pt>
                <c:pt idx="255">
                  <c:v>2.9368443347701403</c:v>
                </c:pt>
                <c:pt idx="256">
                  <c:v>2.5467506579769403</c:v>
                </c:pt>
                <c:pt idx="257">
                  <c:v>2.1560201357180233</c:v>
                </c:pt>
                <c:pt idx="258">
                  <c:v>1.7647508772423812</c:v>
                </c:pt>
                <c:pt idx="259">
                  <c:v>1.3730409258281109</c:v>
                </c:pt>
                <c:pt idx="260">
                  <c:v>0.98098827028523561</c:v>
                </c:pt>
                <c:pt idx="261">
                  <c:v>0.5886908567539737</c:v>
                </c:pt>
                <c:pt idx="262">
                  <c:v>0.19624660073235259</c:v>
                </c:pt>
                <c:pt idx="263">
                  <c:v>-0.19624660073233688</c:v>
                </c:pt>
                <c:pt idx="264">
                  <c:v>-0.58869085675395794</c:v>
                </c:pt>
                <c:pt idx="265">
                  <c:v>-0.98098827028522995</c:v>
                </c:pt>
                <c:pt idx="266">
                  <c:v>-1.3730409258280951</c:v>
                </c:pt>
                <c:pt idx="267">
                  <c:v>-1.7647508772423657</c:v>
                </c:pt>
                <c:pt idx="268">
                  <c:v>-2.1560201357180073</c:v>
                </c:pt>
                <c:pt idx="269">
                  <c:v>-2.546750657976935</c:v>
                </c:pt>
                <c:pt idx="270">
                  <c:v>-2.9368443347701252</c:v>
                </c:pt>
                <c:pt idx="271">
                  <c:v>-3.326202979736415</c:v>
                </c:pt>
                <c:pt idx="272">
                  <c:v>-3.7147283186893127</c:v>
                </c:pt>
                <c:pt idx="273">
                  <c:v>-4.1023219793988526</c:v>
                </c:pt>
                <c:pt idx="274">
                  <c:v>-4.4888854819357773</c:v>
                </c:pt>
                <c:pt idx="275">
                  <c:v>-4.874320229645746</c:v>
                </c:pt>
                <c:pt idx="276">
                  <c:v>-5.2585275008219377</c:v>
                </c:pt>
                <c:pt idx="277">
                  <c:v>-5.6414084411446108</c:v>
                </c:pt>
                <c:pt idx="278">
                  <c:v>-6.0228640569569745</c:v>
                </c:pt>
                <c:pt idx="279">
                  <c:v>-6.4027952094470013</c:v>
                </c:pt>
                <c:pt idx="280">
                  <c:v>-6.7811026098055445</c:v>
                </c:pt>
                <c:pt idx="281">
                  <c:v>-7.1576868154312718</c:v>
                </c:pt>
                <c:pt idx="282">
                  <c:v>-7.532448227253612</c:v>
                </c:pt>
                <c:pt idx="283">
                  <c:v>-7.9052870882451822</c:v>
                </c:pt>
                <c:pt idx="284">
                  <c:v>-8.2761034831953761</c:v>
                </c:pt>
                <c:pt idx="285">
                  <c:v>-8.6447973398172717</c:v>
                </c:pt>
                <c:pt idx="286">
                  <c:v>-9.0112684312597171</c:v>
                </c:pt>
                <c:pt idx="287">
                  <c:v>-9.37541638009683</c:v>
                </c:pt>
                <c:pt idx="288">
                  <c:v>-9.7371406638667128</c:v>
                </c:pt>
                <c:pt idx="289">
                  <c:v>-10.096340622231157</c:v>
                </c:pt>
                <c:pt idx="290">
                  <c:v>-10.452915465827182</c:v>
                </c:pt>
                <c:pt idx="291">
                  <c:v>-10.806764286880991</c:v>
                </c:pt>
                <c:pt idx="292">
                  <c:v>-11.157786071653762</c:v>
                </c:pt>
                <c:pt idx="293">
                  <c:v>-11.505879714787463</c:v>
                </c:pt>
                <c:pt idx="294">
                  <c:v>-11.850944035617687</c:v>
                </c:pt>
                <c:pt idx="295">
                  <c:v>-12.192877796518413</c:v>
                </c:pt>
                <c:pt idx="296">
                  <c:v>-12.531579723341785</c:v>
                </c:pt>
                <c:pt idx="297">
                  <c:v>-12.866948528013484</c:v>
                </c:pt>
                <c:pt idx="298">
                  <c:v>-13.198882933341553</c:v>
                </c:pt>
                <c:pt idx="299">
                  <c:v>-13.527281700093251</c:v>
                </c:pt>
                <c:pt idx="300">
                  <c:v>-13.852043656391071</c:v>
                </c:pt>
                <c:pt idx="301">
                  <c:v>-14.173067729474944</c:v>
                </c:pt>
                <c:pt idx="302">
                  <c:v>-14.490252979873256</c:v>
                </c:pt>
                <c:pt idx="303">
                  <c:v>-14.803498638020447</c:v>
                </c:pt>
                <c:pt idx="304">
                  <c:v>-15.112704143353241</c:v>
                </c:pt>
                <c:pt idx="305">
                  <c:v>-15.417769185912219</c:v>
                </c:pt>
                <c:pt idx="306">
                  <c:v>-15.718593750468278</c:v>
                </c:pt>
                <c:pt idx="307">
                  <c:v>-16.015078163187333</c:v>
                </c:pt>
                <c:pt idx="308">
                  <c:v>-16.307123140838772</c:v>
                </c:pt>
                <c:pt idx="309">
                  <c:v>-16.594629842545075</c:v>
                </c:pt>
                <c:pt idx="310">
                  <c:v>-16.877499924061954</c:v>
                </c:pt>
                <c:pt idx="311">
                  <c:v>-17.155635594568999</c:v>
                </c:pt>
                <c:pt idx="312">
                  <c:v>-17.428939675941535</c:v>
                </c:pt>
                <c:pt idx="313">
                  <c:v>-17.697315664464302</c:v>
                </c:pt>
                <c:pt idx="314">
                  <c:v>-17.96066779493723</c:v>
                </c:pt>
                <c:pt idx="315">
                  <c:v>-18.218901107112696</c:v>
                </c:pt>
                <c:pt idx="316">
                  <c:v>-18.471921514392577</c:v>
                </c:pt>
                <c:pt idx="317">
                  <c:v>-18.7196358747014</c:v>
                </c:pt>
                <c:pt idx="318">
                  <c:v>-18.96195206344062</c:v>
                </c:pt>
                <c:pt idx="319">
                  <c:v>-19.198779048416601</c:v>
                </c:pt>
                <c:pt idx="320">
                  <c:v>-19.430026966622393</c:v>
                </c:pt>
                <c:pt idx="321">
                  <c:v>-19.65560720274161</c:v>
                </c:pt>
                <c:pt idx="322">
                  <c:v>-19.875432469229562</c:v>
                </c:pt>
                <c:pt idx="323">
                  <c:v>-20.089416887814963</c:v>
                </c:pt>
                <c:pt idx="324">
                  <c:v>-20.29747607225298</c:v>
                </c:pt>
                <c:pt idx="325">
                  <c:v>-20.499527212148358</c:v>
                </c:pt>
                <c:pt idx="326">
                  <c:v>-20.695489157655722</c:v>
                </c:pt>
                <c:pt idx="327">
                  <c:v>-20.885282504852743</c:v>
                </c:pt>
                <c:pt idx="328">
                  <c:v>-21.068829681571117</c:v>
                </c:pt>
                <c:pt idx="329">
                  <c:v>-21.246055033460092</c:v>
                </c:pt>
                <c:pt idx="330">
                  <c:v>-21.41688491004761</c:v>
                </c:pt>
                <c:pt idx="331">
                  <c:v>-21.581247750556056</c:v>
                </c:pt>
                <c:pt idx="332">
                  <c:v>-21.739074169221006</c:v>
                </c:pt>
                <c:pt idx="333">
                  <c:v>-21.890297039855618</c:v>
                </c:pt>
                <c:pt idx="334">
                  <c:v>-22.034851579397099</c:v>
                </c:pt>
                <c:pt idx="335">
                  <c:v>-22.172675430167555</c:v>
                </c:pt>
                <c:pt idx="336">
                  <c:v>-22.3037087405786</c:v>
                </c:pt>
                <c:pt idx="337">
                  <c:v>-22.427894244007341</c:v>
                </c:pt>
                <c:pt idx="338">
                  <c:v>-22.545177335571069</c:v>
                </c:pt>
                <c:pt idx="339">
                  <c:v>-22.655506146529564</c:v>
                </c:pt>
                <c:pt idx="340">
                  <c:v>-22.758831616046436</c:v>
                </c:pt>
                <c:pt idx="341">
                  <c:v>-22.855107560045766</c:v>
                </c:pt>
                <c:pt idx="342">
                  <c:v>-22.944290736906005</c:v>
                </c:pt>
                <c:pt idx="343">
                  <c:v>-23.026340909740963</c:v>
                </c:pt>
                <c:pt idx="344">
                  <c:v>-23.10122090502707</c:v>
                </c:pt>
                <c:pt idx="345">
                  <c:v>-23.168896667346704</c:v>
                </c:pt>
                <c:pt idx="346">
                  <c:v>-23.229337310030083</c:v>
                </c:pt>
                <c:pt idx="347">
                  <c:v>-23.282515161491858</c:v>
                </c:pt>
                <c:pt idx="348">
                  <c:v>-23.32840580707397</c:v>
                </c:pt>
                <c:pt idx="349">
                  <c:v>-23.366988126223045</c:v>
                </c:pt>
                <c:pt idx="350">
                  <c:v>-23.3982443248482</c:v>
                </c:pt>
                <c:pt idx="351">
                  <c:v>-23.422159962724404</c:v>
                </c:pt>
                <c:pt idx="352">
                  <c:v>-23.438723975826296</c:v>
                </c:pt>
                <c:pt idx="353">
                  <c:v>-23.447928693498188</c:v>
                </c:pt>
                <c:pt idx="354">
                  <c:v>-23.449769850387529</c:v>
                </c:pt>
                <c:pt idx="355">
                  <c:v>-23.444246593091119</c:v>
                </c:pt>
                <c:pt idx="356">
                  <c:v>-23.431361481485787</c:v>
                </c:pt>
                <c:pt idx="357">
                  <c:v>-23.411120484737815</c:v>
                </c:pt>
                <c:pt idx="358">
                  <c:v>-23.383532972008137</c:v>
                </c:pt>
                <c:pt idx="359">
                  <c:v>-23.348611697892917</c:v>
                </c:pt>
                <c:pt idx="360">
                  <c:v>-23.306372782661118</c:v>
                </c:pt>
                <c:pt idx="361">
                  <c:v>-23.256835687372888</c:v>
                </c:pt>
                <c:pt idx="362">
                  <c:v>-23.200023183983284</c:v>
                </c:pt>
                <c:pt idx="363">
                  <c:v>-23.135961320556586</c:v>
                </c:pt>
                <c:pt idx="364">
                  <c:v>-23.064679381735832</c:v>
                </c:pt>
              </c:numCache>
            </c:numRef>
          </c:val>
        </c:ser>
        <c:marker val="1"/>
        <c:axId val="45017728"/>
        <c:axId val="45021824"/>
      </c:lineChart>
      <c:dateAx>
        <c:axId val="45017728"/>
        <c:scaling>
          <c:orientation val="minMax"/>
        </c:scaling>
        <c:axPos val="b"/>
        <c:numFmt formatCode="yyyy/mm/dd" sourceLinked="1"/>
        <c:tickLblPos val="nextTo"/>
        <c:crossAx val="45021824"/>
        <c:crosses val="autoZero"/>
        <c:auto val="1"/>
        <c:lblOffset val="100"/>
      </c:dateAx>
      <c:valAx>
        <c:axId val="45021824"/>
        <c:scaling>
          <c:orientation val="minMax"/>
        </c:scaling>
        <c:axPos val="l"/>
        <c:majorGridlines/>
        <c:numFmt formatCode="General" sourceLinked="1"/>
        <c:tickLblPos val="nextTo"/>
        <c:crossAx val="45017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661870038319179"/>
          <c:y val="0.29958604258446436"/>
          <c:w val="9.0403981020120303E-2"/>
          <c:h val="4.8609992509100086E-2"/>
        </c:manualLayout>
      </c:layout>
      <c:overlay val="1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342900</xdr:colOff>
      <xdr:row>26</xdr:row>
      <xdr:rowOff>19049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sqref="A1:E1"/>
    </sheetView>
  </sheetViews>
  <sheetFormatPr defaultRowHeight="14.25"/>
  <cols>
    <col min="1" max="1" width="11.875" customWidth="1"/>
    <col min="4" max="4" width="10.5" customWidth="1"/>
  </cols>
  <sheetData>
    <row r="1" spans="1:5">
      <c r="A1" s="1">
        <f ca="1">TODAY()</f>
        <v>42048</v>
      </c>
      <c r="B1">
        <f ca="1">A1-DATE(YEAR(A1),1,0)</f>
        <v>44</v>
      </c>
      <c r="D1" t="s">
        <v>0</v>
      </c>
      <c r="E1">
        <f ca="1">ASIN(SIN(RADIANS(23.45))*SIN(RADIANS((360/365)*(B1-81))))</f>
        <v>-0.23893773181290243</v>
      </c>
    </row>
    <row r="2" spans="1:5">
      <c r="A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66"/>
  <sheetViews>
    <sheetView tabSelected="1" workbookViewId="0">
      <pane xSplit="1" topLeftCell="H1" activePane="topRight" state="frozen"/>
      <selection pane="topRight" activeCell="L174" sqref="L174"/>
    </sheetView>
  </sheetViews>
  <sheetFormatPr defaultRowHeight="14.25"/>
  <cols>
    <col min="1" max="1" width="10.75" customWidth="1"/>
    <col min="2" max="2" width="10.125" bestFit="1" customWidth="1"/>
    <col min="3" max="4" width="10.25" style="2" customWidth="1"/>
    <col min="6" max="6" width="13.75" customWidth="1"/>
    <col min="7" max="7" width="17.875" customWidth="1"/>
    <col min="8" max="9" width="13.75" customWidth="1"/>
    <col min="10" max="10" width="15.25" customWidth="1"/>
    <col min="11" max="11" width="13" customWidth="1"/>
    <col min="12" max="14" width="14.875" customWidth="1"/>
    <col min="16" max="16" width="13.375" customWidth="1"/>
  </cols>
  <sheetData>
    <row r="1" spans="1:17">
      <c r="A1" t="s">
        <v>2</v>
      </c>
      <c r="B1" t="s">
        <v>1</v>
      </c>
      <c r="C1" s="2" t="s">
        <v>9</v>
      </c>
      <c r="D1" s="2" t="s">
        <v>8</v>
      </c>
      <c r="E1" t="s">
        <v>3</v>
      </c>
      <c r="F1" t="s">
        <v>4</v>
      </c>
      <c r="G1" t="s">
        <v>16</v>
      </c>
      <c r="H1" t="s">
        <v>14</v>
      </c>
      <c r="I1" t="s">
        <v>15</v>
      </c>
      <c r="J1" t="s">
        <v>10</v>
      </c>
      <c r="K1" t="s">
        <v>5</v>
      </c>
      <c r="L1" t="s">
        <v>6</v>
      </c>
      <c r="M1" t="s">
        <v>17</v>
      </c>
      <c r="N1" t="s">
        <v>18</v>
      </c>
      <c r="O1" t="s">
        <v>7</v>
      </c>
      <c r="P1">
        <v>52</v>
      </c>
    </row>
    <row r="2" spans="1:17">
      <c r="A2" s="1">
        <f>DATE(2014,12,31)+B2</f>
        <v>42005</v>
      </c>
      <c r="B2">
        <v>1</v>
      </c>
      <c r="C2" s="2">
        <f>(360/365)*(B2-81)</f>
        <v>-78.904109589041099</v>
      </c>
      <c r="D2" s="2">
        <f>9.87*SIN(RADIANS(2*C2))-7.53*COS(RADIANS(C2))-1.5*SIN(RADIANS(C2))</f>
        <v>-3.7051783233960691</v>
      </c>
      <c r="E2">
        <f>SIN(RADIANS(23.45))*SIN(RADIANS(C2))</f>
        <v>-0.39050956673788917</v>
      </c>
      <c r="F2">
        <f>DEGREES(ASIN(E2))</f>
        <v>-22.986209844630462</v>
      </c>
      <c r="G2" s="2">
        <f>60*(4*(P$2-15*P$4)+D2)</f>
        <v>-462.31069940376415</v>
      </c>
      <c r="H2" s="3">
        <f>TIME(INT(ROUND(ABS(G2),0)/3600),INT(MOD(ABS(G2),3600)/60),INT(MOD(MOD(ABS(G2),3600),60)))</f>
        <v>5.347222222222222E-3</v>
      </c>
      <c r="I2" s="3">
        <f>IF(G2&lt;0,(P$3-H2),(P$3+H2))</f>
        <v>0.12895833333333331</v>
      </c>
      <c r="J2" s="2">
        <f>15*(HOUR(I2)+MINUTE(I2)/60+SECOND(I2)/3600-12)</f>
        <v>-133.57499999999999</v>
      </c>
      <c r="K2">
        <f>E2*SIN(RADIANS(P$1))+COS(RADIANS(F2))*COS(RADIANS(P$1))*COS(RADIANS(J2))</f>
        <v>-0.69840728486292747</v>
      </c>
      <c r="L2">
        <f>DEGREES(ASIN(K2))</f>
        <v>-44.299359506862743</v>
      </c>
      <c r="M2">
        <f>((E2*COS(RADIANS(P$1)))-(COS(RADIANS(F2))*SIN(RADIANS(P$1))*COS(RADIANS(J2))))/COS(RADIANS(L2))</f>
        <v>0.36276049257304838</v>
      </c>
      <c r="N2">
        <f>DEGREES(ACOS(M2))</f>
        <v>68.730175582337637</v>
      </c>
      <c r="O2" t="s">
        <v>11</v>
      </c>
      <c r="P2">
        <v>-16</v>
      </c>
    </row>
    <row r="3" spans="1:17">
      <c r="A3" s="1">
        <f>DATE(2014,12,31)+B3</f>
        <v>42006</v>
      </c>
      <c r="B3">
        <v>2</v>
      </c>
      <c r="C3" s="2">
        <f t="shared" ref="C3:C66" si="0">(360/365)*(B3-81)</f>
        <v>-77.917808219178085</v>
      </c>
      <c r="D3" s="2">
        <f t="shared" ref="D3:D66" si="1">9.87*SIN(RADIANS(2*C3))-7.53*COS(RADIANS(C3))-1.5*SIN(RADIANS(C3))</f>
        <v>-4.1497100853534521</v>
      </c>
      <c r="E3">
        <f t="shared" ref="E3:E66" si="2">SIN(RADIANS(23.45))*SIN(RADIANS(C3))</f>
        <v>-0.3891334091285929</v>
      </c>
      <c r="F3">
        <f t="shared" ref="F3:F66" si="3">DEGREES(ASIN(E3))</f>
        <v>-22.9005883303026</v>
      </c>
      <c r="G3" s="2">
        <f t="shared" ref="G3:G66" si="4">60*(4*(P$2-15*P$4)+D3)</f>
        <v>-488.98260512120709</v>
      </c>
      <c r="H3" s="3">
        <f t="shared" ref="H3:H66" si="5">TIME(INT(ROUND(ABS(G3),0)/3600),INT(MOD(ABS(G3),3600)/60),INT(MOD(MOD(ABS(G3),3600),60)))</f>
        <v>5.6481481481481478E-3</v>
      </c>
      <c r="I3" s="3">
        <f t="shared" ref="I3:I66" si="6">IF(G3&lt;0,(P$3-H3),(P$3+H3))</f>
        <v>0.12865740740740739</v>
      </c>
      <c r="J3" s="2">
        <f>15*(HOUR(I3)+MINUTE(I3)/60+SECOND(I3)/3600-12)</f>
        <v>-133.68333333333334</v>
      </c>
      <c r="K3">
        <f t="shared" ref="K3:K66" si="7">E3*SIN(RADIANS(P$1))+COS(RADIANS(F3))*COS(RADIANS(P$1))*COS(RADIANS(J3))</f>
        <v>-0.69834624627905129</v>
      </c>
      <c r="L3">
        <f t="shared" ref="L3:L66" si="8">DEGREES(ASIN(K3))</f>
        <v>-44.294473234558886</v>
      </c>
      <c r="M3">
        <f t="shared" ref="M3:M66" si="9">((E3*COS(RADIANS(P$1)))-(COS(RADIANS(F3))*SIN(RADIANS(P$1))*COS(RADIANS(J3))))/COS(RADIANS(L3))</f>
        <v>0.36574406085830063</v>
      </c>
      <c r="N3">
        <f t="shared" ref="N3:N66" si="10">DEGREES(ACOS(M3))</f>
        <v>68.546619349918757</v>
      </c>
      <c r="O3" t="s">
        <v>12</v>
      </c>
      <c r="P3" s="3">
        <f>TIME(3,13,24)</f>
        <v>0.13430555555555554</v>
      </c>
    </row>
    <row r="4" spans="1:17">
      <c r="A4" s="1">
        <f>DATE(2014,12,31)+B4</f>
        <v>42007</v>
      </c>
      <c r="B4">
        <v>3</v>
      </c>
      <c r="C4" s="2">
        <f t="shared" si="0"/>
        <v>-76.93150684931507</v>
      </c>
      <c r="D4" s="2">
        <f t="shared" si="1"/>
        <v>-4.589420830658165</v>
      </c>
      <c r="E4">
        <f t="shared" si="2"/>
        <v>-0.387641942891985</v>
      </c>
      <c r="F4">
        <f t="shared" si="3"/>
        <v>-22.807853551048034</v>
      </c>
      <c r="G4" s="2">
        <f t="shared" si="4"/>
        <v>-515.36524983948993</v>
      </c>
      <c r="H4" s="3">
        <f t="shared" si="5"/>
        <v>5.9606481481481489E-3</v>
      </c>
      <c r="I4" s="3">
        <f t="shared" si="6"/>
        <v>0.12834490740740739</v>
      </c>
      <c r="J4" s="2">
        <f>15*(HOUR(I4)+MINUTE(I4)/60+SECOND(I4)/3600-12)</f>
        <v>-133.79583333333335</v>
      </c>
      <c r="K4">
        <f t="shared" si="7"/>
        <v>-0.69824334594168491</v>
      </c>
      <c r="L4">
        <f t="shared" si="8"/>
        <v>-44.286236757511318</v>
      </c>
      <c r="M4">
        <f t="shared" si="9"/>
        <v>0.36889288956865296</v>
      </c>
      <c r="N4">
        <f t="shared" si="10"/>
        <v>68.352644887870341</v>
      </c>
      <c r="O4" t="s">
        <v>13</v>
      </c>
      <c r="P4">
        <v>-1</v>
      </c>
    </row>
    <row r="5" spans="1:17">
      <c r="A5" s="1">
        <f>DATE(2014,12,31)+B5</f>
        <v>42008</v>
      </c>
      <c r="B5">
        <v>4</v>
      </c>
      <c r="C5" s="2">
        <f t="shared" si="0"/>
        <v>-75.945205479452056</v>
      </c>
      <c r="D5" s="2">
        <f t="shared" si="1"/>
        <v>-5.02390686534617</v>
      </c>
      <c r="E5">
        <f t="shared" si="2"/>
        <v>-0.3860356099817</v>
      </c>
      <c r="F5">
        <f t="shared" si="3"/>
        <v>-22.708047253682935</v>
      </c>
      <c r="G5" s="2">
        <f t="shared" si="4"/>
        <v>-541.43441192077023</v>
      </c>
      <c r="H5" s="3">
        <f t="shared" si="5"/>
        <v>6.2615740740740748E-3</v>
      </c>
      <c r="I5" s="3">
        <f t="shared" si="6"/>
        <v>0.12804398148148147</v>
      </c>
      <c r="J5" s="2">
        <f>15*(HOUR(I5)+MINUTE(I5)/60+SECOND(I5)/3600-12)</f>
        <v>-133.90416666666667</v>
      </c>
      <c r="K5">
        <f t="shared" si="7"/>
        <v>-0.69803907009819888</v>
      </c>
      <c r="L5">
        <f t="shared" si="8"/>
        <v>-44.269889276739406</v>
      </c>
      <c r="M5">
        <f t="shared" si="9"/>
        <v>0.37206884770167958</v>
      </c>
      <c r="N5">
        <f t="shared" si="10"/>
        <v>68.156734818467825</v>
      </c>
    </row>
    <row r="6" spans="1:17">
      <c r="A6" s="1">
        <f>DATE(2014,12,31)+B6</f>
        <v>42009</v>
      </c>
      <c r="B6">
        <v>5</v>
      </c>
      <c r="C6" s="2">
        <f t="shared" si="0"/>
        <v>-74.958904109589042</v>
      </c>
      <c r="D6" s="2">
        <f t="shared" si="1"/>
        <v>-5.4527706241631178</v>
      </c>
      <c r="E6">
        <f t="shared" si="2"/>
        <v>-0.38431488638884648</v>
      </c>
      <c r="F6">
        <f t="shared" si="3"/>
        <v>-22.60121415906023</v>
      </c>
      <c r="G6" s="2">
        <f t="shared" si="4"/>
        <v>-567.1662374497871</v>
      </c>
      <c r="H6" s="3">
        <f t="shared" si="5"/>
        <v>6.5624999999999998E-3</v>
      </c>
      <c r="I6" s="3">
        <f t="shared" si="6"/>
        <v>0.12774305555555554</v>
      </c>
      <c r="J6" s="2">
        <f>15*(HOUR(I6)+MINUTE(I6)/60+SECOND(I6)/3600-12)</f>
        <v>-134.01249999999999</v>
      </c>
      <c r="K6">
        <f t="shared" si="7"/>
        <v>-0.69776334308245802</v>
      </c>
      <c r="L6">
        <f t="shared" si="8"/>
        <v>-44.247831016340605</v>
      </c>
      <c r="M6">
        <f t="shared" si="9"/>
        <v>0.37533834663029009</v>
      </c>
      <c r="N6">
        <f t="shared" si="10"/>
        <v>67.954773736018723</v>
      </c>
    </row>
    <row r="7" spans="1:17">
      <c r="A7" s="1">
        <f>DATE(2014,12,31)+B7</f>
        <v>42010</v>
      </c>
      <c r="B7">
        <v>6</v>
      </c>
      <c r="C7" s="2">
        <f t="shared" si="0"/>
        <v>-73.972602739726028</v>
      </c>
      <c r="D7" s="2">
        <f t="shared" si="1"/>
        <v>-5.8756211069737718</v>
      </c>
      <c r="E7">
        <f t="shared" si="2"/>
        <v>-0.38248028200096146</v>
      </c>
      <c r="F7">
        <f t="shared" si="3"/>
        <v>-22.487401898051438</v>
      </c>
      <c r="G7" s="2">
        <f t="shared" si="4"/>
        <v>-592.53726641842627</v>
      </c>
      <c r="H7" s="3">
        <f t="shared" si="5"/>
        <v>6.851851851851852E-3</v>
      </c>
      <c r="I7" s="3">
        <f t="shared" si="6"/>
        <v>0.12745370370370368</v>
      </c>
      <c r="J7" s="2">
        <f>15*(HOUR(I7)+MINUTE(I7)/60+SECOND(I7)/3600-12)</f>
        <v>-134.11666666666667</v>
      </c>
      <c r="K7">
        <f t="shared" si="7"/>
        <v>-0.69738656547372491</v>
      </c>
      <c r="L7">
        <f t="shared" si="8"/>
        <v>-44.217702039742143</v>
      </c>
      <c r="M7">
        <f t="shared" si="9"/>
        <v>0.37863117838689125</v>
      </c>
      <c r="N7">
        <f t="shared" si="10"/>
        <v>67.751079558667939</v>
      </c>
      <c r="P7" s="3" t="s">
        <v>19</v>
      </c>
      <c r="Q7">
        <f>MIN(N2:N366)</f>
        <v>42.000910818651739</v>
      </c>
    </row>
    <row r="8" spans="1:17">
      <c r="A8" s="1">
        <f>DATE(2014,12,31)+B8</f>
        <v>42011</v>
      </c>
      <c r="B8">
        <v>7</v>
      </c>
      <c r="C8" s="2">
        <f t="shared" si="0"/>
        <v>-72.986301369863014</v>
      </c>
      <c r="D8" s="2">
        <f t="shared" si="1"/>
        <v>-6.2920743074196963</v>
      </c>
      <c r="E8">
        <f t="shared" si="2"/>
        <v>-0.38053234045091899</v>
      </c>
      <c r="F8">
        <f t="shared" si="3"/>
        <v>-22.366660944239612</v>
      </c>
      <c r="G8" s="2">
        <f t="shared" si="4"/>
        <v>-617.52445844518184</v>
      </c>
      <c r="H8" s="3">
        <f t="shared" si="5"/>
        <v>7.1412037037037043E-3</v>
      </c>
      <c r="I8" s="3">
        <f t="shared" si="6"/>
        <v>0.12716435185185185</v>
      </c>
      <c r="J8" s="2">
        <f>15*(HOUR(I8)+MINUTE(I8)/60+SECOND(I8)/3600-12)</f>
        <v>-134.22083333333333</v>
      </c>
      <c r="K8">
        <f t="shared" si="7"/>
        <v>-0.69693858835187572</v>
      </c>
      <c r="L8">
        <f t="shared" si="8"/>
        <v>-44.18189965129217</v>
      </c>
      <c r="M8">
        <f t="shared" si="9"/>
        <v>0.38201361808065154</v>
      </c>
      <c r="N8">
        <f t="shared" si="10"/>
        <v>67.541533309054003</v>
      </c>
      <c r="P8" s="2" t="s">
        <v>20</v>
      </c>
      <c r="Q8">
        <f>MAX(N2:N366)</f>
        <v>71.36877647291746</v>
      </c>
    </row>
    <row r="9" spans="1:17">
      <c r="A9" s="1">
        <f>DATE(2014,12,31)+B9</f>
        <v>42012</v>
      </c>
      <c r="B9">
        <v>8</v>
      </c>
      <c r="C9" s="2">
        <f t="shared" si="0"/>
        <v>-72</v>
      </c>
      <c r="D9" s="2">
        <f t="shared" si="1"/>
        <v>-6.7017536333273355</v>
      </c>
      <c r="E9">
        <f t="shared" si="2"/>
        <v>-0.37847163895584041</v>
      </c>
      <c r="F9">
        <f t="shared" si="3"/>
        <v>-22.239044543577688</v>
      </c>
      <c r="G9" s="2">
        <f t="shared" si="4"/>
        <v>-642.1052179996401</v>
      </c>
      <c r="H9" s="3">
        <f t="shared" si="5"/>
        <v>7.4305555555555548E-3</v>
      </c>
      <c r="I9" s="3">
        <f t="shared" si="6"/>
        <v>0.12687499999999999</v>
      </c>
      <c r="J9" s="2">
        <f>15*(HOUR(I9)+MINUTE(I9)/60+SECOND(I9)/3600-12)</f>
        <v>-134.32499999999999</v>
      </c>
      <c r="K9">
        <f t="shared" si="7"/>
        <v>-0.69641950592228996</v>
      </c>
      <c r="L9">
        <f t="shared" si="8"/>
        <v>-44.140441689852622</v>
      </c>
      <c r="M9">
        <f t="shared" si="9"/>
        <v>0.38548357908669179</v>
      </c>
      <c r="N9">
        <f t="shared" si="10"/>
        <v>67.326235278204734</v>
      </c>
      <c r="P9" s="2"/>
    </row>
    <row r="10" spans="1:17">
      <c r="A10" s="1">
        <f>DATE(2014,12,31)+B10</f>
        <v>42013</v>
      </c>
      <c r="B10">
        <v>9</v>
      </c>
      <c r="C10" s="2">
        <f t="shared" si="0"/>
        <v>-71.013698630136986</v>
      </c>
      <c r="D10" s="2">
        <f t="shared" si="1"/>
        <v>-7.1042903183785402</v>
      </c>
      <c r="E10">
        <f t="shared" si="2"/>
        <v>-0.37629878814605228</v>
      </c>
      <c r="F10">
        <f t="shared" si="3"/>
        <v>-22.104608641273373</v>
      </c>
      <c r="G10" s="2">
        <f t="shared" si="4"/>
        <v>-666.25741910271245</v>
      </c>
      <c r="H10" s="3">
        <f t="shared" si="5"/>
        <v>7.7083333333333335E-3</v>
      </c>
      <c r="I10" s="3">
        <f t="shared" si="6"/>
        <v>0.12659722222222219</v>
      </c>
      <c r="J10" s="2">
        <f>15*(HOUR(I10)+MINUTE(I10)/60+SECOND(I10)/3600-12)</f>
        <v>-134.42499999999998</v>
      </c>
      <c r="K10">
        <f t="shared" si="7"/>
        <v>-0.69579978920259522</v>
      </c>
      <c r="L10">
        <f t="shared" si="8"/>
        <v>-44.090984381283647</v>
      </c>
      <c r="M10">
        <f t="shared" si="9"/>
        <v>0.38897054723153579</v>
      </c>
      <c r="N10">
        <f t="shared" si="10"/>
        <v>67.109541000217959</v>
      </c>
      <c r="P10" s="2"/>
    </row>
    <row r="11" spans="1:17">
      <c r="A11" s="1">
        <f>DATE(2014,12,31)+B11</f>
        <v>42014</v>
      </c>
      <c r="B11">
        <v>10</v>
      </c>
      <c r="C11" s="2">
        <f t="shared" si="0"/>
        <v>-70.027397260273972</v>
      </c>
      <c r="D11" s="2">
        <f t="shared" si="1"/>
        <v>-7.4993238245659928</v>
      </c>
      <c r="E11">
        <f t="shared" si="2"/>
        <v>-0.37401443188414346</v>
      </c>
      <c r="F11">
        <f t="shared" si="3"/>
        <v>-21.96341180616685</v>
      </c>
      <c r="G11" s="2">
        <f t="shared" si="4"/>
        <v>-689.95942947395952</v>
      </c>
      <c r="H11" s="3">
        <f t="shared" si="5"/>
        <v>7.9745370370370369E-3</v>
      </c>
      <c r="I11" s="3">
        <f t="shared" si="6"/>
        <v>0.1263310185185185</v>
      </c>
      <c r="J11" s="2">
        <f>15*(HOUR(I11)+MINUTE(I11)/60+SECOND(I11)/3600-12)</f>
        <v>-134.52083333333331</v>
      </c>
      <c r="K11">
        <f t="shared" si="7"/>
        <v>-0.69507959727796975</v>
      </c>
      <c r="L11">
        <f t="shared" si="8"/>
        <v>-44.033560423042175</v>
      </c>
      <c r="M11">
        <f t="shared" si="9"/>
        <v>0.39247225879236031</v>
      </c>
      <c r="N11">
        <f t="shared" si="10"/>
        <v>66.891581714780457</v>
      </c>
    </row>
    <row r="12" spans="1:17">
      <c r="A12" s="1">
        <f>DATE(2014,12,31)+B12</f>
        <v>42015</v>
      </c>
      <c r="B12">
        <v>11</v>
      </c>
      <c r="C12" s="2">
        <f t="shared" si="0"/>
        <v>-69.041095890410958</v>
      </c>
      <c r="D12" s="2">
        <f t="shared" si="1"/>
        <v>-7.8865022349666223</v>
      </c>
      <c r="E12">
        <f t="shared" si="2"/>
        <v>-0.37161924707417482</v>
      </c>
      <c r="F12">
        <f t="shared" si="3"/>
        <v>-21.815515152871427</v>
      </c>
      <c r="G12" s="2">
        <f t="shared" si="4"/>
        <v>-713.19013409799732</v>
      </c>
      <c r="H12" s="3">
        <f t="shared" si="5"/>
        <v>8.2523148148148148E-3</v>
      </c>
      <c r="I12" s="3">
        <f t="shared" si="6"/>
        <v>0.12605324074074073</v>
      </c>
      <c r="J12" s="2">
        <f>15*(HOUR(I12)+MINUTE(I12)/60+SECOND(I12)/3600-12)</f>
        <v>-134.62083333333334</v>
      </c>
      <c r="K12">
        <f t="shared" si="7"/>
        <v>-0.69431825307143358</v>
      </c>
      <c r="L12">
        <f t="shared" si="8"/>
        <v>-43.972915658656667</v>
      </c>
      <c r="M12">
        <f t="shared" si="9"/>
        <v>0.39612305588093222</v>
      </c>
      <c r="N12">
        <f t="shared" si="10"/>
        <v>66.663965395764222</v>
      </c>
    </row>
    <row r="13" spans="1:17">
      <c r="A13" s="1">
        <f>DATE(2014,12,31)+B13</f>
        <v>42016</v>
      </c>
      <c r="B13">
        <v>12</v>
      </c>
      <c r="C13" s="2">
        <f t="shared" si="0"/>
        <v>-68.054794520547944</v>
      </c>
      <c r="D13" s="2">
        <f t="shared" si="1"/>
        <v>-8.2654826363779055</v>
      </c>
      <c r="E13">
        <f t="shared" si="2"/>
        <v>-0.36911394346109794</v>
      </c>
      <c r="F13">
        <f t="shared" si="3"/>
        <v>-21.660982261949176</v>
      </c>
      <c r="G13" s="2">
        <f t="shared" si="4"/>
        <v>-735.92895818267436</v>
      </c>
      <c r="H13" s="3">
        <f t="shared" si="5"/>
        <v>8.5069444444444437E-3</v>
      </c>
      <c r="I13" s="3">
        <f t="shared" si="6"/>
        <v>0.1257986111111111</v>
      </c>
      <c r="J13" s="2">
        <f>15*(HOUR(I13)+MINUTE(I13)/60+SECOND(I13)/3600-12)</f>
        <v>-134.71250000000001</v>
      </c>
      <c r="K13">
        <f t="shared" si="7"/>
        <v>-0.69342709040432893</v>
      </c>
      <c r="L13">
        <f t="shared" si="8"/>
        <v>-43.902008792630937</v>
      </c>
      <c r="M13">
        <f t="shared" si="9"/>
        <v>0.39971556261514279</v>
      </c>
      <c r="N13">
        <f t="shared" si="10"/>
        <v>66.439601870116292</v>
      </c>
    </row>
    <row r="14" spans="1:17">
      <c r="A14" s="1">
        <f>DATE(2014,12,31)+B14</f>
        <v>42017</v>
      </c>
      <c r="B14">
        <v>13</v>
      </c>
      <c r="C14" s="2">
        <f t="shared" si="0"/>
        <v>-67.06849315068493</v>
      </c>
      <c r="D14" s="2">
        <f t="shared" si="1"/>
        <v>-8.6359314913736256</v>
      </c>
      <c r="E14">
        <f t="shared" si="2"/>
        <v>-0.3664992634204422</v>
      </c>
      <c r="F14">
        <f t="shared" si="3"/>
        <v>-21.499879098394189</v>
      </c>
      <c r="G14" s="2">
        <f t="shared" si="4"/>
        <v>-758.15588948241748</v>
      </c>
      <c r="H14" s="3">
        <f t="shared" si="5"/>
        <v>8.773148148148148E-3</v>
      </c>
      <c r="I14" s="3">
        <f t="shared" si="6"/>
        <v>0.1255324074074074</v>
      </c>
      <c r="J14" s="2">
        <f>15*(HOUR(I14)+MINUTE(I14)/60+SECOND(I14)/3600-12)</f>
        <v>-134.80833333333334</v>
      </c>
      <c r="K14">
        <f t="shared" si="7"/>
        <v>-0.69249496433905411</v>
      </c>
      <c r="L14">
        <f t="shared" si="8"/>
        <v>-43.827932853439172</v>
      </c>
      <c r="M14">
        <f t="shared" si="9"/>
        <v>0.40345230256715992</v>
      </c>
      <c r="N14">
        <f t="shared" si="10"/>
        <v>66.205823242480662</v>
      </c>
    </row>
    <row r="15" spans="1:17">
      <c r="A15" s="1">
        <f>DATE(2014,12,31)+B15</f>
        <v>42018</v>
      </c>
      <c r="B15">
        <v>14</v>
      </c>
      <c r="C15" s="2">
        <f t="shared" si="0"/>
        <v>-66.082191780821915</v>
      </c>
      <c r="D15" s="2">
        <f t="shared" si="1"/>
        <v>-8.9975249993484212</v>
      </c>
      <c r="E15">
        <f t="shared" si="2"/>
        <v>-0.36377598173833298</v>
      </c>
      <c r="F15">
        <f t="shared" si="3"/>
        <v>-21.332273928695226</v>
      </c>
      <c r="G15" s="2">
        <f t="shared" si="4"/>
        <v>-779.85149996090524</v>
      </c>
      <c r="H15" s="3">
        <f t="shared" si="5"/>
        <v>9.0162037037037034E-3</v>
      </c>
      <c r="I15" s="3">
        <f t="shared" si="6"/>
        <v>0.12528935185185183</v>
      </c>
      <c r="J15" s="2">
        <f>15*(HOUR(I15)+MINUTE(I15)/60+SECOND(I15)/3600-12)</f>
        <v>-134.89583333333334</v>
      </c>
      <c r="K15">
        <f t="shared" si="7"/>
        <v>-0.69143330571340544</v>
      </c>
      <c r="L15">
        <f t="shared" si="8"/>
        <v>-43.743674793902009</v>
      </c>
      <c r="M15">
        <f t="shared" si="9"/>
        <v>0.40712586966473985</v>
      </c>
      <c r="N15">
        <f t="shared" si="10"/>
        <v>65.975586155120965</v>
      </c>
    </row>
    <row r="16" spans="1:17">
      <c r="A16" s="1">
        <f>DATE(2014,12,31)+B16</f>
        <v>42019</v>
      </c>
      <c r="B16">
        <v>15</v>
      </c>
      <c r="C16" s="2">
        <f t="shared" si="0"/>
        <v>-65.095890410958901</v>
      </c>
      <c r="D16" s="2">
        <f t="shared" si="1"/>
        <v>-9.3499494461332571</v>
      </c>
      <c r="E16">
        <f t="shared" si="2"/>
        <v>-0.3609449053819061</v>
      </c>
      <c r="F16">
        <f t="shared" si="3"/>
        <v>-21.158237236747148</v>
      </c>
      <c r="G16" s="2">
        <f t="shared" si="4"/>
        <v>-800.99696676799545</v>
      </c>
      <c r="H16" s="3">
        <f t="shared" si="5"/>
        <v>9.2592592592592605E-3</v>
      </c>
      <c r="I16" s="3">
        <f t="shared" si="6"/>
        <v>0.12504629629629627</v>
      </c>
      <c r="J16" s="2">
        <f>15*(HOUR(I16)+MINUTE(I16)/60+SECOND(I16)/3600-12)</f>
        <v>-134.98333333333332</v>
      </c>
      <c r="K16">
        <f t="shared" si="7"/>
        <v>-0.69030134933019038</v>
      </c>
      <c r="L16">
        <f t="shared" si="8"/>
        <v>-43.653968013353762</v>
      </c>
      <c r="M16">
        <f t="shared" si="9"/>
        <v>0.41087034983361786</v>
      </c>
      <c r="N16">
        <f t="shared" si="10"/>
        <v>65.740479449876233</v>
      </c>
    </row>
    <row r="17" spans="1:14">
      <c r="A17" s="1">
        <f>DATE(2014,12,31)+B17</f>
        <v>42020</v>
      </c>
      <c r="B17">
        <v>16</v>
      </c>
      <c r="C17" s="2">
        <f t="shared" si="0"/>
        <v>-64.109589041095887</v>
      </c>
      <c r="D17" s="2">
        <f t="shared" si="1"/>
        <v>-9.6929015417777062</v>
      </c>
      <c r="E17">
        <f t="shared" si="2"/>
        <v>-0.35800687326018549</v>
      </c>
      <c r="F17">
        <f t="shared" si="3"/>
        <v>-20.977841638876658</v>
      </c>
      <c r="G17" s="2">
        <f t="shared" si="4"/>
        <v>-821.5740925066624</v>
      </c>
      <c r="H17" s="3">
        <f t="shared" si="5"/>
        <v>9.5023148148148159E-3</v>
      </c>
      <c r="I17" s="3">
        <f t="shared" si="6"/>
        <v>0.12480324074074073</v>
      </c>
      <c r="J17" s="2">
        <f>15*(HOUR(I17)+MINUTE(I17)/60+SECOND(I17)/3600-12)</f>
        <v>-135.07083333333333</v>
      </c>
      <c r="K17">
        <f t="shared" si="7"/>
        <v>-0.68909919869498948</v>
      </c>
      <c r="L17">
        <f t="shared" si="8"/>
        <v>-43.558844873977321</v>
      </c>
      <c r="M17">
        <f t="shared" si="9"/>
        <v>0.4146831436184184</v>
      </c>
      <c r="N17">
        <f t="shared" si="10"/>
        <v>65.500635885064014</v>
      </c>
    </row>
    <row r="18" spans="1:14">
      <c r="A18" s="1">
        <f>DATE(2014,12,31)+B18</f>
        <v>42021</v>
      </c>
      <c r="B18">
        <v>17</v>
      </c>
      <c r="C18" s="2">
        <f t="shared" si="0"/>
        <v>-63.123287671232873</v>
      </c>
      <c r="D18" s="2">
        <f t="shared" si="1"/>
        <v>-10.026088746108654</v>
      </c>
      <c r="E18">
        <f t="shared" si="2"/>
        <v>-0.35496275597549676</v>
      </c>
      <c r="F18">
        <f t="shared" si="3"/>
        <v>-20.791161798243266</v>
      </c>
      <c r="G18" s="2">
        <f t="shared" si="4"/>
        <v>-841.56532476651921</v>
      </c>
      <c r="H18" s="3">
        <f t="shared" si="5"/>
        <v>9.7337962962962977E-3</v>
      </c>
      <c r="I18" s="3">
        <f t="shared" si="6"/>
        <v>0.12457175925925924</v>
      </c>
      <c r="J18" s="2">
        <f>15*(HOUR(I18)+MINUTE(I18)/60+SECOND(I18)/3600-12)</f>
        <v>-135.15416666666664</v>
      </c>
      <c r="K18">
        <f t="shared" si="7"/>
        <v>-0.68779744688313538</v>
      </c>
      <c r="L18">
        <f t="shared" si="8"/>
        <v>-43.456009600869635</v>
      </c>
      <c r="M18">
        <f t="shared" si="9"/>
        <v>0.41849343668525874</v>
      </c>
      <c r="N18">
        <f t="shared" si="10"/>
        <v>65.260491665992632</v>
      </c>
    </row>
    <row r="19" spans="1:14">
      <c r="A19" s="1">
        <f>DATE(2014,12,31)+B19</f>
        <v>42022</v>
      </c>
      <c r="B19">
        <v>18</v>
      </c>
      <c r="C19" s="2">
        <f t="shared" si="0"/>
        <v>-62.136986301369859</v>
      </c>
      <c r="D19" s="2">
        <f t="shared" si="1"/>
        <v>-10.349229581689698</v>
      </c>
      <c r="E19">
        <f t="shared" si="2"/>
        <v>-0.35181345556548876</v>
      </c>
      <c r="F19">
        <f t="shared" si="3"/>
        <v>-20.598274338869899</v>
      </c>
      <c r="G19" s="2">
        <f t="shared" si="4"/>
        <v>-860.95377490138185</v>
      </c>
      <c r="H19" s="3">
        <f t="shared" si="5"/>
        <v>9.9537037037037042E-3</v>
      </c>
      <c r="I19" s="3">
        <f t="shared" si="6"/>
        <v>0.12435185185185184</v>
      </c>
      <c r="J19" s="2">
        <f>15*(HOUR(I19)+MINUTE(I19)/60+SECOND(I19)/3600-12)</f>
        <v>-135.23333333333332</v>
      </c>
      <c r="K19">
        <f t="shared" si="7"/>
        <v>-0.6863962268505519</v>
      </c>
      <c r="L19">
        <f t="shared" si="8"/>
        <v>-43.345511647136945</v>
      </c>
      <c r="M19">
        <f t="shared" si="9"/>
        <v>0.42229868878470478</v>
      </c>
      <c r="N19">
        <f t="shared" si="10"/>
        <v>65.020201389849319</v>
      </c>
    </row>
    <row r="20" spans="1:14">
      <c r="A20" s="1">
        <f>DATE(2014,12,31)+B20</f>
        <v>42023</v>
      </c>
      <c r="B20">
        <v>19</v>
      </c>
      <c r="C20" s="2">
        <f t="shared" si="0"/>
        <v>-61.150684931506845</v>
      </c>
      <c r="D20" s="2">
        <f t="shared" si="1"/>
        <v>-10.662053933820344</v>
      </c>
      <c r="E20">
        <f t="shared" si="2"/>
        <v>-0.34855990523584046</v>
      </c>
      <c r="F20">
        <f t="shared" si="3"/>
        <v>-20.399257759550668</v>
      </c>
      <c r="G20" s="2">
        <f t="shared" si="4"/>
        <v>-879.72323602922063</v>
      </c>
      <c r="H20" s="3">
        <f t="shared" si="5"/>
        <v>1.0173611111111111E-2</v>
      </c>
      <c r="I20" s="3">
        <f t="shared" si="6"/>
        <v>0.12413194444444443</v>
      </c>
      <c r="J20" s="2">
        <f>15*(HOUR(I20)+MINUTE(I20)/60+SECOND(I20)/3600-12)</f>
        <v>-135.31249999999997</v>
      </c>
      <c r="K20">
        <f t="shared" si="7"/>
        <v>-0.68492518034587246</v>
      </c>
      <c r="L20">
        <f t="shared" si="8"/>
        <v>-43.229723291649258</v>
      </c>
      <c r="M20">
        <f t="shared" si="9"/>
        <v>0.42616443213788618</v>
      </c>
      <c r="N20">
        <f t="shared" si="10"/>
        <v>64.775609548419794</v>
      </c>
    </row>
    <row r="21" spans="1:14">
      <c r="A21" s="1">
        <f>DATE(2014,12,31)+B21</f>
        <v>42024</v>
      </c>
      <c r="B21">
        <v>20</v>
      </c>
      <c r="C21" s="2">
        <f t="shared" si="0"/>
        <v>-60.164383561643831</v>
      </c>
      <c r="D21" s="2">
        <f t="shared" si="1"/>
        <v>-10.9643033372293</v>
      </c>
      <c r="E21">
        <f t="shared" si="2"/>
        <v>-0.34520306908373199</v>
      </c>
      <c r="F21">
        <f t="shared" si="3"/>
        <v>-20.194192347874861</v>
      </c>
      <c r="G21" s="2">
        <f t="shared" si="4"/>
        <v>-897.858200233758</v>
      </c>
      <c r="H21" s="3">
        <f t="shared" si="5"/>
        <v>1.0381944444444444E-2</v>
      </c>
      <c r="I21" s="3">
        <f t="shared" si="6"/>
        <v>0.1239236111111111</v>
      </c>
      <c r="J21" s="2">
        <f>15*(HOUR(I21)+MINUTE(I21)/60+SECOND(I21)/3600-12)</f>
        <v>-135.38749999999999</v>
      </c>
      <c r="K21">
        <f t="shared" si="7"/>
        <v>-0.68335492492337802</v>
      </c>
      <c r="L21">
        <f t="shared" si="8"/>
        <v>-43.106368263160071</v>
      </c>
      <c r="M21">
        <f t="shared" si="9"/>
        <v>0.43001995421682748</v>
      </c>
      <c r="N21">
        <f t="shared" si="10"/>
        <v>64.531173506349333</v>
      </c>
    </row>
    <row r="22" spans="1:14">
      <c r="A22" s="1">
        <f>DATE(2014,12,31)+B22</f>
        <v>42025</v>
      </c>
      <c r="B22">
        <v>21</v>
      </c>
      <c r="C22" s="2">
        <f t="shared" si="0"/>
        <v>-59.178082191780817</v>
      </c>
      <c r="D22" s="2">
        <f t="shared" si="1"/>
        <v>-11.255731249132124</v>
      </c>
      <c r="E22">
        <f t="shared" si="2"/>
        <v>-0.34174394181216156</v>
      </c>
      <c r="F22">
        <f t="shared" si="3"/>
        <v>-19.983160094597284</v>
      </c>
      <c r="G22" s="2">
        <f t="shared" si="4"/>
        <v>-915.34387494792747</v>
      </c>
      <c r="H22" s="3">
        <f t="shared" si="5"/>
        <v>1.0590277777777777E-2</v>
      </c>
      <c r="I22" s="3">
        <f t="shared" si="6"/>
        <v>0.12371527777777776</v>
      </c>
      <c r="J22" s="2">
        <f>15*(HOUR(I22)+MINUTE(I22)/60+SECOND(I22)/3600-12)</f>
        <v>-135.46250000000001</v>
      </c>
      <c r="K22">
        <f t="shared" si="7"/>
        <v>-0.68171510803121016</v>
      </c>
      <c r="L22">
        <f t="shared" si="8"/>
        <v>-42.977813448284309</v>
      </c>
      <c r="M22">
        <f t="shared" si="9"/>
        <v>0.43393066894216431</v>
      </c>
      <c r="N22">
        <f t="shared" si="10"/>
        <v>64.282729815656026</v>
      </c>
    </row>
    <row r="23" spans="1:14">
      <c r="A23" s="1">
        <f>DATE(2014,12,31)+B23</f>
        <v>42026</v>
      </c>
      <c r="B23">
        <v>22</v>
      </c>
      <c r="C23" s="2">
        <f t="shared" si="0"/>
        <v>-58.191780821917803</v>
      </c>
      <c r="D23" s="2">
        <f t="shared" si="1"/>
        <v>-11.536103308339323</v>
      </c>
      <c r="E23">
        <f t="shared" si="2"/>
        <v>-0.33818354843519394</v>
      </c>
      <c r="F23">
        <f t="shared" si="3"/>
        <v>-19.766244608575381</v>
      </c>
      <c r="G23" s="2">
        <f t="shared" si="4"/>
        <v>-932.16619850035931</v>
      </c>
      <c r="H23" s="3">
        <f t="shared" si="5"/>
        <v>1.0787037037037038E-2</v>
      </c>
      <c r="I23" s="3">
        <f t="shared" si="6"/>
        <v>0.1235185185185185</v>
      </c>
      <c r="J23" s="2">
        <f>15*(HOUR(I23)+MINUTE(I23)/60+SECOND(I23)/3600-12)</f>
        <v>-135.53333333333333</v>
      </c>
      <c r="K23">
        <f t="shared" si="7"/>
        <v>-0.67997636070212608</v>
      </c>
      <c r="L23">
        <f t="shared" si="8"/>
        <v>-42.841795813129707</v>
      </c>
      <c r="M23">
        <f t="shared" si="9"/>
        <v>0.43782598863592259</v>
      </c>
      <c r="N23">
        <f t="shared" si="10"/>
        <v>64.034747275605582</v>
      </c>
    </row>
    <row r="24" spans="1:14">
      <c r="A24" s="1">
        <f>DATE(2014,12,31)+B24</f>
        <v>42027</v>
      </c>
      <c r="B24">
        <v>23</v>
      </c>
      <c r="C24" s="2">
        <f t="shared" si="0"/>
        <v>-57.205479452054789</v>
      </c>
      <c r="D24" s="2">
        <f t="shared" si="1"/>
        <v>-11.805197580117738</v>
      </c>
      <c r="E24">
        <f t="shared" si="2"/>
        <v>-0.33452294397422622</v>
      </c>
      <c r="F24">
        <f t="shared" si="3"/>
        <v>-19.543531032482587</v>
      </c>
      <c r="G24" s="2">
        <f t="shared" si="4"/>
        <v>-948.31185480706426</v>
      </c>
      <c r="H24" s="3">
        <f t="shared" si="5"/>
        <v>1.0972222222222223E-2</v>
      </c>
      <c r="I24" s="3">
        <f t="shared" si="6"/>
        <v>0.12333333333333332</v>
      </c>
      <c r="J24" s="2">
        <f>15*(HOUR(I24)+MINUTE(I24)/60+SECOND(I24)/3600-12)</f>
        <v>-135.6</v>
      </c>
      <c r="K24">
        <f t="shared" si="7"/>
        <v>-0.67813882710394013</v>
      </c>
      <c r="L24">
        <f t="shared" si="8"/>
        <v>-42.698375067252684</v>
      </c>
      <c r="M24">
        <f t="shared" si="9"/>
        <v>0.44170342302002635</v>
      </c>
      <c r="N24">
        <f t="shared" si="10"/>
        <v>63.787383172976909</v>
      </c>
    </row>
    <row r="25" spans="1:14">
      <c r="A25" s="1">
        <f>DATE(2014,12,31)+B25</f>
        <v>42028</v>
      </c>
      <c r="B25">
        <v>24</v>
      </c>
      <c r="C25" s="2">
        <f t="shared" si="0"/>
        <v>-56.219178082191775</v>
      </c>
      <c r="D25" s="2">
        <f t="shared" si="1"/>
        <v>-12.062804786524666</v>
      </c>
      <c r="E25">
        <f t="shared" si="2"/>
        <v>-0.33076321314536244</v>
      </c>
      <c r="F25">
        <f t="shared" si="3"/>
        <v>-19.315105959496911</v>
      </c>
      <c r="G25" s="2">
        <f t="shared" si="4"/>
        <v>-963.76828719147989</v>
      </c>
      <c r="H25" s="3">
        <f t="shared" si="5"/>
        <v>1.1145833333333334E-2</v>
      </c>
      <c r="I25" s="3">
        <f t="shared" si="6"/>
        <v>0.12315972222222221</v>
      </c>
      <c r="J25" s="2">
        <f>15*(HOUR(I25)+MINUTE(I25)/60+SECOND(I25)/3600-12)</f>
        <v>-135.66249999999999</v>
      </c>
      <c r="K25">
        <f t="shared" si="7"/>
        <v>-0.67620265363528531</v>
      </c>
      <c r="L25">
        <f t="shared" si="8"/>
        <v>-42.54761293987022</v>
      </c>
      <c r="M25">
        <f t="shared" si="9"/>
        <v>0.44556051823565673</v>
      </c>
      <c r="N25">
        <f t="shared" si="10"/>
        <v>63.540793863106003</v>
      </c>
    </row>
    <row r="26" spans="1:14">
      <c r="A26" s="1">
        <f>DATE(2014,12,31)+B26</f>
        <v>42029</v>
      </c>
      <c r="B26">
        <v>25</v>
      </c>
      <c r="C26" s="2">
        <f t="shared" si="0"/>
        <v>-55.232876712328761</v>
      </c>
      <c r="D26" s="2">
        <f t="shared" si="1"/>
        <v>-12.308728521951446</v>
      </c>
      <c r="E26">
        <f t="shared" si="2"/>
        <v>-0.32690547003798898</v>
      </c>
      <c r="F26">
        <f t="shared" si="3"/>
        <v>-19.08105735115166</v>
      </c>
      <c r="G26" s="2">
        <f t="shared" si="4"/>
        <v>-978.52371131708662</v>
      </c>
      <c r="H26" s="3">
        <f t="shared" si="5"/>
        <v>1.1319444444444444E-2</v>
      </c>
      <c r="I26" s="3">
        <f t="shared" si="6"/>
        <v>0.1229861111111111</v>
      </c>
      <c r="J26" s="2">
        <f>15*(HOUR(I26)+MINUTE(I26)/60+SECOND(I26)/3600-12)</f>
        <v>-135.72499999999999</v>
      </c>
      <c r="K26">
        <f t="shared" si="7"/>
        <v>-0.67419752950669909</v>
      </c>
      <c r="L26">
        <f t="shared" si="8"/>
        <v>-42.391864726943055</v>
      </c>
      <c r="M26">
        <f t="shared" si="9"/>
        <v>0.44946246259814543</v>
      </c>
      <c r="N26">
        <f t="shared" si="10"/>
        <v>63.290798661327401</v>
      </c>
    </row>
    <row r="27" spans="1:14">
      <c r="A27" s="1">
        <f>DATE(2014,12,31)+B27</f>
        <v>42030</v>
      </c>
      <c r="B27">
        <v>26</v>
      </c>
      <c r="C27" s="2">
        <f t="shared" si="0"/>
        <v>-54.246575342465754</v>
      </c>
      <c r="D27" s="2">
        <f t="shared" si="1"/>
        <v>-12.542785453630707</v>
      </c>
      <c r="E27">
        <f t="shared" si="2"/>
        <v>-0.32295085778464538</v>
      </c>
      <c r="F27">
        <f t="shared" si="3"/>
        <v>-18.841474456523596</v>
      </c>
      <c r="G27" s="2">
        <f t="shared" si="4"/>
        <v>-992.56712721784243</v>
      </c>
      <c r="H27" s="3">
        <f t="shared" si="5"/>
        <v>1.1481481481481483E-2</v>
      </c>
      <c r="I27" s="3">
        <f t="shared" si="6"/>
        <v>0.12282407407407406</v>
      </c>
      <c r="J27" s="2">
        <f>15*(HOUR(I27)+MINUTE(I27)/60+SECOND(I27)/3600-12)</f>
        <v>-135.78333333333333</v>
      </c>
      <c r="K27">
        <f t="shared" si="7"/>
        <v>-0.67209409502709905</v>
      </c>
      <c r="L27">
        <f t="shared" si="8"/>
        <v>-42.228894522954107</v>
      </c>
      <c r="M27">
        <f t="shared" si="9"/>
        <v>0.45333908654026511</v>
      </c>
      <c r="N27">
        <f t="shared" si="10"/>
        <v>63.041881041541124</v>
      </c>
    </row>
    <row r="28" spans="1:14">
      <c r="A28" s="1">
        <f>DATE(2014,12,31)+B28</f>
        <v>42031</v>
      </c>
      <c r="B28">
        <v>27</v>
      </c>
      <c r="C28" s="2">
        <f t="shared" si="0"/>
        <v>-53.260273972602739</v>
      </c>
      <c r="D28" s="2">
        <f t="shared" si="1"/>
        <v>-12.764805506879149</v>
      </c>
      <c r="E28">
        <f t="shared" si="2"/>
        <v>-0.3189005482222898</v>
      </c>
      <c r="F28">
        <f t="shared" si="3"/>
        <v>-18.5964477329216</v>
      </c>
      <c r="G28" s="2">
        <f t="shared" si="4"/>
        <v>-1005.8883304127489</v>
      </c>
      <c r="H28" s="3">
        <f t="shared" si="5"/>
        <v>1.1631944444444445E-2</v>
      </c>
      <c r="I28" s="3">
        <f t="shared" si="6"/>
        <v>0.12267361111111109</v>
      </c>
      <c r="J28" s="2">
        <f>15*(HOUR(I28)+MINUTE(I28)/60+SECOND(I28)/3600-12)</f>
        <v>-135.83749999999998</v>
      </c>
      <c r="K28">
        <f t="shared" si="7"/>
        <v>-0.66989251790120763</v>
      </c>
      <c r="L28">
        <f t="shared" si="8"/>
        <v>-42.058769825335425</v>
      </c>
      <c r="M28">
        <f t="shared" si="9"/>
        <v>0.4571880551571027</v>
      </c>
      <c r="N28">
        <f t="shared" si="10"/>
        <v>62.794193839588374</v>
      </c>
    </row>
    <row r="29" spans="1:14">
      <c r="A29" s="1">
        <f>DATE(2014,12,31)+B29</f>
        <v>42032</v>
      </c>
      <c r="B29">
        <v>28</v>
      </c>
      <c r="C29" s="2">
        <f t="shared" si="0"/>
        <v>-52.273972602739725</v>
      </c>
      <c r="D29" s="2">
        <f t="shared" si="1"/>
        <v>-12.974632034865841</v>
      </c>
      <c r="E29">
        <f t="shared" si="2"/>
        <v>-0.31475574154505848</v>
      </c>
      <c r="F29">
        <f t="shared" si="3"/>
        <v>-18.346068768226584</v>
      </c>
      <c r="G29" s="2">
        <f t="shared" si="4"/>
        <v>-1018.4779220919505</v>
      </c>
      <c r="H29" s="3">
        <f t="shared" si="5"/>
        <v>1.1782407407407406E-2</v>
      </c>
      <c r="I29" s="3">
        <f t="shared" si="6"/>
        <v>0.12252314814814813</v>
      </c>
      <c r="J29" s="2">
        <f>15*(HOUR(I29)+MINUTE(I29)/60+SECOND(I29)/3600-12)</f>
        <v>-135.89166666666668</v>
      </c>
      <c r="K29">
        <f t="shared" si="7"/>
        <v>-0.66762255199986242</v>
      </c>
      <c r="L29">
        <f t="shared" si="8"/>
        <v>-41.883836351626293</v>
      </c>
      <c r="M29">
        <f t="shared" si="9"/>
        <v>0.46107436645220257</v>
      </c>
      <c r="N29">
        <f t="shared" si="10"/>
        <v>62.543543840785361</v>
      </c>
    </row>
    <row r="30" spans="1:14">
      <c r="A30" s="1">
        <f>DATE(2014,12,31)+B30</f>
        <v>42033</v>
      </c>
      <c r="B30">
        <v>29</v>
      </c>
      <c r="C30" s="2">
        <f t="shared" si="0"/>
        <v>-51.287671232876711</v>
      </c>
      <c r="D30" s="2">
        <f t="shared" si="1"/>
        <v>-13.172121972714216</v>
      </c>
      <c r="E30">
        <f t="shared" si="2"/>
        <v>-0.31051766594862207</v>
      </c>
      <c r="F30">
        <f t="shared" si="3"/>
        <v>-18.090430205020827</v>
      </c>
      <c r="G30" s="2">
        <f t="shared" si="4"/>
        <v>-1030.327318362853</v>
      </c>
      <c r="H30" s="3">
        <f t="shared" si="5"/>
        <v>1.1921296296296298E-2</v>
      </c>
      <c r="I30" s="3">
        <f t="shared" si="6"/>
        <v>0.12238425925925925</v>
      </c>
      <c r="J30" s="2">
        <f>15*(HOUR(I30)+MINUTE(I30)/60+SECOND(I30)/3600-12)</f>
        <v>-135.94166666666666</v>
      </c>
      <c r="K30">
        <f t="shared" si="7"/>
        <v>-0.66525483606119384</v>
      </c>
      <c r="L30">
        <f t="shared" si="8"/>
        <v>-41.701878690121973</v>
      </c>
      <c r="M30">
        <f t="shared" si="9"/>
        <v>0.46492828168128014</v>
      </c>
      <c r="N30">
        <f t="shared" si="10"/>
        <v>62.294419337842321</v>
      </c>
    </row>
    <row r="31" spans="1:14">
      <c r="A31" s="1">
        <f>DATE(2014,12,31)+B31</f>
        <v>42034</v>
      </c>
      <c r="B31">
        <v>30</v>
      </c>
      <c r="C31" s="2">
        <f t="shared" si="0"/>
        <v>-50.301369863013697</v>
      </c>
      <c r="D31" s="2">
        <f t="shared" si="1"/>
        <v>-13.357145975764517</v>
      </c>
      <c r="E31">
        <f t="shared" si="2"/>
        <v>-0.30618757726624501</v>
      </c>
      <c r="F31">
        <f t="shared" si="3"/>
        <v>-17.829625666632747</v>
      </c>
      <c r="G31" s="2">
        <f t="shared" si="4"/>
        <v>-1041.428758545871</v>
      </c>
      <c r="H31" s="3">
        <f t="shared" si="5"/>
        <v>1.2048611111111112E-2</v>
      </c>
      <c r="I31" s="3">
        <f t="shared" si="6"/>
        <v>0.12225694444444443</v>
      </c>
      <c r="J31" s="2">
        <f>15*(HOUR(I31)+MINUTE(I31)/60+SECOND(I31)/3600-12)</f>
        <v>-135.98750000000001</v>
      </c>
      <c r="K31">
        <f t="shared" si="7"/>
        <v>-0.66278956867422645</v>
      </c>
      <c r="L31">
        <f t="shared" si="8"/>
        <v>-41.512969764860152</v>
      </c>
      <c r="M31">
        <f t="shared" si="9"/>
        <v>0.46874762530365616</v>
      </c>
      <c r="N31">
        <f t="shared" si="10"/>
        <v>62.046967147214517</v>
      </c>
    </row>
    <row r="32" spans="1:14">
      <c r="A32" s="1">
        <f>DATE(2014,12,31)+B32</f>
        <v>42035</v>
      </c>
      <c r="B32">
        <v>31</v>
      </c>
      <c r="C32" s="2">
        <f t="shared" si="0"/>
        <v>-49.315068493150683</v>
      </c>
      <c r="D32" s="2">
        <f t="shared" si="1"/>
        <v>-13.52958854184206</v>
      </c>
      <c r="E32">
        <f t="shared" si="2"/>
        <v>-0.30176675859665486</v>
      </c>
      <c r="F32">
        <f t="shared" si="3"/>
        <v>-17.563749685210446</v>
      </c>
      <c r="G32" s="2">
        <f t="shared" si="4"/>
        <v>-1051.7753125105237</v>
      </c>
      <c r="H32" s="3">
        <f t="shared" si="5"/>
        <v>1.2164351851851852E-2</v>
      </c>
      <c r="I32" s="3">
        <f t="shared" si="6"/>
        <v>0.12214120370370368</v>
      </c>
      <c r="J32" s="2">
        <f>15*(HOUR(I32)+MINUTE(I32)/60+SECOND(I32)/3600-12)</f>
        <v>-136.02916666666664</v>
      </c>
      <c r="K32">
        <f t="shared" si="7"/>
        <v>-0.66022695842452173</v>
      </c>
      <c r="L32">
        <f t="shared" si="8"/>
        <v>-41.317184227414252</v>
      </c>
      <c r="M32">
        <f t="shared" si="9"/>
        <v>0.47253028904764993</v>
      </c>
      <c r="N32">
        <f t="shared" si="10"/>
        <v>61.801331176949773</v>
      </c>
    </row>
    <row r="33" spans="1:14">
      <c r="A33" s="1">
        <f>DATE(2014,12,31)+B33</f>
        <v>42036</v>
      </c>
      <c r="B33">
        <v>32</v>
      </c>
      <c r="C33" s="2">
        <f t="shared" si="0"/>
        <v>-48.328767123287669</v>
      </c>
      <c r="D33" s="2">
        <f t="shared" si="1"/>
        <v>-13.689348117395623</v>
      </c>
      <c r="E33">
        <f t="shared" si="2"/>
        <v>-0.29725651992383245</v>
      </c>
      <c r="F33">
        <f t="shared" si="3"/>
        <v>-17.292897631925459</v>
      </c>
      <c r="G33" s="2">
        <f t="shared" si="4"/>
        <v>-1061.3608870437374</v>
      </c>
      <c r="H33" s="3">
        <f t="shared" si="5"/>
        <v>1.2280092592592592E-2</v>
      </c>
      <c r="I33" s="3">
        <f t="shared" si="6"/>
        <v>0.12202546296296295</v>
      </c>
      <c r="J33" s="2">
        <f>15*(HOUR(I33)+MINUTE(I33)/60+SECOND(I33)/3600-12)</f>
        <v>-136.07083333333333</v>
      </c>
      <c r="K33">
        <f t="shared" si="7"/>
        <v>-0.65759688358289448</v>
      </c>
      <c r="L33">
        <f t="shared" si="8"/>
        <v>-41.116853976365334</v>
      </c>
      <c r="M33">
        <f t="shared" si="9"/>
        <v>0.47634098904888705</v>
      </c>
      <c r="N33">
        <f t="shared" si="10"/>
        <v>61.553302347631288</v>
      </c>
    </row>
    <row r="34" spans="1:14">
      <c r="A34" s="1">
        <f>DATE(2014,12,31)+B34</f>
        <v>42037</v>
      </c>
      <c r="B34">
        <v>33</v>
      </c>
      <c r="C34" s="2">
        <f t="shared" si="0"/>
        <v>-47.342465753424655</v>
      </c>
      <c r="D34" s="2">
        <f t="shared" si="1"/>
        <v>-13.836337187389249</v>
      </c>
      <c r="E34">
        <f t="shared" si="2"/>
        <v>-0.2926581977288355</v>
      </c>
      <c r="F34">
        <f t="shared" si="3"/>
        <v>-17.017165649395952</v>
      </c>
      <c r="G34" s="2">
        <f t="shared" si="4"/>
        <v>-1070.1802312433549</v>
      </c>
      <c r="H34" s="3">
        <f t="shared" si="5"/>
        <v>1.238425925925926E-2</v>
      </c>
      <c r="I34" s="3">
        <f t="shared" si="6"/>
        <v>0.12192129629629628</v>
      </c>
      <c r="J34" s="2">
        <f>15*(HOUR(I34)+MINUTE(I34)/60+SECOND(I34)/3600-12)</f>
        <v>-136.10833333333332</v>
      </c>
      <c r="K34">
        <f t="shared" si="7"/>
        <v>-0.65486996748806159</v>
      </c>
      <c r="L34">
        <f t="shared" si="8"/>
        <v>-40.909790937049188</v>
      </c>
      <c r="M34">
        <f t="shared" si="9"/>
        <v>0.48011071224453872</v>
      </c>
      <c r="N34">
        <f t="shared" si="10"/>
        <v>61.307366946034712</v>
      </c>
    </row>
    <row r="35" spans="1:14">
      <c r="A35" s="1">
        <f>DATE(2014,12,31)+B35</f>
        <v>42038</v>
      </c>
      <c r="B35">
        <v>34</v>
      </c>
      <c r="C35" s="2">
        <f t="shared" si="0"/>
        <v>-46.356164383561641</v>
      </c>
      <c r="D35" s="2">
        <f t="shared" si="1"/>
        <v>-13.970482348849993</v>
      </c>
      <c r="E35">
        <f t="shared" si="2"/>
        <v>-0.28797315459377026</v>
      </c>
      <c r="F35">
        <f t="shared" si="3"/>
        <v>-16.736650586406903</v>
      </c>
      <c r="G35" s="2">
        <f t="shared" si="4"/>
        <v>-1078.2289409309994</v>
      </c>
      <c r="H35" s="3">
        <f t="shared" si="5"/>
        <v>1.247685185185185E-2</v>
      </c>
      <c r="I35" s="3">
        <f t="shared" si="6"/>
        <v>0.12182870370370369</v>
      </c>
      <c r="J35" s="2">
        <f>15*(HOUR(I35)+MINUTE(I35)/60+SECOND(I35)/3600-12)</f>
        <v>-136.14166666666665</v>
      </c>
      <c r="K35">
        <f t="shared" si="7"/>
        <v>-0.65204646197162619</v>
      </c>
      <c r="L35">
        <f t="shared" si="8"/>
        <v>-40.696074624953532</v>
      </c>
      <c r="M35">
        <f t="shared" si="9"/>
        <v>0.48383754939134915</v>
      </c>
      <c r="N35">
        <f t="shared" si="10"/>
        <v>61.063660151643234</v>
      </c>
    </row>
    <row r="36" spans="1:14">
      <c r="A36" s="1">
        <f>DATE(2014,12,31)+B36</f>
        <v>42039</v>
      </c>
      <c r="B36">
        <v>35</v>
      </c>
      <c r="C36" s="2">
        <f t="shared" si="0"/>
        <v>-45.369863013698627</v>
      </c>
      <c r="D36" s="2">
        <f t="shared" si="1"/>
        <v>-14.091724367993354</v>
      </c>
      <c r="E36">
        <f t="shared" si="2"/>
        <v>-0.28320277879802924</v>
      </c>
      <c r="F36">
        <f t="shared" si="3"/>
        <v>-16.451449934993502</v>
      </c>
      <c r="G36" s="2">
        <f t="shared" si="4"/>
        <v>-1085.5034620796011</v>
      </c>
      <c r="H36" s="3">
        <f t="shared" si="5"/>
        <v>1.255787037037037E-2</v>
      </c>
      <c r="I36" s="3">
        <f t="shared" si="6"/>
        <v>0.12174768518518517</v>
      </c>
      <c r="J36" s="2">
        <f>15*(HOUR(I36)+MINUTE(I36)/60+SECOND(I36)/3600-12)</f>
        <v>-136.17083333333335</v>
      </c>
      <c r="K36">
        <f t="shared" si="7"/>
        <v>-0.64912663299655815</v>
      </c>
      <c r="L36">
        <f t="shared" si="8"/>
        <v>-40.475786066221595</v>
      </c>
      <c r="M36">
        <f t="shared" si="9"/>
        <v>0.48751966849843287</v>
      </c>
      <c r="N36">
        <f t="shared" si="10"/>
        <v>60.822313457357559</v>
      </c>
    </row>
    <row r="37" spans="1:14">
      <c r="A37" s="1">
        <f>DATE(2014,12,31)+B37</f>
        <v>42040</v>
      </c>
      <c r="B37">
        <v>36</v>
      </c>
      <c r="C37" s="2">
        <f t="shared" si="0"/>
        <v>-44.383561643835613</v>
      </c>
      <c r="D37" s="2">
        <f t="shared" si="1"/>
        <v>-14.200018220867548</v>
      </c>
      <c r="E37">
        <f t="shared" si="2"/>
        <v>-0.27834848390691386</v>
      </c>
      <c r="F37">
        <f t="shared" si="3"/>
        <v>-16.161661769942786</v>
      </c>
      <c r="G37" s="2">
        <f t="shared" si="4"/>
        <v>-1092.0010932520529</v>
      </c>
      <c r="H37" s="3">
        <f t="shared" si="5"/>
        <v>1.2638888888888889E-2</v>
      </c>
      <c r="I37" s="3">
        <f t="shared" si="6"/>
        <v>0.12166666666666665</v>
      </c>
      <c r="J37" s="2">
        <f>15*(HOUR(I37)+MINUTE(I37)/60+SECOND(I37)/3600-12)</f>
        <v>-136.19999999999999</v>
      </c>
      <c r="K37">
        <f t="shared" si="7"/>
        <v>-0.64614052688012613</v>
      </c>
      <c r="L37">
        <f t="shared" si="8"/>
        <v>-40.251242210716008</v>
      </c>
      <c r="M37">
        <f t="shared" si="9"/>
        <v>0.49122144932489409</v>
      </c>
      <c r="N37">
        <f t="shared" si="10"/>
        <v>60.579104447171886</v>
      </c>
    </row>
    <row r="38" spans="1:14">
      <c r="A38" s="1">
        <f>DATE(2014,12,31)+B38</f>
        <v>42041</v>
      </c>
      <c r="B38">
        <v>37</v>
      </c>
      <c r="C38" s="2">
        <f t="shared" si="0"/>
        <v>-43.397260273972599</v>
      </c>
      <c r="D38" s="2">
        <f t="shared" si="1"/>
        <v>-14.295333117477217</v>
      </c>
      <c r="E38">
        <f t="shared" si="2"/>
        <v>-0.27341170835276452</v>
      </c>
      <c r="F38">
        <f t="shared" si="3"/>
        <v>-15.867384690758167</v>
      </c>
      <c r="G38" s="2">
        <f t="shared" si="4"/>
        <v>-1097.7199870486329</v>
      </c>
      <c r="H38" s="3">
        <f t="shared" si="5"/>
        <v>1.269675925925926E-2</v>
      </c>
      <c r="I38" s="3">
        <f t="shared" si="6"/>
        <v>0.12160879629629628</v>
      </c>
      <c r="J38" s="2">
        <f>15*(HOUR(I38)+MINUTE(I38)/60+SECOND(I38)/3600-12)</f>
        <v>-136.22083333333333</v>
      </c>
      <c r="K38">
        <f t="shared" si="7"/>
        <v>-0.6430289430641748</v>
      </c>
      <c r="L38">
        <f t="shared" si="8"/>
        <v>-40.018052754582421</v>
      </c>
      <c r="M38">
        <f t="shared" si="9"/>
        <v>0.49480878205692036</v>
      </c>
      <c r="N38">
        <f t="shared" si="10"/>
        <v>60.342857998516621</v>
      </c>
    </row>
    <row r="39" spans="1:14">
      <c r="A39" s="1">
        <f>DATE(2014,12,31)+B39</f>
        <v>42042</v>
      </c>
      <c r="B39">
        <v>38</v>
      </c>
      <c r="C39" s="2">
        <f t="shared" si="0"/>
        <v>-42.410958904109584</v>
      </c>
      <c r="D39" s="2">
        <f t="shared" si="1"/>
        <v>-14.37765250936663</v>
      </c>
      <c r="E39">
        <f t="shared" si="2"/>
        <v>-0.26839391500872234</v>
      </c>
      <c r="F39">
        <f t="shared" si="3"/>
        <v>-15.568717766120935</v>
      </c>
      <c r="G39" s="2">
        <f t="shared" si="4"/>
        <v>-1102.6591505619979</v>
      </c>
      <c r="H39" s="3">
        <f t="shared" si="5"/>
        <v>1.275462962962963E-2</v>
      </c>
      <c r="I39" s="3">
        <f t="shared" si="6"/>
        <v>0.12155092592592591</v>
      </c>
      <c r="J39" s="2">
        <f>15*(HOUR(I39)+MINUTE(I39)/60+SECOND(I39)/3600-12)</f>
        <v>-136.24166666666667</v>
      </c>
      <c r="K39">
        <f t="shared" si="7"/>
        <v>-0.63985176081244788</v>
      </c>
      <c r="L39">
        <f t="shared" si="8"/>
        <v>-39.780766565042143</v>
      </c>
      <c r="M39">
        <f t="shared" si="9"/>
        <v>0.49841215918598364</v>
      </c>
      <c r="N39">
        <f t="shared" si="10"/>
        <v>60.104995218884305</v>
      </c>
    </row>
    <row r="40" spans="1:14">
      <c r="A40" s="1">
        <f>DATE(2014,12,31)+B40</f>
        <v>42043</v>
      </c>
      <c r="B40">
        <v>39</v>
      </c>
      <c r="C40" s="2">
        <f t="shared" si="0"/>
        <v>-41.42465753424657</v>
      </c>
      <c r="D40" s="2">
        <f t="shared" si="1"/>
        <v>-14.446974080661976</v>
      </c>
      <c r="E40">
        <f t="shared" si="2"/>
        <v>-0.26329659075524797</v>
      </c>
      <c r="F40">
        <f t="shared" si="3"/>
        <v>-15.265760480873469</v>
      </c>
      <c r="G40" s="2">
        <f t="shared" si="4"/>
        <v>-1106.8184448397185</v>
      </c>
      <c r="H40" s="3">
        <f t="shared" si="5"/>
        <v>1.2800925925925926E-2</v>
      </c>
      <c r="I40" s="3">
        <f t="shared" si="6"/>
        <v>0.12150462962962962</v>
      </c>
      <c r="J40" s="2">
        <f>15*(HOUR(I40)+MINUTE(I40)/60+SECOND(I40)/3600-12)</f>
        <v>-136.25833333333335</v>
      </c>
      <c r="K40">
        <f t="shared" si="7"/>
        <v>-0.6365795534128238</v>
      </c>
      <c r="L40">
        <f t="shared" si="8"/>
        <v>-39.537235686387845</v>
      </c>
      <c r="M40">
        <f t="shared" si="9"/>
        <v>0.50196391965989318</v>
      </c>
      <c r="N40">
        <f t="shared" si="10"/>
        <v>59.869982839352488</v>
      </c>
    </row>
    <row r="41" spans="1:14">
      <c r="A41" s="1">
        <f>DATE(2014,12,31)+B41</f>
        <v>42044</v>
      </c>
      <c r="B41">
        <v>40</v>
      </c>
      <c r="C41" s="2">
        <f t="shared" si="0"/>
        <v>-40.438356164383556</v>
      </c>
      <c r="D41" s="2">
        <f t="shared" si="1"/>
        <v>-14.503309722591807</v>
      </c>
      <c r="E41">
        <f t="shared" si="2"/>
        <v>-0.25812124603952696</v>
      </c>
      <c r="F41">
        <f t="shared" si="3"/>
        <v>-14.958612685539377</v>
      </c>
      <c r="G41" s="2">
        <f t="shared" si="4"/>
        <v>-1110.1985833555086</v>
      </c>
      <c r="H41" s="3">
        <f t="shared" si="5"/>
        <v>1.2847222222222223E-2</v>
      </c>
      <c r="I41" s="3">
        <f t="shared" si="6"/>
        <v>0.12145833333333332</v>
      </c>
      <c r="J41" s="2">
        <f>15*(HOUR(I41)+MINUTE(I41)/60+SECOND(I41)/3600-12)</f>
        <v>-136.27500000000001</v>
      </c>
      <c r="K41">
        <f t="shared" si="7"/>
        <v>-0.63324257701042186</v>
      </c>
      <c r="L41">
        <f t="shared" si="8"/>
        <v>-39.28976122500562</v>
      </c>
      <c r="M41">
        <f t="shared" si="9"/>
        <v>0.50552803924431389</v>
      </c>
      <c r="N41">
        <f t="shared" si="10"/>
        <v>59.633588940733745</v>
      </c>
    </row>
    <row r="42" spans="1:14">
      <c r="A42" s="1">
        <f>DATE(2014,12,31)+B42</f>
        <v>42045</v>
      </c>
      <c r="B42">
        <v>41</v>
      </c>
      <c r="C42" s="2">
        <f t="shared" si="0"/>
        <v>-39.452054794520549</v>
      </c>
      <c r="D42" s="2">
        <f t="shared" si="1"/>
        <v>-14.546685491524224</v>
      </c>
      <c r="E42">
        <f t="shared" si="2"/>
        <v>-0.25286941442789174</v>
      </c>
      <c r="F42">
        <f t="shared" si="3"/>
        <v>-14.647374548387164</v>
      </c>
      <c r="G42" s="2">
        <f t="shared" si="4"/>
        <v>-1112.8011294914534</v>
      </c>
      <c r="H42" s="3">
        <f t="shared" si="5"/>
        <v>1.2870370370370372E-2</v>
      </c>
      <c r="I42" s="3">
        <f t="shared" si="6"/>
        <v>0.12143518518518517</v>
      </c>
      <c r="J42" s="2">
        <f>15*(HOUR(I42)+MINUTE(I42)/60+SECOND(I42)/3600-12)</f>
        <v>-136.28333333333333</v>
      </c>
      <c r="K42">
        <f t="shared" si="7"/>
        <v>-0.62978144922198753</v>
      </c>
      <c r="L42">
        <f t="shared" si="8"/>
        <v>-39.034000096323311</v>
      </c>
      <c r="M42">
        <f t="shared" si="9"/>
        <v>0.50897211923500374</v>
      </c>
      <c r="N42">
        <f t="shared" si="10"/>
        <v>59.404612651909645</v>
      </c>
    </row>
    <row r="43" spans="1:14">
      <c r="A43" s="1">
        <f>DATE(2014,12,31)+B43</f>
        <v>42046</v>
      </c>
      <c r="B43">
        <v>42</v>
      </c>
      <c r="C43" s="2">
        <f t="shared" si="0"/>
        <v>-38.465753424657535</v>
      </c>
      <c r="D43" s="2">
        <f t="shared" si="1"/>
        <v>-14.577141550578773</v>
      </c>
      <c r="E43">
        <f t="shared" si="2"/>
        <v>-0.24754265215139265</v>
      </c>
      <c r="F43">
        <f t="shared" si="3"/>
        <v>-14.332146510035802</v>
      </c>
      <c r="G43" s="2">
        <f t="shared" si="4"/>
        <v>-1114.6284930347265</v>
      </c>
      <c r="H43" s="3">
        <f t="shared" si="5"/>
        <v>1.2893518518518519E-2</v>
      </c>
      <c r="I43" s="3">
        <f t="shared" si="6"/>
        <v>0.12141203703703701</v>
      </c>
      <c r="J43" s="2">
        <f>15*(HOUR(I43)+MINUTE(I43)/60+SECOND(I43)/3600-12)</f>
        <v>-136.29166666666669</v>
      </c>
      <c r="K43">
        <f t="shared" si="7"/>
        <v>-0.62625640517677794</v>
      </c>
      <c r="L43">
        <f t="shared" si="8"/>
        <v>-38.774463783218813</v>
      </c>
      <c r="M43">
        <f t="shared" si="9"/>
        <v>0.51242552045690992</v>
      </c>
      <c r="N43">
        <f t="shared" si="10"/>
        <v>59.174472076213092</v>
      </c>
    </row>
    <row r="44" spans="1:14">
      <c r="A44" s="1">
        <f>DATE(2014,12,31)+B44</f>
        <v>42047</v>
      </c>
      <c r="B44">
        <v>43</v>
      </c>
      <c r="C44" s="2">
        <f t="shared" si="0"/>
        <v>-37.479452054794521</v>
      </c>
      <c r="D44" s="2">
        <f t="shared" si="1"/>
        <v>-14.594732094890398</v>
      </c>
      <c r="E44">
        <f t="shared" si="2"/>
        <v>-0.24214253764465304</v>
      </c>
      <c r="F44">
        <f t="shared" si="3"/>
        <v>-14.013029240592759</v>
      </c>
      <c r="G44" s="2">
        <f t="shared" si="4"/>
        <v>-1115.6839256934238</v>
      </c>
      <c r="H44" s="3">
        <f t="shared" si="5"/>
        <v>1.2905092592592591E-2</v>
      </c>
      <c r="I44" s="3">
        <f t="shared" si="6"/>
        <v>0.12140046296296295</v>
      </c>
      <c r="J44" s="2">
        <f>15*(HOUR(I44)+MINUTE(I44)/60+SECOND(I44)/3600-12)</f>
        <v>-136.29583333333335</v>
      </c>
      <c r="K44">
        <f t="shared" si="7"/>
        <v>-0.62263797040574476</v>
      </c>
      <c r="L44">
        <f t="shared" si="8"/>
        <v>-38.509029994538075</v>
      </c>
      <c r="M44">
        <f t="shared" si="9"/>
        <v>0.51582160504862284</v>
      </c>
      <c r="N44">
        <f t="shared" si="10"/>
        <v>58.94761196371396</v>
      </c>
    </row>
    <row r="45" spans="1:14">
      <c r="A45" s="1">
        <f>DATE(2014,12,31)+B45</f>
        <v>42048</v>
      </c>
      <c r="B45">
        <v>44</v>
      </c>
      <c r="C45" s="2">
        <f t="shared" si="0"/>
        <v>-36.493150684931507</v>
      </c>
      <c r="D45" s="2">
        <f t="shared" si="1"/>
        <v>-14.599525260622107</v>
      </c>
      <c r="E45">
        <f t="shared" si="2"/>
        <v>-0.23667067107814543</v>
      </c>
      <c r="F45">
        <f t="shared" si="3"/>
        <v>-13.690123599308054</v>
      </c>
      <c r="G45" s="2">
        <f t="shared" si="4"/>
        <v>-1115.9715156373265</v>
      </c>
      <c r="H45" s="3">
        <f t="shared" si="5"/>
        <v>1.2905092592592591E-2</v>
      </c>
      <c r="I45" s="3">
        <f t="shared" si="6"/>
        <v>0.12140046296296295</v>
      </c>
      <c r="J45" s="2">
        <f>15*(HOUR(I45)+MINUTE(I45)/60+SECOND(I45)/3600-12)</f>
        <v>-136.29583333333335</v>
      </c>
      <c r="K45">
        <f t="shared" si="7"/>
        <v>-0.61892659124786542</v>
      </c>
      <c r="L45">
        <f t="shared" si="8"/>
        <v>-38.237790782328503</v>
      </c>
      <c r="M45">
        <f t="shared" si="9"/>
        <v>0.51915923756901672</v>
      </c>
      <c r="N45">
        <f t="shared" si="10"/>
        <v>58.724128301617128</v>
      </c>
    </row>
    <row r="46" spans="1:14">
      <c r="A46" s="1">
        <f>DATE(2014,12,31)+B46</f>
        <v>42049</v>
      </c>
      <c r="B46">
        <v>45</v>
      </c>
      <c r="C46" s="2">
        <f t="shared" si="0"/>
        <v>-35.506849315068493</v>
      </c>
      <c r="D46" s="2">
        <f t="shared" si="1"/>
        <v>-14.591603017842075</v>
      </c>
      <c r="E46">
        <f t="shared" si="2"/>
        <v>-0.23112867388402591</v>
      </c>
      <c r="F46">
        <f t="shared" si="3"/>
        <v>-13.363530596720983</v>
      </c>
      <c r="G46" s="2">
        <f t="shared" si="4"/>
        <v>-1115.4961810705245</v>
      </c>
      <c r="H46" s="3">
        <f t="shared" si="5"/>
        <v>1.2905092592592591E-2</v>
      </c>
      <c r="I46" s="3">
        <f t="shared" si="6"/>
        <v>0.12140046296296295</v>
      </c>
      <c r="J46" s="2">
        <f>15*(HOUR(I46)+MINUTE(I46)/60+SECOND(I46)/3600-12)</f>
        <v>-136.29583333333335</v>
      </c>
      <c r="K46">
        <f t="shared" si="7"/>
        <v>-0.61515283492205253</v>
      </c>
      <c r="L46">
        <f t="shared" si="8"/>
        <v>-37.963026385591029</v>
      </c>
      <c r="M46">
        <f t="shared" si="9"/>
        <v>0.5225017859633978</v>
      </c>
      <c r="N46">
        <f t="shared" si="10"/>
        <v>58.499783538114947</v>
      </c>
    </row>
    <row r="47" spans="1:14">
      <c r="A47" s="1">
        <f>DATE(2014,12,31)+B47</f>
        <v>42050</v>
      </c>
      <c r="B47">
        <v>46</v>
      </c>
      <c r="C47" s="2">
        <f t="shared" si="0"/>
        <v>-34.520547945205479</v>
      </c>
      <c r="D47" s="2">
        <f t="shared" si="1"/>
        <v>-14.571061047399978</v>
      </c>
      <c r="E47">
        <f t="shared" si="2"/>
        <v>-0.22551818827566925</v>
      </c>
      <c r="F47">
        <f t="shared" si="3"/>
        <v>-13.033351359270227</v>
      </c>
      <c r="G47" s="2">
        <f t="shared" si="4"/>
        <v>-1114.2636628439986</v>
      </c>
      <c r="H47" s="3">
        <f t="shared" si="5"/>
        <v>1.2893518518518519E-2</v>
      </c>
      <c r="I47" s="3">
        <f t="shared" si="6"/>
        <v>0.12141203703703701</v>
      </c>
      <c r="J47" s="2">
        <f>15*(HOUR(I47)+MINUTE(I47)/60+SECOND(I47)/3600-12)</f>
        <v>-136.29166666666669</v>
      </c>
      <c r="K47">
        <f t="shared" si="7"/>
        <v>-0.61128718395974013</v>
      </c>
      <c r="L47">
        <f t="shared" si="8"/>
        <v>-37.682633049306958</v>
      </c>
      <c r="M47">
        <f t="shared" si="9"/>
        <v>0.52578342389366561</v>
      </c>
      <c r="N47">
        <f t="shared" si="10"/>
        <v>58.279002050053087</v>
      </c>
    </row>
    <row r="48" spans="1:14">
      <c r="A48" s="1">
        <f>DATE(2014,12,31)+B48</f>
        <v>42051</v>
      </c>
      <c r="B48">
        <v>47</v>
      </c>
      <c r="C48" s="2">
        <f t="shared" si="0"/>
        <v>-33.534246575342465</v>
      </c>
      <c r="D48" s="2">
        <f t="shared" si="1"/>
        <v>-14.538008601956186</v>
      </c>
      <c r="E48">
        <f t="shared" si="2"/>
        <v>-0.21984087676104533</v>
      </c>
      <c r="F48">
        <f t="shared" si="3"/>
        <v>-12.699687096332246</v>
      </c>
      <c r="G48" s="2">
        <f t="shared" si="4"/>
        <v>-1112.2805161173712</v>
      </c>
      <c r="H48" s="3">
        <f t="shared" si="5"/>
        <v>1.2870370370370372E-2</v>
      </c>
      <c r="I48" s="3">
        <f t="shared" si="6"/>
        <v>0.12143518518518517</v>
      </c>
      <c r="J48" s="2">
        <f>15*(HOUR(I48)+MINUTE(I48)/60+SECOND(I48)/3600-12)</f>
        <v>-136.28333333333333</v>
      </c>
      <c r="K48">
        <f t="shared" si="7"/>
        <v>-0.60733016002659634</v>
      </c>
      <c r="L48">
        <f t="shared" si="8"/>
        <v>-37.396705503354184</v>
      </c>
      <c r="M48">
        <f t="shared" si="9"/>
        <v>0.52900323861769671</v>
      </c>
      <c r="N48">
        <f t="shared" si="10"/>
        <v>58.061867613051994</v>
      </c>
    </row>
    <row r="49" spans="1:14">
      <c r="A49" s="1">
        <f>DATE(2014,12,31)+B49</f>
        <v>42052</v>
      </c>
      <c r="B49">
        <v>48</v>
      </c>
      <c r="C49" s="2">
        <f t="shared" si="0"/>
        <v>-32.547945205479451</v>
      </c>
      <c r="D49" s="2">
        <f t="shared" si="1"/>
        <v>-14.492568351336082</v>
      </c>
      <c r="E49">
        <f t="shared" si="2"/>
        <v>-0.21409842165008247</v>
      </c>
      <c r="F49">
        <f t="shared" si="3"/>
        <v>-12.362639069647797</v>
      </c>
      <c r="G49" s="2">
        <f t="shared" si="4"/>
        <v>-1109.5541010801649</v>
      </c>
      <c r="H49" s="3">
        <f t="shared" si="5"/>
        <v>1.283564814814815E-2</v>
      </c>
      <c r="I49" s="3">
        <f t="shared" si="6"/>
        <v>0.12146990740740739</v>
      </c>
      <c r="J49" s="2">
        <f>15*(HOUR(I49)+MINUTE(I49)/60+SECOND(I49)/3600-12)</f>
        <v>-136.27083333333334</v>
      </c>
      <c r="K49">
        <f t="shared" si="7"/>
        <v>-0.60328230936260385</v>
      </c>
      <c r="L49">
        <f t="shared" si="8"/>
        <v>-37.105339206210616</v>
      </c>
      <c r="M49">
        <f t="shared" si="9"/>
        <v>0.53216039301419626</v>
      </c>
      <c r="N49">
        <f t="shared" si="10"/>
        <v>57.848459576412516</v>
      </c>
    </row>
    <row r="50" spans="1:14">
      <c r="A50" s="1">
        <f>DATE(2014,12,31)+B50</f>
        <v>42053</v>
      </c>
      <c r="B50">
        <v>49</v>
      </c>
      <c r="C50" s="2">
        <f t="shared" si="0"/>
        <v>-31.561643835616437</v>
      </c>
      <c r="D50" s="2">
        <f t="shared" si="1"/>
        <v>-14.434876212400278</v>
      </c>
      <c r="E50">
        <f t="shared" si="2"/>
        <v>-0.20829252455616232</v>
      </c>
      <c r="F50">
        <f t="shared" si="3"/>
        <v>-12.02230856509162</v>
      </c>
      <c r="G50" s="2">
        <f t="shared" si="4"/>
        <v>-1106.0925727440165</v>
      </c>
      <c r="H50" s="3">
        <f t="shared" si="5"/>
        <v>1.2800925925925926E-2</v>
      </c>
      <c r="I50" s="3">
        <f t="shared" si="6"/>
        <v>0.12150462962962962</v>
      </c>
      <c r="J50" s="2">
        <f>15*(HOUR(I50)+MINUTE(I50)/60+SECOND(I50)/3600-12)</f>
        <v>-136.25833333333335</v>
      </c>
      <c r="K50">
        <f t="shared" si="7"/>
        <v>-0.59917448140665053</v>
      </c>
      <c r="L50">
        <f t="shared" si="8"/>
        <v>-36.810797082050115</v>
      </c>
      <c r="M50">
        <f t="shared" si="9"/>
        <v>0.53531767745088621</v>
      </c>
      <c r="N50">
        <f t="shared" si="10"/>
        <v>57.634541920757115</v>
      </c>
    </row>
    <row r="51" spans="1:14">
      <c r="A51" s="1">
        <f>DATE(2014,12,31)+B51</f>
        <v>42054</v>
      </c>
      <c r="B51">
        <v>50</v>
      </c>
      <c r="C51" s="2">
        <f t="shared" si="0"/>
        <v>-30.575342465753423</v>
      </c>
      <c r="D51" s="2">
        <f t="shared" si="1"/>
        <v>-14.365081163639648</v>
      </c>
      <c r="E51">
        <f t="shared" si="2"/>
        <v>-0.2024249058918953</v>
      </c>
      <c r="F51">
        <f t="shared" si="3"/>
        <v>-11.678796866736247</v>
      </c>
      <c r="G51" s="2">
        <f t="shared" si="4"/>
        <v>-1101.9048698183788</v>
      </c>
      <c r="H51" s="3">
        <f t="shared" si="5"/>
        <v>1.2743055555555556E-2</v>
      </c>
      <c r="I51" s="3">
        <f t="shared" si="6"/>
        <v>0.12156249999999999</v>
      </c>
      <c r="J51" s="2">
        <f>15*(HOUR(I51)+MINUTE(I51)/60+SECOND(I51)/3600-12)</f>
        <v>-136.23749999999998</v>
      </c>
      <c r="K51">
        <f t="shared" si="7"/>
        <v>-0.59494676693680426</v>
      </c>
      <c r="L51">
        <f t="shared" si="8"/>
        <v>-36.508837328061887</v>
      </c>
      <c r="M51">
        <f t="shared" si="9"/>
        <v>0.53834706672804733</v>
      </c>
      <c r="N51">
        <f t="shared" si="10"/>
        <v>57.428812745965132</v>
      </c>
    </row>
    <row r="52" spans="1:14">
      <c r="A52" s="1">
        <f>DATE(2014,12,31)+B52</f>
        <v>42055</v>
      </c>
      <c r="B52">
        <v>51</v>
      </c>
      <c r="C52" s="2">
        <f t="shared" si="0"/>
        <v>-29.589041095890408</v>
      </c>
      <c r="D52" s="2">
        <f t="shared" si="1"/>
        <v>-14.283345044722189</v>
      </c>
      <c r="E52">
        <f t="shared" si="2"/>
        <v>-0.19649730435932525</v>
      </c>
      <c r="F52">
        <f t="shared" si="3"/>
        <v>-11.332205233156923</v>
      </c>
      <c r="G52" s="2">
        <f t="shared" si="4"/>
        <v>-1097.0007026833314</v>
      </c>
      <c r="H52" s="3">
        <f t="shared" si="5"/>
        <v>1.269675925925926E-2</v>
      </c>
      <c r="I52" s="3">
        <f t="shared" si="6"/>
        <v>0.12160879629629628</v>
      </c>
      <c r="J52" s="2">
        <f>15*(HOUR(I52)+MINUTE(I52)/60+SECOND(I52)/3600-12)</f>
        <v>-136.22083333333333</v>
      </c>
      <c r="K52">
        <f t="shared" si="7"/>
        <v>-0.5906907701508477</v>
      </c>
      <c r="L52">
        <f t="shared" si="8"/>
        <v>-36.206042681376992</v>
      </c>
      <c r="M52">
        <f t="shared" si="9"/>
        <v>0.54143791353658999</v>
      </c>
      <c r="N52">
        <f t="shared" si="10"/>
        <v>57.218422405315088</v>
      </c>
    </row>
    <row r="53" spans="1:14">
      <c r="A53" s="1">
        <f>DATE(2014,12,31)+B53</f>
        <v>42056</v>
      </c>
      <c r="B53">
        <v>52</v>
      </c>
      <c r="C53" s="2">
        <f t="shared" si="0"/>
        <v>-28.602739726027394</v>
      </c>
      <c r="D53" s="2">
        <f t="shared" si="1"/>
        <v>-14.189842341236304</v>
      </c>
      <c r="E53">
        <f t="shared" si="2"/>
        <v>-0.19051147643471436</v>
      </c>
      <c r="F53">
        <f t="shared" si="3"/>
        <v>-10.982634875921461</v>
      </c>
      <c r="G53" s="2">
        <f t="shared" si="4"/>
        <v>-1091.3905404741781</v>
      </c>
      <c r="H53" s="3">
        <f t="shared" si="5"/>
        <v>1.2627314814814815E-2</v>
      </c>
      <c r="I53" s="3">
        <f t="shared" si="6"/>
        <v>0.12167824074074073</v>
      </c>
      <c r="J53" s="2">
        <f>15*(HOUR(I53)+MINUTE(I53)/60+SECOND(I53)/3600-12)</f>
        <v>-136.19583333333335</v>
      </c>
      <c r="K53">
        <f t="shared" si="7"/>
        <v>-0.58631616983820156</v>
      </c>
      <c r="L53">
        <f t="shared" si="8"/>
        <v>-35.896025894076168</v>
      </c>
      <c r="M53">
        <f t="shared" si="9"/>
        <v>0.54439967133176848</v>
      </c>
      <c r="N53">
        <f t="shared" si="10"/>
        <v>57.016351185788231</v>
      </c>
    </row>
    <row r="54" spans="1:14">
      <c r="A54" s="1">
        <f>DATE(2014,12,31)+B54</f>
        <v>42057</v>
      </c>
      <c r="B54">
        <v>53</v>
      </c>
      <c r="C54" s="2">
        <f t="shared" si="0"/>
        <v>-27.61643835616438</v>
      </c>
      <c r="D54" s="2">
        <f t="shared" si="1"/>
        <v>-14.084759954892609</v>
      </c>
      <c r="E54">
        <f t="shared" si="2"/>
        <v>-0.18446919584806151</v>
      </c>
      <c r="F54">
        <f t="shared" si="3"/>
        <v>-10.630186940205661</v>
      </c>
      <c r="G54" s="2">
        <f t="shared" si="4"/>
        <v>-1085.0855972935567</v>
      </c>
      <c r="H54" s="3">
        <f t="shared" si="5"/>
        <v>1.255787037037037E-2</v>
      </c>
      <c r="I54" s="3">
        <f t="shared" si="6"/>
        <v>0.12174768518518517</v>
      </c>
      <c r="J54" s="2">
        <f>15*(HOUR(I54)+MINUTE(I54)/60+SECOND(I54)/3600-12)</f>
        <v>-136.17083333333335</v>
      </c>
      <c r="K54">
        <f t="shared" si="7"/>
        <v>-0.58188444752849877</v>
      </c>
      <c r="L54">
        <f t="shared" si="8"/>
        <v>-35.583194081208241</v>
      </c>
      <c r="M54">
        <f t="shared" si="9"/>
        <v>0.54735780416323265</v>
      </c>
      <c r="N54">
        <f t="shared" si="10"/>
        <v>56.814064552357181</v>
      </c>
    </row>
    <row r="55" spans="1:14">
      <c r="A55" s="1">
        <f>DATE(2014,12,31)+B55</f>
        <v>42058</v>
      </c>
      <c r="B55">
        <v>54</v>
      </c>
      <c r="C55" s="2">
        <f t="shared" si="0"/>
        <v>-26.63013698630137</v>
      </c>
      <c r="D55" s="2">
        <f t="shared" si="1"/>
        <v>-13.968296959463448</v>
      </c>
      <c r="E55">
        <f t="shared" si="2"/>
        <v>-0.17837225305750756</v>
      </c>
      <c r="F55">
        <f t="shared" si="3"/>
        <v>-10.274962487472571</v>
      </c>
      <c r="G55" s="2">
        <f t="shared" si="4"/>
        <v>-1078.0978175678069</v>
      </c>
      <c r="H55" s="3">
        <f t="shared" si="5"/>
        <v>1.247685185185185E-2</v>
      </c>
      <c r="I55" s="3">
        <f t="shared" si="6"/>
        <v>0.12182870370370369</v>
      </c>
      <c r="J55" s="2">
        <f>15*(HOUR(I55)+MINUTE(I55)/60+SECOND(I55)/3600-12)</f>
        <v>-136.14166666666665</v>
      </c>
      <c r="K55">
        <f t="shared" si="7"/>
        <v>-0.57736594287396048</v>
      </c>
      <c r="L55">
        <f t="shared" si="8"/>
        <v>-35.265489555158048</v>
      </c>
      <c r="M55">
        <f t="shared" si="9"/>
        <v>0.55024877190484001</v>
      </c>
      <c r="N55">
        <f t="shared" si="10"/>
        <v>56.61591856571804</v>
      </c>
    </row>
    <row r="56" spans="1:14">
      <c r="A56" s="1">
        <f>DATE(2014,12,31)+B56</f>
        <v>42059</v>
      </c>
      <c r="B56">
        <v>55</v>
      </c>
      <c r="C56" s="2">
        <f t="shared" si="0"/>
        <v>-25.643835616438356</v>
      </c>
      <c r="D56" s="2">
        <f t="shared" si="1"/>
        <v>-13.840664342755995</v>
      </c>
      <c r="E56">
        <f t="shared" si="2"/>
        <v>-0.17222245471878414</v>
      </c>
      <c r="F56">
        <f t="shared" si="3"/>
        <v>-9.917062480151392</v>
      </c>
      <c r="G56" s="2">
        <f t="shared" si="4"/>
        <v>-1070.4398605653596</v>
      </c>
      <c r="H56" s="3">
        <f t="shared" si="5"/>
        <v>1.238425925925926E-2</v>
      </c>
      <c r="I56" s="3">
        <f t="shared" si="6"/>
        <v>0.12192129629629628</v>
      </c>
      <c r="J56" s="2">
        <f>15*(HOUR(I56)+MINUTE(I56)/60+SECOND(I56)/3600-12)</f>
        <v>-136.10833333333332</v>
      </c>
      <c r="K56">
        <f t="shared" si="7"/>
        <v>-0.57276139756717215</v>
      </c>
      <c r="L56">
        <f t="shared" si="8"/>
        <v>-34.943011758747275</v>
      </c>
      <c r="M56">
        <f t="shared" si="9"/>
        <v>0.55307219502775395</v>
      </c>
      <c r="N56">
        <f t="shared" si="10"/>
        <v>56.421965245089233</v>
      </c>
    </row>
    <row r="57" spans="1:14">
      <c r="A57" s="1">
        <f>DATE(2014,12,31)+B57</f>
        <v>42060</v>
      </c>
      <c r="B57">
        <v>56</v>
      </c>
      <c r="C57" s="2">
        <f t="shared" si="0"/>
        <v>-24.657534246575342</v>
      </c>
      <c r="D57" s="2">
        <f t="shared" si="1"/>
        <v>-13.702084734931393</v>
      </c>
      <c r="E57">
        <f t="shared" si="2"/>
        <v>-0.16602162314986257</v>
      </c>
      <c r="F57">
        <f t="shared" si="3"/>
        <v>-9.556587768250127</v>
      </c>
      <c r="G57" s="2">
        <f t="shared" si="4"/>
        <v>-1062.1250840958835</v>
      </c>
      <c r="H57" s="3">
        <f t="shared" si="5"/>
        <v>1.2291666666666666E-2</v>
      </c>
      <c r="I57" s="3">
        <f t="shared" si="6"/>
        <v>0.12201388888888887</v>
      </c>
      <c r="J57" s="2">
        <f>15*(HOUR(I57)+MINUTE(I57)/60+SECOND(I57)/3600-12)</f>
        <v>-136.07500000000002</v>
      </c>
      <c r="K57">
        <f t="shared" si="7"/>
        <v>-0.56810221076593637</v>
      </c>
      <c r="L57">
        <f t="shared" si="8"/>
        <v>-34.617992886203822</v>
      </c>
      <c r="M57">
        <f t="shared" si="9"/>
        <v>0.55588967056604521</v>
      </c>
      <c r="N57">
        <f t="shared" si="10"/>
        <v>56.227985036179113</v>
      </c>
    </row>
    <row r="58" spans="1:14">
      <c r="A58" s="1">
        <f>DATE(2014,12,31)+B58</f>
        <v>42061</v>
      </c>
      <c r="B58">
        <v>57</v>
      </c>
      <c r="C58" s="2">
        <f t="shared" si="0"/>
        <v>-23.671232876712327</v>
      </c>
      <c r="D58" s="2">
        <f t="shared" si="1"/>
        <v>-13.55279212349825</v>
      </c>
      <c r="E58">
        <f t="shared" si="2"/>
        <v>-0.15977159579096162</v>
      </c>
      <c r="F58">
        <f t="shared" si="3"/>
        <v>-9.1936390778343426</v>
      </c>
      <c r="G58" s="2">
        <f t="shared" si="4"/>
        <v>-1053.167527409895</v>
      </c>
      <c r="H58" s="3">
        <f t="shared" si="5"/>
        <v>1.2187500000000002E-2</v>
      </c>
      <c r="I58" s="3">
        <f t="shared" si="6"/>
        <v>0.12211805555555554</v>
      </c>
      <c r="J58" s="2">
        <f>15*(HOUR(I58)+MINUTE(I58)/60+SECOND(I58)/3600-12)</f>
        <v>-136.03750000000002</v>
      </c>
      <c r="K58">
        <f t="shared" si="7"/>
        <v>-0.56335865960367515</v>
      </c>
      <c r="L58">
        <f t="shared" si="8"/>
        <v>-34.288391163903761</v>
      </c>
      <c r="M58">
        <f t="shared" si="9"/>
        <v>0.55863853200829006</v>
      </c>
      <c r="N58">
        <f t="shared" si="10"/>
        <v>56.038304642054648</v>
      </c>
    </row>
    <row r="59" spans="1:14">
      <c r="A59" s="1">
        <f>DATE(2014,12,31)+B59</f>
        <v>42062</v>
      </c>
      <c r="B59">
        <v>58</v>
      </c>
      <c r="C59" s="2">
        <f t="shared" si="0"/>
        <v>-22.684931506849313</v>
      </c>
      <c r="D59" s="2">
        <f t="shared" si="1"/>
        <v>-13.393031555324574</v>
      </c>
      <c r="E59">
        <f t="shared" si="2"/>
        <v>-0.15347422466007435</v>
      </c>
      <c r="F59">
        <f t="shared" si="3"/>
        <v>-8.8283170013031214</v>
      </c>
      <c r="G59" s="2">
        <f t="shared" si="4"/>
        <v>-1043.5818933194746</v>
      </c>
      <c r="H59" s="3">
        <f t="shared" si="5"/>
        <v>1.207175925925926E-2</v>
      </c>
      <c r="I59" s="3">
        <f t="shared" si="6"/>
        <v>0.12223379629629628</v>
      </c>
      <c r="J59" s="2">
        <f>15*(HOUR(I59)+MINUTE(I59)/60+SECOND(I59)/3600-12)</f>
        <v>-135.99583333333331</v>
      </c>
      <c r="K59">
        <f t="shared" si="7"/>
        <v>-0.55853157516151142</v>
      </c>
      <c r="L59">
        <f t="shared" si="8"/>
        <v>-33.954307093131476</v>
      </c>
      <c r="M59">
        <f t="shared" si="9"/>
        <v>0.56131856421086468</v>
      </c>
      <c r="N59">
        <f t="shared" si="10"/>
        <v>55.852965624867558</v>
      </c>
    </row>
    <row r="60" spans="1:14">
      <c r="A60" s="1">
        <f>DATE(2014,12,31)+B60</f>
        <v>42063</v>
      </c>
      <c r="B60">
        <v>59</v>
      </c>
      <c r="C60" s="2">
        <f t="shared" si="0"/>
        <v>-21.698630136986299</v>
      </c>
      <c r="D60" s="2">
        <f t="shared" si="1"/>
        <v>-13.223058826027486</v>
      </c>
      <c r="E60">
        <f t="shared" si="2"/>
        <v>-0.14713137580417526</v>
      </c>
      <c r="F60">
        <f t="shared" si="3"/>
        <v>-8.460721989392324</v>
      </c>
      <c r="G60" s="2">
        <f t="shared" si="4"/>
        <v>-1033.3835295616491</v>
      </c>
      <c r="H60" s="3">
        <f t="shared" si="5"/>
        <v>1.1956018518518517E-2</v>
      </c>
      <c r="I60" s="3">
        <f t="shared" si="6"/>
        <v>0.12234953703703702</v>
      </c>
      <c r="J60" s="2">
        <f>15*(HOUR(I60)+MINUTE(I60)/60+SECOND(I60)/3600-12)</f>
        <v>-135.95416666666668</v>
      </c>
      <c r="K60">
        <f t="shared" si="7"/>
        <v>-0.55365260694277008</v>
      </c>
      <c r="L60">
        <f t="shared" si="8"/>
        <v>-33.61795975608419</v>
      </c>
      <c r="M60">
        <f t="shared" si="9"/>
        <v>0.56399078936486857</v>
      </c>
      <c r="N60">
        <f t="shared" si="10"/>
        <v>55.667760764149094</v>
      </c>
    </row>
    <row r="61" spans="1:14">
      <c r="A61" s="1">
        <f>DATE(2014,12,31)+B61</f>
        <v>42064</v>
      </c>
      <c r="B61">
        <v>60</v>
      </c>
      <c r="C61" s="2">
        <f t="shared" si="0"/>
        <v>-20.712328767123285</v>
      </c>
      <c r="D61" s="2">
        <f t="shared" si="1"/>
        <v>-13.043140157114735</v>
      </c>
      <c r="E61">
        <f t="shared" si="2"/>
        <v>-0.14074492874627026</v>
      </c>
      <c r="F61">
        <f t="shared" si="3"/>
        <v>-8.0909543448343069</v>
      </c>
      <c r="G61" s="2">
        <f t="shared" si="4"/>
        <v>-1022.588409426884</v>
      </c>
      <c r="H61" s="3">
        <f t="shared" si="5"/>
        <v>1.1828703703703704E-2</v>
      </c>
      <c r="I61" s="3">
        <f t="shared" si="6"/>
        <v>0.12247685185185184</v>
      </c>
      <c r="J61" s="2">
        <f>15*(HOUR(I61)+MINUTE(I61)/60+SECOND(I61)/3600-12)</f>
        <v>-135.90833333333333</v>
      </c>
      <c r="K61">
        <f t="shared" si="7"/>
        <v>-0.54869196565748801</v>
      </c>
      <c r="L61">
        <f t="shared" si="8"/>
        <v>-33.277322550369583</v>
      </c>
      <c r="M61">
        <f t="shared" si="9"/>
        <v>0.56659341431213472</v>
      </c>
      <c r="N61">
        <f t="shared" si="10"/>
        <v>55.48698583819845</v>
      </c>
    </row>
    <row r="62" spans="1:14">
      <c r="A62" s="1">
        <f>DATE(2014,12,31)+B62</f>
        <v>42065</v>
      </c>
      <c r="B62">
        <v>61</v>
      </c>
      <c r="C62" s="2">
        <f t="shared" si="0"/>
        <v>-19.726027397260275</v>
      </c>
      <c r="D62" s="2">
        <f t="shared" si="1"/>
        <v>-12.85355186126662</v>
      </c>
      <c r="E62">
        <f t="shared" si="2"/>
        <v>-0.1343167759284534</v>
      </c>
      <c r="F62">
        <f t="shared" si="3"/>
        <v>-7.7191142176027787</v>
      </c>
      <c r="G62" s="2">
        <f t="shared" si="4"/>
        <v>-1011.2131116759972</v>
      </c>
      <c r="H62" s="3">
        <f t="shared" si="5"/>
        <v>1.1701388888888891E-2</v>
      </c>
      <c r="I62" s="3">
        <f t="shared" si="6"/>
        <v>0.12260416666666665</v>
      </c>
      <c r="J62" s="2">
        <f>15*(HOUR(I62)+MINUTE(I62)/60+SECOND(I62)/3600-12)</f>
        <v>-135.86249999999998</v>
      </c>
      <c r="K62">
        <f t="shared" si="7"/>
        <v>-0.54368147056950722</v>
      </c>
      <c r="L62">
        <f t="shared" si="8"/>
        <v>-32.934605922477182</v>
      </c>
      <c r="M62">
        <f t="shared" si="9"/>
        <v>0.56918705874785658</v>
      </c>
      <c r="N62">
        <f t="shared" si="10"/>
        <v>55.306443676003184</v>
      </c>
    </row>
    <row r="63" spans="1:14">
      <c r="A63" s="1">
        <f>DATE(2014,12,31)+B63</f>
        <v>42066</v>
      </c>
      <c r="B63">
        <v>62</v>
      </c>
      <c r="C63" s="2">
        <f t="shared" si="0"/>
        <v>-18.739726027397261</v>
      </c>
      <c r="D63" s="2">
        <f t="shared" si="1"/>
        <v>-12.654579996160596</v>
      </c>
      <c r="E63">
        <f t="shared" si="2"/>
        <v>-0.12784882215113544</v>
      </c>
      <c r="F63">
        <f t="shared" si="3"/>
        <v>-7.3453016016709842</v>
      </c>
      <c r="G63" s="2">
        <f t="shared" si="4"/>
        <v>-999.27479976963571</v>
      </c>
      <c r="H63" s="3">
        <f t="shared" si="5"/>
        <v>1.1562499999999998E-2</v>
      </c>
      <c r="I63" s="3">
        <f t="shared" si="6"/>
        <v>0.12274305555555554</v>
      </c>
      <c r="J63" s="2">
        <f>15*(HOUR(I63)+MINUTE(I63)/60+SECOND(I63)/3600-12)</f>
        <v>-135.8125</v>
      </c>
      <c r="K63">
        <f t="shared" si="7"/>
        <v>-0.53859128714437954</v>
      </c>
      <c r="L63">
        <f t="shared" si="8"/>
        <v>-32.58779305575721</v>
      </c>
      <c r="M63">
        <f t="shared" si="9"/>
        <v>0.57171050806597867</v>
      </c>
      <c r="N63">
        <f t="shared" si="10"/>
        <v>55.130408981213613</v>
      </c>
    </row>
    <row r="64" spans="1:14">
      <c r="A64" s="1">
        <f>DATE(2014,12,31)+B64</f>
        <v>42067</v>
      </c>
      <c r="B64">
        <v>63</v>
      </c>
      <c r="C64" s="2">
        <f t="shared" si="0"/>
        <v>-17.753424657534246</v>
      </c>
      <c r="D64" s="2">
        <f t="shared" si="1"/>
        <v>-12.446520007254474</v>
      </c>
      <c r="E64">
        <f t="shared" si="2"/>
        <v>-0.12134298400861061</v>
      </c>
      <c r="F64">
        <f t="shared" si="3"/>
        <v>-6.9696163332112642</v>
      </c>
      <c r="G64" s="2">
        <f t="shared" si="4"/>
        <v>-986.79120043526848</v>
      </c>
      <c r="H64" s="3">
        <f t="shared" si="5"/>
        <v>1.1412037037037038E-2</v>
      </c>
      <c r="I64" s="3">
        <f t="shared" si="6"/>
        <v>0.1228935185185185</v>
      </c>
      <c r="J64" s="2">
        <f>15*(HOUR(I64)+MINUTE(I64)/60+SECOND(I64)/3600-12)</f>
        <v>-135.75833333333333</v>
      </c>
      <c r="K64">
        <f t="shared" si="7"/>
        <v>-0.53342239969669059</v>
      </c>
      <c r="L64">
        <f t="shared" si="8"/>
        <v>-32.236985576672879</v>
      </c>
      <c r="M64">
        <f t="shared" si="9"/>
        <v>0.57416377571548793</v>
      </c>
      <c r="N64">
        <f t="shared" si="10"/>
        <v>54.958908090768688</v>
      </c>
    </row>
    <row r="65" spans="1:14">
      <c r="A65" s="1">
        <f>DATE(2014,12,31)+B65</f>
        <v>42068</v>
      </c>
      <c r="B65">
        <v>64</v>
      </c>
      <c r="C65" s="2">
        <f t="shared" si="0"/>
        <v>-16.767123287671232</v>
      </c>
      <c r="D65" s="2">
        <f t="shared" si="1"/>
        <v>-12.229676359956938</v>
      </c>
      <c r="E65">
        <f t="shared" si="2"/>
        <v>-0.11480118932112793</v>
      </c>
      <c r="F65">
        <f t="shared" si="3"/>
        <v>-6.5921580901637844</v>
      </c>
      <c r="G65" s="2">
        <f t="shared" si="4"/>
        <v>-973.78058159741636</v>
      </c>
      <c r="H65" s="3">
        <f t="shared" si="5"/>
        <v>1.1261574074074071E-2</v>
      </c>
      <c r="I65" s="3">
        <f t="shared" si="6"/>
        <v>0.12304398148148146</v>
      </c>
      <c r="J65" s="2">
        <f>15*(HOUR(I65)+MINUTE(I65)/60+SECOND(I65)/3600-12)</f>
        <v>-135.70416666666665</v>
      </c>
      <c r="K65">
        <f t="shared" si="7"/>
        <v>-0.52820688363383295</v>
      </c>
      <c r="L65">
        <f t="shared" si="8"/>
        <v>-31.884381050732674</v>
      </c>
      <c r="M65">
        <f t="shared" si="9"/>
        <v>0.57660685599129236</v>
      </c>
      <c r="N65">
        <f t="shared" si="10"/>
        <v>54.787760862547515</v>
      </c>
    </row>
    <row r="66" spans="1:14">
      <c r="A66" s="1">
        <f>DATE(2014,12,31)+B66</f>
        <v>42069</v>
      </c>
      <c r="B66">
        <v>65</v>
      </c>
      <c r="C66" s="2">
        <f t="shared" si="0"/>
        <v>-15.780821917808218</v>
      </c>
      <c r="D66" s="2">
        <f t="shared" si="1"/>
        <v>-12.004362161626561</v>
      </c>
      <c r="E66">
        <f t="shared" si="2"/>
        <v>-0.10822537656363677</v>
      </c>
      <c r="F66">
        <f t="shared" si="3"/>
        <v>-6.2130263931025347</v>
      </c>
      <c r="G66" s="2">
        <f t="shared" si="4"/>
        <v>-960.26172969759364</v>
      </c>
      <c r="H66" s="3">
        <f t="shared" si="5"/>
        <v>1.1111111111111112E-2</v>
      </c>
      <c r="I66" s="3">
        <f t="shared" si="6"/>
        <v>0.12319444444444443</v>
      </c>
      <c r="J66" s="2">
        <f>15*(HOUR(I66)+MINUTE(I66)/60+SECOND(I66)/3600-12)</f>
        <v>-135.65</v>
      </c>
      <c r="K66">
        <f t="shared" si="7"/>
        <v>-0.52294594864234212</v>
      </c>
      <c r="L66">
        <f t="shared" si="8"/>
        <v>-31.530068175790486</v>
      </c>
      <c r="M66">
        <f t="shared" si="9"/>
        <v>0.57903908615138588</v>
      </c>
      <c r="N66">
        <f t="shared" si="10"/>
        <v>54.617014575950073</v>
      </c>
    </row>
    <row r="67" spans="1:14">
      <c r="A67" s="1">
        <f>DATE(2014,12,31)+B67</f>
        <v>42070</v>
      </c>
      <c r="B67">
        <v>66</v>
      </c>
      <c r="C67" s="2">
        <f t="shared" ref="C67:C130" si="11">(360/365)*(B67-81)</f>
        <v>-14.794520547945204</v>
      </c>
      <c r="D67" s="2">
        <f t="shared" ref="D67:D130" si="12">9.87*SIN(RADIANS(2*C67))-7.53*COS(RADIANS(C67))-1.5*SIN(RADIANS(C67))</f>
        <v>-11.770898773852434</v>
      </c>
      <c r="E67">
        <f t="shared" ref="E67:E130" si="13">SIN(RADIANS(23.45))*SIN(RADIANS(C67))</f>
        <v>-0.10161749429137493</v>
      </c>
      <c r="F67">
        <f t="shared" ref="F67:F130" si="14">DEGREES(ASIN(E67))</f>
        <v>-5.8323206073265821</v>
      </c>
      <c r="G67" s="2">
        <f t="shared" ref="G67:G130" si="15">60*(4*(P$2-15*P$4)+D67)</f>
        <v>-946.25392643114606</v>
      </c>
      <c r="H67" s="3">
        <f t="shared" ref="H67:H130" si="16">TIME(INT(ROUND(ABS(G67),0)/3600),INT(MOD(ABS(G67),3600)/60),INT(MOD(MOD(ABS(G67),3600),60)))</f>
        <v>1.0949074074074075E-2</v>
      </c>
      <c r="I67" s="3">
        <f t="shared" ref="I67:I130" si="17">IF(G67&lt;0,(P$3-H67),(P$3+H67))</f>
        <v>0.12335648148148147</v>
      </c>
      <c r="J67" s="2">
        <f>15*(HOUR(I67)+MINUTE(I67)/60+SECOND(I67)/3600-12)</f>
        <v>-135.59166666666667</v>
      </c>
      <c r="K67">
        <f t="shared" ref="K67:K130" si="18">E67*SIN(RADIANS(P$1))+COS(RADIANS(F67))*COS(RADIANS(P$1))*COS(RADIANS(J67))</f>
        <v>-0.51760966652571283</v>
      </c>
      <c r="L67">
        <f t="shared" ref="L67:L130" si="19">DEGREES(ASIN(K67))</f>
        <v>-31.172048805411933</v>
      </c>
      <c r="M67">
        <f t="shared" ref="M67:M130" si="20">((E67*COS(RADIANS(P$1)))-(COS(RADIANS(F67))*SIN(RADIANS(P$1))*COS(RADIANS(J67))))/COS(RADIANS(L67))</f>
        <v>0.5814003982527256</v>
      </c>
      <c r="N67">
        <f t="shared" ref="N67:N130" si="21">DEGREES(ACOS(M67))</f>
        <v>54.450900412930352</v>
      </c>
    </row>
    <row r="68" spans="1:14">
      <c r="A68" s="1">
        <f>DATE(2014,12,31)+B68</f>
        <v>42071</v>
      </c>
      <c r="B68">
        <v>67</v>
      </c>
      <c r="C68" s="2">
        <f t="shared" si="11"/>
        <v>-13.80821917808219</v>
      </c>
      <c r="D68" s="2">
        <f t="shared" si="12"/>
        <v>-11.52961541548083</v>
      </c>
      <c r="E68">
        <f t="shared" si="13"/>
        <v>-9.4979500562469399E-2</v>
      </c>
      <c r="F68">
        <f t="shared" si="14"/>
        <v>-5.4501399461050317</v>
      </c>
      <c r="G68" s="2">
        <f t="shared" si="15"/>
        <v>-931.77692492884978</v>
      </c>
      <c r="H68" s="3">
        <f t="shared" si="16"/>
        <v>1.0775462962962964E-2</v>
      </c>
      <c r="I68" s="3">
        <f t="shared" si="17"/>
        <v>0.12353009259259258</v>
      </c>
      <c r="J68" s="2">
        <f>15*(HOUR(I68)+MINUTE(I68)/60+SECOND(I68)/3600-12)</f>
        <v>-135.52916666666667</v>
      </c>
      <c r="K68">
        <f t="shared" si="18"/>
        <v>-0.51219914559606905</v>
      </c>
      <c r="L68">
        <f t="shared" si="19"/>
        <v>-30.810425063740396</v>
      </c>
      <c r="M68">
        <f t="shared" si="20"/>
        <v>0.58369094944849809</v>
      </c>
      <c r="N68">
        <f t="shared" si="21"/>
        <v>54.289434671520084</v>
      </c>
    </row>
    <row r="69" spans="1:14">
      <c r="A69" s="1">
        <f>DATE(2014,12,31)+B69</f>
        <v>42072</v>
      </c>
      <c r="B69">
        <v>68</v>
      </c>
      <c r="C69" s="2">
        <f t="shared" si="11"/>
        <v>-12.821917808219178</v>
      </c>
      <c r="D69" s="2">
        <f t="shared" si="12"/>
        <v>-11.280848756863184</v>
      </c>
      <c r="E69">
        <f t="shared" si="13"/>
        <v>-8.831336235772172E-2</v>
      </c>
      <c r="F69">
        <f t="shared" si="14"/>
        <v>-5.0665834750043857</v>
      </c>
      <c r="G69" s="2">
        <f t="shared" si="15"/>
        <v>-916.85092541179108</v>
      </c>
      <c r="H69" s="3">
        <f t="shared" si="16"/>
        <v>1.0601851851851854E-2</v>
      </c>
      <c r="I69" s="3">
        <f t="shared" si="17"/>
        <v>0.12370370370370369</v>
      </c>
      <c r="J69" s="2">
        <f>15*(HOUR(I69)+MINUTE(I69)/60+SECOND(I69)/3600-12)</f>
        <v>-135.46666666666667</v>
      </c>
      <c r="K69">
        <f t="shared" si="18"/>
        <v>-0.50674680163666963</v>
      </c>
      <c r="L69">
        <f t="shared" si="19"/>
        <v>-30.447377750310295</v>
      </c>
      <c r="M69">
        <f t="shared" si="20"/>
        <v>0.58596986101804216</v>
      </c>
      <c r="N69">
        <f t="shared" si="21"/>
        <v>54.128464167526332</v>
      </c>
    </row>
    <row r="70" spans="1:14">
      <c r="A70" s="1">
        <f>DATE(2014,12,31)+B70</f>
        <v>42073</v>
      </c>
      <c r="B70">
        <v>69</v>
      </c>
      <c r="C70" s="2">
        <f t="shared" si="11"/>
        <v>-11.835616438356164</v>
      </c>
      <c r="D70" s="2">
        <f t="shared" si="12"/>
        <v>-11.024942505810897</v>
      </c>
      <c r="E70">
        <f t="shared" si="13"/>
        <v>-8.1621054997748965E-2</v>
      </c>
      <c r="F70">
        <f t="shared" si="14"/>
        <v>-4.6817501172273781</v>
      </c>
      <c r="G70" s="2">
        <f t="shared" si="15"/>
        <v>-901.49655034865384</v>
      </c>
      <c r="H70" s="3">
        <f t="shared" si="16"/>
        <v>1.042824074074074E-2</v>
      </c>
      <c r="I70" s="3">
        <f t="shared" si="17"/>
        <v>0.1238773148148148</v>
      </c>
      <c r="J70" s="2">
        <f>15*(HOUR(I70)+MINUTE(I70)/60+SECOND(I70)/3600-12)</f>
        <v>-135.40416666666667</v>
      </c>
      <c r="K70">
        <f t="shared" si="18"/>
        <v>-0.50125396601851557</v>
      </c>
      <c r="L70">
        <f t="shared" si="19"/>
        <v>-30.082996459110511</v>
      </c>
      <c r="M70">
        <f t="shared" si="20"/>
        <v>0.58823659274356832</v>
      </c>
      <c r="N70">
        <f t="shared" si="21"/>
        <v>53.968028919660306</v>
      </c>
    </row>
    <row r="71" spans="1:14">
      <c r="A71" s="1">
        <f>DATE(2014,12,31)+B71</f>
        <v>42074</v>
      </c>
      <c r="B71">
        <v>70</v>
      </c>
      <c r="C71" s="2">
        <f t="shared" si="11"/>
        <v>-10.84931506849315</v>
      </c>
      <c r="D71" s="2">
        <f t="shared" si="12"/>
        <v>-10.762246985752121</v>
      </c>
      <c r="E71">
        <f t="shared" si="13"/>
        <v>-7.4904561557653751E-2</v>
      </c>
      <c r="F71">
        <f t="shared" si="14"/>
        <v>-4.2957386598928853</v>
      </c>
      <c r="G71" s="2">
        <f t="shared" si="15"/>
        <v>-885.73481914512729</v>
      </c>
      <c r="H71" s="3">
        <f t="shared" si="16"/>
        <v>1.0243055555555556E-2</v>
      </c>
      <c r="I71" s="3">
        <f t="shared" si="17"/>
        <v>0.12406249999999998</v>
      </c>
      <c r="J71" s="2">
        <f>15*(HOUR(I71)+MINUTE(I71)/60+SECOND(I71)/3600-12)</f>
        <v>-135.33750000000001</v>
      </c>
      <c r="K71">
        <f t="shared" si="18"/>
        <v>-0.49569061575655082</v>
      </c>
      <c r="L71">
        <f t="shared" si="19"/>
        <v>-29.715300636572834</v>
      </c>
      <c r="M71">
        <f t="shared" si="20"/>
        <v>0.5904322031254613</v>
      </c>
      <c r="N71">
        <f t="shared" si="21"/>
        <v>53.812315353874958</v>
      </c>
    </row>
    <row r="72" spans="1:14">
      <c r="A72" s="1">
        <f>DATE(2014,12,31)+B72</f>
        <v>42075</v>
      </c>
      <c r="B72">
        <v>71</v>
      </c>
      <c r="C72" s="2">
        <f t="shared" si="11"/>
        <v>-9.8630136986301373</v>
      </c>
      <c r="D72" s="2">
        <f t="shared" si="12"/>
        <v>-10.493118706594819</v>
      </c>
      <c r="E72">
        <f t="shared" si="13"/>
        <v>-6.8165872279396175E-2</v>
      </c>
      <c r="F72">
        <f t="shared" si="14"/>
        <v>-3.9086477611868742</v>
      </c>
      <c r="G72" s="2">
        <f t="shared" si="15"/>
        <v>-869.58712239568911</v>
      </c>
      <c r="H72" s="3">
        <f t="shared" si="16"/>
        <v>1.005787037037037E-2</v>
      </c>
      <c r="I72" s="3">
        <f t="shared" si="17"/>
        <v>0.12424768518518517</v>
      </c>
      <c r="J72" s="2">
        <f>15*(HOUR(I72)+MINUTE(I72)/60+SECOND(I72)/3600-12)</f>
        <v>-135.27083333333334</v>
      </c>
      <c r="K72">
        <f t="shared" si="18"/>
        <v>-0.4900894174172058</v>
      </c>
      <c r="L72">
        <f t="shared" si="19"/>
        <v>-29.346458891178173</v>
      </c>
      <c r="M72">
        <f t="shared" si="20"/>
        <v>0.59261513646776431</v>
      </c>
      <c r="N72">
        <f t="shared" si="21"/>
        <v>53.657193332723615</v>
      </c>
    </row>
    <row r="73" spans="1:14">
      <c r="A73" s="1">
        <f>DATE(2014,12,31)+B73</f>
        <v>42076</v>
      </c>
      <c r="B73">
        <v>72</v>
      </c>
      <c r="C73" s="2">
        <f t="shared" si="11"/>
        <v>-8.8767123287671232</v>
      </c>
      <c r="D73" s="2">
        <f t="shared" si="12"/>
        <v>-10.217919928808794</v>
      </c>
      <c r="E73">
        <f t="shared" si="13"/>
        <v>-6.1406983982042196E-2</v>
      </c>
      <c r="F73">
        <f t="shared" si="14"/>
        <v>-3.520575958314959</v>
      </c>
      <c r="G73" s="2">
        <f t="shared" si="15"/>
        <v>-853.07519572852766</v>
      </c>
      <c r="H73" s="3">
        <f t="shared" si="16"/>
        <v>9.8726851851851857E-3</v>
      </c>
      <c r="I73" s="3">
        <f t="shared" si="17"/>
        <v>0.12443287037037035</v>
      </c>
      <c r="J73" s="2">
        <f>15*(HOUR(I73)+MINUTE(I73)/60+SECOND(I73)/3600-12)</f>
        <v>-135.20416666666665</v>
      </c>
      <c r="K73">
        <f t="shared" si="18"/>
        <v>-0.48445178864109212</v>
      </c>
      <c r="L73">
        <f t="shared" si="19"/>
        <v>-28.976561336425863</v>
      </c>
      <c r="M73">
        <f t="shared" si="20"/>
        <v>0.5947849276841578</v>
      </c>
      <c r="N73">
        <f t="shared" si="21"/>
        <v>53.502698399524647</v>
      </c>
    </row>
    <row r="74" spans="1:14">
      <c r="A74" s="1">
        <f>DATE(2014,12,31)+B74</f>
        <v>42077</v>
      </c>
      <c r="B74">
        <v>73</v>
      </c>
      <c r="C74" s="2">
        <f t="shared" si="11"/>
        <v>-7.8904109589041092</v>
      </c>
      <c r="D74" s="2">
        <f t="shared" si="12"/>
        <v>-9.9370182212473619</v>
      </c>
      <c r="E74">
        <f t="shared" si="13"/>
        <v>-5.4629899470063074E-2</v>
      </c>
      <c r="F74">
        <f t="shared" si="14"/>
        <v>-3.1316216761875615</v>
      </c>
      <c r="G74" s="2">
        <f t="shared" si="15"/>
        <v>-836.22109327484168</v>
      </c>
      <c r="H74" s="3">
        <f t="shared" si="16"/>
        <v>9.6759259259259264E-3</v>
      </c>
      <c r="I74" s="3">
        <f t="shared" si="17"/>
        <v>0.12462962962962962</v>
      </c>
      <c r="J74" s="2">
        <f>15*(HOUR(I74)+MINUTE(I74)/60+SECOND(I74)/3600-12)</f>
        <v>-135.13333333333333</v>
      </c>
      <c r="K74">
        <f t="shared" si="18"/>
        <v>-0.47874763704005086</v>
      </c>
      <c r="L74">
        <f t="shared" si="19"/>
        <v>-28.603640118802911</v>
      </c>
      <c r="M74">
        <f t="shared" si="20"/>
        <v>0.59688346434872441</v>
      </c>
      <c r="N74">
        <f t="shared" si="21"/>
        <v>53.352983213219481</v>
      </c>
    </row>
    <row r="75" spans="1:14">
      <c r="A75" s="1">
        <f>DATE(2014,12,31)+B75</f>
        <v>42078</v>
      </c>
      <c r="B75">
        <v>74</v>
      </c>
      <c r="C75" s="2">
        <f t="shared" si="11"/>
        <v>-6.9041095890410951</v>
      </c>
      <c r="D75" s="2">
        <f t="shared" si="12"/>
        <v>-9.6507860132364822</v>
      </c>
      <c r="E75">
        <f t="shared" si="13"/>
        <v>-4.7836626939861175E-2</v>
      </c>
      <c r="F75">
        <f t="shared" si="14"/>
        <v>-2.7418832367692065</v>
      </c>
      <c r="G75" s="2">
        <f t="shared" si="15"/>
        <v>-819.04716079418893</v>
      </c>
      <c r="H75" s="3">
        <f t="shared" si="16"/>
        <v>9.479166666666667E-3</v>
      </c>
      <c r="I75" s="3">
        <f t="shared" si="17"/>
        <v>0.12482638888888888</v>
      </c>
      <c r="J75" s="2">
        <f>15*(HOUR(I75)+MINUTE(I75)/60+SECOND(I75)/3600-12)</f>
        <v>-135.0625</v>
      </c>
      <c r="K75">
        <f t="shared" si="18"/>
        <v>-0.4730098715828861</v>
      </c>
      <c r="L75">
        <f t="shared" si="19"/>
        <v>-28.229851866596633</v>
      </c>
      <c r="M75">
        <f t="shared" si="20"/>
        <v>0.59896849913685524</v>
      </c>
      <c r="N75">
        <f t="shared" si="21"/>
        <v>53.203942496472727</v>
      </c>
    </row>
    <row r="76" spans="1:14">
      <c r="A76" s="1">
        <f>DATE(2014,12,31)+B76</f>
        <v>42079</v>
      </c>
      <c r="B76">
        <v>75</v>
      </c>
      <c r="C76" s="2">
        <f t="shared" si="11"/>
        <v>-5.9178082191780819</v>
      </c>
      <c r="D76" s="2">
        <f t="shared" si="12"/>
        <v>-9.359600141465874</v>
      </c>
      <c r="E76">
        <f t="shared" si="13"/>
        <v>-4.1029179384698043E-2</v>
      </c>
      <c r="F76">
        <f t="shared" si="14"/>
        <v>-2.3514588690239471</v>
      </c>
      <c r="G76" s="2">
        <f t="shared" si="15"/>
        <v>-801.57600848795244</v>
      </c>
      <c r="H76" s="3">
        <f t="shared" si="16"/>
        <v>9.2708333333333341E-3</v>
      </c>
      <c r="I76" s="3">
        <f t="shared" si="17"/>
        <v>0.1250347222222222</v>
      </c>
      <c r="J76" s="2">
        <f>15*(HOUR(I76)+MINUTE(I76)/60+SECOND(I76)/3600-12)</f>
        <v>-134.98750000000001</v>
      </c>
      <c r="K76">
        <f t="shared" si="18"/>
        <v>-0.46720835493082535</v>
      </c>
      <c r="L76">
        <f t="shared" si="19"/>
        <v>-27.853236867106887</v>
      </c>
      <c r="M76">
        <f t="shared" si="20"/>
        <v>0.60098246348158146</v>
      </c>
      <c r="N76">
        <f t="shared" si="21"/>
        <v>53.059706138168941</v>
      </c>
    </row>
    <row r="77" spans="1:14">
      <c r="A77" s="1">
        <f>DATE(2014,12,31)+B77</f>
        <v>42080</v>
      </c>
      <c r="B77">
        <v>76</v>
      </c>
      <c r="C77" s="2">
        <f t="shared" si="11"/>
        <v>-4.9315068493150687</v>
      </c>
      <c r="D77" s="2">
        <f t="shared" si="12"/>
        <v>-9.0638413922226118</v>
      </c>
      <c r="E77">
        <f t="shared" si="13"/>
        <v>-3.4209573998201015E-2</v>
      </c>
      <c r="F77">
        <f t="shared" si="14"/>
        <v>-1.9604467193894064</v>
      </c>
      <c r="G77" s="2">
        <f t="shared" si="15"/>
        <v>-783.83048353335676</v>
      </c>
      <c r="H77" s="3">
        <f t="shared" si="16"/>
        <v>9.0624999999999994E-3</v>
      </c>
      <c r="I77" s="3">
        <f t="shared" si="17"/>
        <v>0.12524305555555554</v>
      </c>
      <c r="J77" s="2">
        <f>15*(HOUR(I77)+MINUTE(I77)/60+SECOND(I77)/3600-12)</f>
        <v>-134.91249999999999</v>
      </c>
      <c r="K77">
        <f t="shared" si="18"/>
        <v>-0.46137615385906405</v>
      </c>
      <c r="L77">
        <f t="shared" si="19"/>
        <v>-27.47594390254616</v>
      </c>
      <c r="M77">
        <f t="shared" si="20"/>
        <v>0.60298264241897837</v>
      </c>
      <c r="N77">
        <f t="shared" si="21"/>
        <v>52.916186330599359</v>
      </c>
    </row>
    <row r="78" spans="1:14">
      <c r="A78" s="1">
        <f>DATE(2014,12,31)+B78</f>
        <v>42081</v>
      </c>
      <c r="B78">
        <v>77</v>
      </c>
      <c r="C78" s="2">
        <f t="shared" si="11"/>
        <v>-3.9452054794520546</v>
      </c>
      <c r="D78" s="2">
        <f t="shared" si="12"/>
        <v>-8.7638940395130334</v>
      </c>
      <c r="E78">
        <f t="shared" si="13"/>
        <v>-2.7379831576625237E-2</v>
      </c>
      <c r="F78">
        <f t="shared" si="14"/>
        <v>-1.5689448627123219</v>
      </c>
      <c r="G78" s="2">
        <f t="shared" si="15"/>
        <v>-765.83364237078194</v>
      </c>
      <c r="H78" s="3">
        <f t="shared" si="16"/>
        <v>8.8541666666666664E-3</v>
      </c>
      <c r="I78" s="3">
        <f t="shared" si="17"/>
        <v>0.12545138888888888</v>
      </c>
      <c r="J78" s="2">
        <f>15*(HOUR(I78)+MINUTE(I78)/60+SECOND(I78)/3600-12)</f>
        <v>-134.83749999999998</v>
      </c>
      <c r="K78">
        <f t="shared" si="18"/>
        <v>-0.45551482331816934</v>
      </c>
      <c r="L78">
        <f t="shared" si="19"/>
        <v>-27.098063759060587</v>
      </c>
      <c r="M78">
        <f t="shared" si="20"/>
        <v>0.60496866855480669</v>
      </c>
      <c r="N78">
        <f t="shared" si="21"/>
        <v>52.773412678198163</v>
      </c>
    </row>
    <row r="79" spans="1:14">
      <c r="A79" s="1">
        <f>DATE(2014,12,31)+B79</f>
        <v>42082</v>
      </c>
      <c r="B79">
        <v>78</v>
      </c>
      <c r="C79" s="2">
        <f t="shared" si="11"/>
        <v>-2.9589041095890409</v>
      </c>
      <c r="D79" s="2">
        <f t="shared" si="12"/>
        <v>-8.4601453796235262</v>
      </c>
      <c r="E79">
        <f t="shared" si="13"/>
        <v>-2.0541975920048153E-2</v>
      </c>
      <c r="F79">
        <f t="shared" si="14"/>
        <v>-1.1770513135788938</v>
      </c>
      <c r="G79" s="2">
        <f t="shared" si="15"/>
        <v>-747.60872277741157</v>
      </c>
      <c r="H79" s="3">
        <f t="shared" si="16"/>
        <v>8.6458333333333335E-3</v>
      </c>
      <c r="I79" s="3">
        <f t="shared" si="17"/>
        <v>0.12565972222222221</v>
      </c>
      <c r="J79" s="2">
        <f>15*(HOUR(I79)+MINUTE(I79)/60+SECOND(I79)/3600-12)</f>
        <v>-134.76249999999999</v>
      </c>
      <c r="K79">
        <f t="shared" si="18"/>
        <v>-0.44962594252567223</v>
      </c>
      <c r="L79">
        <f t="shared" si="19"/>
        <v>-26.719687344947825</v>
      </c>
      <c r="M79">
        <f t="shared" si="20"/>
        <v>0.60694019043019987</v>
      </c>
      <c r="N79">
        <f t="shared" si="21"/>
        <v>52.631413868643115</v>
      </c>
    </row>
    <row r="80" spans="1:14">
      <c r="A80" s="1">
        <f>DATE(2014,12,31)+B80</f>
        <v>42083</v>
      </c>
      <c r="B80">
        <v>79</v>
      </c>
      <c r="C80" s="2">
        <f t="shared" si="11"/>
        <v>-1.9726027397260273</v>
      </c>
      <c r="D80" s="2">
        <f t="shared" si="12"/>
        <v>-8.1529852626747559</v>
      </c>
      <c r="E80">
        <f t="shared" si="13"/>
        <v>-1.3698033232673802E-2</v>
      </c>
      <c r="F80">
        <f t="shared" si="14"/>
        <v>-0.7848640379735764</v>
      </c>
      <c r="G80" s="2">
        <f t="shared" si="15"/>
        <v>-729.17911576048539</v>
      </c>
      <c r="H80" s="3">
        <f t="shared" si="16"/>
        <v>8.4375000000000006E-3</v>
      </c>
      <c r="I80" s="3">
        <f t="shared" si="17"/>
        <v>0.12586805555555552</v>
      </c>
      <c r="J80" s="2">
        <f>15*(HOUR(I80)+MINUTE(I80)/60+SECOND(I80)/3600-12)</f>
        <v>-134.6875</v>
      </c>
      <c r="K80">
        <f t="shared" si="18"/>
        <v>-0.44371111441741579</v>
      </c>
      <c r="L80">
        <f t="shared" si="19"/>
        <v>-26.34090568773502</v>
      </c>
      <c r="M80">
        <f t="shared" si="20"/>
        <v>0.60889687147529392</v>
      </c>
      <c r="N80">
        <f t="shared" si="21"/>
        <v>52.490217738166542</v>
      </c>
    </row>
    <row r="81" spans="1:14">
      <c r="A81" s="1">
        <f>DATE(2014,12,31)+B81</f>
        <v>42084</v>
      </c>
      <c r="B81">
        <v>80</v>
      </c>
      <c r="C81" s="2">
        <f t="shared" si="11"/>
        <v>-0.98630136986301364</v>
      </c>
      <c r="D81" s="2">
        <f t="shared" si="12"/>
        <v>-7.8428056217273934</v>
      </c>
      <c r="E81">
        <f t="shared" si="13"/>
        <v>-6.8500315224248425E-3</v>
      </c>
      <c r="F81">
        <f t="shared" si="14"/>
        <v>-0.39248096520025638</v>
      </c>
      <c r="G81" s="2">
        <f t="shared" si="15"/>
        <v>-710.5683373036436</v>
      </c>
      <c r="H81" s="3">
        <f t="shared" si="16"/>
        <v>8.217592592592594E-3</v>
      </c>
      <c r="I81" s="3">
        <f t="shared" si="17"/>
        <v>0.12608796296296296</v>
      </c>
      <c r="J81" s="2">
        <f>15*(HOUR(I81)+MINUTE(I81)/60+SECOND(I81)/3600-12)</f>
        <v>-134.60833333333332</v>
      </c>
      <c r="K81">
        <f t="shared" si="18"/>
        <v>-0.43774009259900448</v>
      </c>
      <c r="L81">
        <f t="shared" si="19"/>
        <v>-25.959778821231964</v>
      </c>
      <c r="M81">
        <f t="shared" si="20"/>
        <v>0.61078247309144984</v>
      </c>
      <c r="N81">
        <f t="shared" si="21"/>
        <v>52.353897608041287</v>
      </c>
    </row>
    <row r="82" spans="1:14">
      <c r="A82" s="1">
        <f>DATE(2014,12,31)+B82</f>
        <v>42085</v>
      </c>
      <c r="B82">
        <v>81</v>
      </c>
      <c r="C82" s="2">
        <f t="shared" si="11"/>
        <v>0</v>
      </c>
      <c r="D82" s="2">
        <f t="shared" si="12"/>
        <v>-7.53</v>
      </c>
      <c r="E82">
        <f t="shared" si="13"/>
        <v>0</v>
      </c>
      <c r="F82">
        <f t="shared" si="14"/>
        <v>0</v>
      </c>
      <c r="G82" s="2">
        <f t="shared" si="15"/>
        <v>-691.80000000000007</v>
      </c>
      <c r="H82" s="3">
        <f t="shared" si="16"/>
        <v>7.9976851851851858E-3</v>
      </c>
      <c r="I82" s="3">
        <f t="shared" si="17"/>
        <v>0.12630787037037036</v>
      </c>
      <c r="J82" s="2">
        <f>15*(HOUR(I82)+MINUTE(I82)/60+SECOND(I82)/3600-12)</f>
        <v>-134.52916666666667</v>
      </c>
      <c r="K82">
        <f t="shared" si="18"/>
        <v>-0.43174631217918141</v>
      </c>
      <c r="L82">
        <f t="shared" si="19"/>
        <v>-25.578436647033737</v>
      </c>
      <c r="M82">
        <f t="shared" si="20"/>
        <v>0.61265309820465808</v>
      </c>
      <c r="N82">
        <f t="shared" si="21"/>
        <v>52.218412541964895</v>
      </c>
    </row>
    <row r="83" spans="1:14">
      <c r="A83" s="1">
        <f>DATE(2014,12,31)+B83</f>
        <v>42086</v>
      </c>
      <c r="B83">
        <v>82</v>
      </c>
      <c r="C83" s="2">
        <f t="shared" si="11"/>
        <v>0.98630136986301364</v>
      </c>
      <c r="D83" s="2">
        <f t="shared" si="12"/>
        <v>-7.2149630767618973</v>
      </c>
      <c r="E83">
        <f t="shared" si="13"/>
        <v>6.8500315224248425E-3</v>
      </c>
      <c r="F83">
        <f t="shared" si="14"/>
        <v>0.39248096520025644</v>
      </c>
      <c r="G83" s="2">
        <f t="shared" si="15"/>
        <v>-672.89778460571381</v>
      </c>
      <c r="H83" s="3">
        <f t="shared" si="16"/>
        <v>7.7777777777777767E-3</v>
      </c>
      <c r="I83" s="3">
        <f t="shared" si="17"/>
        <v>0.12652777777777777</v>
      </c>
      <c r="J83" s="2">
        <f>15*(HOUR(I83)+MINUTE(I83)/60+SECOND(I83)/3600-12)</f>
        <v>-134.44999999999999</v>
      </c>
      <c r="K83">
        <f t="shared" si="18"/>
        <v>-0.42573144847104882</v>
      </c>
      <c r="L83">
        <f t="shared" si="19"/>
        <v>-25.196970500319704</v>
      </c>
      <c r="M83">
        <f t="shared" si="20"/>
        <v>0.61450844712852171</v>
      </c>
      <c r="N83">
        <f t="shared" si="21"/>
        <v>52.083788138792826</v>
      </c>
    </row>
    <row r="84" spans="1:14">
      <c r="A84" s="1">
        <f>DATE(2014,12,31)+B84</f>
        <v>42087</v>
      </c>
      <c r="B84">
        <v>83</v>
      </c>
      <c r="C84" s="2">
        <f t="shared" si="11"/>
        <v>1.9726027397260273</v>
      </c>
      <c r="D84" s="2">
        <f t="shared" si="12"/>
        <v>-6.8980901924651992</v>
      </c>
      <c r="E84">
        <f t="shared" si="13"/>
        <v>1.3698033232673802E-2</v>
      </c>
      <c r="F84">
        <f t="shared" si="14"/>
        <v>0.7848640379735764</v>
      </c>
      <c r="G84" s="2">
        <f t="shared" si="15"/>
        <v>-653.88541154791199</v>
      </c>
      <c r="H84" s="3">
        <f t="shared" si="16"/>
        <v>7.5578703703703702E-3</v>
      </c>
      <c r="I84" s="3">
        <f t="shared" si="17"/>
        <v>0.12674768518518517</v>
      </c>
      <c r="J84" s="2">
        <f>15*(HOUR(I84)+MINUTE(I84)/60+SECOND(I84)/3600-12)</f>
        <v>-134.37083333333334</v>
      </c>
      <c r="K84">
        <f t="shared" si="18"/>
        <v>-0.41969719818208184</v>
      </c>
      <c r="L84">
        <f t="shared" si="19"/>
        <v>-24.815471824187771</v>
      </c>
      <c r="M84">
        <f t="shared" si="20"/>
        <v>0.61634823089346935</v>
      </c>
      <c r="N84">
        <f t="shared" si="21"/>
        <v>51.950049405396065</v>
      </c>
    </row>
    <row r="85" spans="1:14">
      <c r="A85" s="1">
        <f>DATE(2014,12,31)+B85</f>
        <v>42088</v>
      </c>
      <c r="B85">
        <v>84</v>
      </c>
      <c r="C85" s="2">
        <f t="shared" si="11"/>
        <v>2.9589041095890409</v>
      </c>
      <c r="D85" s="2">
        <f t="shared" si="12"/>
        <v>-6.579776873680923</v>
      </c>
      <c r="E85">
        <f t="shared" si="13"/>
        <v>2.0541975920048153E-2</v>
      </c>
      <c r="F85">
        <f t="shared" si="14"/>
        <v>1.1770513135788938</v>
      </c>
      <c r="G85" s="2">
        <f t="shared" si="15"/>
        <v>-634.78661242085548</v>
      </c>
      <c r="H85" s="3">
        <f t="shared" si="16"/>
        <v>7.3379629629629628E-3</v>
      </c>
      <c r="I85" s="3">
        <f t="shared" si="17"/>
        <v>0.12696759259259258</v>
      </c>
      <c r="J85" s="2">
        <f>15*(HOUR(I85)+MINUTE(I85)/60+SECOND(I85)/3600-12)</f>
        <v>-134.29166666666666</v>
      </c>
      <c r="K85">
        <f t="shared" si="18"/>
        <v>-0.41364527878393548</v>
      </c>
      <c r="L85">
        <f t="shared" si="19"/>
        <v>-24.434032168547361</v>
      </c>
      <c r="M85">
        <f t="shared" si="20"/>
        <v>0.61817217033250371</v>
      </c>
      <c r="N85">
        <f t="shared" si="21"/>
        <v>51.81722081573119</v>
      </c>
    </row>
    <row r="86" spans="1:14">
      <c r="A86" s="1">
        <f>DATE(2014,12,31)+B86</f>
        <v>42089</v>
      </c>
      <c r="B86">
        <v>85</v>
      </c>
      <c r="C86" s="2">
        <f t="shared" si="11"/>
        <v>3.9452054794520546</v>
      </c>
      <c r="D86" s="2">
        <f t="shared" si="12"/>
        <v>-6.2604183584041468</v>
      </c>
      <c r="E86">
        <f t="shared" si="13"/>
        <v>2.7379831576625237E-2</v>
      </c>
      <c r="F86">
        <f t="shared" si="14"/>
        <v>1.5689448627123219</v>
      </c>
      <c r="G86" s="2">
        <f t="shared" si="15"/>
        <v>-615.62510150424885</v>
      </c>
      <c r="H86" s="3">
        <f t="shared" si="16"/>
        <v>7.1180555555555554E-3</v>
      </c>
      <c r="I86" s="3">
        <f t="shared" si="17"/>
        <v>0.12718749999999998</v>
      </c>
      <c r="J86" s="2">
        <f>15*(HOUR(I86)+MINUTE(I86)/60+SECOND(I86)/3600-12)</f>
        <v>-134.21250000000001</v>
      </c>
      <c r="K86">
        <f t="shared" si="18"/>
        <v>-0.40757742786833995</v>
      </c>
      <c r="L86">
        <f t="shared" si="19"/>
        <v>-24.0527431891866</v>
      </c>
      <c r="M86">
        <f t="shared" si="20"/>
        <v>0.61997999519309788</v>
      </c>
      <c r="N86">
        <f t="shared" si="21"/>
        <v>51.685326368566386</v>
      </c>
    </row>
    <row r="87" spans="1:14">
      <c r="A87" s="1">
        <f>DATE(2014,12,31)+B87</f>
        <v>42090</v>
      </c>
      <c r="B87">
        <v>86</v>
      </c>
      <c r="C87" s="2">
        <f t="shared" si="11"/>
        <v>4.9315068493150687</v>
      </c>
      <c r="D87" s="2">
        <f t="shared" si="12"/>
        <v>-5.940409122292583</v>
      </c>
      <c r="E87">
        <f t="shared" si="13"/>
        <v>3.4209573998201015E-2</v>
      </c>
      <c r="F87">
        <f t="shared" si="14"/>
        <v>1.9604467193894064</v>
      </c>
      <c r="G87" s="2">
        <f t="shared" si="15"/>
        <v>-596.42454733755494</v>
      </c>
      <c r="H87" s="3">
        <f t="shared" si="16"/>
        <v>6.8981481481481489E-3</v>
      </c>
      <c r="I87" s="3">
        <f t="shared" si="17"/>
        <v>0.12740740740740739</v>
      </c>
      <c r="J87" s="2">
        <f>15*(HOUR(I87)+MINUTE(I87)/60+SECOND(I87)/3600-12)</f>
        <v>-134.13333333333333</v>
      </c>
      <c r="K87">
        <f t="shared" si="18"/>
        <v>-0.40149540248932536</v>
      </c>
      <c r="L87">
        <f t="shared" si="19"/>
        <v>-23.671696646953663</v>
      </c>
      <c r="M87">
        <f t="shared" si="20"/>
        <v>0.62177144327525347</v>
      </c>
      <c r="N87">
        <f t="shared" si="21"/>
        <v>51.554389643843912</v>
      </c>
    </row>
    <row r="88" spans="1:14">
      <c r="A88" s="1">
        <f>DATE(2014,12,31)+B88</f>
        <v>42091</v>
      </c>
      <c r="B88">
        <v>87</v>
      </c>
      <c r="C88" s="2">
        <f t="shared" si="11"/>
        <v>5.9178082191780819</v>
      </c>
      <c r="D88" s="2">
        <f t="shared" si="12"/>
        <v>-5.6201424064016345</v>
      </c>
      <c r="E88">
        <f t="shared" si="13"/>
        <v>4.1029179384698043E-2</v>
      </c>
      <c r="F88">
        <f t="shared" si="14"/>
        <v>2.3514588690239471</v>
      </c>
      <c r="G88" s="2">
        <f t="shared" si="15"/>
        <v>-577.20854438409799</v>
      </c>
      <c r="H88" s="3">
        <f t="shared" si="16"/>
        <v>6.6782407407407415E-3</v>
      </c>
      <c r="I88" s="3">
        <f t="shared" si="17"/>
        <v>0.12762731481481479</v>
      </c>
      <c r="J88" s="2">
        <f>15*(HOUR(I88)+MINUTE(I88)/60+SECOND(I88)/3600-12)</f>
        <v>-134.05416666666667</v>
      </c>
      <c r="K88">
        <f t="shared" si="18"/>
        <v>-0.39540097849200767</v>
      </c>
      <c r="L88">
        <f t="shared" si="19"/>
        <v>-23.290984406992106</v>
      </c>
      <c r="M88">
        <f t="shared" si="20"/>
        <v>0.62354625959570154</v>
      </c>
      <c r="N88">
        <f t="shared" si="21"/>
        <v>51.424433857661057</v>
      </c>
    </row>
    <row r="89" spans="1:14">
      <c r="A89" s="1">
        <f>DATE(2014,12,31)+B89</f>
        <v>42092</v>
      </c>
      <c r="B89">
        <v>88</v>
      </c>
      <c r="C89" s="2">
        <f t="shared" si="11"/>
        <v>6.9041095890410951</v>
      </c>
      <c r="D89" s="2">
        <f t="shared" si="12"/>
        <v>-5.3000097469770866</v>
      </c>
      <c r="E89">
        <f t="shared" si="13"/>
        <v>4.7836626939861175E-2</v>
      </c>
      <c r="F89">
        <f t="shared" si="14"/>
        <v>2.7418832367692065</v>
      </c>
      <c r="G89" s="2">
        <f t="shared" si="15"/>
        <v>-558.00058481862516</v>
      </c>
      <c r="H89" s="3">
        <f t="shared" si="16"/>
        <v>6.4583333333333333E-3</v>
      </c>
      <c r="I89" s="3">
        <f t="shared" si="17"/>
        <v>0.1278472222222222</v>
      </c>
      <c r="J89" s="2">
        <f>15*(HOUR(I89)+MINUTE(I89)/60+SECOND(I89)/3600-12)</f>
        <v>-133.97499999999999</v>
      </c>
      <c r="K89">
        <f t="shared" si="18"/>
        <v>-0.3892959498281412</v>
      </c>
      <c r="L89">
        <f t="shared" si="19"/>
        <v>-22.910698437968662</v>
      </c>
      <c r="M89">
        <f t="shared" si="20"/>
        <v>0.62530419557814809</v>
      </c>
      <c r="N89">
        <f t="shared" si="21"/>
        <v>51.295481915855355</v>
      </c>
    </row>
    <row r="90" spans="1:14">
      <c r="A90" s="1">
        <f>DATE(2014,12,31)+B90</f>
        <v>42093</v>
      </c>
      <c r="B90">
        <v>89</v>
      </c>
      <c r="C90" s="2">
        <f t="shared" si="11"/>
        <v>7.8904109589041092</v>
      </c>
      <c r="D90" s="2">
        <f t="shared" si="12"/>
        <v>-4.980400507863914</v>
      </c>
      <c r="E90">
        <f t="shared" si="13"/>
        <v>5.4629899470063074E-2</v>
      </c>
      <c r="F90">
        <f t="shared" si="14"/>
        <v>3.131621676187561</v>
      </c>
      <c r="G90" s="2">
        <f t="shared" si="15"/>
        <v>-538.82403047183482</v>
      </c>
      <c r="H90" s="3">
        <f t="shared" si="16"/>
        <v>6.2268518518518515E-3</v>
      </c>
      <c r="I90" s="3">
        <f t="shared" si="17"/>
        <v>0.12807870370370369</v>
      </c>
      <c r="J90" s="2">
        <f>15*(HOUR(I90)+MINUTE(I90)/60+SECOND(I90)/3600-12)</f>
        <v>-133.89166666666668</v>
      </c>
      <c r="K90">
        <f t="shared" si="18"/>
        <v>-0.38314991201917026</v>
      </c>
      <c r="L90">
        <f t="shared" si="19"/>
        <v>-22.528932464777661</v>
      </c>
      <c r="M90">
        <f t="shared" si="20"/>
        <v>0.62699129500674433</v>
      </c>
      <c r="N90">
        <f t="shared" si="21"/>
        <v>51.171507075816763</v>
      </c>
    </row>
    <row r="91" spans="1:14">
      <c r="A91" s="1">
        <f>DATE(2014,12,31)+B91</f>
        <v>42094</v>
      </c>
      <c r="B91">
        <v>90</v>
      </c>
      <c r="C91" s="2">
        <f t="shared" si="11"/>
        <v>8.8767123287671232</v>
      </c>
      <c r="D91" s="2">
        <f t="shared" si="12"/>
        <v>-4.6617014160864922</v>
      </c>
      <c r="E91">
        <f t="shared" si="13"/>
        <v>6.1406983982042196E-2</v>
      </c>
      <c r="F91">
        <f t="shared" si="14"/>
        <v>3.520575958314959</v>
      </c>
      <c r="G91" s="2">
        <f t="shared" si="15"/>
        <v>-519.70208496518956</v>
      </c>
      <c r="H91" s="3">
        <f t="shared" si="16"/>
        <v>6.0069444444444441E-3</v>
      </c>
      <c r="I91" s="3">
        <f t="shared" si="17"/>
        <v>0.1282986111111111</v>
      </c>
      <c r="J91" s="2">
        <f>15*(HOUR(I91)+MINUTE(I91)/60+SECOND(I91)/3600-12)</f>
        <v>-133.8125</v>
      </c>
      <c r="K91">
        <f t="shared" si="18"/>
        <v>-0.37702909473223195</v>
      </c>
      <c r="L91">
        <f t="shared" si="19"/>
        <v>-22.149778920231142</v>
      </c>
      <c r="M91">
        <f t="shared" si="20"/>
        <v>0.62871498662066394</v>
      </c>
      <c r="N91">
        <f t="shared" si="21"/>
        <v>51.044619916946658</v>
      </c>
    </row>
    <row r="92" spans="1:14">
      <c r="A92" s="1">
        <f>DATE(2014,12,31)+B92</f>
        <v>42095</v>
      </c>
      <c r="B92">
        <v>91</v>
      </c>
      <c r="C92" s="2">
        <f t="shared" si="11"/>
        <v>9.8630136986301373</v>
      </c>
      <c r="D92" s="2">
        <f t="shared" si="12"/>
        <v>-4.344296101151456</v>
      </c>
      <c r="E92">
        <f t="shared" si="13"/>
        <v>6.8165872279396175E-2</v>
      </c>
      <c r="F92">
        <f t="shared" si="14"/>
        <v>3.9086477611868742</v>
      </c>
      <c r="G92" s="2">
        <f t="shared" si="15"/>
        <v>-500.65776606908742</v>
      </c>
      <c r="H92" s="3">
        <f t="shared" si="16"/>
        <v>5.7870370370370376E-3</v>
      </c>
      <c r="I92" s="3">
        <f t="shared" si="17"/>
        <v>0.1285185185185185</v>
      </c>
      <c r="J92" s="2">
        <f>15*(HOUR(I92)+MINUTE(I92)/60+SECOND(I92)/3600-12)</f>
        <v>-133.73333333333332</v>
      </c>
      <c r="K92">
        <f t="shared" si="18"/>
        <v>-0.37090315778410171</v>
      </c>
      <c r="L92">
        <f t="shared" si="19"/>
        <v>-21.771328144172774</v>
      </c>
      <c r="M92">
        <f t="shared" si="20"/>
        <v>0.63042108178502287</v>
      </c>
      <c r="N92">
        <f t="shared" si="21"/>
        <v>50.918803976860623</v>
      </c>
    </row>
    <row r="93" spans="1:14">
      <c r="A93" s="1">
        <f>DATE(2014,12,31)+B93</f>
        <v>42096</v>
      </c>
      <c r="B93">
        <v>92</v>
      </c>
      <c r="C93" s="2">
        <f t="shared" si="11"/>
        <v>10.84931506849315</v>
      </c>
      <c r="D93" s="2">
        <f t="shared" si="12"/>
        <v>-4.0285646386199678</v>
      </c>
      <c r="E93">
        <f t="shared" si="13"/>
        <v>7.4904561557653751E-2</v>
      </c>
      <c r="F93">
        <f t="shared" si="14"/>
        <v>4.2957386598928853</v>
      </c>
      <c r="G93" s="2">
        <f t="shared" si="15"/>
        <v>-481.71387831719812</v>
      </c>
      <c r="H93" s="3">
        <f t="shared" si="16"/>
        <v>5.5671296296296302E-3</v>
      </c>
      <c r="I93" s="3">
        <f t="shared" si="17"/>
        <v>0.12873842592592591</v>
      </c>
      <c r="J93" s="2">
        <f>15*(HOUR(I93)+MINUTE(I93)/60+SECOND(I93)/3600-12)</f>
        <v>-133.65416666666667</v>
      </c>
      <c r="K93">
        <f t="shared" si="18"/>
        <v>-0.36477396044112642</v>
      </c>
      <c r="L93">
        <f t="shared" si="19"/>
        <v>-21.393672508425979</v>
      </c>
      <c r="M93">
        <f t="shared" si="20"/>
        <v>0.63210934991581569</v>
      </c>
      <c r="N93">
        <f t="shared" si="21"/>
        <v>50.7940814304485</v>
      </c>
    </row>
    <row r="94" spans="1:14">
      <c r="A94" s="1">
        <f>DATE(2014,12,31)+B94</f>
        <v>42097</v>
      </c>
      <c r="B94">
        <v>93</v>
      </c>
      <c r="C94" s="2">
        <f t="shared" si="11"/>
        <v>11.835616438356164</v>
      </c>
      <c r="D94" s="2">
        <f t="shared" si="12"/>
        <v>-3.7148830984908479</v>
      </c>
      <c r="E94">
        <f t="shared" si="13"/>
        <v>8.1621054997748965E-2</v>
      </c>
      <c r="F94">
        <f t="shared" si="14"/>
        <v>4.6817501172273781</v>
      </c>
      <c r="G94" s="2">
        <f t="shared" si="15"/>
        <v>-462.89298590945089</v>
      </c>
      <c r="H94" s="3">
        <f t="shared" si="16"/>
        <v>5.347222222222222E-3</v>
      </c>
      <c r="I94" s="3">
        <f t="shared" si="17"/>
        <v>0.12895833333333331</v>
      </c>
      <c r="J94" s="2">
        <f>15*(HOUR(I94)+MINUTE(I94)/60+SECOND(I94)/3600-12)</f>
        <v>-133.57499999999999</v>
      </c>
      <c r="K94">
        <f t="shared" si="18"/>
        <v>-0.35864337646000677</v>
      </c>
      <c r="L94">
        <f t="shared" si="19"/>
        <v>-21.01690448217893</v>
      </c>
      <c r="M94">
        <f t="shared" si="20"/>
        <v>0.63377956317262318</v>
      </c>
      <c r="N94">
        <f t="shared" si="21"/>
        <v>50.67047438893858</v>
      </c>
    </row>
    <row r="95" spans="1:14">
      <c r="A95" s="1">
        <f>DATE(2014,12,31)+B95</f>
        <v>42098</v>
      </c>
      <c r="B95">
        <v>94</v>
      </c>
      <c r="C95" s="2">
        <f t="shared" si="11"/>
        <v>12.821917808219178</v>
      </c>
      <c r="D95" s="2">
        <f t="shared" si="12"/>
        <v>-3.4036230989301703</v>
      </c>
      <c r="E95">
        <f t="shared" si="13"/>
        <v>8.831336235772172E-2</v>
      </c>
      <c r="F95">
        <f t="shared" si="14"/>
        <v>5.0665834750043857</v>
      </c>
      <c r="G95" s="2">
        <f t="shared" si="15"/>
        <v>-444.21738593581023</v>
      </c>
      <c r="H95" s="3">
        <f t="shared" si="16"/>
        <v>5.138888888888889E-3</v>
      </c>
      <c r="I95" s="3">
        <f t="shared" si="17"/>
        <v>0.12916666666666665</v>
      </c>
      <c r="J95" s="2">
        <f>15*(HOUR(I95)+MINUTE(I95)/60+SECOND(I95)/3600-12)</f>
        <v>-133.5</v>
      </c>
      <c r="K95">
        <f t="shared" si="18"/>
        <v>-0.35254564413087208</v>
      </c>
      <c r="L95">
        <f t="shared" si="19"/>
        <v>-20.643097355531197</v>
      </c>
      <c r="M95">
        <f t="shared" si="20"/>
        <v>0.63548401923807762</v>
      </c>
      <c r="N95">
        <f t="shared" si="21"/>
        <v>50.54410748034686</v>
      </c>
    </row>
    <row r="96" spans="1:14">
      <c r="A96" s="1">
        <f>DATE(2014,12,31)+B96</f>
        <v>42099</v>
      </c>
      <c r="B96">
        <v>95</v>
      </c>
      <c r="C96" s="2">
        <f t="shared" si="11"/>
        <v>13.80821917808219</v>
      </c>
      <c r="D96" s="2">
        <f t="shared" si="12"/>
        <v>-3.0951513658764052</v>
      </c>
      <c r="E96">
        <f t="shared" si="13"/>
        <v>9.4979500562469399E-2</v>
      </c>
      <c r="F96">
        <f t="shared" si="14"/>
        <v>5.4501399461050317</v>
      </c>
      <c r="G96" s="2">
        <f t="shared" si="15"/>
        <v>-425.70908195258431</v>
      </c>
      <c r="H96" s="3">
        <f t="shared" si="16"/>
        <v>4.9189814814814816E-3</v>
      </c>
      <c r="I96" s="3">
        <f t="shared" si="17"/>
        <v>0.12938657407407406</v>
      </c>
      <c r="J96" s="2">
        <f>15*(HOUR(I96)+MINUTE(I96)/60+SECOND(I96)/3600-12)</f>
        <v>-133.42083333333335</v>
      </c>
      <c r="K96">
        <f t="shared" si="18"/>
        <v>-0.34641798472340979</v>
      </c>
      <c r="L96">
        <f t="shared" si="19"/>
        <v>-20.268378878528839</v>
      </c>
      <c r="M96">
        <f t="shared" si="20"/>
        <v>0.63711721274393029</v>
      </c>
      <c r="N96">
        <f t="shared" si="21"/>
        <v>50.422808348184951</v>
      </c>
    </row>
    <row r="97" spans="1:14">
      <c r="A97" s="1">
        <f>DATE(2014,12,31)+B97</f>
        <v>42100</v>
      </c>
      <c r="B97">
        <v>96</v>
      </c>
      <c r="C97" s="2">
        <f t="shared" si="11"/>
        <v>14.794520547945204</v>
      </c>
      <c r="D97" s="2">
        <f t="shared" si="12"/>
        <v>-2.7898292990430456</v>
      </c>
      <c r="E97">
        <f t="shared" si="13"/>
        <v>0.10161749429137493</v>
      </c>
      <c r="F97">
        <f t="shared" si="14"/>
        <v>5.8323206073265812</v>
      </c>
      <c r="G97" s="2">
        <f t="shared" si="15"/>
        <v>-407.38975794258272</v>
      </c>
      <c r="H97" s="3">
        <f t="shared" si="16"/>
        <v>4.7106481481481478E-3</v>
      </c>
      <c r="I97" s="3">
        <f t="shared" si="17"/>
        <v>0.12959490740740739</v>
      </c>
      <c r="J97" s="2">
        <f>15*(HOUR(I97)+MINUTE(I97)/60+SECOND(I97)/3600-12)</f>
        <v>-133.34583333333333</v>
      </c>
      <c r="K97">
        <f t="shared" si="18"/>
        <v>-0.34032702969623913</v>
      </c>
      <c r="L97">
        <f t="shared" si="19"/>
        <v>-19.896799732502682</v>
      </c>
      <c r="M97">
        <f t="shared" si="20"/>
        <v>0.63878373425718937</v>
      </c>
      <c r="N97">
        <f t="shared" si="21"/>
        <v>50.29881469914762</v>
      </c>
    </row>
    <row r="98" spans="1:14">
      <c r="A98" s="1">
        <f>DATE(2014,12,31)+B98</f>
        <v>42101</v>
      </c>
      <c r="B98">
        <v>97</v>
      </c>
      <c r="C98" s="2">
        <f t="shared" si="11"/>
        <v>15.780821917808218</v>
      </c>
      <c r="D98" s="2">
        <f t="shared" si="12"/>
        <v>-2.4880125448329173</v>
      </c>
      <c r="E98">
        <f t="shared" si="13"/>
        <v>0.10822537656363677</v>
      </c>
      <c r="F98">
        <f t="shared" si="14"/>
        <v>6.2130263931025347</v>
      </c>
      <c r="G98" s="2">
        <f t="shared" si="15"/>
        <v>-389.28075268997509</v>
      </c>
      <c r="H98" s="3">
        <f t="shared" si="16"/>
        <v>4.5023148148148149E-3</v>
      </c>
      <c r="I98" s="3">
        <f t="shared" si="17"/>
        <v>0.12980324074074073</v>
      </c>
      <c r="J98" s="2">
        <f>15*(HOUR(I98)+MINUTE(I98)/60+SECOND(I98)/3600-12)</f>
        <v>-133.27083333333334</v>
      </c>
      <c r="K98">
        <f t="shared" si="18"/>
        <v>-0.33424234784213175</v>
      </c>
      <c r="L98">
        <f t="shared" si="19"/>
        <v>-19.52647210182036</v>
      </c>
      <c r="M98">
        <f t="shared" si="20"/>
        <v>0.64043084140341089</v>
      </c>
      <c r="N98">
        <f t="shared" si="21"/>
        <v>50.176046235953031</v>
      </c>
    </row>
    <row r="99" spans="1:14">
      <c r="A99" s="1">
        <f>DATE(2014,12,31)+B99</f>
        <v>42102</v>
      </c>
      <c r="B99">
        <v>98</v>
      </c>
      <c r="C99" s="2">
        <f t="shared" si="11"/>
        <v>16.767123287671232</v>
      </c>
      <c r="D99" s="2">
        <f t="shared" si="12"/>
        <v>-2.1900505766699547</v>
      </c>
      <c r="E99">
        <f t="shared" si="13"/>
        <v>0.11480118932112793</v>
      </c>
      <c r="F99">
        <f t="shared" si="14"/>
        <v>6.5921580901637844</v>
      </c>
      <c r="G99" s="2">
        <f t="shared" si="15"/>
        <v>-371.40303460019726</v>
      </c>
      <c r="H99" s="3">
        <f t="shared" si="16"/>
        <v>4.2939814814814811E-3</v>
      </c>
      <c r="I99" s="3">
        <f t="shared" si="17"/>
        <v>0.13001157407407407</v>
      </c>
      <c r="J99" s="2">
        <f>15*(HOUR(I99)+MINUTE(I99)/60+SECOND(I99)/3600-12)</f>
        <v>-133.19583333333333</v>
      </c>
      <c r="K99">
        <f t="shared" si="18"/>
        <v>-0.32816586939999759</v>
      </c>
      <c r="L99">
        <f t="shared" si="19"/>
        <v>-19.15748898174709</v>
      </c>
      <c r="M99">
        <f t="shared" si="20"/>
        <v>0.64205831515633793</v>
      </c>
      <c r="N99">
        <f t="shared" si="21"/>
        <v>50.054525332739729</v>
      </c>
    </row>
    <row r="100" spans="1:14">
      <c r="A100" s="1">
        <f>DATE(2014,12,31)+B100</f>
        <v>42103</v>
      </c>
      <c r="B100">
        <v>99</v>
      </c>
      <c r="C100" s="2">
        <f t="shared" si="11"/>
        <v>17.753424657534246</v>
      </c>
      <c r="D100" s="2">
        <f t="shared" si="12"/>
        <v>-1.8962862832453116</v>
      </c>
      <c r="E100">
        <f t="shared" si="13"/>
        <v>0.12134298400861061</v>
      </c>
      <c r="F100">
        <f t="shared" si="14"/>
        <v>6.9696163332112642</v>
      </c>
      <c r="G100" s="2">
        <f t="shared" si="15"/>
        <v>-353.77717699471867</v>
      </c>
      <c r="H100" s="3">
        <f t="shared" si="16"/>
        <v>4.0856481481481481E-3</v>
      </c>
      <c r="I100" s="3">
        <f t="shared" si="17"/>
        <v>0.13021990740740738</v>
      </c>
      <c r="J100" s="2">
        <f>15*(HOUR(I100)+MINUTE(I100)/60+SECOND(I100)/3600-12)</f>
        <v>-133.12083333333331</v>
      </c>
      <c r="K100">
        <f t="shared" si="18"/>
        <v>-0.32209953443836981</v>
      </c>
      <c r="L100">
        <f t="shared" si="19"/>
        <v>-18.789943447757768</v>
      </c>
      <c r="M100">
        <f t="shared" si="20"/>
        <v>0.64366593586323118</v>
      </c>
      <c r="N100">
        <f t="shared" si="21"/>
        <v>49.934274537127884</v>
      </c>
    </row>
    <row r="101" spans="1:14">
      <c r="A101" s="1">
        <f>DATE(2014,12,31)+B101</f>
        <v>42104</v>
      </c>
      <c r="B101">
        <v>100</v>
      </c>
      <c r="C101" s="2">
        <f t="shared" si="11"/>
        <v>18.739726027397261</v>
      </c>
      <c r="D101" s="2">
        <f t="shared" si="12"/>
        <v>-1.6070555651651</v>
      </c>
      <c r="E101">
        <f t="shared" si="13"/>
        <v>0.12784882215113544</v>
      </c>
      <c r="F101">
        <f t="shared" si="14"/>
        <v>7.3453016016709851</v>
      </c>
      <c r="G101" s="2">
        <f t="shared" si="15"/>
        <v>-336.42333390990598</v>
      </c>
      <c r="H101" s="3">
        <f t="shared" si="16"/>
        <v>3.8888888888888883E-3</v>
      </c>
      <c r="I101" s="3">
        <f t="shared" si="17"/>
        <v>0.13041666666666665</v>
      </c>
      <c r="J101" s="2">
        <f>15*(HOUR(I101)+MINUTE(I101)/60+SECOND(I101)/3600-12)</f>
        <v>-133.05000000000001</v>
      </c>
      <c r="K101">
        <f t="shared" si="18"/>
        <v>-0.31607774227117036</v>
      </c>
      <c r="L101">
        <f t="shared" si="19"/>
        <v>-18.425888369379972</v>
      </c>
      <c r="M101">
        <f t="shared" si="20"/>
        <v>0.64530461394040761</v>
      </c>
      <c r="N101">
        <f t="shared" si="21"/>
        <v>49.81148178167642</v>
      </c>
    </row>
    <row r="102" spans="1:14">
      <c r="A102" s="1">
        <f>DATE(2014,12,31)+B102</f>
        <v>42105</v>
      </c>
      <c r="B102">
        <v>101</v>
      </c>
      <c r="C102" s="2">
        <f t="shared" si="11"/>
        <v>19.726027397260275</v>
      </c>
      <c r="D102" s="2">
        <f t="shared" si="12"/>
        <v>-1.322686940476858</v>
      </c>
      <c r="E102">
        <f t="shared" si="13"/>
        <v>0.1343167759284534</v>
      </c>
      <c r="F102">
        <f t="shared" si="14"/>
        <v>7.7191142176027787</v>
      </c>
      <c r="G102" s="2">
        <f t="shared" si="15"/>
        <v>-319.3612164286115</v>
      </c>
      <c r="H102" s="3">
        <f t="shared" si="16"/>
        <v>3.6921296296296298E-3</v>
      </c>
      <c r="I102" s="3">
        <f t="shared" si="17"/>
        <v>0.1306134259259259</v>
      </c>
      <c r="J102" s="2">
        <f>15*(HOUR(I102)+MINUTE(I102)/60+SECOND(I102)/3600-12)</f>
        <v>-132.97916666666666</v>
      </c>
      <c r="K102">
        <f t="shared" si="18"/>
        <v>-0.31007002096565955</v>
      </c>
      <c r="L102">
        <f t="shared" si="19"/>
        <v>-18.063450328506498</v>
      </c>
      <c r="M102">
        <f t="shared" si="20"/>
        <v>0.64692254091180168</v>
      </c>
      <c r="N102">
        <f t="shared" si="21"/>
        <v>49.6900255074504</v>
      </c>
    </row>
    <row r="103" spans="1:14">
      <c r="A103" s="1">
        <f>DATE(2014,12,31)+B103</f>
        <v>42106</v>
      </c>
      <c r="B103">
        <v>102</v>
      </c>
      <c r="C103" s="2">
        <f t="shared" si="11"/>
        <v>20.712328767123285</v>
      </c>
      <c r="D103" s="2">
        <f t="shared" si="12"/>
        <v>-1.043501159541278</v>
      </c>
      <c r="E103">
        <f t="shared" si="13"/>
        <v>0.14074492874627026</v>
      </c>
      <c r="F103">
        <f t="shared" si="14"/>
        <v>8.0909543448343069</v>
      </c>
      <c r="G103" s="2">
        <f t="shared" si="15"/>
        <v>-302.61006957247668</v>
      </c>
      <c r="H103" s="3">
        <f t="shared" si="16"/>
        <v>3.4953703703703705E-3</v>
      </c>
      <c r="I103" s="3">
        <f t="shared" si="17"/>
        <v>0.13081018518518517</v>
      </c>
      <c r="J103" s="2">
        <f>15*(HOUR(I103)+MINUTE(I103)/60+SECOND(I103)/3600-12)</f>
        <v>-132.90833333333333</v>
      </c>
      <c r="K103">
        <f t="shared" si="18"/>
        <v>-0.30407833105065762</v>
      </c>
      <c r="L103">
        <f t="shared" si="19"/>
        <v>-17.702722695134007</v>
      </c>
      <c r="M103">
        <f t="shared" si="20"/>
        <v>0.64851949723702085</v>
      </c>
      <c r="N103">
        <f t="shared" si="21"/>
        <v>49.569928906301321</v>
      </c>
    </row>
    <row r="104" spans="1:14">
      <c r="A104" s="1">
        <f>DATE(2014,12,31)+B104</f>
        <v>42107</v>
      </c>
      <c r="B104">
        <v>103</v>
      </c>
      <c r="C104" s="2">
        <f t="shared" si="11"/>
        <v>21.698630136986299</v>
      </c>
      <c r="D104" s="2">
        <f t="shared" si="12"/>
        <v>-0.76981082970431913</v>
      </c>
      <c r="E104">
        <f t="shared" si="13"/>
        <v>0.14713137580417526</v>
      </c>
      <c r="F104">
        <f t="shared" si="14"/>
        <v>8.460721989392324</v>
      </c>
      <c r="G104" s="2">
        <f t="shared" si="15"/>
        <v>-286.18864978225918</v>
      </c>
      <c r="H104" s="3">
        <f t="shared" si="16"/>
        <v>3.3101851851851851E-3</v>
      </c>
      <c r="I104" s="3">
        <f t="shared" si="17"/>
        <v>0.13099537037037035</v>
      </c>
      <c r="J104" s="2">
        <f>15*(HOUR(I104)+MINUTE(I104)/60+SECOND(I104)/3600-12)</f>
        <v>-132.84166666666667</v>
      </c>
      <c r="K104">
        <f t="shared" si="18"/>
        <v>-0.29813711198619308</v>
      </c>
      <c r="L104">
        <f t="shared" si="19"/>
        <v>-17.345748056491669</v>
      </c>
      <c r="M104">
        <f t="shared" si="20"/>
        <v>0.65014571127468912</v>
      </c>
      <c r="N104">
        <f t="shared" si="21"/>
        <v>49.447411220324291</v>
      </c>
    </row>
    <row r="105" spans="1:14">
      <c r="A105" s="1">
        <f>DATE(2014,12,31)+B105</f>
        <v>42108</v>
      </c>
      <c r="B105">
        <v>104</v>
      </c>
      <c r="C105" s="2">
        <f t="shared" si="11"/>
        <v>22.684931506849313</v>
      </c>
      <c r="D105" s="2">
        <f t="shared" si="12"/>
        <v>-0.50192005021316743</v>
      </c>
      <c r="E105">
        <f t="shared" si="13"/>
        <v>0.15347422466007435</v>
      </c>
      <c r="F105">
        <f t="shared" si="14"/>
        <v>8.8283170013031214</v>
      </c>
      <c r="G105" s="2">
        <f t="shared" si="15"/>
        <v>-270.11520301279</v>
      </c>
      <c r="H105" s="3">
        <f t="shared" si="16"/>
        <v>3.1249999999999997E-3</v>
      </c>
      <c r="I105" s="3">
        <f t="shared" si="17"/>
        <v>0.13118055555555555</v>
      </c>
      <c r="J105" s="2">
        <f>15*(HOUR(I105)+MINUTE(I105)/60+SECOND(I105)/3600-12)</f>
        <v>-132.77500000000001</v>
      </c>
      <c r="K105">
        <f t="shared" si="18"/>
        <v>-0.29221587303253838</v>
      </c>
      <c r="L105">
        <f t="shared" si="19"/>
        <v>-16.990663775588835</v>
      </c>
      <c r="M105">
        <f t="shared" si="20"/>
        <v>0.65175006054522566</v>
      </c>
      <c r="N105">
        <f t="shared" si="21"/>
        <v>49.326320742177828</v>
      </c>
    </row>
    <row r="106" spans="1:14">
      <c r="A106" s="1">
        <f>DATE(2014,12,31)+B106</f>
        <v>42109</v>
      </c>
      <c r="B106">
        <v>105</v>
      </c>
      <c r="C106" s="2">
        <f t="shared" si="11"/>
        <v>23.671232876712327</v>
      </c>
      <c r="D106" s="2">
        <f t="shared" si="12"/>
        <v>-0.24012405780709589</v>
      </c>
      <c r="E106">
        <f t="shared" si="13"/>
        <v>0.15977159579096162</v>
      </c>
      <c r="F106">
        <f t="shared" si="14"/>
        <v>9.1936390778343426</v>
      </c>
      <c r="G106" s="2">
        <f t="shared" si="15"/>
        <v>-254.40744346842575</v>
      </c>
      <c r="H106" s="3">
        <f t="shared" si="16"/>
        <v>2.9398148148148148E-3</v>
      </c>
      <c r="I106" s="3">
        <f t="shared" si="17"/>
        <v>0.13136574074074073</v>
      </c>
      <c r="J106" s="2">
        <f>15*(HOUR(I106)+MINUTE(I106)/60+SECOND(I106)/3600-12)</f>
        <v>-132.70833333333331</v>
      </c>
      <c r="K106">
        <f t="shared" si="18"/>
        <v>-0.2863165880685028</v>
      </c>
      <c r="L106">
        <f t="shared" si="19"/>
        <v>-16.637563461365616</v>
      </c>
      <c r="M106">
        <f t="shared" si="20"/>
        <v>0.65333232268706398</v>
      </c>
      <c r="N106">
        <f t="shared" si="21"/>
        <v>49.206681538388061</v>
      </c>
    </row>
    <row r="107" spans="1:14">
      <c r="A107" s="1">
        <f>DATE(2014,12,31)+B107</f>
        <v>42110</v>
      </c>
      <c r="B107">
        <v>106</v>
      </c>
      <c r="C107" s="2">
        <f t="shared" si="11"/>
        <v>24.657534246575342</v>
      </c>
      <c r="D107" s="2">
        <f t="shared" si="12"/>
        <v>1.5291116598477705E-2</v>
      </c>
      <c r="E107">
        <f t="shared" si="13"/>
        <v>0.16602162314986257</v>
      </c>
      <c r="F107">
        <f t="shared" si="14"/>
        <v>9.556587768250127</v>
      </c>
      <c r="G107" s="2">
        <f t="shared" si="15"/>
        <v>-239.08253300409132</v>
      </c>
      <c r="H107" s="3">
        <f t="shared" si="16"/>
        <v>2.7662037037037034E-3</v>
      </c>
      <c r="I107" s="3">
        <f t="shared" si="17"/>
        <v>0.13153935185185184</v>
      </c>
      <c r="J107" s="2">
        <f>15*(HOUR(I107)+MINUTE(I107)/60+SECOND(I107)/3600-12)</f>
        <v>-132.64583333333331</v>
      </c>
      <c r="K107">
        <f t="shared" si="18"/>
        <v>-0.28047371149774092</v>
      </c>
      <c r="L107">
        <f t="shared" si="19"/>
        <v>-16.288479316710294</v>
      </c>
      <c r="M107">
        <f t="shared" si="20"/>
        <v>0.65494205244564241</v>
      </c>
      <c r="N107">
        <f t="shared" si="21"/>
        <v>49.084743789258248</v>
      </c>
    </row>
    <row r="108" spans="1:14">
      <c r="A108" s="1">
        <f>DATE(2014,12,31)+B108</f>
        <v>42111</v>
      </c>
      <c r="B108">
        <v>107</v>
      </c>
      <c r="C108" s="2">
        <f t="shared" si="11"/>
        <v>25.643835616438356</v>
      </c>
      <c r="D108" s="2">
        <f t="shared" si="12"/>
        <v>0.26404897972981911</v>
      </c>
      <c r="E108">
        <f t="shared" si="13"/>
        <v>0.17222245471878414</v>
      </c>
      <c r="F108">
        <f t="shared" si="14"/>
        <v>9.917062480151392</v>
      </c>
      <c r="G108" s="2">
        <f t="shared" si="15"/>
        <v>-224.15706121621088</v>
      </c>
      <c r="H108" s="3">
        <f t="shared" si="16"/>
        <v>2.5925925925925925E-3</v>
      </c>
      <c r="I108" s="3">
        <f t="shared" si="17"/>
        <v>0.13171296296296295</v>
      </c>
      <c r="J108" s="2">
        <f>15*(HOUR(I108)+MINUTE(I108)/60+SECOND(I108)/3600-12)</f>
        <v>-132.58333333333331</v>
      </c>
      <c r="K108">
        <f t="shared" si="18"/>
        <v>-0.27465674519343408</v>
      </c>
      <c r="L108">
        <f t="shared" si="19"/>
        <v>-15.941559468209897</v>
      </c>
      <c r="M108">
        <f t="shared" si="20"/>
        <v>0.65652880046405204</v>
      </c>
      <c r="N108">
        <f t="shared" si="21"/>
        <v>48.96432639636209</v>
      </c>
    </row>
    <row r="109" spans="1:14">
      <c r="A109" s="1">
        <f>DATE(2014,12,31)+B109</f>
        <v>42112</v>
      </c>
      <c r="B109">
        <v>108</v>
      </c>
      <c r="C109" s="2">
        <f t="shared" si="11"/>
        <v>26.63013698630137</v>
      </c>
      <c r="D109" s="2">
        <f t="shared" si="12"/>
        <v>0.50588289588343516</v>
      </c>
      <c r="E109">
        <f t="shared" si="13"/>
        <v>0.17837225305750756</v>
      </c>
      <c r="F109">
        <f t="shared" si="14"/>
        <v>10.274962487472571</v>
      </c>
      <c r="G109" s="2">
        <f t="shared" si="15"/>
        <v>-209.6470262469939</v>
      </c>
      <c r="H109" s="3">
        <f t="shared" si="16"/>
        <v>2.4189814814814816E-3</v>
      </c>
      <c r="I109" s="3">
        <f t="shared" si="17"/>
        <v>0.13188657407407406</v>
      </c>
      <c r="J109" s="2">
        <f>15*(HOUR(I109)+MINUTE(I109)/60+SECOND(I109)/3600-12)</f>
        <v>-132.52083333333334</v>
      </c>
      <c r="K109">
        <f t="shared" si="18"/>
        <v>-0.2688676691152464</v>
      </c>
      <c r="L109">
        <f t="shared" si="19"/>
        <v>-15.59689768024149</v>
      </c>
      <c r="M109">
        <f t="shared" si="20"/>
        <v>0.65809233927413824</v>
      </c>
      <c r="N109">
        <f t="shared" si="21"/>
        <v>48.845454484121163</v>
      </c>
    </row>
    <row r="110" spans="1:14">
      <c r="A110" s="1">
        <f>DATE(2014,12,31)+B110</f>
        <v>42113</v>
      </c>
      <c r="B110">
        <v>109</v>
      </c>
      <c r="C110" s="2">
        <f t="shared" si="11"/>
        <v>27.61643835616438</v>
      </c>
      <c r="D110" s="2">
        <f t="shared" si="12"/>
        <v>0.74053639458849196</v>
      </c>
      <c r="E110">
        <f t="shared" si="13"/>
        <v>0.18446919584806151</v>
      </c>
      <c r="F110">
        <f t="shared" si="14"/>
        <v>10.630186940205661</v>
      </c>
      <c r="G110" s="2">
        <f t="shared" si="15"/>
        <v>-195.56781632469045</v>
      </c>
      <c r="H110" s="3">
        <f t="shared" si="16"/>
        <v>2.2569444444444447E-3</v>
      </c>
      <c r="I110" s="3">
        <f t="shared" si="17"/>
        <v>0.1320486111111111</v>
      </c>
      <c r="J110" s="2">
        <f>15*(HOUR(I110)+MINUTE(I110)/60+SECOND(I110)/3600-12)</f>
        <v>-132.46250000000001</v>
      </c>
      <c r="K110">
        <f t="shared" si="18"/>
        <v>-0.26314092824465546</v>
      </c>
      <c r="L110">
        <f t="shared" si="19"/>
        <v>-15.256515668518258</v>
      </c>
      <c r="M110">
        <f t="shared" si="20"/>
        <v>0.659681560337261</v>
      </c>
      <c r="N110">
        <f t="shared" si="21"/>
        <v>48.724408705380931</v>
      </c>
    </row>
    <row r="111" spans="1:14">
      <c r="A111" s="1">
        <f>DATE(2014,12,31)+B111</f>
        <v>42114</v>
      </c>
      <c r="B111">
        <v>110</v>
      </c>
      <c r="C111" s="2">
        <f t="shared" si="11"/>
        <v>28.602739726027394</v>
      </c>
      <c r="D111" s="2">
        <f t="shared" si="12"/>
        <v>0.96776346564092752</v>
      </c>
      <c r="E111">
        <f t="shared" si="13"/>
        <v>0.19051147643471436</v>
      </c>
      <c r="F111">
        <f t="shared" si="14"/>
        <v>10.982634875921461</v>
      </c>
      <c r="G111" s="2">
        <f t="shared" si="15"/>
        <v>-181.93419206154437</v>
      </c>
      <c r="H111" s="3">
        <f t="shared" si="16"/>
        <v>2.0949074074074073E-3</v>
      </c>
      <c r="I111" s="3">
        <f t="shared" si="17"/>
        <v>0.13221064814814812</v>
      </c>
      <c r="J111" s="2">
        <f>15*(HOUR(I111)+MINUTE(I111)/60+SECOND(I111)/3600-12)</f>
        <v>-132.40416666666667</v>
      </c>
      <c r="K111">
        <f t="shared" si="18"/>
        <v>-0.25744602740643469</v>
      </c>
      <c r="L111">
        <f t="shared" si="19"/>
        <v>-14.918572246673943</v>
      </c>
      <c r="M111">
        <f t="shared" si="20"/>
        <v>0.66124667399761328</v>
      </c>
      <c r="N111">
        <f t="shared" si="21"/>
        <v>48.604979322281423</v>
      </c>
    </row>
    <row r="112" spans="1:14">
      <c r="A112" s="1">
        <f>DATE(2014,12,31)+B112</f>
        <v>42115</v>
      </c>
      <c r="B112">
        <v>111</v>
      </c>
      <c r="C112" s="2">
        <f t="shared" si="11"/>
        <v>29.589041095890408</v>
      </c>
      <c r="D112" s="2">
        <f t="shared" si="12"/>
        <v>1.1873288411622274</v>
      </c>
      <c r="E112">
        <f t="shared" si="13"/>
        <v>0.19649730435932525</v>
      </c>
      <c r="F112">
        <f t="shared" si="14"/>
        <v>11.332205233156923</v>
      </c>
      <c r="G112" s="2">
        <f t="shared" si="15"/>
        <v>-168.76026953026636</v>
      </c>
      <c r="H112" s="3">
        <f t="shared" si="16"/>
        <v>1.9444444444444442E-3</v>
      </c>
      <c r="I112" s="3">
        <f t="shared" si="17"/>
        <v>0.1323611111111111</v>
      </c>
      <c r="J112" s="2">
        <f>15*(HOUR(I112)+MINUTE(I112)/60+SECOND(I112)/3600-12)</f>
        <v>-132.35000000000002</v>
      </c>
      <c r="K112">
        <f t="shared" si="18"/>
        <v>-0.25181738977093959</v>
      </c>
      <c r="L112">
        <f t="shared" si="19"/>
        <v>-14.585082046247033</v>
      </c>
      <c r="M112">
        <f t="shared" si="20"/>
        <v>0.6628361372538627</v>
      </c>
      <c r="N112">
        <f t="shared" si="21"/>
        <v>48.483466885545795</v>
      </c>
    </row>
    <row r="113" spans="1:14">
      <c r="A113" s="1">
        <f>DATE(2014,12,31)+B113</f>
        <v>42116</v>
      </c>
      <c r="B113">
        <v>112</v>
      </c>
      <c r="C113" s="2">
        <f t="shared" si="11"/>
        <v>30.575342465753423</v>
      </c>
      <c r="D113" s="2">
        <f t="shared" si="12"/>
        <v>1.3990082643513926</v>
      </c>
      <c r="E113">
        <f t="shared" si="13"/>
        <v>0.2024249058918953</v>
      </c>
      <c r="F113">
        <f t="shared" si="14"/>
        <v>11.678796866736247</v>
      </c>
      <c r="G113" s="2">
        <f t="shared" si="15"/>
        <v>-156.05950413891645</v>
      </c>
      <c r="H113" s="3">
        <f t="shared" si="16"/>
        <v>1.8055555555555557E-3</v>
      </c>
      <c r="I113" s="3">
        <f t="shared" si="17"/>
        <v>0.13249999999999998</v>
      </c>
      <c r="J113" s="2">
        <f>15*(HOUR(I113)+MINUTE(I113)/60+SECOND(I113)/3600-12)</f>
        <v>-132.30000000000001</v>
      </c>
      <c r="K113">
        <f t="shared" si="18"/>
        <v>-0.2462569567257796</v>
      </c>
      <c r="L113">
        <f t="shared" si="19"/>
        <v>-14.256128129980027</v>
      </c>
      <c r="M113">
        <f t="shared" si="20"/>
        <v>0.66444907076550286</v>
      </c>
      <c r="N113">
        <f t="shared" si="21"/>
        <v>48.359926522620249</v>
      </c>
    </row>
    <row r="114" spans="1:14">
      <c r="A114" s="1">
        <f>DATE(2014,12,31)+B114</f>
        <v>42117</v>
      </c>
      <c r="B114">
        <v>113</v>
      </c>
      <c r="C114" s="2">
        <f t="shared" si="11"/>
        <v>31.561643835616437</v>
      </c>
      <c r="D114" s="2">
        <f t="shared" si="12"/>
        <v>1.6025887446145586</v>
      </c>
      <c r="E114">
        <f t="shared" si="13"/>
        <v>0.20829252455616232</v>
      </c>
      <c r="F114">
        <f t="shared" si="14"/>
        <v>12.022308565091622</v>
      </c>
      <c r="G114" s="2">
        <f t="shared" si="15"/>
        <v>-143.84467532312649</v>
      </c>
      <c r="H114" s="3">
        <f t="shared" si="16"/>
        <v>1.6550925925925926E-3</v>
      </c>
      <c r="I114" s="3">
        <f t="shared" si="17"/>
        <v>0.13265046296296296</v>
      </c>
      <c r="J114" s="2">
        <f>15*(HOUR(I114)+MINUTE(I114)/60+SECOND(I114)/3600-12)</f>
        <v>-132.24583333333334</v>
      </c>
      <c r="K114">
        <f t="shared" si="18"/>
        <v>-0.24070182709492643</v>
      </c>
      <c r="L114">
        <f t="shared" si="19"/>
        <v>-13.927966455925853</v>
      </c>
      <c r="M114">
        <f t="shared" si="20"/>
        <v>0.66598807389798265</v>
      </c>
      <c r="N114">
        <f t="shared" si="21"/>
        <v>48.241827556777721</v>
      </c>
    </row>
    <row r="115" spans="1:14">
      <c r="A115" s="1">
        <f>DATE(2014,12,31)+B115</f>
        <v>42118</v>
      </c>
      <c r="B115">
        <v>114</v>
      </c>
      <c r="C115" s="2">
        <f t="shared" si="11"/>
        <v>32.547945205479451</v>
      </c>
      <c r="D115" s="2">
        <f t="shared" si="12"/>
        <v>1.7978687987730522</v>
      </c>
      <c r="E115">
        <f t="shared" si="13"/>
        <v>0.21409842165008247</v>
      </c>
      <c r="F115">
        <f t="shared" si="14"/>
        <v>12.362639069647797</v>
      </c>
      <c r="G115" s="2">
        <f t="shared" si="15"/>
        <v>-132.12787207361686</v>
      </c>
      <c r="H115" s="3">
        <f t="shared" si="16"/>
        <v>1.5277777777777779E-3</v>
      </c>
      <c r="I115" s="3">
        <f t="shared" si="17"/>
        <v>0.13277777777777777</v>
      </c>
      <c r="J115" s="2">
        <f>15*(HOUR(I115)+MINUTE(I115)/60+SECOND(I115)/3600-12)</f>
        <v>-132.19999999999999</v>
      </c>
      <c r="K115">
        <f t="shared" si="18"/>
        <v>-0.23525121395620774</v>
      </c>
      <c r="L115">
        <f t="shared" si="19"/>
        <v>-13.606431434327767</v>
      </c>
      <c r="M115">
        <f t="shared" si="20"/>
        <v>0.66759770120091788</v>
      </c>
      <c r="N115">
        <f t="shared" si="21"/>
        <v>48.118076106056691</v>
      </c>
    </row>
    <row r="116" spans="1:14">
      <c r="A116" s="1">
        <f>DATE(2014,12,31)+B116</f>
        <v>42119</v>
      </c>
      <c r="B116">
        <v>115</v>
      </c>
      <c r="C116" s="2">
        <f t="shared" si="11"/>
        <v>33.534246575342465</v>
      </c>
      <c r="D116" s="2">
        <f t="shared" si="12"/>
        <v>1.9846586780673228</v>
      </c>
      <c r="E116">
        <f t="shared" si="13"/>
        <v>0.21984087676104533</v>
      </c>
      <c r="F116">
        <f t="shared" si="14"/>
        <v>12.699687096332246</v>
      </c>
      <c r="G116" s="2">
        <f t="shared" si="15"/>
        <v>-120.92047931596063</v>
      </c>
      <c r="H116" s="3">
        <f t="shared" si="16"/>
        <v>1.3888888888888889E-3</v>
      </c>
      <c r="I116" s="3">
        <f t="shared" si="17"/>
        <v>0.13291666666666666</v>
      </c>
      <c r="J116" s="2">
        <f>15*(HOUR(I116)+MINUTE(I116)/60+SECOND(I116)/3600-12)</f>
        <v>-132.15</v>
      </c>
      <c r="K116">
        <f t="shared" si="18"/>
        <v>-0.22980983464132421</v>
      </c>
      <c r="L116">
        <f t="shared" si="19"/>
        <v>-13.285876180139699</v>
      </c>
      <c r="M116">
        <f t="shared" si="20"/>
        <v>0.66913292311611627</v>
      </c>
      <c r="N116">
        <f t="shared" si="21"/>
        <v>47.999821379904972</v>
      </c>
    </row>
    <row r="117" spans="1:14">
      <c r="A117" s="1">
        <f>DATE(2014,12,31)+B117</f>
        <v>42120</v>
      </c>
      <c r="B117">
        <v>116</v>
      </c>
      <c r="C117" s="2">
        <f t="shared" si="11"/>
        <v>34.520547945205479</v>
      </c>
      <c r="D117" s="2">
        <f t="shared" si="12"/>
        <v>2.1627805806912122</v>
      </c>
      <c r="E117">
        <f t="shared" si="13"/>
        <v>0.22551818827566925</v>
      </c>
      <c r="F117">
        <f t="shared" si="14"/>
        <v>13.033351359270226</v>
      </c>
      <c r="G117" s="2">
        <f t="shared" si="15"/>
        <v>-110.23316515852727</v>
      </c>
      <c r="H117" s="3">
        <f t="shared" si="16"/>
        <v>1.2731481481481483E-3</v>
      </c>
      <c r="I117" s="3">
        <f t="shared" si="17"/>
        <v>0.1330324074074074</v>
      </c>
      <c r="J117" s="2">
        <f>15*(HOUR(I117)+MINUTE(I117)/60+SECOND(I117)/3600-12)</f>
        <v>-132.10833333333335</v>
      </c>
      <c r="K117">
        <f t="shared" si="18"/>
        <v>-0.22447678707536725</v>
      </c>
      <c r="L117">
        <f t="shared" si="19"/>
        <v>-12.972113277816002</v>
      </c>
      <c r="M117">
        <f t="shared" si="20"/>
        <v>0.67073702974465599</v>
      </c>
      <c r="N117">
        <f t="shared" si="21"/>
        <v>47.876025376716271</v>
      </c>
    </row>
    <row r="118" spans="1:14">
      <c r="A118" s="1">
        <f>DATE(2014,12,31)+B118</f>
        <v>42121</v>
      </c>
      <c r="B118">
        <v>117</v>
      </c>
      <c r="C118" s="2">
        <f t="shared" si="11"/>
        <v>35.506849315068493</v>
      </c>
      <c r="D118" s="2">
        <f t="shared" si="12"/>
        <v>2.3320688496083162</v>
      </c>
      <c r="E118">
        <f t="shared" si="13"/>
        <v>0.23112867388402591</v>
      </c>
      <c r="F118">
        <f t="shared" si="14"/>
        <v>13.363530596720983</v>
      </c>
      <c r="G118" s="2">
        <f t="shared" si="15"/>
        <v>-100.07586902350103</v>
      </c>
      <c r="H118" s="3">
        <f t="shared" si="16"/>
        <v>1.1574074074074073E-3</v>
      </c>
      <c r="I118" s="3">
        <f t="shared" si="17"/>
        <v>0.13314814814814813</v>
      </c>
      <c r="J118" s="2">
        <f>15*(HOUR(I118)+MINUTE(I118)/60+SECOND(I118)/3600-12)</f>
        <v>-132.06666666666666</v>
      </c>
      <c r="K118">
        <f t="shared" si="18"/>
        <v>-0.21918921890433277</v>
      </c>
      <c r="L118">
        <f t="shared" si="19"/>
        <v>-12.661416394335957</v>
      </c>
      <c r="M118">
        <f t="shared" si="20"/>
        <v>0.67231367891025684</v>
      </c>
      <c r="N118">
        <f t="shared" si="21"/>
        <v>47.754112221639005</v>
      </c>
    </row>
    <row r="119" spans="1:14">
      <c r="A119" s="1">
        <f>DATE(2014,12,31)+B119</f>
        <v>42122</v>
      </c>
      <c r="B119">
        <v>118</v>
      </c>
      <c r="C119" s="2">
        <f t="shared" si="11"/>
        <v>36.493150684931507</v>
      </c>
      <c r="D119" s="2">
        <f t="shared" si="12"/>
        <v>2.4923701554198168</v>
      </c>
      <c r="E119">
        <f t="shared" si="13"/>
        <v>0.23667067107814543</v>
      </c>
      <c r="F119">
        <f t="shared" si="14"/>
        <v>13.690123599308054</v>
      </c>
      <c r="G119" s="2">
        <f t="shared" si="15"/>
        <v>-90.457790674810994</v>
      </c>
      <c r="H119" s="3">
        <f t="shared" si="16"/>
        <v>1.0416666666666667E-3</v>
      </c>
      <c r="I119" s="3">
        <f t="shared" si="17"/>
        <v>0.13326388888888888</v>
      </c>
      <c r="J119" s="2">
        <f>15*(HOUR(I119)+MINUTE(I119)/60+SECOND(I119)/3600-12)</f>
        <v>-132.02499999999998</v>
      </c>
      <c r="K119">
        <f t="shared" si="18"/>
        <v>-0.21394907242704458</v>
      </c>
      <c r="L119">
        <f t="shared" si="19"/>
        <v>-12.353879005282328</v>
      </c>
      <c r="M119">
        <f t="shared" si="20"/>
        <v>0.67386263055750339</v>
      </c>
      <c r="N119">
        <f t="shared" si="21"/>
        <v>47.634110900014797</v>
      </c>
    </row>
    <row r="120" spans="1:14">
      <c r="A120" s="1">
        <f>DATE(2014,12,31)+B120</f>
        <v>42123</v>
      </c>
      <c r="B120">
        <v>119</v>
      </c>
      <c r="C120" s="2">
        <f t="shared" si="11"/>
        <v>37.479452054794521</v>
      </c>
      <c r="D120" s="2">
        <f t="shared" si="12"/>
        <v>2.6435436640710588</v>
      </c>
      <c r="E120">
        <f t="shared" si="13"/>
        <v>0.24214253764465304</v>
      </c>
      <c r="F120">
        <f t="shared" si="14"/>
        <v>14.013029240592759</v>
      </c>
      <c r="G120" s="2">
        <f t="shared" si="15"/>
        <v>-81.38738015573648</v>
      </c>
      <c r="H120" s="3">
        <f t="shared" si="16"/>
        <v>9.3750000000000007E-4</v>
      </c>
      <c r="I120" s="3">
        <f t="shared" si="17"/>
        <v>0.13336805555555553</v>
      </c>
      <c r="J120" s="2">
        <f>15*(HOUR(I120)+MINUTE(I120)/60+SECOND(I120)/3600-12)</f>
        <v>-131.98749999999998</v>
      </c>
      <c r="K120">
        <f t="shared" si="18"/>
        <v>-0.20879057206963519</v>
      </c>
      <c r="L120">
        <f t="shared" si="19"/>
        <v>-12.051486097532715</v>
      </c>
      <c r="M120">
        <f t="shared" si="20"/>
        <v>0.67543066031600663</v>
      </c>
      <c r="N120">
        <f t="shared" si="21"/>
        <v>47.512397615325135</v>
      </c>
    </row>
    <row r="121" spans="1:14">
      <c r="A121" s="1">
        <f>DATE(2014,12,31)+B121</f>
        <v>42124</v>
      </c>
      <c r="B121">
        <v>120</v>
      </c>
      <c r="C121" s="2">
        <f t="shared" si="11"/>
        <v>38.465753424657535</v>
      </c>
      <c r="D121" s="2">
        <f t="shared" si="12"/>
        <v>2.7854611892022048</v>
      </c>
      <c r="E121">
        <f t="shared" si="13"/>
        <v>0.24754265215139265</v>
      </c>
      <c r="F121">
        <f t="shared" si="14"/>
        <v>14.332146510035802</v>
      </c>
      <c r="G121" s="2">
        <f t="shared" si="15"/>
        <v>-72.872328647867718</v>
      </c>
      <c r="H121" s="3">
        <f t="shared" si="16"/>
        <v>8.3333333333333339E-4</v>
      </c>
      <c r="I121" s="3">
        <f t="shared" si="17"/>
        <v>0.13347222222222221</v>
      </c>
      <c r="J121" s="2">
        <f>15*(HOUR(I121)+MINUTE(I121)/60+SECOND(I121)/3600-12)</f>
        <v>-131.94999999999999</v>
      </c>
      <c r="K121">
        <f t="shared" si="18"/>
        <v>-0.20368330434685866</v>
      </c>
      <c r="L121">
        <f t="shared" si="19"/>
        <v>-11.752431790907391</v>
      </c>
      <c r="M121">
        <f t="shared" si="20"/>
        <v>0.67697009812839926</v>
      </c>
      <c r="N121">
        <f t="shared" si="21"/>
        <v>47.39267286896991</v>
      </c>
    </row>
    <row r="122" spans="1:14">
      <c r="A122" s="1">
        <f>DATE(2014,12,31)+B122</f>
        <v>42125</v>
      </c>
      <c r="B122">
        <v>121</v>
      </c>
      <c r="C122" s="2">
        <f t="shared" si="11"/>
        <v>39.452054794520549</v>
      </c>
      <c r="D122" s="2">
        <f t="shared" si="12"/>
        <v>2.9180073289668109</v>
      </c>
      <c r="E122">
        <f t="shared" si="13"/>
        <v>0.25286941442789174</v>
      </c>
      <c r="F122">
        <f t="shared" si="14"/>
        <v>14.647374548387164</v>
      </c>
      <c r="G122" s="2">
        <f t="shared" si="15"/>
        <v>-64.91956026199135</v>
      </c>
      <c r="H122" s="3">
        <f t="shared" si="16"/>
        <v>7.407407407407407E-4</v>
      </c>
      <c r="I122" s="3">
        <f t="shared" si="17"/>
        <v>0.1335648148148148</v>
      </c>
      <c r="J122" s="2">
        <f>15*(HOUR(I122)+MINUTE(I122)/60+SECOND(I122)/3600-12)</f>
        <v>-131.91666666666666</v>
      </c>
      <c r="K122">
        <f t="shared" si="18"/>
        <v>-0.19866141907218654</v>
      </c>
      <c r="L122">
        <f t="shared" si="19"/>
        <v>-11.458693374897683</v>
      </c>
      <c r="M122">
        <f t="shared" si="20"/>
        <v>0.67852731723030535</v>
      </c>
      <c r="N122">
        <f t="shared" si="21"/>
        <v>47.27133067235831</v>
      </c>
    </row>
    <row r="123" spans="1:14">
      <c r="A123" s="1">
        <f>DATE(2014,12,31)+B123</f>
        <v>42126</v>
      </c>
      <c r="B123">
        <v>122</v>
      </c>
      <c r="C123" s="2">
        <f t="shared" si="11"/>
        <v>40.438356164383556</v>
      </c>
      <c r="D123" s="2">
        <f t="shared" si="12"/>
        <v>3.0410795871605392</v>
      </c>
      <c r="E123">
        <f t="shared" si="13"/>
        <v>0.25812124603952696</v>
      </c>
      <c r="F123">
        <f t="shared" si="14"/>
        <v>14.958612685539377</v>
      </c>
      <c r="G123" s="2">
        <f t="shared" si="15"/>
        <v>-57.535224770367648</v>
      </c>
      <c r="H123" s="3">
        <f t="shared" si="16"/>
        <v>6.5972222222222213E-4</v>
      </c>
      <c r="I123" s="3">
        <f t="shared" si="17"/>
        <v>0.13364583333333332</v>
      </c>
      <c r="J123" s="2">
        <f>15*(HOUR(I123)+MINUTE(I123)/60+SECOND(I123)/3600-12)</f>
        <v>-131.88750000000002</v>
      </c>
      <c r="K123">
        <f t="shared" si="18"/>
        <v>-0.19372673349490915</v>
      </c>
      <c r="L123">
        <f t="shared" si="19"/>
        <v>-11.170352503355886</v>
      </c>
      <c r="M123">
        <f t="shared" si="20"/>
        <v>0.68010147508249341</v>
      </c>
      <c r="N123">
        <f t="shared" si="21"/>
        <v>47.148426826689303</v>
      </c>
    </row>
    <row r="124" spans="1:14">
      <c r="A124" s="1">
        <f>DATE(2014,12,31)+B124</f>
        <v>42127</v>
      </c>
      <c r="B124">
        <v>123</v>
      </c>
      <c r="C124" s="2">
        <f t="shared" si="11"/>
        <v>41.42465753424657</v>
      </c>
      <c r="D124" s="2">
        <f t="shared" si="12"/>
        <v>3.154588478521172</v>
      </c>
      <c r="E124">
        <f t="shared" si="13"/>
        <v>0.26329659075524797</v>
      </c>
      <c r="F124">
        <f t="shared" si="14"/>
        <v>15.265760480873469</v>
      </c>
      <c r="G124" s="2">
        <f t="shared" si="15"/>
        <v>-50.72469128872968</v>
      </c>
      <c r="H124" s="3">
        <f t="shared" si="16"/>
        <v>5.7870370370370378E-4</v>
      </c>
      <c r="I124" s="3">
        <f t="shared" si="17"/>
        <v>0.13372685185185185</v>
      </c>
      <c r="J124" s="2">
        <f>15*(HOUR(I124)+MINUTE(I124)/60+SECOND(I124)/3600-12)</f>
        <v>-131.85833333333332</v>
      </c>
      <c r="K124">
        <f t="shared" si="18"/>
        <v>-0.18884887650315529</v>
      </c>
      <c r="L124">
        <f t="shared" si="19"/>
        <v>-10.885613572657576</v>
      </c>
      <c r="M124">
        <f t="shared" si="20"/>
        <v>0.68164551309535093</v>
      </c>
      <c r="N124">
        <f t="shared" si="21"/>
        <v>47.027636555464355</v>
      </c>
    </row>
    <row r="125" spans="1:14">
      <c r="A125" s="1">
        <f>DATE(2014,12,31)+B125</f>
        <v>42128</v>
      </c>
      <c r="B125">
        <v>124</v>
      </c>
      <c r="C125" s="2">
        <f t="shared" si="11"/>
        <v>42.410958904109584</v>
      </c>
      <c r="D125" s="2">
        <f t="shared" si="12"/>
        <v>3.2584576180798459</v>
      </c>
      <c r="E125">
        <f t="shared" si="13"/>
        <v>0.26839391500872234</v>
      </c>
      <c r="F125">
        <f t="shared" si="14"/>
        <v>15.568717766120935</v>
      </c>
      <c r="G125" s="2">
        <f t="shared" si="15"/>
        <v>-44.492542915209242</v>
      </c>
      <c r="H125" s="3">
        <f t="shared" si="16"/>
        <v>5.0925925925925921E-4</v>
      </c>
      <c r="I125" s="3">
        <f t="shared" si="17"/>
        <v>0.13379629629629627</v>
      </c>
      <c r="J125" s="2">
        <f>15*(HOUR(I125)+MINUTE(I125)/60+SECOND(I125)/3600-12)</f>
        <v>-131.83333333333331</v>
      </c>
      <c r="K125">
        <f t="shared" si="18"/>
        <v>-0.18406186439749339</v>
      </c>
      <c r="L125">
        <f t="shared" si="19"/>
        <v>-10.606441970045898</v>
      </c>
      <c r="M125">
        <f t="shared" si="20"/>
        <v>0.68320521797566236</v>
      </c>
      <c r="N125">
        <f t="shared" si="21"/>
        <v>46.905379324780661</v>
      </c>
    </row>
    <row r="126" spans="1:14">
      <c r="A126" s="1">
        <f>DATE(2014,12,31)+B126</f>
        <v>42129</v>
      </c>
      <c r="B126">
        <v>125</v>
      </c>
      <c r="C126" s="2">
        <f t="shared" si="11"/>
        <v>43.397260273972599</v>
      </c>
      <c r="D126" s="2">
        <f t="shared" si="12"/>
        <v>3.3526237944626183</v>
      </c>
      <c r="E126">
        <f t="shared" si="13"/>
        <v>0.27341170835276452</v>
      </c>
      <c r="F126">
        <f t="shared" si="14"/>
        <v>15.867384690758167</v>
      </c>
      <c r="G126" s="2">
        <f t="shared" si="15"/>
        <v>-38.842572332242902</v>
      </c>
      <c r="H126" s="3">
        <f t="shared" si="16"/>
        <v>4.3981481481481481E-4</v>
      </c>
      <c r="I126" s="3">
        <f t="shared" si="17"/>
        <v>0.13386574074074073</v>
      </c>
      <c r="J126" s="2">
        <f>15*(HOUR(I126)+MINUTE(I126)/60+SECOND(I126)/3600-12)</f>
        <v>-131.80833333333334</v>
      </c>
      <c r="K126">
        <f t="shared" si="18"/>
        <v>-0.1793353608610874</v>
      </c>
      <c r="L126">
        <f t="shared" si="19"/>
        <v>-10.331048857922152</v>
      </c>
      <c r="M126">
        <f t="shared" si="20"/>
        <v>0.68473393041111152</v>
      </c>
      <c r="N126">
        <f t="shared" si="21"/>
        <v>46.785314124001786</v>
      </c>
    </row>
    <row r="127" spans="1:14">
      <c r="A127" s="1">
        <f>DATE(2014,12,31)+B127</f>
        <v>42130</v>
      </c>
      <c r="B127">
        <v>126</v>
      </c>
      <c r="C127" s="2">
        <f t="shared" si="11"/>
        <v>44.383561643835613</v>
      </c>
      <c r="D127" s="2">
        <f t="shared" si="12"/>
        <v>3.4370370270605548</v>
      </c>
      <c r="E127">
        <f t="shared" si="13"/>
        <v>0.27834848390691386</v>
      </c>
      <c r="F127">
        <f t="shared" si="14"/>
        <v>16.161661769942786</v>
      </c>
      <c r="G127" s="2">
        <f t="shared" si="15"/>
        <v>-33.777778376366712</v>
      </c>
      <c r="H127" s="3">
        <f t="shared" si="16"/>
        <v>3.8194444444444446E-4</v>
      </c>
      <c r="I127" s="3">
        <f t="shared" si="17"/>
        <v>0.13392361111111109</v>
      </c>
      <c r="J127" s="2">
        <f>15*(HOUR(I127)+MINUTE(I127)/60+SECOND(I127)/3600-12)</f>
        <v>-131.78749999999999</v>
      </c>
      <c r="K127">
        <f t="shared" si="18"/>
        <v>-0.17470328306639582</v>
      </c>
      <c r="L127">
        <f t="shared" si="19"/>
        <v>-10.061391483768595</v>
      </c>
      <c r="M127">
        <f t="shared" si="20"/>
        <v>0.68627705518458826</v>
      </c>
      <c r="N127">
        <f t="shared" si="21"/>
        <v>46.663876753453103</v>
      </c>
    </row>
    <row r="128" spans="1:14">
      <c r="A128" s="1">
        <f>DATE(2014,12,31)+B128</f>
        <v>42131</v>
      </c>
      <c r="B128">
        <v>127</v>
      </c>
      <c r="C128" s="2">
        <f t="shared" si="11"/>
        <v>45.369863013698627</v>
      </c>
      <c r="D128" s="2">
        <f t="shared" si="12"/>
        <v>3.5116606070058483</v>
      </c>
      <c r="E128">
        <f t="shared" si="13"/>
        <v>0.28320277879802924</v>
      </c>
      <c r="F128">
        <f t="shared" si="14"/>
        <v>16.451449934993498</v>
      </c>
      <c r="G128" s="2">
        <f t="shared" si="15"/>
        <v>-29.300363579649105</v>
      </c>
      <c r="H128" s="3">
        <f t="shared" si="16"/>
        <v>3.3564814814814812E-4</v>
      </c>
      <c r="I128" s="3">
        <f t="shared" si="17"/>
        <v>0.13396990740740738</v>
      </c>
      <c r="J128" s="2">
        <f>15*(HOUR(I128)+MINUTE(I128)/60+SECOND(I128)/3600-12)</f>
        <v>-131.77083333333331</v>
      </c>
      <c r="K128">
        <f t="shared" si="18"/>
        <v>-0.17016735738247041</v>
      </c>
      <c r="L128">
        <f t="shared" si="19"/>
        <v>-9.797549707663471</v>
      </c>
      <c r="M128">
        <f t="shared" si="20"/>
        <v>0.68783378317460542</v>
      </c>
      <c r="N128">
        <f t="shared" si="21"/>
        <v>46.5411222934828</v>
      </c>
    </row>
    <row r="129" spans="1:14">
      <c r="A129" s="1">
        <f>DATE(2014,12,31)+B129</f>
        <v>42132</v>
      </c>
      <c r="B129">
        <v>128</v>
      </c>
      <c r="C129" s="2">
        <f t="shared" si="11"/>
        <v>46.356164383561641</v>
      </c>
      <c r="D129" s="2">
        <f t="shared" si="12"/>
        <v>3.5764711219108332</v>
      </c>
      <c r="E129">
        <f t="shared" si="13"/>
        <v>0.28797315459377026</v>
      </c>
      <c r="F129">
        <f t="shared" si="14"/>
        <v>16.736650586406903</v>
      </c>
      <c r="G129" s="2">
        <f t="shared" si="15"/>
        <v>-25.41173268535001</v>
      </c>
      <c r="H129" s="3">
        <f t="shared" si="16"/>
        <v>2.8935185185185189E-4</v>
      </c>
      <c r="I129" s="3">
        <f t="shared" si="17"/>
        <v>0.13401620370370368</v>
      </c>
      <c r="J129" s="2">
        <f>15*(HOUR(I129)+MINUTE(I129)/60+SECOND(I129)/3600-12)</f>
        <v>-131.75416666666666</v>
      </c>
      <c r="K129">
        <f t="shared" si="18"/>
        <v>-0.16569730288259915</v>
      </c>
      <c r="L129">
        <f t="shared" si="19"/>
        <v>-9.5377445963927414</v>
      </c>
      <c r="M129">
        <f t="shared" si="20"/>
        <v>0.68935804580020266</v>
      </c>
      <c r="N129">
        <f t="shared" si="21"/>
        <v>46.420685908974583</v>
      </c>
    </row>
    <row r="130" spans="1:14">
      <c r="A130" s="1">
        <f>DATE(2014,12,31)+B130</f>
        <v>42133</v>
      </c>
      <c r="B130">
        <v>129</v>
      </c>
      <c r="C130" s="2">
        <f t="shared" si="11"/>
        <v>47.342465753424655</v>
      </c>
      <c r="D130" s="2">
        <f t="shared" si="12"/>
        <v>3.6314584643461121</v>
      </c>
      <c r="E130">
        <f t="shared" si="13"/>
        <v>0.2926581977288355</v>
      </c>
      <c r="F130">
        <f t="shared" si="14"/>
        <v>17.017165649395952</v>
      </c>
      <c r="G130" s="2">
        <f t="shared" si="15"/>
        <v>-22.112492139233275</v>
      </c>
      <c r="H130" s="3">
        <f t="shared" si="16"/>
        <v>2.5462962962962961E-4</v>
      </c>
      <c r="I130" s="3">
        <f t="shared" si="17"/>
        <v>0.13405092592592591</v>
      </c>
      <c r="J130" s="2">
        <f>15*(HOUR(I130)+MINUTE(I130)/60+SECOND(I130)/3600-12)</f>
        <v>-131.74166666666667</v>
      </c>
      <c r="K130">
        <f t="shared" si="18"/>
        <v>-0.16132686893859485</v>
      </c>
      <c r="L130">
        <f t="shared" si="19"/>
        <v>-9.2839208249956702</v>
      </c>
      <c r="M130">
        <f t="shared" si="20"/>
        <v>0.69089469542359294</v>
      </c>
      <c r="N130">
        <f t="shared" si="21"/>
        <v>46.299026446858079</v>
      </c>
    </row>
    <row r="131" spans="1:14">
      <c r="A131" s="1">
        <f>DATE(2014,12,31)+B131</f>
        <v>42134</v>
      </c>
      <c r="B131">
        <v>130</v>
      </c>
      <c r="C131" s="2">
        <f t="shared" ref="C131:C194" si="22">(360/365)*(B131-81)</f>
        <v>48.328767123287669</v>
      </c>
      <c r="D131" s="2">
        <f t="shared" ref="D131:D194" si="23">9.87*SIN(RADIANS(2*C131))-7.53*COS(RADIANS(C131))-1.5*SIN(RADIANS(C131))</f>
        <v>3.6766258240534686</v>
      </c>
      <c r="E131">
        <f t="shared" ref="E131:E194" si="24">SIN(RADIANS(23.45))*SIN(RADIANS(C131))</f>
        <v>0.29725651992383245</v>
      </c>
      <c r="F131">
        <f t="shared" ref="F131:F194" si="25">DEGREES(ASIN(E131))</f>
        <v>17.292897631925459</v>
      </c>
      <c r="G131" s="2">
        <f t="shared" ref="G131:G194" si="26">60*(4*(P$2-15*P$4)+D131)</f>
        <v>-19.402450556791884</v>
      </c>
      <c r="H131" s="3">
        <f t="shared" ref="H131:H194" si="27">TIME(INT(ROUND(ABS(G131),0)/3600),INT(MOD(ABS(G131),3600)/60),INT(MOD(MOD(ABS(G131),3600),60)))</f>
        <v>2.199074074074074E-4</v>
      </c>
      <c r="I131" s="3">
        <f t="shared" ref="I131:I194" si="28">IF(G131&lt;0,(P$3-H131),(P$3+H131))</f>
        <v>0.13408564814814813</v>
      </c>
      <c r="J131" s="2">
        <f>15*(HOUR(I131)+MINUTE(I131)/60+SECOND(I131)/3600-12)</f>
        <v>-131.72916666666669</v>
      </c>
      <c r="K131">
        <f t="shared" ref="K131:K194" si="29">E131*SIN(RADIANS(P$1))+COS(RADIANS(F131))*COS(RADIANS(P$1))*COS(RADIANS(J131))</f>
        <v>-0.15702581606420812</v>
      </c>
      <c r="L131">
        <f t="shared" ref="L131:L194" si="30">DEGREES(ASIN(K131))</f>
        <v>-9.0343058889644485</v>
      </c>
      <c r="M131">
        <f t="shared" ref="M131:M194" si="31">((E131*COS(RADIANS(P$1)))-(COS(RADIANS(F131))*SIN(RADIANS(P$1))*COS(RADIANS(J131))))/COS(RADIANS(L131))</f>
        <v>0.69239804779423186</v>
      </c>
      <c r="N131">
        <f t="shared" ref="N131:N194" si="32">DEGREES(ACOS(M131))</f>
        <v>46.179763814472182</v>
      </c>
    </row>
    <row r="132" spans="1:14">
      <c r="A132" s="1">
        <f>DATE(2014,12,31)+B132</f>
        <v>42135</v>
      </c>
      <c r="B132">
        <v>131</v>
      </c>
      <c r="C132" s="2">
        <f t="shared" si="22"/>
        <v>49.315068493150683</v>
      </c>
      <c r="D132" s="2">
        <f t="shared" si="23"/>
        <v>3.7119896639086498</v>
      </c>
      <c r="E132">
        <f t="shared" si="24"/>
        <v>0.30176675859665486</v>
      </c>
      <c r="F132">
        <f t="shared" si="25"/>
        <v>17.563749685210446</v>
      </c>
      <c r="G132" s="2">
        <f t="shared" si="26"/>
        <v>-17.280620165481011</v>
      </c>
      <c r="H132" s="3">
        <f t="shared" si="27"/>
        <v>1.9675925925925926E-4</v>
      </c>
      <c r="I132" s="3">
        <f t="shared" si="28"/>
        <v>0.13410879629629627</v>
      </c>
      <c r="J132" s="2">
        <f>15*(HOUR(I132)+MINUTE(I132)/60+SECOND(I132)/3600-12)</f>
        <v>-131.72083333333333</v>
      </c>
      <c r="K132">
        <f t="shared" si="29"/>
        <v>-0.1528277726902163</v>
      </c>
      <c r="L132">
        <f t="shared" si="30"/>
        <v>-8.7908358584821755</v>
      </c>
      <c r="M132">
        <f t="shared" si="31"/>
        <v>0.69391259779129699</v>
      </c>
      <c r="N132">
        <f t="shared" si="32"/>
        <v>46.059371475686248</v>
      </c>
    </row>
    <row r="133" spans="1:14">
      <c r="A133" s="1">
        <f>DATE(2014,12,31)+B133</f>
        <v>42136</v>
      </c>
      <c r="B133">
        <v>132</v>
      </c>
      <c r="C133" s="2">
        <f t="shared" si="22"/>
        <v>50.301369863013697</v>
      </c>
      <c r="D133" s="2">
        <f t="shared" si="23"/>
        <v>3.7375796796685163</v>
      </c>
      <c r="E133">
        <f t="shared" si="24"/>
        <v>0.30618757726624501</v>
      </c>
      <c r="F133">
        <f t="shared" si="25"/>
        <v>17.829625666632747</v>
      </c>
      <c r="G133" s="2">
        <f t="shared" si="26"/>
        <v>-15.74521921988902</v>
      </c>
      <c r="H133" s="3">
        <f t="shared" si="27"/>
        <v>1.7361111111111112E-4</v>
      </c>
      <c r="I133" s="3">
        <f t="shared" si="28"/>
        <v>0.13413194444444443</v>
      </c>
      <c r="J133" s="2">
        <f>15*(HOUR(I133)+MINUTE(I133)/60+SECOND(I133)/3600-12)</f>
        <v>-131.71250000000001</v>
      </c>
      <c r="K133">
        <f t="shared" si="29"/>
        <v>-0.14870254150956325</v>
      </c>
      <c r="L133">
        <f t="shared" si="30"/>
        <v>-8.5517444298066856</v>
      </c>
      <c r="M133">
        <f t="shared" si="31"/>
        <v>0.69539303820313347</v>
      </c>
      <c r="N133">
        <f t="shared" si="32"/>
        <v>45.941454446812202</v>
      </c>
    </row>
    <row r="134" spans="1:14">
      <c r="A134" s="1">
        <f>DATE(2014,12,31)+B134</f>
        <v>42137</v>
      </c>
      <c r="B134">
        <v>133</v>
      </c>
      <c r="C134" s="2">
        <f t="shared" si="22"/>
        <v>51.287671232876711</v>
      </c>
      <c r="D134" s="2">
        <f t="shared" si="23"/>
        <v>3.7534387435564076</v>
      </c>
      <c r="E134">
        <f t="shared" si="24"/>
        <v>0.31051766594862207</v>
      </c>
      <c r="F134">
        <f t="shared" si="25"/>
        <v>18.090430205020827</v>
      </c>
      <c r="G134" s="2">
        <f t="shared" si="26"/>
        <v>-14.793675386615543</v>
      </c>
      <c r="H134" s="3">
        <f t="shared" si="27"/>
        <v>1.6203703703703703E-4</v>
      </c>
      <c r="I134" s="3">
        <f t="shared" si="28"/>
        <v>0.1341435185185185</v>
      </c>
      <c r="J134" s="2">
        <f>15*(HOUR(I134)+MINUTE(I134)/60+SECOND(I134)/3600-12)</f>
        <v>-131.70833333333331</v>
      </c>
      <c r="K134">
        <f t="shared" si="29"/>
        <v>-0.14468362277207877</v>
      </c>
      <c r="L134">
        <f t="shared" si="30"/>
        <v>-8.3189589184620552</v>
      </c>
      <c r="M134">
        <f t="shared" si="31"/>
        <v>0.69688351788665159</v>
      </c>
      <c r="N134">
        <f t="shared" si="32"/>
        <v>45.822500086445217</v>
      </c>
    </row>
    <row r="135" spans="1:14">
      <c r="A135" s="1">
        <f>DATE(2014,12,31)+B135</f>
        <v>42138</v>
      </c>
      <c r="B135">
        <v>134</v>
      </c>
      <c r="C135" s="2">
        <f t="shared" si="22"/>
        <v>52.273972602739725</v>
      </c>
      <c r="D135" s="2">
        <f t="shared" si="23"/>
        <v>3.759622831758854</v>
      </c>
      <c r="E135">
        <f t="shared" si="24"/>
        <v>0.31475574154505848</v>
      </c>
      <c r="F135">
        <f t="shared" si="25"/>
        <v>18.34606876822658</v>
      </c>
      <c r="G135" s="2">
        <f t="shared" si="26"/>
        <v>-14.422630094468758</v>
      </c>
      <c r="H135" s="3">
        <f t="shared" si="27"/>
        <v>1.6203703703703703E-4</v>
      </c>
      <c r="I135" s="3">
        <f t="shared" si="28"/>
        <v>0.1341435185185185</v>
      </c>
      <c r="J135" s="2">
        <f>15*(HOUR(I135)+MINUTE(I135)/60+SECOND(I135)/3600-12)</f>
        <v>-131.70833333333331</v>
      </c>
      <c r="K135">
        <f t="shared" si="29"/>
        <v>-0.1407725879619707</v>
      </c>
      <c r="L135">
        <f t="shared" si="30"/>
        <v>-8.0925550377788475</v>
      </c>
      <c r="M135">
        <f t="shared" si="31"/>
        <v>0.69838329708231084</v>
      </c>
      <c r="N135">
        <f t="shared" si="32"/>
        <v>45.702560816003313</v>
      </c>
    </row>
    <row r="136" spans="1:14">
      <c r="A136" s="1">
        <f>DATE(2014,12,31)+B136</f>
        <v>42139</v>
      </c>
      <c r="B136">
        <v>135</v>
      </c>
      <c r="C136" s="2">
        <f t="shared" si="22"/>
        <v>53.260273972602739</v>
      </c>
      <c r="D136" s="2">
        <f t="shared" si="23"/>
        <v>3.7562009359260493</v>
      </c>
      <c r="E136">
        <f t="shared" si="24"/>
        <v>0.3189005482222898</v>
      </c>
      <c r="F136">
        <f t="shared" si="25"/>
        <v>18.5964477329216</v>
      </c>
      <c r="G136" s="2">
        <f t="shared" si="26"/>
        <v>-14.627943844437041</v>
      </c>
      <c r="H136" s="3">
        <f t="shared" si="27"/>
        <v>1.6203703703703703E-4</v>
      </c>
      <c r="I136" s="3">
        <f t="shared" si="28"/>
        <v>0.1341435185185185</v>
      </c>
      <c r="J136" s="2">
        <f>15*(HOUR(I136)+MINUTE(I136)/60+SECOND(I136)/3600-12)</f>
        <v>-131.70833333333331</v>
      </c>
      <c r="K136">
        <f t="shared" si="29"/>
        <v>-0.13693930317822367</v>
      </c>
      <c r="L136">
        <f t="shared" si="30"/>
        <v>-7.870775382398735</v>
      </c>
      <c r="M136">
        <f t="shared" si="31"/>
        <v>0.69984762449984961</v>
      </c>
      <c r="N136">
        <f t="shared" si="32"/>
        <v>45.585219828707231</v>
      </c>
    </row>
    <row r="137" spans="1:14">
      <c r="A137" s="1">
        <f>DATE(2014,12,31)+B137</f>
        <v>42140</v>
      </c>
      <c r="B137">
        <v>136</v>
      </c>
      <c r="C137" s="2">
        <f t="shared" si="22"/>
        <v>54.246575342465754</v>
      </c>
      <c r="D137" s="2">
        <f t="shared" si="23"/>
        <v>3.7432549587874782</v>
      </c>
      <c r="E137">
        <f t="shared" si="24"/>
        <v>0.32295085778464538</v>
      </c>
      <c r="F137">
        <f t="shared" si="25"/>
        <v>18.841474456523596</v>
      </c>
      <c r="G137" s="2">
        <f t="shared" si="26"/>
        <v>-15.40470247275131</v>
      </c>
      <c r="H137" s="3">
        <f t="shared" si="27"/>
        <v>1.7361111111111112E-4</v>
      </c>
      <c r="I137" s="3">
        <f t="shared" si="28"/>
        <v>0.13413194444444443</v>
      </c>
      <c r="J137" s="2">
        <f>15*(HOUR(I137)+MINUTE(I137)/60+SECOND(I137)/3600-12)</f>
        <v>-131.71250000000001</v>
      </c>
      <c r="K137">
        <f t="shared" si="29"/>
        <v>-0.13321706078562517</v>
      </c>
      <c r="L137">
        <f t="shared" si="30"/>
        <v>-7.655533768975114</v>
      </c>
      <c r="M137">
        <f t="shared" si="31"/>
        <v>0.70132015512624191</v>
      </c>
      <c r="N137">
        <f t="shared" si="32"/>
        <v>45.466983576219015</v>
      </c>
    </row>
    <row r="138" spans="1:14">
      <c r="A138" s="1">
        <f>DATE(2014,12,31)+B138</f>
        <v>42141</v>
      </c>
      <c r="B138">
        <v>137</v>
      </c>
      <c r="C138" s="2">
        <f t="shared" si="22"/>
        <v>55.232876712328761</v>
      </c>
      <c r="D138" s="2">
        <f t="shared" si="23"/>
        <v>3.7208795940131294</v>
      </c>
      <c r="E138">
        <f t="shared" si="24"/>
        <v>0.32690547003798898</v>
      </c>
      <c r="F138">
        <f t="shared" si="25"/>
        <v>19.08105735115166</v>
      </c>
      <c r="G138" s="2">
        <f t="shared" si="26"/>
        <v>-16.747224359212236</v>
      </c>
      <c r="H138" s="3">
        <f t="shared" si="27"/>
        <v>1.8518518518518518E-4</v>
      </c>
      <c r="I138" s="3">
        <f t="shared" si="28"/>
        <v>0.13412037037037036</v>
      </c>
      <c r="J138" s="2">
        <f>15*(HOUR(I138)+MINUTE(I138)/60+SECOND(I138)/3600-12)</f>
        <v>-131.71666666666667</v>
      </c>
      <c r="K138">
        <f t="shared" si="29"/>
        <v>-0.1295757707344895</v>
      </c>
      <c r="L138">
        <f t="shared" si="30"/>
        <v>-7.4450784259246001</v>
      </c>
      <c r="M138">
        <f t="shared" si="31"/>
        <v>0.70275649688628572</v>
      </c>
      <c r="N138">
        <f t="shared" si="32"/>
        <v>45.351421366506443</v>
      </c>
    </row>
    <row r="139" spans="1:14">
      <c r="A139" s="1">
        <f>DATE(2014,12,31)+B139</f>
        <v>42142</v>
      </c>
      <c r="B139">
        <v>138</v>
      </c>
      <c r="C139" s="2">
        <f t="shared" si="22"/>
        <v>56.219178082191775</v>
      </c>
      <c r="D139" s="2">
        <f t="shared" si="23"/>
        <v>3.6891821904695723</v>
      </c>
      <c r="E139">
        <f t="shared" si="24"/>
        <v>0.33076321314536244</v>
      </c>
      <c r="F139">
        <f t="shared" si="25"/>
        <v>19.315105959496911</v>
      </c>
      <c r="G139" s="2">
        <f t="shared" si="26"/>
        <v>-18.649068571825662</v>
      </c>
      <c r="H139" s="3">
        <f t="shared" si="27"/>
        <v>2.0833333333333335E-4</v>
      </c>
      <c r="I139" s="3">
        <f t="shared" si="28"/>
        <v>0.1340972222222222</v>
      </c>
      <c r="J139" s="2">
        <f>15*(HOUR(I139)+MINUTE(I139)/60+SECOND(I139)/3600-12)</f>
        <v>-131.72499999999999</v>
      </c>
      <c r="K139">
        <f t="shared" si="29"/>
        <v>-0.12604857917123635</v>
      </c>
      <c r="L139">
        <f t="shared" si="30"/>
        <v>-7.2413139272159333</v>
      </c>
      <c r="M139">
        <f t="shared" si="31"/>
        <v>0.70419998854225707</v>
      </c>
      <c r="N139">
        <f t="shared" si="32"/>
        <v>45.235051475878088</v>
      </c>
    </row>
    <row r="140" spans="1:14">
      <c r="A140" s="1">
        <f>DATE(2014,12,31)+B140</f>
        <v>42143</v>
      </c>
      <c r="B140">
        <v>139</v>
      </c>
      <c r="C140" s="2">
        <f t="shared" si="22"/>
        <v>57.205479452054789</v>
      </c>
      <c r="D140" s="2">
        <f t="shared" si="23"/>
        <v>3.6482826010386571</v>
      </c>
      <c r="E140">
        <f t="shared" si="24"/>
        <v>0.33452294397422622</v>
      </c>
      <c r="F140">
        <f t="shared" si="25"/>
        <v>19.543531032482587</v>
      </c>
      <c r="G140" s="2">
        <f t="shared" si="26"/>
        <v>-21.103043937680575</v>
      </c>
      <c r="H140" s="3">
        <f t="shared" si="27"/>
        <v>2.4305555555555552E-4</v>
      </c>
      <c r="I140" s="3">
        <f t="shared" si="28"/>
        <v>0.13406249999999997</v>
      </c>
      <c r="J140" s="2">
        <f>15*(HOUR(I140)+MINUTE(I140)/60+SECOND(I140)/3600-12)</f>
        <v>-131.73749999999998</v>
      </c>
      <c r="K140">
        <f t="shared" si="29"/>
        <v>-0.12263692401483894</v>
      </c>
      <c r="L140">
        <f t="shared" si="30"/>
        <v>-7.0443115132701095</v>
      </c>
      <c r="M140">
        <f t="shared" si="31"/>
        <v>0.70564996033706973</v>
      </c>
      <c r="N140">
        <f t="shared" si="32"/>
        <v>45.117922694874601</v>
      </c>
    </row>
    <row r="141" spans="1:14">
      <c r="A141" s="1">
        <f>DATE(2014,12,31)+B141</f>
        <v>42144</v>
      </c>
      <c r="B141">
        <v>140</v>
      </c>
      <c r="C141" s="2">
        <f t="shared" si="22"/>
        <v>58.191780821917803</v>
      </c>
      <c r="D141" s="2">
        <f t="shared" si="23"/>
        <v>3.5983130161851964</v>
      </c>
      <c r="E141">
        <f t="shared" si="24"/>
        <v>0.33818354843519394</v>
      </c>
      <c r="F141">
        <f t="shared" si="25"/>
        <v>19.766244608575377</v>
      </c>
      <c r="G141" s="2">
        <f t="shared" si="26"/>
        <v>-24.101219028888217</v>
      </c>
      <c r="H141" s="3">
        <f t="shared" si="27"/>
        <v>2.7777777777777778E-4</v>
      </c>
      <c r="I141" s="3">
        <f t="shared" si="28"/>
        <v>0.13402777777777777</v>
      </c>
      <c r="J141" s="2">
        <f>15*(HOUR(I141)+MINUTE(I141)/60+SECOND(I141)/3600-12)</f>
        <v>-131.75</v>
      </c>
      <c r="K141">
        <f t="shared" si="29"/>
        <v>-0.11931077894792053</v>
      </c>
      <c r="L141">
        <f t="shared" si="30"/>
        <v>-6.8523273554003774</v>
      </c>
      <c r="M141">
        <f t="shared" si="31"/>
        <v>0.70706254803756796</v>
      </c>
      <c r="N141">
        <f t="shared" si="32"/>
        <v>45.003584032222776</v>
      </c>
    </row>
    <row r="142" spans="1:14">
      <c r="A142" s="1">
        <f>DATE(2014,12,31)+B142</f>
        <v>42145</v>
      </c>
      <c r="B142">
        <v>141</v>
      </c>
      <c r="C142" s="2">
        <f t="shared" si="22"/>
        <v>59.178082191780817</v>
      </c>
      <c r="D142" s="2">
        <f t="shared" si="23"/>
        <v>3.539417782478063</v>
      </c>
      <c r="E142">
        <f t="shared" si="24"/>
        <v>0.34174394181216156</v>
      </c>
      <c r="F142">
        <f t="shared" si="25"/>
        <v>19.983160094597284</v>
      </c>
      <c r="G142" s="2">
        <f t="shared" si="26"/>
        <v>-27.634933051316217</v>
      </c>
      <c r="H142" s="3">
        <f t="shared" si="27"/>
        <v>3.1250000000000001E-4</v>
      </c>
      <c r="I142" s="3">
        <f t="shared" si="28"/>
        <v>0.13399305555555555</v>
      </c>
      <c r="J142" s="2">
        <f>15*(HOUR(I142)+MINUTE(I142)/60+SECOND(I142)/3600-12)</f>
        <v>-131.76250000000002</v>
      </c>
      <c r="K142">
        <f t="shared" si="29"/>
        <v>-0.11607167323830947</v>
      </c>
      <c r="L142">
        <f t="shared" si="30"/>
        <v>-6.6654413699961763</v>
      </c>
      <c r="M142">
        <f t="shared" si="31"/>
        <v>0.7084375842409103</v>
      </c>
      <c r="N142">
        <f t="shared" si="32"/>
        <v>44.892065338402695</v>
      </c>
    </row>
    <row r="143" spans="1:14">
      <c r="A143" s="1">
        <f>DATE(2014,12,31)+B143</f>
        <v>42146</v>
      </c>
      <c r="B143">
        <v>142</v>
      </c>
      <c r="C143" s="2">
        <f t="shared" si="22"/>
        <v>60.164383561643831</v>
      </c>
      <c r="D143" s="2">
        <f t="shared" si="23"/>
        <v>3.4717532062871586</v>
      </c>
      <c r="E143">
        <f t="shared" si="24"/>
        <v>0.34520306908373199</v>
      </c>
      <c r="F143">
        <f t="shared" si="25"/>
        <v>20.194192347874861</v>
      </c>
      <c r="G143" s="2">
        <f t="shared" si="26"/>
        <v>-31.694807622770487</v>
      </c>
      <c r="H143" s="3">
        <f t="shared" si="27"/>
        <v>3.5879629629629635E-4</v>
      </c>
      <c r="I143" s="3">
        <f t="shared" si="28"/>
        <v>0.13394675925925925</v>
      </c>
      <c r="J143" s="2">
        <f>15*(HOUR(I143)+MINUTE(I143)/60+SECOND(I143)/3600-12)</f>
        <v>-131.77916666666667</v>
      </c>
      <c r="K143">
        <f t="shared" si="29"/>
        <v>-0.11295244180940039</v>
      </c>
      <c r="L143">
        <f t="shared" si="30"/>
        <v>-6.4855390746745396</v>
      </c>
      <c r="M143">
        <f t="shared" si="31"/>
        <v>0.70981781458639648</v>
      </c>
      <c r="N143">
        <f t="shared" si="32"/>
        <v>44.779905843622778</v>
      </c>
    </row>
    <row r="144" spans="1:14">
      <c r="A144" s="1">
        <f>DATE(2014,12,31)+B144</f>
        <v>42147</v>
      </c>
      <c r="B144">
        <v>143</v>
      </c>
      <c r="C144" s="2">
        <f t="shared" si="22"/>
        <v>61.150684931506845</v>
      </c>
      <c r="D144" s="2">
        <f t="shared" si="23"/>
        <v>3.3954873428963941</v>
      </c>
      <c r="E144">
        <f t="shared" si="24"/>
        <v>0.34855990523584046</v>
      </c>
      <c r="F144">
        <f t="shared" si="25"/>
        <v>20.399257759550668</v>
      </c>
      <c r="G144" s="2">
        <f t="shared" si="26"/>
        <v>-36.270759426216358</v>
      </c>
      <c r="H144" s="3">
        <f t="shared" si="27"/>
        <v>4.1666666666666669E-4</v>
      </c>
      <c r="I144" s="3">
        <f t="shared" si="28"/>
        <v>0.13388888888888886</v>
      </c>
      <c r="J144" s="2">
        <f>15*(HOUR(I144)+MINUTE(I144)/60+SECOND(I144)/3600-12)</f>
        <v>-131.80000000000001</v>
      </c>
      <c r="K144">
        <f t="shared" si="29"/>
        <v>-0.10995440317769567</v>
      </c>
      <c r="L144">
        <f t="shared" si="30"/>
        <v>-6.3126871199953429</v>
      </c>
      <c r="M144">
        <f t="shared" si="31"/>
        <v>0.71120263557231778</v>
      </c>
      <c r="N144">
        <f t="shared" si="32"/>
        <v>44.667150508124202</v>
      </c>
    </row>
    <row r="145" spans="1:14">
      <c r="A145" s="1">
        <f>DATE(2014,12,31)+B145</f>
        <v>42148</v>
      </c>
      <c r="B145">
        <v>144</v>
      </c>
      <c r="C145" s="2">
        <f t="shared" si="22"/>
        <v>62.136986301369859</v>
      </c>
      <c r="D145" s="2">
        <f t="shared" si="23"/>
        <v>3.3107997712901853</v>
      </c>
      <c r="E145">
        <f t="shared" si="24"/>
        <v>0.35181345556548876</v>
      </c>
      <c r="F145">
        <f t="shared" si="25"/>
        <v>20.598274338869899</v>
      </c>
      <c r="G145" s="2">
        <f t="shared" si="26"/>
        <v>-41.352013722588879</v>
      </c>
      <c r="H145" s="3">
        <f t="shared" si="27"/>
        <v>4.7453703703703704E-4</v>
      </c>
      <c r="I145" s="3">
        <f t="shared" si="28"/>
        <v>0.1338310185185185</v>
      </c>
      <c r="J145" s="2">
        <f>15*(HOUR(I145)+MINUTE(I145)/60+SECOND(I145)/3600-12)</f>
        <v>-131.82083333333333</v>
      </c>
      <c r="K145">
        <f t="shared" si="29"/>
        <v>-0.10704761047484651</v>
      </c>
      <c r="L145">
        <f t="shared" si="30"/>
        <v>-6.145151028485218</v>
      </c>
      <c r="M145">
        <f t="shared" si="31"/>
        <v>0.7125488493108042</v>
      </c>
      <c r="N145">
        <f t="shared" si="32"/>
        <v>44.557323060345368</v>
      </c>
    </row>
    <row r="146" spans="1:14">
      <c r="A146" s="1">
        <f>DATE(2014,12,31)+B146</f>
        <v>42149</v>
      </c>
      <c r="B146">
        <v>145</v>
      </c>
      <c r="C146" s="2">
        <f t="shared" si="22"/>
        <v>63.123287671232873</v>
      </c>
      <c r="D146" s="2">
        <f t="shared" si="23"/>
        <v>3.2178813548881493</v>
      </c>
      <c r="E146">
        <f t="shared" si="24"/>
        <v>0.35496275597549676</v>
      </c>
      <c r="F146">
        <f t="shared" si="25"/>
        <v>20.791161798243266</v>
      </c>
      <c r="G146" s="2">
        <f t="shared" si="26"/>
        <v>-46.927118706711042</v>
      </c>
      <c r="H146" s="3">
        <f t="shared" si="27"/>
        <v>5.3240740740740744E-4</v>
      </c>
      <c r="I146" s="3">
        <f t="shared" si="28"/>
        <v>0.13377314814814814</v>
      </c>
      <c r="J146" s="2">
        <f>15*(HOUR(I146)+MINUTE(I146)/60+SECOND(I146)/3600-12)</f>
        <v>-131.84166666666667</v>
      </c>
      <c r="K146">
        <f t="shared" si="29"/>
        <v>-0.10423346969377817</v>
      </c>
      <c r="L146">
        <f t="shared" si="30"/>
        <v>-5.9830052775752094</v>
      </c>
      <c r="M146">
        <f t="shared" si="31"/>
        <v>0.71385632318956649</v>
      </c>
      <c r="N146">
        <f t="shared" si="32"/>
        <v>44.45045106055057</v>
      </c>
    </row>
    <row r="147" spans="1:14">
      <c r="A147" s="1">
        <f>DATE(2014,12,31)+B147</f>
        <v>42150</v>
      </c>
      <c r="B147">
        <v>146</v>
      </c>
      <c r="C147" s="2">
        <f t="shared" si="22"/>
        <v>64.109589041095887</v>
      </c>
      <c r="D147" s="2">
        <f t="shared" si="23"/>
        <v>3.1169339885193827</v>
      </c>
      <c r="E147">
        <f t="shared" si="24"/>
        <v>0.35800687326018549</v>
      </c>
      <c r="F147">
        <f t="shared" si="25"/>
        <v>20.977841638876658</v>
      </c>
      <c r="G147" s="2">
        <f t="shared" si="26"/>
        <v>-52.983960688837037</v>
      </c>
      <c r="H147" s="3">
        <f t="shared" si="27"/>
        <v>6.018518518518519E-4</v>
      </c>
      <c r="I147" s="3">
        <f t="shared" si="28"/>
        <v>0.13370370370370369</v>
      </c>
      <c r="J147" s="2">
        <f>15*(HOUR(I147)+MINUTE(I147)/60+SECOND(I147)/3600-12)</f>
        <v>-131.86666666666665</v>
      </c>
      <c r="K147">
        <f t="shared" si="29"/>
        <v>-0.10154448496252633</v>
      </c>
      <c r="L147">
        <f t="shared" si="30"/>
        <v>-5.828115730235063</v>
      </c>
      <c r="M147">
        <f t="shared" si="31"/>
        <v>0.71516726769268124</v>
      </c>
      <c r="N147">
        <f t="shared" si="32"/>
        <v>44.343090967730255</v>
      </c>
    </row>
    <row r="148" spans="1:14">
      <c r="A148" s="1">
        <f>DATE(2014,12,31)+B148</f>
        <v>42151</v>
      </c>
      <c r="B148">
        <v>147</v>
      </c>
      <c r="C148" s="2">
        <f t="shared" si="22"/>
        <v>65.095890410958901</v>
      </c>
      <c r="D148" s="2">
        <f t="shared" si="23"/>
        <v>3.0081703319441471</v>
      </c>
      <c r="E148">
        <f t="shared" si="24"/>
        <v>0.3609449053819061</v>
      </c>
      <c r="F148">
        <f t="shared" si="25"/>
        <v>21.158237236747148</v>
      </c>
      <c r="G148" s="2">
        <f t="shared" si="26"/>
        <v>-59.509780083351174</v>
      </c>
      <c r="H148" s="3">
        <f t="shared" si="27"/>
        <v>6.8287037037037025E-4</v>
      </c>
      <c r="I148" s="3">
        <f t="shared" si="28"/>
        <v>0.13362268518518516</v>
      </c>
      <c r="J148" s="2">
        <f>15*(HOUR(I148)+MINUTE(I148)/60+SECOND(I148)/3600-12)</f>
        <v>-131.89583333333331</v>
      </c>
      <c r="K148">
        <f t="shared" si="29"/>
        <v>-9.8981841833330531E-2</v>
      </c>
      <c r="L148">
        <f t="shared" si="30"/>
        <v>-5.6805434289558976</v>
      </c>
      <c r="M148">
        <f t="shared" si="31"/>
        <v>0.71648115653092859</v>
      </c>
      <c r="N148">
        <f t="shared" si="32"/>
        <v>44.235282818774138</v>
      </c>
    </row>
    <row r="149" spans="1:14">
      <c r="A149" s="1">
        <f>DATE(2014,12,31)+B149</f>
        <v>42152</v>
      </c>
      <c r="B149">
        <v>148</v>
      </c>
      <c r="C149" s="2">
        <f t="shared" si="22"/>
        <v>66.082191780821915</v>
      </c>
      <c r="D149" s="2">
        <f t="shared" si="23"/>
        <v>2.8918135302468606</v>
      </c>
      <c r="E149">
        <f t="shared" si="24"/>
        <v>0.36377598173833298</v>
      </c>
      <c r="F149">
        <f t="shared" si="25"/>
        <v>21.332273928695226</v>
      </c>
      <c r="G149" s="2">
        <f t="shared" si="26"/>
        <v>-66.491188185188363</v>
      </c>
      <c r="H149" s="3">
        <f t="shared" si="27"/>
        <v>7.6388888888888893E-4</v>
      </c>
      <c r="I149" s="3">
        <f t="shared" si="28"/>
        <v>0.13354166666666664</v>
      </c>
      <c r="J149" s="2">
        <f>15*(HOUR(I149)+MINUTE(I149)/60+SECOND(I149)/3600-12)</f>
        <v>-131.92500000000001</v>
      </c>
      <c r="K149">
        <f t="shared" si="29"/>
        <v>-9.6515660907636469E-2</v>
      </c>
      <c r="L149">
        <f t="shared" si="30"/>
        <v>-5.5385617003243865</v>
      </c>
      <c r="M149">
        <f t="shared" si="31"/>
        <v>0.71775541751117422</v>
      </c>
      <c r="N149">
        <f t="shared" si="32"/>
        <v>44.130526862357712</v>
      </c>
    </row>
    <row r="150" spans="1:14">
      <c r="A150" s="1">
        <f>DATE(2014,12,31)+B150</f>
        <v>42153</v>
      </c>
      <c r="B150">
        <v>149</v>
      </c>
      <c r="C150" s="2">
        <f t="shared" si="22"/>
        <v>67.06849315068493</v>
      </c>
      <c r="D150" s="2">
        <f t="shared" si="23"/>
        <v>2.7680969214399593</v>
      </c>
      <c r="E150">
        <f t="shared" si="24"/>
        <v>0.3664992634204422</v>
      </c>
      <c r="F150">
        <f t="shared" si="25"/>
        <v>21.499879098394189</v>
      </c>
      <c r="G150" s="2">
        <f t="shared" si="26"/>
        <v>-73.914184713602438</v>
      </c>
      <c r="H150" s="3">
        <f t="shared" si="27"/>
        <v>8.449074074074075E-4</v>
      </c>
      <c r="I150" s="3">
        <f t="shared" si="28"/>
        <v>0.13346064814814812</v>
      </c>
      <c r="J150" s="2">
        <f>15*(HOUR(I150)+MINUTE(I150)/60+SECOND(I150)/3600-12)</f>
        <v>-131.95416666666665</v>
      </c>
      <c r="K150">
        <f t="shared" si="29"/>
        <v>-9.4147208677301031E-2</v>
      </c>
      <c r="L150">
        <f t="shared" si="30"/>
        <v>-5.4022384784634569</v>
      </c>
      <c r="M150">
        <f t="shared" si="31"/>
        <v>0.71898996096070344</v>
      </c>
      <c r="N150">
        <f t="shared" si="32"/>
        <v>44.028847412855917</v>
      </c>
    </row>
    <row r="151" spans="1:14">
      <c r="A151" s="1">
        <f>DATE(2014,12,31)+B151</f>
        <v>42154</v>
      </c>
      <c r="B151">
        <v>150</v>
      </c>
      <c r="C151" s="2">
        <f t="shared" si="22"/>
        <v>68.054794520547944</v>
      </c>
      <c r="D151" s="2">
        <f t="shared" si="23"/>
        <v>2.6372637316334417</v>
      </c>
      <c r="E151">
        <f t="shared" si="24"/>
        <v>0.36911394346109794</v>
      </c>
      <c r="F151">
        <f t="shared" si="25"/>
        <v>21.660982261949176</v>
      </c>
      <c r="G151" s="2">
        <f t="shared" si="26"/>
        <v>-81.764176101993499</v>
      </c>
      <c r="H151" s="3">
        <f t="shared" si="27"/>
        <v>9.3750000000000007E-4</v>
      </c>
      <c r="I151" s="3">
        <f t="shared" si="28"/>
        <v>0.13336805555555553</v>
      </c>
      <c r="J151" s="2">
        <f>15*(HOUR(I151)+MINUTE(I151)/60+SECOND(I151)/3600-12)</f>
        <v>-131.98749999999998</v>
      </c>
      <c r="K151">
        <f t="shared" si="29"/>
        <v>-9.1908642282046316E-2</v>
      </c>
      <c r="L151">
        <f t="shared" si="30"/>
        <v>-5.2734194202779827</v>
      </c>
      <c r="M151">
        <f t="shared" si="31"/>
        <v>0.72022652353343941</v>
      </c>
      <c r="N151">
        <f t="shared" si="32"/>
        <v>43.926814193074321</v>
      </c>
    </row>
    <row r="152" spans="1:14">
      <c r="A152" s="1">
        <f>DATE(2014,12,31)+B152</f>
        <v>42155</v>
      </c>
      <c r="B152">
        <v>151</v>
      </c>
      <c r="C152" s="2">
        <f t="shared" si="22"/>
        <v>69.041095890410958</v>
      </c>
      <c r="D152" s="2">
        <f t="shared" si="23"/>
        <v>2.4995667581397525</v>
      </c>
      <c r="E152">
        <f t="shared" si="24"/>
        <v>0.37161924707417482</v>
      </c>
      <c r="F152">
        <f t="shared" si="25"/>
        <v>21.815515152871427</v>
      </c>
      <c r="G152" s="2">
        <f t="shared" si="26"/>
        <v>-90.025994511614854</v>
      </c>
      <c r="H152" s="3">
        <f t="shared" si="27"/>
        <v>1.0416666666666667E-3</v>
      </c>
      <c r="I152" s="3">
        <f t="shared" si="28"/>
        <v>0.13326388888888888</v>
      </c>
      <c r="J152" s="2">
        <f>15*(HOUR(I152)+MINUTE(I152)/60+SECOND(I152)/3600-12)</f>
        <v>-132.02499999999998</v>
      </c>
      <c r="K152">
        <f t="shared" si="29"/>
        <v>-8.9801000600335579E-2</v>
      </c>
      <c r="L152">
        <f t="shared" si="30"/>
        <v>-5.1521589085692607</v>
      </c>
      <c r="M152">
        <f t="shared" si="31"/>
        <v>0.72146466664595232</v>
      </c>
      <c r="N152">
        <f t="shared" si="32"/>
        <v>43.824461204307163</v>
      </c>
    </row>
    <row r="153" spans="1:14">
      <c r="A153" s="1">
        <f>DATE(2014,12,31)+B153</f>
        <v>42156</v>
      </c>
      <c r="B153">
        <v>152</v>
      </c>
      <c r="C153" s="2">
        <f t="shared" si="22"/>
        <v>70.027397260273972</v>
      </c>
      <c r="D153" s="2">
        <f t="shared" si="23"/>
        <v>2.3552680408980873</v>
      </c>
      <c r="E153">
        <f t="shared" si="24"/>
        <v>0.37401443188414346</v>
      </c>
      <c r="F153">
        <f t="shared" si="25"/>
        <v>21.96341180616685</v>
      </c>
      <c r="G153" s="2">
        <f t="shared" si="26"/>
        <v>-98.68391754611477</v>
      </c>
      <c r="H153" s="3">
        <f t="shared" si="27"/>
        <v>1.1342592592592591E-3</v>
      </c>
      <c r="I153" s="3">
        <f t="shared" si="28"/>
        <v>0.13317129629629629</v>
      </c>
      <c r="J153" s="2">
        <f>15*(HOUR(I153)+MINUTE(I153)/60+SECOND(I153)/3600-12)</f>
        <v>-132.05833333333334</v>
      </c>
      <c r="K153">
        <f t="shared" si="29"/>
        <v>-8.7763628364762258E-2</v>
      </c>
      <c r="L153">
        <f t="shared" si="30"/>
        <v>-5.0349632579526897</v>
      </c>
      <c r="M153">
        <f t="shared" si="31"/>
        <v>0.72262081745974538</v>
      </c>
      <c r="N153">
        <f t="shared" si="32"/>
        <v>43.72871394210862</v>
      </c>
    </row>
    <row r="154" spans="1:14">
      <c r="A154" s="1">
        <f>DATE(2014,12,31)+B154</f>
        <v>42157</v>
      </c>
      <c r="B154">
        <v>153</v>
      </c>
      <c r="C154" s="2">
        <f t="shared" si="22"/>
        <v>71.013698630136986</v>
      </c>
      <c r="D154" s="2">
        <f t="shared" si="23"/>
        <v>2.2046385226161185</v>
      </c>
      <c r="E154">
        <f t="shared" si="24"/>
        <v>0.37629878814605228</v>
      </c>
      <c r="F154">
        <f t="shared" si="25"/>
        <v>22.104608641273373</v>
      </c>
      <c r="G154" s="2">
        <f t="shared" si="26"/>
        <v>-107.72168864303289</v>
      </c>
      <c r="H154" s="3">
        <f t="shared" si="27"/>
        <v>1.2384259259259258E-3</v>
      </c>
      <c r="I154" s="3">
        <f t="shared" si="28"/>
        <v>0.1330671296296296</v>
      </c>
      <c r="J154" s="2">
        <f>15*(HOUR(I154)+MINUTE(I154)/60+SECOND(I154)/3600-12)</f>
        <v>-132.09583333333336</v>
      </c>
      <c r="K154">
        <f t="shared" si="29"/>
        <v>-8.5859341718931781E-2</v>
      </c>
      <c r="L154">
        <f t="shared" si="30"/>
        <v>-4.9254421844864869</v>
      </c>
      <c r="M154">
        <f t="shared" si="31"/>
        <v>0.72377821322070723</v>
      </c>
      <c r="N154">
        <f t="shared" si="32"/>
        <v>43.632695748174399</v>
      </c>
    </row>
    <row r="155" spans="1:14">
      <c r="A155" s="1">
        <f>DATE(2014,12,31)+B155</f>
        <v>42158</v>
      </c>
      <c r="B155">
        <v>154</v>
      </c>
      <c r="C155" s="2">
        <f t="shared" si="22"/>
        <v>72</v>
      </c>
      <c r="D155" s="2">
        <f t="shared" si="23"/>
        <v>2.0479576980406256</v>
      </c>
      <c r="E155">
        <f t="shared" si="24"/>
        <v>0.37847163895584041</v>
      </c>
      <c r="F155">
        <f t="shared" si="25"/>
        <v>22.239044543577688</v>
      </c>
      <c r="G155" s="2">
        <f t="shared" si="26"/>
        <v>-117.12253811756247</v>
      </c>
      <c r="H155" s="3">
        <f t="shared" si="27"/>
        <v>1.3541666666666667E-3</v>
      </c>
      <c r="I155" s="3">
        <f t="shared" si="28"/>
        <v>0.13295138888888888</v>
      </c>
      <c r="J155" s="2">
        <f>15*(HOUR(I155)+MINUTE(I155)/60+SECOND(I155)/3600-12)</f>
        <v>-132.13749999999999</v>
      </c>
      <c r="K155">
        <f t="shared" si="29"/>
        <v>-8.4089061683898625E-2</v>
      </c>
      <c r="L155">
        <f t="shared" si="30"/>
        <v>-4.8236444091830242</v>
      </c>
      <c r="M155">
        <f t="shared" si="31"/>
        <v>0.72493648329172522</v>
      </c>
      <c r="N155">
        <f t="shared" si="32"/>
        <v>43.536435751677232</v>
      </c>
    </row>
    <row r="156" spans="1:14">
      <c r="A156" s="1">
        <f>DATE(2014,12,31)+B156</f>
        <v>42159</v>
      </c>
      <c r="B156">
        <v>155</v>
      </c>
      <c r="C156" s="2">
        <f t="shared" si="22"/>
        <v>72.986301369863014</v>
      </c>
      <c r="D156" s="2">
        <f t="shared" si="23"/>
        <v>1.88551325278147</v>
      </c>
      <c r="E156">
        <f t="shared" si="24"/>
        <v>0.38053234045091899</v>
      </c>
      <c r="F156">
        <f t="shared" si="25"/>
        <v>22.366660944239609</v>
      </c>
      <c r="G156" s="2">
        <f t="shared" si="26"/>
        <v>-126.86920483311181</v>
      </c>
      <c r="H156" s="3">
        <f t="shared" si="27"/>
        <v>1.4583333333333334E-3</v>
      </c>
      <c r="I156" s="3">
        <f t="shared" si="28"/>
        <v>0.1328472222222222</v>
      </c>
      <c r="J156" s="2">
        <f>15*(HOUR(I156)+MINUTE(I156)/60+SECOND(I156)/3600-12)</f>
        <v>-132.17500000000001</v>
      </c>
      <c r="K156">
        <f t="shared" si="29"/>
        <v>-8.2392302348792135E-2</v>
      </c>
      <c r="L156">
        <f t="shared" si="30"/>
        <v>-4.7260886785624932</v>
      </c>
      <c r="M156">
        <f t="shared" si="31"/>
        <v>0.72601277765210381</v>
      </c>
      <c r="N156">
        <f t="shared" si="32"/>
        <v>43.446835679960436</v>
      </c>
    </row>
    <row r="157" spans="1:14">
      <c r="A157" s="1">
        <f>DATE(2014,12,31)+B157</f>
        <v>42160</v>
      </c>
      <c r="B157">
        <v>156</v>
      </c>
      <c r="C157" s="2">
        <f t="shared" si="22"/>
        <v>73.972602739726028</v>
      </c>
      <c r="D157" s="2">
        <f t="shared" si="23"/>
        <v>1.7176006921258908</v>
      </c>
      <c r="E157">
        <f t="shared" si="24"/>
        <v>0.38248028200096146</v>
      </c>
      <c r="F157">
        <f t="shared" si="25"/>
        <v>22.487401898051438</v>
      </c>
      <c r="G157" s="2">
        <f t="shared" si="26"/>
        <v>-136.94395847244655</v>
      </c>
      <c r="H157" s="3">
        <f t="shared" si="27"/>
        <v>1.5740740740740741E-3</v>
      </c>
      <c r="I157" s="3">
        <f t="shared" si="28"/>
        <v>0.13273148148148148</v>
      </c>
      <c r="J157" s="2">
        <f>15*(HOUR(I157)+MINUTE(I157)/60+SECOND(I157)/3600-12)</f>
        <v>-132.21666666666667</v>
      </c>
      <c r="K157">
        <f t="shared" si="29"/>
        <v>-8.0831459435328712E-2</v>
      </c>
      <c r="L157">
        <f t="shared" si="30"/>
        <v>-4.6363596384832721</v>
      </c>
      <c r="M157">
        <f t="shared" si="31"/>
        <v>0.72708970382684746</v>
      </c>
      <c r="N157">
        <f t="shared" si="32"/>
        <v>43.357034706595272</v>
      </c>
    </row>
    <row r="158" spans="1:14">
      <c r="A158" s="1">
        <f>DATE(2014,12,31)+B158</f>
        <v>42161</v>
      </c>
      <c r="B158">
        <v>157</v>
      </c>
      <c r="C158" s="2">
        <f t="shared" si="22"/>
        <v>74.958904109589042</v>
      </c>
      <c r="D158" s="2">
        <f t="shared" si="23"/>
        <v>1.544522960291931</v>
      </c>
      <c r="E158">
        <f t="shared" si="24"/>
        <v>0.38431488638884648</v>
      </c>
      <c r="F158">
        <f t="shared" si="25"/>
        <v>22.601214159060223</v>
      </c>
      <c r="G158" s="2">
        <f t="shared" si="26"/>
        <v>-147.32862238248413</v>
      </c>
      <c r="H158" s="3">
        <f t="shared" si="27"/>
        <v>1.7013888888888892E-3</v>
      </c>
      <c r="I158" s="3">
        <f t="shared" si="28"/>
        <v>0.13260416666666666</v>
      </c>
      <c r="J158" s="2">
        <f>15*(HOUR(I158)+MINUTE(I158)/60+SECOND(I158)/3600-12)</f>
        <v>-132.26250000000002</v>
      </c>
      <c r="K158">
        <f t="shared" si="29"/>
        <v>-7.9407328344551109E-2</v>
      </c>
      <c r="L158">
        <f t="shared" si="30"/>
        <v>-4.5544997734079038</v>
      </c>
      <c r="M158">
        <f t="shared" si="31"/>
        <v>0.72816696346039733</v>
      </c>
      <c r="N158">
        <f t="shared" si="32"/>
        <v>43.267056550028748</v>
      </c>
    </row>
    <row r="159" spans="1:14">
      <c r="A159" s="1">
        <f>DATE(2014,12,31)+B159</f>
        <v>42162</v>
      </c>
      <c r="B159">
        <v>158</v>
      </c>
      <c r="C159" s="2">
        <f t="shared" si="22"/>
        <v>75.945205479452056</v>
      </c>
      <c r="D159" s="2">
        <f t="shared" si="23"/>
        <v>1.3665900505813791</v>
      </c>
      <c r="E159">
        <f t="shared" si="24"/>
        <v>0.3860356099817</v>
      </c>
      <c r="F159">
        <f t="shared" si="25"/>
        <v>22.708047253682935</v>
      </c>
      <c r="G159" s="2">
        <f t="shared" si="26"/>
        <v>-158.00459696511726</v>
      </c>
      <c r="H159" s="3">
        <f t="shared" si="27"/>
        <v>1.8287037037037037E-3</v>
      </c>
      <c r="I159" s="3">
        <f t="shared" si="28"/>
        <v>0.13247685185185185</v>
      </c>
      <c r="J159" s="2">
        <f>15*(HOUR(I159)+MINUTE(I159)/60+SECOND(I159)/3600-12)</f>
        <v>-132.30833333333334</v>
      </c>
      <c r="K159">
        <f t="shared" si="29"/>
        <v>-7.8090116907598872E-2</v>
      </c>
      <c r="L159">
        <f t="shared" si="30"/>
        <v>-4.4787940072878563</v>
      </c>
      <c r="M159">
        <f t="shared" si="31"/>
        <v>0.72920332571334101</v>
      </c>
      <c r="N159">
        <f t="shared" si="32"/>
        <v>43.180352444087376</v>
      </c>
    </row>
    <row r="160" spans="1:14">
      <c r="A160" s="1">
        <f>DATE(2014,12,31)+B160</f>
        <v>42163</v>
      </c>
      <c r="B160">
        <v>159</v>
      </c>
      <c r="C160" s="2">
        <f t="shared" si="22"/>
        <v>76.93150684931507</v>
      </c>
      <c r="D160" s="2">
        <f t="shared" si="23"/>
        <v>1.1841186069033436</v>
      </c>
      <c r="E160">
        <f t="shared" si="24"/>
        <v>0.387641942891985</v>
      </c>
      <c r="F160">
        <f t="shared" si="25"/>
        <v>22.807853551048034</v>
      </c>
      <c r="G160" s="2">
        <f t="shared" si="26"/>
        <v>-168.95288358579938</v>
      </c>
      <c r="H160" s="3">
        <f t="shared" si="27"/>
        <v>1.9444444444444442E-3</v>
      </c>
      <c r="I160" s="3">
        <f t="shared" si="28"/>
        <v>0.1323611111111111</v>
      </c>
      <c r="J160" s="2">
        <f>15*(HOUR(I160)+MINUTE(I160)/60+SECOND(I160)/3600-12)</f>
        <v>-132.35000000000002</v>
      </c>
      <c r="K160">
        <f t="shared" si="29"/>
        <v>-7.6850169847439698E-2</v>
      </c>
      <c r="L160">
        <f t="shared" si="30"/>
        <v>-4.4075361159552351</v>
      </c>
      <c r="M160">
        <f t="shared" si="31"/>
        <v>0.73015794853168536</v>
      </c>
      <c r="N160">
        <f t="shared" si="32"/>
        <v>43.100362929775969</v>
      </c>
    </row>
    <row r="161" spans="1:14">
      <c r="A161" s="1">
        <f>DATE(2014,12,31)+B161</f>
        <v>42164</v>
      </c>
      <c r="B161">
        <v>160</v>
      </c>
      <c r="C161" s="2">
        <f t="shared" si="22"/>
        <v>77.917808219178085</v>
      </c>
      <c r="D161" s="2">
        <f t="shared" si="23"/>
        <v>0.99743151714994216</v>
      </c>
      <c r="E161">
        <f t="shared" si="24"/>
        <v>0.3891334091285929</v>
      </c>
      <c r="F161">
        <f t="shared" si="25"/>
        <v>22.9005883303026</v>
      </c>
      <c r="G161" s="2">
        <f t="shared" si="26"/>
        <v>-180.15410897100347</v>
      </c>
      <c r="H161" s="3">
        <f t="shared" si="27"/>
        <v>2.0833333333333333E-3</v>
      </c>
      <c r="I161" s="3">
        <f t="shared" si="28"/>
        <v>0.13222222222222221</v>
      </c>
      <c r="J161" s="2">
        <f>15*(HOUR(I161)+MINUTE(I161)/60+SECOND(I161)/3600-12)</f>
        <v>-132.4</v>
      </c>
      <c r="K161">
        <f t="shared" si="29"/>
        <v>-7.5779784415733631E-2</v>
      </c>
      <c r="L161">
        <f t="shared" si="30"/>
        <v>-4.3460281733411072</v>
      </c>
      <c r="M161">
        <f t="shared" si="31"/>
        <v>0.73115350458071449</v>
      </c>
      <c r="N161">
        <f t="shared" si="32"/>
        <v>43.016816229185274</v>
      </c>
    </row>
    <row r="162" spans="1:14">
      <c r="A162" s="1">
        <f>DATE(2014,12,31)+B162</f>
        <v>42165</v>
      </c>
      <c r="B162">
        <v>161</v>
      </c>
      <c r="C162" s="2">
        <f t="shared" si="22"/>
        <v>78.904109589041099</v>
      </c>
      <c r="D162" s="2">
        <f t="shared" si="23"/>
        <v>0.80685749891536918</v>
      </c>
      <c r="E162">
        <f t="shared" si="24"/>
        <v>0.39050956673788917</v>
      </c>
      <c r="F162">
        <f t="shared" si="25"/>
        <v>22.986209844630462</v>
      </c>
      <c r="G162" s="2">
        <f t="shared" si="26"/>
        <v>-191.58855006507784</v>
      </c>
      <c r="H162" s="3">
        <f t="shared" si="27"/>
        <v>2.2106481481481478E-3</v>
      </c>
      <c r="I162" s="3">
        <f t="shared" si="28"/>
        <v>0.1320949074074074</v>
      </c>
      <c r="J162" s="2">
        <f>15*(HOUR(I162)+MINUTE(I162)/60+SECOND(I162)/3600-12)</f>
        <v>-132.44583333333335</v>
      </c>
      <c r="K162">
        <f t="shared" si="29"/>
        <v>-7.478820579297657E-2</v>
      </c>
      <c r="L162">
        <f t="shared" si="30"/>
        <v>-4.2890532134794164</v>
      </c>
      <c r="M162">
        <f t="shared" si="31"/>
        <v>0.73206741581493429</v>
      </c>
      <c r="N162">
        <f t="shared" si="32"/>
        <v>42.940006028454299</v>
      </c>
    </row>
    <row r="163" spans="1:14">
      <c r="A163" s="1">
        <f>DATE(2014,12,31)+B163</f>
        <v>42166</v>
      </c>
      <c r="B163">
        <v>162</v>
      </c>
      <c r="C163" s="2">
        <f t="shared" si="22"/>
        <v>79.890410958904098</v>
      </c>
      <c r="D163" s="2">
        <f t="shared" si="23"/>
        <v>0.61273067805864678</v>
      </c>
      <c r="E163">
        <f t="shared" si="24"/>
        <v>0.39177000793467431</v>
      </c>
      <c r="F163">
        <f t="shared" si="25"/>
        <v>23.064679381735832</v>
      </c>
      <c r="G163" s="2">
        <f t="shared" si="26"/>
        <v>-203.23615931648121</v>
      </c>
      <c r="H163" s="3">
        <f t="shared" si="27"/>
        <v>2.3495370370370371E-3</v>
      </c>
      <c r="I163" s="3">
        <f t="shared" si="28"/>
        <v>0.13195601851851851</v>
      </c>
      <c r="J163" s="2">
        <f>15*(HOUR(I163)+MINUTE(I163)/60+SECOND(I163)/3600-12)</f>
        <v>-132.49583333333334</v>
      </c>
      <c r="K163">
        <f t="shared" si="29"/>
        <v>-7.3937003838792259E-2</v>
      </c>
      <c r="L163">
        <f t="shared" si="30"/>
        <v>-4.2401475257712615</v>
      </c>
      <c r="M163">
        <f t="shared" si="31"/>
        <v>0.73298125736634867</v>
      </c>
      <c r="N163">
        <f t="shared" si="32"/>
        <v>42.86309088209299</v>
      </c>
    </row>
    <row r="164" spans="1:14">
      <c r="A164" s="1">
        <f>DATE(2014,12,31)+B164</f>
        <v>42167</v>
      </c>
      <c r="B164">
        <v>163</v>
      </c>
      <c r="C164" s="2">
        <f t="shared" si="22"/>
        <v>80.876712328767113</v>
      </c>
      <c r="D164" s="2">
        <f t="shared" si="23"/>
        <v>0.41539016061902712</v>
      </c>
      <c r="E164">
        <f t="shared" si="24"/>
        <v>0.39291435922301915</v>
      </c>
      <c r="F164">
        <f t="shared" si="25"/>
        <v>23.135961320556586</v>
      </c>
      <c r="G164" s="2">
        <f t="shared" si="26"/>
        <v>-215.07659036285838</v>
      </c>
      <c r="H164" s="3">
        <f t="shared" si="27"/>
        <v>2.488425925925926E-3</v>
      </c>
      <c r="I164" s="3">
        <f t="shared" si="28"/>
        <v>0.1318171296296296</v>
      </c>
      <c r="J164" s="2">
        <f>15*(HOUR(I164)+MINUTE(I164)/60+SECOND(I164)/3600-12)</f>
        <v>-132.54583333333335</v>
      </c>
      <c r="K164">
        <f t="shared" si="29"/>
        <v>-7.3196370081426432E-2</v>
      </c>
      <c r="L164">
        <f t="shared" si="30"/>
        <v>-4.1975970372615237</v>
      </c>
      <c r="M164">
        <f t="shared" si="31"/>
        <v>0.73385432022832497</v>
      </c>
      <c r="N164">
        <f t="shared" si="32"/>
        <v>42.789503886195895</v>
      </c>
    </row>
    <row r="165" spans="1:14">
      <c r="A165" s="1">
        <f>DATE(2014,12,31)+B165</f>
        <v>42168</v>
      </c>
      <c r="B165">
        <v>164</v>
      </c>
      <c r="C165" s="2">
        <f t="shared" si="22"/>
        <v>81.863013698630127</v>
      </c>
      <c r="D165" s="2">
        <f t="shared" si="23"/>
        <v>0.21517959860090219</v>
      </c>
      <c r="E165">
        <f t="shared" si="24"/>
        <v>0.39394228150693988</v>
      </c>
      <c r="F165">
        <f t="shared" si="25"/>
        <v>23.20002318398328</v>
      </c>
      <c r="G165" s="2">
        <f t="shared" si="26"/>
        <v>-227.08922408394588</v>
      </c>
      <c r="H165" s="3">
        <f t="shared" si="27"/>
        <v>2.627314814814815E-3</v>
      </c>
      <c r="I165" s="3">
        <f t="shared" si="28"/>
        <v>0.13167824074074072</v>
      </c>
      <c r="J165" s="2">
        <f>15*(HOUR(I165)+MINUTE(I165)/60+SECOND(I165)/3600-12)</f>
        <v>-132.59583333333333</v>
      </c>
      <c r="K165">
        <f t="shared" si="29"/>
        <v>-7.2566901254353833E-2</v>
      </c>
      <c r="L165">
        <f t="shared" si="30"/>
        <v>-4.1614349600040068</v>
      </c>
      <c r="M165">
        <f t="shared" si="31"/>
        <v>0.73468669734449243</v>
      </c>
      <c r="N165">
        <f t="shared" si="32"/>
        <v>42.719250932289121</v>
      </c>
    </row>
    <row r="166" spans="1:14">
      <c r="A166" s="1">
        <f>DATE(2014,12,31)+B166</f>
        <v>42169</v>
      </c>
      <c r="B166">
        <v>165</v>
      </c>
      <c r="C166" s="2">
        <f t="shared" si="22"/>
        <v>82.849315068493141</v>
      </c>
      <c r="D166" s="2">
        <f t="shared" si="23"/>
        <v>1.2446750152415254E-2</v>
      </c>
      <c r="E166">
        <f t="shared" si="24"/>
        <v>0.3948534701908793</v>
      </c>
      <c r="F166">
        <f t="shared" si="25"/>
        <v>23.256835687372885</v>
      </c>
      <c r="G166" s="2">
        <f t="shared" si="26"/>
        <v>-239.25319499085506</v>
      </c>
      <c r="H166" s="3">
        <f t="shared" si="27"/>
        <v>2.7662037037037034E-3</v>
      </c>
      <c r="I166" s="3">
        <f t="shared" si="28"/>
        <v>0.13153935185185184</v>
      </c>
      <c r="J166" s="2">
        <f>15*(HOUR(I166)+MINUTE(I166)/60+SECOND(I166)/3600-12)</f>
        <v>-132.64583333333331</v>
      </c>
      <c r="K166">
        <f t="shared" si="29"/>
        <v>-7.2049141256404825E-2</v>
      </c>
      <c r="L166">
        <f t="shared" si="30"/>
        <v>-4.1316916393489018</v>
      </c>
      <c r="M166">
        <f t="shared" si="31"/>
        <v>0.73547849079138916</v>
      </c>
      <c r="N166">
        <f t="shared" si="32"/>
        <v>42.652336573018253</v>
      </c>
    </row>
    <row r="167" spans="1:14">
      <c r="A167" s="1">
        <f>DATE(2014,12,31)+B167</f>
        <v>42170</v>
      </c>
      <c r="B167">
        <v>166</v>
      </c>
      <c r="C167" s="2">
        <f t="shared" si="22"/>
        <v>83.835616438356155</v>
      </c>
      <c r="D167" s="2">
        <f t="shared" si="23"/>
        <v>-0.19245696533128553</v>
      </c>
      <c r="E167">
        <f t="shared" si="24"/>
        <v>0.39564765526996537</v>
      </c>
      <c r="F167">
        <f t="shared" si="25"/>
        <v>23.306372782661118</v>
      </c>
      <c r="G167" s="2">
        <f t="shared" si="26"/>
        <v>-251.54741791987709</v>
      </c>
      <c r="H167" s="3">
        <f t="shared" si="27"/>
        <v>2.9050925925925928E-3</v>
      </c>
      <c r="I167" s="3">
        <f t="shared" si="28"/>
        <v>0.13140046296296296</v>
      </c>
      <c r="J167" s="2">
        <f>15*(HOUR(I167)+MINUTE(I167)/60+SECOND(I167)/3600-12)</f>
        <v>-132.69583333333333</v>
      </c>
      <c r="K167">
        <f t="shared" si="29"/>
        <v>-7.1643580500233395E-2</v>
      </c>
      <c r="L167">
        <f t="shared" si="30"/>
        <v>-4.1083945130128408</v>
      </c>
      <c r="M167">
        <f t="shared" si="31"/>
        <v>0.7362298118202607</v>
      </c>
      <c r="N167">
        <f t="shared" si="32"/>
        <v>42.588764003246744</v>
      </c>
    </row>
    <row r="168" spans="1:14">
      <c r="A168" s="1">
        <f>DATE(2014,12,31)+B168</f>
        <v>42171</v>
      </c>
      <c r="B168">
        <v>167</v>
      </c>
      <c r="C168" s="2">
        <f t="shared" si="22"/>
        <v>84.821917808219169</v>
      </c>
      <c r="D168" s="2">
        <f t="shared" si="23"/>
        <v>-0.39917691664320798</v>
      </c>
      <c r="E168">
        <f t="shared" si="24"/>
        <v>0.39632460141001918</v>
      </c>
      <c r="F168">
        <f t="shared" si="25"/>
        <v>23.348611697892913</v>
      </c>
      <c r="G168" s="2">
        <f t="shared" si="26"/>
        <v>-263.95061499859247</v>
      </c>
      <c r="H168" s="3">
        <f t="shared" si="27"/>
        <v>3.0439814814814821E-3</v>
      </c>
      <c r="I168" s="3">
        <f t="shared" si="28"/>
        <v>0.13126157407407404</v>
      </c>
      <c r="J168" s="2">
        <f>15*(HOUR(I168)+MINUTE(I168)/60+SECOND(I168)/3600-12)</f>
        <v>-132.74583333333334</v>
      </c>
      <c r="K168">
        <f t="shared" si="29"/>
        <v>-7.1350655314345479E-2</v>
      </c>
      <c r="L168">
        <f t="shared" si="30"/>
        <v>-4.0915680739708407</v>
      </c>
      <c r="M168">
        <f t="shared" si="31"/>
        <v>0.73694078087845183</v>
      </c>
      <c r="N168">
        <f t="shared" si="32"/>
        <v>42.528535044161373</v>
      </c>
    </row>
    <row r="169" spans="1:14">
      <c r="A169" s="1">
        <f>DATE(2014,12,31)+B169</f>
        <v>42172</v>
      </c>
      <c r="B169">
        <v>168</v>
      </c>
      <c r="C169" s="2">
        <f t="shared" si="22"/>
        <v>85.808219178082183</v>
      </c>
      <c r="D169" s="2">
        <f t="shared" si="23"/>
        <v>-0.60735571419559153</v>
      </c>
      <c r="E169">
        <f t="shared" si="24"/>
        <v>0.39688410801728979</v>
      </c>
      <c r="F169">
        <f t="shared" si="25"/>
        <v>23.383532972008137</v>
      </c>
      <c r="G169" s="2">
        <f t="shared" si="26"/>
        <v>-276.4413428517355</v>
      </c>
      <c r="H169" s="3">
        <f t="shared" si="27"/>
        <v>3.1944444444444442E-3</v>
      </c>
      <c r="I169" s="3">
        <f t="shared" si="28"/>
        <v>0.13111111111111109</v>
      </c>
      <c r="J169" s="2">
        <f>15*(HOUR(I169)+MINUTE(I169)/60+SECOND(I169)/3600-12)</f>
        <v>-132.80000000000001</v>
      </c>
      <c r="K169">
        <f t="shared" si="29"/>
        <v>-7.1200901023228624E-2</v>
      </c>
      <c r="L169">
        <f t="shared" si="30"/>
        <v>-4.0829659067733992</v>
      </c>
      <c r="M169">
        <f t="shared" si="31"/>
        <v>0.73765181204699437</v>
      </c>
      <c r="N169">
        <f t="shared" si="32"/>
        <v>42.468231710926261</v>
      </c>
    </row>
    <row r="170" spans="1:14">
      <c r="A170" s="1">
        <f>DATE(2014,12,31)+B170</f>
        <v>42173</v>
      </c>
      <c r="B170">
        <v>169</v>
      </c>
      <c r="C170" s="2">
        <f t="shared" si="22"/>
        <v>86.794520547945197</v>
      </c>
      <c r="D170" s="2">
        <f t="shared" si="23"/>
        <v>-0.81663366689976269</v>
      </c>
      <c r="E170">
        <f t="shared" si="24"/>
        <v>0.39732600929789436</v>
      </c>
      <c r="F170">
        <f t="shared" si="25"/>
        <v>23.411120484737815</v>
      </c>
      <c r="G170" s="2">
        <f t="shared" si="26"/>
        <v>-288.99802001398575</v>
      </c>
      <c r="H170" s="3">
        <f t="shared" si="27"/>
        <v>3.3333333333333335E-3</v>
      </c>
      <c r="I170" s="3">
        <f t="shared" si="28"/>
        <v>0.13097222222222221</v>
      </c>
      <c r="J170" s="2">
        <f>15*(HOUR(I170)+MINUTE(I170)/60+SECOND(I170)/3600-12)</f>
        <v>-132.85000000000002</v>
      </c>
      <c r="K170">
        <f t="shared" si="29"/>
        <v>-7.113430631748402E-2</v>
      </c>
      <c r="L170">
        <f t="shared" si="30"/>
        <v>-4.0791406116678779</v>
      </c>
      <c r="M170">
        <f t="shared" si="31"/>
        <v>0.73828243399194404</v>
      </c>
      <c r="N170">
        <f t="shared" si="32"/>
        <v>42.414689892908896</v>
      </c>
    </row>
    <row r="171" spans="1:14">
      <c r="A171" s="1">
        <f>DATE(2014,12,31)+B171</f>
        <v>42174</v>
      </c>
      <c r="B171">
        <v>170</v>
      </c>
      <c r="C171" s="2">
        <f t="shared" si="22"/>
        <v>87.780821917808211</v>
      </c>
      <c r="D171" s="2">
        <f t="shared" si="23"/>
        <v>-1.0266492419433164</v>
      </c>
      <c r="E171">
        <f t="shared" si="24"/>
        <v>0.39765017430694632</v>
      </c>
      <c r="F171">
        <f t="shared" si="25"/>
        <v>23.431361481485787</v>
      </c>
      <c r="G171" s="2">
        <f t="shared" si="26"/>
        <v>-301.59895451659895</v>
      </c>
      <c r="H171" s="3">
        <f t="shared" si="27"/>
        <v>3.483796296296296E-3</v>
      </c>
      <c r="I171" s="3">
        <f t="shared" si="28"/>
        <v>0.13082175925925923</v>
      </c>
      <c r="J171" s="2">
        <f>15*(HOUR(I171)+MINUTE(I171)/60+SECOND(I171)/3600-12)</f>
        <v>-132.90416666666667</v>
      </c>
      <c r="K171">
        <f t="shared" si="29"/>
        <v>-7.1211420110931345E-2</v>
      </c>
      <c r="L171">
        <f t="shared" si="30"/>
        <v>-4.0835701398765245</v>
      </c>
      <c r="M171">
        <f t="shared" si="31"/>
        <v>0.73891333039147478</v>
      </c>
      <c r="N171">
        <f t="shared" si="32"/>
        <v>42.361069915060611</v>
      </c>
    </row>
    <row r="172" spans="1:14">
      <c r="A172" s="1">
        <f>DATE(2014,12,31)+B172</f>
        <v>42175</v>
      </c>
      <c r="B172">
        <v>171</v>
      </c>
      <c r="C172" s="2">
        <f t="shared" si="22"/>
        <v>88.767123287671225</v>
      </c>
      <c r="D172" s="2">
        <f t="shared" si="23"/>
        <v>-1.2370395269098728</v>
      </c>
      <c r="E172">
        <f t="shared" si="24"/>
        <v>0.39785650698735753</v>
      </c>
      <c r="F172">
        <f t="shared" si="25"/>
        <v>23.444246593091123</v>
      </c>
      <c r="G172" s="2">
        <f t="shared" si="26"/>
        <v>-314.22237161459242</v>
      </c>
      <c r="H172" s="3">
        <f t="shared" si="27"/>
        <v>3.6342592592592594E-3</v>
      </c>
      <c r="I172" s="3">
        <f t="shared" si="28"/>
        <v>0.13067129629629629</v>
      </c>
      <c r="J172" s="2">
        <f>15*(HOUR(I172)+MINUTE(I172)/60+SECOND(I172)/3600-12)</f>
        <v>-132.95833333333334</v>
      </c>
      <c r="K172">
        <f t="shared" si="29"/>
        <v>-7.1402308882168031E-2</v>
      </c>
      <c r="L172">
        <f t="shared" si="30"/>
        <v>-4.0945351731501711</v>
      </c>
      <c r="M172">
        <f t="shared" si="31"/>
        <v>0.73950438884295067</v>
      </c>
      <c r="N172">
        <f t="shared" si="32"/>
        <v>42.310785796452507</v>
      </c>
    </row>
    <row r="173" spans="1:14">
      <c r="A173" s="1">
        <f>DATE(2014,12,31)+B173</f>
        <v>42176</v>
      </c>
      <c r="B173">
        <v>172</v>
      </c>
      <c r="C173" s="2">
        <f t="shared" si="22"/>
        <v>89.753424657534239</v>
      </c>
      <c r="D173" s="2">
        <f t="shared" si="23"/>
        <v>-1.4474406936836473</v>
      </c>
      <c r="E173">
        <f t="shared" si="24"/>
        <v>0.39794494619830167</v>
      </c>
      <c r="F173">
        <f t="shared" si="25"/>
        <v>23.449769850387526</v>
      </c>
      <c r="G173" s="2">
        <f t="shared" si="26"/>
        <v>-326.84644162101887</v>
      </c>
      <c r="H173" s="3">
        <f t="shared" si="27"/>
        <v>3.7731481481481483E-3</v>
      </c>
      <c r="I173" s="3">
        <f t="shared" si="28"/>
        <v>0.1305324074074074</v>
      </c>
      <c r="J173" s="2">
        <f>15*(HOUR(I173)+MINUTE(I173)/60+SECOND(I173)/3600-12)</f>
        <v>-133.00833333333335</v>
      </c>
      <c r="K173">
        <f t="shared" si="29"/>
        <v>-7.1677101694856249E-2</v>
      </c>
      <c r="L173">
        <f t="shared" si="30"/>
        <v>-4.1103200864593594</v>
      </c>
      <c r="M173">
        <f t="shared" si="31"/>
        <v>0.74001564667005693</v>
      </c>
      <c r="N173">
        <f t="shared" si="32"/>
        <v>42.267251556430985</v>
      </c>
    </row>
    <row r="174" spans="1:14">
      <c r="A174" s="1">
        <f>DATE(2014,12,31)+B174</f>
        <v>42177</v>
      </c>
      <c r="B174">
        <v>173</v>
      </c>
      <c r="C174" s="2">
        <f t="shared" si="22"/>
        <v>90.739726027397253</v>
      </c>
      <c r="D174" s="2">
        <f t="shared" si="23"/>
        <v>-1.6574884635790872</v>
      </c>
      <c r="E174">
        <f t="shared" si="24"/>
        <v>0.39791546573333197</v>
      </c>
      <c r="F174">
        <f t="shared" si="25"/>
        <v>23.447928693498188</v>
      </c>
      <c r="G174" s="2">
        <f t="shared" si="26"/>
        <v>-339.44930781474523</v>
      </c>
      <c r="H174" s="3">
        <f t="shared" si="27"/>
        <v>3.9236111111111112E-3</v>
      </c>
      <c r="I174" s="3">
        <f t="shared" si="28"/>
        <v>0.13038194444444443</v>
      </c>
      <c r="J174" s="2">
        <f>15*(HOUR(I174)+MINUTE(I174)/60+SECOND(I174)/3600-12)</f>
        <v>-133.0625</v>
      </c>
      <c r="K174">
        <f t="shared" si="29"/>
        <v>-7.2096001689608336E-2</v>
      </c>
      <c r="L174">
        <f t="shared" si="30"/>
        <v>-4.1343835449928941</v>
      </c>
      <c r="M174">
        <f t="shared" si="31"/>
        <v>0.74052760436852594</v>
      </c>
      <c r="N174">
        <f t="shared" si="32"/>
        <v>42.223621222120123</v>
      </c>
    </row>
    <row r="175" spans="1:14">
      <c r="A175" s="1">
        <f>DATE(2014,12,31)+B175</f>
        <v>42178</v>
      </c>
      <c r="B175">
        <v>174</v>
      </c>
      <c r="C175" s="2">
        <f t="shared" si="22"/>
        <v>91.726027397260268</v>
      </c>
      <c r="D175" s="2">
        <f t="shared" si="23"/>
        <v>-1.8668185731341924</v>
      </c>
      <c r="E175">
        <f t="shared" si="24"/>
        <v>0.39776807432814637</v>
      </c>
      <c r="F175">
        <f t="shared" si="25"/>
        <v>23.438723975826296</v>
      </c>
      <c r="G175" s="2">
        <f t="shared" si="26"/>
        <v>-352.00911438805156</v>
      </c>
      <c r="H175" s="3">
        <f t="shared" si="27"/>
        <v>4.0740740740740746E-3</v>
      </c>
      <c r="I175" s="3">
        <f t="shared" si="28"/>
        <v>0.13023148148148148</v>
      </c>
      <c r="J175" s="2">
        <f>15*(HOUR(I175)+MINUTE(I175)/60+SECOND(I175)/3600-12)</f>
        <v>-133.11666666666667</v>
      </c>
      <c r="K175">
        <f t="shared" si="29"/>
        <v>-7.2628997064341227E-2</v>
      </c>
      <c r="L175">
        <f t="shared" si="30"/>
        <v>-4.165002200765147</v>
      </c>
      <c r="M175">
        <f t="shared" si="31"/>
        <v>0.74100028875129109</v>
      </c>
      <c r="N175">
        <f t="shared" si="32"/>
        <v>42.183305328973958</v>
      </c>
    </row>
    <row r="176" spans="1:14">
      <c r="A176" s="1">
        <f>DATE(2014,12,31)+B176</f>
        <v>42179</v>
      </c>
      <c r="B176">
        <v>175</v>
      </c>
      <c r="C176" s="2">
        <f t="shared" si="22"/>
        <v>92.712328767123282</v>
      </c>
      <c r="D176" s="2">
        <f t="shared" si="23"/>
        <v>-2.0750672400053931</v>
      </c>
      <c r="E176">
        <f t="shared" si="24"/>
        <v>0.39750281565799928</v>
      </c>
      <c r="F176">
        <f t="shared" si="25"/>
        <v>23.422159962724407</v>
      </c>
      <c r="G176" s="2">
        <f t="shared" si="26"/>
        <v>-364.50403440032358</v>
      </c>
      <c r="H176" s="3">
        <f t="shared" si="27"/>
        <v>4.2129629629629626E-3</v>
      </c>
      <c r="I176" s="3">
        <f t="shared" si="28"/>
        <v>0.13009259259259257</v>
      </c>
      <c r="J176" s="2">
        <f>15*(HOUR(I176)+MINUTE(I176)/60+SECOND(I176)/3600-12)</f>
        <v>-133.16666666666669</v>
      </c>
      <c r="K176">
        <f t="shared" si="29"/>
        <v>-7.3246118234806867E-2</v>
      </c>
      <c r="L176">
        <f t="shared" si="30"/>
        <v>-4.2004550682386874</v>
      </c>
      <c r="M176">
        <f t="shared" si="31"/>
        <v>0.74139381585410358</v>
      </c>
      <c r="N176">
        <f t="shared" si="32"/>
        <v>42.149716973659082</v>
      </c>
    </row>
    <row r="177" spans="1:14">
      <c r="A177" s="1">
        <f>DATE(2014,12,31)+B177</f>
        <v>42180</v>
      </c>
      <c r="B177">
        <v>176</v>
      </c>
      <c r="C177" s="2">
        <f t="shared" si="22"/>
        <v>93.698630136986296</v>
      </c>
      <c r="D177" s="2">
        <f t="shared" si="23"/>
        <v>-2.2818716284017082</v>
      </c>
      <c r="E177">
        <f t="shared" si="24"/>
        <v>0.39711976832475926</v>
      </c>
      <c r="F177">
        <f t="shared" si="25"/>
        <v>23.3982443248482</v>
      </c>
      <c r="G177" s="2">
        <f t="shared" si="26"/>
        <v>-376.91229770410251</v>
      </c>
      <c r="H177" s="3">
        <f t="shared" si="27"/>
        <v>4.3518518518518515E-3</v>
      </c>
      <c r="I177" s="3">
        <f t="shared" si="28"/>
        <v>0.12995370370370368</v>
      </c>
      <c r="J177" s="2">
        <f>15*(HOUR(I177)+MINUTE(I177)/60+SECOND(I177)/3600-12)</f>
        <v>-133.21666666666664</v>
      </c>
      <c r="K177">
        <f t="shared" si="29"/>
        <v>-7.3977306134350163E-2</v>
      </c>
      <c r="L177">
        <f t="shared" si="30"/>
        <v>-4.2424630183739982</v>
      </c>
      <c r="M177">
        <f t="shared" si="31"/>
        <v>0.74174850690025973</v>
      </c>
      <c r="N177">
        <f t="shared" si="32"/>
        <v>42.119424706316217</v>
      </c>
    </row>
    <row r="178" spans="1:14">
      <c r="A178" s="1">
        <f>DATE(2014,12,31)+B178</f>
        <v>42181</v>
      </c>
      <c r="B178">
        <v>177</v>
      </c>
      <c r="C178" s="2">
        <f t="shared" si="22"/>
        <v>94.68493150684931</v>
      </c>
      <c r="D178" s="2">
        <f t="shared" si="23"/>
        <v>-2.4868703134963317</v>
      </c>
      <c r="E178">
        <f t="shared" si="24"/>
        <v>0.39661904583361812</v>
      </c>
      <c r="F178">
        <f t="shared" si="25"/>
        <v>23.366988126223049</v>
      </c>
      <c r="G178" s="2">
        <f t="shared" si="26"/>
        <v>-389.21221880977993</v>
      </c>
      <c r="H178" s="3">
        <f t="shared" si="27"/>
        <v>4.5023148148148149E-3</v>
      </c>
      <c r="I178" s="3">
        <f t="shared" si="28"/>
        <v>0.12980324074074073</v>
      </c>
      <c r="J178" s="2">
        <f>15*(HOUR(I178)+MINUTE(I178)/60+SECOND(I178)/3600-12)</f>
        <v>-133.27083333333334</v>
      </c>
      <c r="K178">
        <f t="shared" si="29"/>
        <v>-7.4852363034605407E-2</v>
      </c>
      <c r="L178">
        <f t="shared" si="30"/>
        <v>-4.292739485143958</v>
      </c>
      <c r="M178">
        <f t="shared" si="31"/>
        <v>0.7421046545347868</v>
      </c>
      <c r="N178">
        <f t="shared" si="32"/>
        <v>42.088990207150097</v>
      </c>
    </row>
    <row r="179" spans="1:14">
      <c r="A179" s="1">
        <f>DATE(2014,12,31)+B179</f>
        <v>42182</v>
      </c>
      <c r="B179">
        <v>178</v>
      </c>
      <c r="C179" s="2">
        <f t="shared" si="22"/>
        <v>95.671232876712324</v>
      </c>
      <c r="D179" s="2">
        <f t="shared" si="23"/>
        <v>-2.6897037442551217</v>
      </c>
      <c r="E179">
        <f t="shared" si="24"/>
        <v>0.39600079655945641</v>
      </c>
      <c r="F179">
        <f t="shared" si="25"/>
        <v>23.328405807073974</v>
      </c>
      <c r="G179" s="2">
        <f t="shared" si="26"/>
        <v>-401.38222465530725</v>
      </c>
      <c r="H179" s="3">
        <f t="shared" si="27"/>
        <v>4.6412037037037038E-3</v>
      </c>
      <c r="I179" s="3">
        <f t="shared" si="28"/>
        <v>0.12966435185185182</v>
      </c>
      <c r="J179" s="2">
        <f>15*(HOUR(I179)+MINUTE(I179)/60+SECOND(I179)/3600-12)</f>
        <v>-133.32083333333333</v>
      </c>
      <c r="K179">
        <f t="shared" si="29"/>
        <v>-7.5811237840801238E-2</v>
      </c>
      <c r="L179">
        <f t="shared" si="30"/>
        <v>-4.347835520895881</v>
      </c>
      <c r="M179">
        <f t="shared" si="31"/>
        <v>0.74238231185435355</v>
      </c>
      <c r="N179">
        <f t="shared" si="32"/>
        <v>42.06525065496988</v>
      </c>
    </row>
    <row r="180" spans="1:14">
      <c r="A180" s="1">
        <f>DATE(2014,12,31)+B180</f>
        <v>42183</v>
      </c>
      <c r="B180">
        <v>179</v>
      </c>
      <c r="C180" s="2">
        <f t="shared" si="22"/>
        <v>96.657534246575338</v>
      </c>
      <c r="D180" s="2">
        <f t="shared" si="23"/>
        <v>-2.8900147041231432</v>
      </c>
      <c r="E180">
        <f t="shared" si="24"/>
        <v>0.39526520370287699</v>
      </c>
      <c r="F180">
        <f t="shared" si="25"/>
        <v>23.282515161491862</v>
      </c>
      <c r="G180" s="2">
        <f t="shared" si="26"/>
        <v>-413.40088224738855</v>
      </c>
      <c r="H180" s="3">
        <f t="shared" si="27"/>
        <v>4.7800925925925919E-3</v>
      </c>
      <c r="I180" s="3">
        <f t="shared" si="28"/>
        <v>0.12952546296296294</v>
      </c>
      <c r="J180" s="2">
        <f>15*(HOUR(I180)+MINUTE(I180)/60+SECOND(I180)/3600-12)</f>
        <v>-133.37083333333334</v>
      </c>
      <c r="K180">
        <f t="shared" si="29"/>
        <v>-7.6883636937294719E-2</v>
      </c>
      <c r="L180">
        <f t="shared" si="30"/>
        <v>-4.4094593290463715</v>
      </c>
      <c r="M180">
        <f t="shared" si="31"/>
        <v>0.74262178851377258</v>
      </c>
      <c r="N180">
        <f t="shared" si="32"/>
        <v>42.044766771434503</v>
      </c>
    </row>
    <row r="181" spans="1:14">
      <c r="A181" s="1">
        <f>DATE(2014,12,31)+B181</f>
        <v>42184</v>
      </c>
      <c r="B181">
        <v>180</v>
      </c>
      <c r="C181" s="2">
        <f t="shared" si="22"/>
        <v>97.643835616438352</v>
      </c>
      <c r="D181" s="2">
        <f t="shared" si="23"/>
        <v>-3.0874487690131183</v>
      </c>
      <c r="E181">
        <f t="shared" si="24"/>
        <v>0.39441248523591865</v>
      </c>
      <c r="F181">
        <f t="shared" si="25"/>
        <v>23.229337310030086</v>
      </c>
      <c r="G181" s="2">
        <f t="shared" si="26"/>
        <v>-425.24692614078708</v>
      </c>
      <c r="H181" s="3">
        <f t="shared" si="27"/>
        <v>4.9189814814814816E-3</v>
      </c>
      <c r="I181" s="3">
        <f t="shared" si="28"/>
        <v>0.12938657407407406</v>
      </c>
      <c r="J181" s="2">
        <f>15*(HOUR(I181)+MINUTE(I181)/60+SECOND(I181)/3600-12)</f>
        <v>-133.42083333333335</v>
      </c>
      <c r="K181">
        <f t="shared" si="29"/>
        <v>-7.8069265865906901E-2</v>
      </c>
      <c r="L181">
        <f t="shared" si="30"/>
        <v>-4.4775956722283281</v>
      </c>
      <c r="M181">
        <f t="shared" si="31"/>
        <v>0.74282331670217738</v>
      </c>
      <c r="N181">
        <f t="shared" si="32"/>
        <v>42.027522555353862</v>
      </c>
    </row>
    <row r="182" spans="1:14">
      <c r="A182" s="1">
        <f>DATE(2014,12,31)+B182</f>
        <v>42185</v>
      </c>
      <c r="B182">
        <v>181</v>
      </c>
      <c r="C182" s="2">
        <f t="shared" si="22"/>
        <v>98.630136986301366</v>
      </c>
      <c r="D182" s="2">
        <f t="shared" si="23"/>
        <v>-3.2816547620426237</v>
      </c>
      <c r="E182">
        <f t="shared" si="24"/>
        <v>0.39344289383746633</v>
      </c>
      <c r="F182">
        <f t="shared" si="25"/>
        <v>23.168896667346708</v>
      </c>
      <c r="G182" s="2">
        <f t="shared" si="26"/>
        <v>-436.89928572255747</v>
      </c>
      <c r="H182" s="3">
        <f t="shared" si="27"/>
        <v>5.0462962962962961E-3</v>
      </c>
      <c r="I182" s="3">
        <f t="shared" si="28"/>
        <v>0.12925925925925924</v>
      </c>
      <c r="J182" s="2">
        <f>15*(HOUR(I182)+MINUTE(I182)/60+SECOND(I182)/3600-12)</f>
        <v>-133.46666666666667</v>
      </c>
      <c r="K182">
        <f t="shared" si="29"/>
        <v>-7.9337901229571628E-2</v>
      </c>
      <c r="L182">
        <f t="shared" si="30"/>
        <v>-4.5505093028684858</v>
      </c>
      <c r="M182">
        <f t="shared" si="31"/>
        <v>0.74294700717405482</v>
      </c>
      <c r="N182">
        <f t="shared" si="32"/>
        <v>42.016935847584811</v>
      </c>
    </row>
    <row r="183" spans="1:14">
      <c r="A183" s="1">
        <f>DATE(2014,12,31)+B183</f>
        <v>42186</v>
      </c>
      <c r="B183">
        <v>182</v>
      </c>
      <c r="C183" s="2">
        <f t="shared" si="22"/>
        <v>99.61643835616438</v>
      </c>
      <c r="D183" s="2">
        <f t="shared" si="23"/>
        <v>-3.4722852044708983</v>
      </c>
      <c r="E183">
        <f t="shared" si="24"/>
        <v>0.39235671681837692</v>
      </c>
      <c r="F183">
        <f t="shared" si="25"/>
        <v>23.10122090502707</v>
      </c>
      <c r="G183" s="2">
        <f t="shared" si="26"/>
        <v>-448.33711226825392</v>
      </c>
      <c r="H183" s="3">
        <f t="shared" si="27"/>
        <v>5.185185185185185E-3</v>
      </c>
      <c r="I183" s="3">
        <f t="shared" si="28"/>
        <v>0.12912037037037036</v>
      </c>
      <c r="J183" s="2">
        <f>15*(HOUR(I183)+MINUTE(I183)/60+SECOND(I183)/3600-12)</f>
        <v>-133.51666666666665</v>
      </c>
      <c r="K183">
        <f t="shared" si="29"/>
        <v>-8.0748891720767768E-2</v>
      </c>
      <c r="L183">
        <f t="shared" si="30"/>
        <v>-4.6316133418917778</v>
      </c>
      <c r="M183">
        <f t="shared" si="31"/>
        <v>0.74307334016691551</v>
      </c>
      <c r="N183">
        <f t="shared" si="32"/>
        <v>42.006120723818597</v>
      </c>
    </row>
    <row r="184" spans="1:14">
      <c r="A184" s="1">
        <f>DATE(2014,12,31)+B184</f>
        <v>42187</v>
      </c>
      <c r="B184">
        <v>183</v>
      </c>
      <c r="C184" s="2">
        <f t="shared" si="22"/>
        <v>100.60273972602739</v>
      </c>
      <c r="D184" s="2">
        <f t="shared" si="23"/>
        <v>-3.6589967622904469</v>
      </c>
      <c r="E184">
        <f t="shared" si="24"/>
        <v>0.39115427603634267</v>
      </c>
      <c r="F184">
        <f t="shared" si="25"/>
        <v>23.026340909740966</v>
      </c>
      <c r="G184" s="2">
        <f t="shared" si="26"/>
        <v>-459.53980573742683</v>
      </c>
      <c r="H184" s="3">
        <f t="shared" si="27"/>
        <v>5.3125000000000004E-3</v>
      </c>
      <c r="I184" s="3">
        <f t="shared" si="28"/>
        <v>0.12899305555555554</v>
      </c>
      <c r="J184" s="2">
        <f>15*(HOUR(I184)+MINUTE(I184)/60+SECOND(I184)/3600-12)</f>
        <v>-133.5625</v>
      </c>
      <c r="K184">
        <f t="shared" si="29"/>
        <v>-8.2242034417672305E-2</v>
      </c>
      <c r="L184">
        <f t="shared" si="30"/>
        <v>-4.7174496409913829</v>
      </c>
      <c r="M184">
        <f t="shared" si="31"/>
        <v>0.74312227605574188</v>
      </c>
      <c r="N184">
        <f t="shared" si="32"/>
        <v>42.001930807681347</v>
      </c>
    </row>
    <row r="185" spans="1:14">
      <c r="A185" s="1">
        <f>DATE(2014,12,31)+B185</f>
        <v>42188</v>
      </c>
      <c r="B185">
        <v>184</v>
      </c>
      <c r="C185" s="2">
        <f t="shared" si="22"/>
        <v>101.58904109589041</v>
      </c>
      <c r="D185" s="2">
        <f t="shared" si="23"/>
        <v>-3.8414506879338766</v>
      </c>
      <c r="E185">
        <f t="shared" si="24"/>
        <v>0.38983592780051823</v>
      </c>
      <c r="F185">
        <f t="shared" si="25"/>
        <v>22.944290736906005</v>
      </c>
      <c r="G185" s="2">
        <f t="shared" si="26"/>
        <v>-470.48704127603264</v>
      </c>
      <c r="H185" s="3">
        <f t="shared" si="27"/>
        <v>5.4398148148148149E-3</v>
      </c>
      <c r="I185" s="3">
        <f t="shared" si="28"/>
        <v>0.12886574074074073</v>
      </c>
      <c r="J185" s="2">
        <f>15*(HOUR(I185)+MINUTE(I185)/60+SECOND(I185)/3600-12)</f>
        <v>-133.60833333333332</v>
      </c>
      <c r="K185">
        <f t="shared" si="29"/>
        <v>-8.384668061673417E-2</v>
      </c>
      <c r="L185">
        <f t="shared" si="30"/>
        <v>-4.8097077792333716</v>
      </c>
      <c r="M185">
        <f t="shared" si="31"/>
        <v>0.74313418835853651</v>
      </c>
      <c r="N185">
        <f t="shared" si="32"/>
        <v>42.000910818651739</v>
      </c>
    </row>
    <row r="186" spans="1:14">
      <c r="A186" s="1">
        <f>DATE(2014,12,31)+B186</f>
        <v>42189</v>
      </c>
      <c r="B186">
        <v>185</v>
      </c>
      <c r="C186" s="2">
        <f t="shared" si="22"/>
        <v>102.57534246575342</v>
      </c>
      <c r="D186" s="2">
        <f t="shared" si="23"/>
        <v>-4.0193132565621656</v>
      </c>
      <c r="E186">
        <f t="shared" si="24"/>
        <v>0.38840206276593814</v>
      </c>
      <c r="F186">
        <f t="shared" si="25"/>
        <v>22.85510756004577</v>
      </c>
      <c r="G186" s="2">
        <f t="shared" si="26"/>
        <v>-481.15879539372992</v>
      </c>
      <c r="H186" s="3">
        <f t="shared" si="27"/>
        <v>5.5671296296296302E-3</v>
      </c>
      <c r="I186" s="3">
        <f t="shared" si="28"/>
        <v>0.12873842592592591</v>
      </c>
      <c r="J186" s="2">
        <f>15*(HOUR(I186)+MINUTE(I186)/60+SECOND(I186)/3600-12)</f>
        <v>-133.65416666666667</v>
      </c>
      <c r="K186">
        <f t="shared" si="29"/>
        <v>-8.5562254409334848E-2</v>
      </c>
      <c r="L186">
        <f t="shared" si="30"/>
        <v>-4.9083574646668229</v>
      </c>
      <c r="M186">
        <f t="shared" si="31"/>
        <v>0.74310932803272312</v>
      </c>
      <c r="N186">
        <f t="shared" si="32"/>
        <v>42.003039457219423</v>
      </c>
    </row>
    <row r="187" spans="1:14">
      <c r="A187" s="1">
        <f>DATE(2014,12,31)+B187</f>
        <v>42190</v>
      </c>
      <c r="B187">
        <v>186</v>
      </c>
      <c r="C187" s="2">
        <f t="shared" si="22"/>
        <v>103.56164383561644</v>
      </c>
      <c r="D187" s="2">
        <f t="shared" si="23"/>
        <v>-4.192256196406893</v>
      </c>
      <c r="E187">
        <f t="shared" si="24"/>
        <v>0.38685310581775739</v>
      </c>
      <c r="F187">
        <f t="shared" si="25"/>
        <v>22.758831616046436</v>
      </c>
      <c r="G187" s="2">
        <f t="shared" si="26"/>
        <v>-491.5353717844136</v>
      </c>
      <c r="H187" s="3">
        <f t="shared" si="27"/>
        <v>5.6828703703703702E-3</v>
      </c>
      <c r="I187" s="3">
        <f t="shared" si="28"/>
        <v>0.12862268518518516</v>
      </c>
      <c r="J187" s="2">
        <f>15*(HOUR(I187)+MINUTE(I187)/60+SECOND(I187)/3600-12)</f>
        <v>-133.69583333333333</v>
      </c>
      <c r="K187">
        <f t="shared" si="29"/>
        <v>-8.7358276352538899E-2</v>
      </c>
      <c r="L187">
        <f t="shared" si="30"/>
        <v>-5.0116487510691776</v>
      </c>
      <c r="M187">
        <f t="shared" si="31"/>
        <v>0.74300764659509277</v>
      </c>
      <c r="N187">
        <f t="shared" si="32"/>
        <v>42.011744906589158</v>
      </c>
    </row>
    <row r="188" spans="1:14">
      <c r="A188" s="1">
        <f>DATE(2014,12,31)+B188</f>
        <v>42191</v>
      </c>
      <c r="B188">
        <v>187</v>
      </c>
      <c r="C188" s="2">
        <f t="shared" si="22"/>
        <v>104.54794520547945</v>
      </c>
      <c r="D188" s="2">
        <f t="shared" si="23"/>
        <v>-4.3599571126461782</v>
      </c>
      <c r="E188">
        <f t="shared" si="24"/>
        <v>0.38518951594534911</v>
      </c>
      <c r="F188">
        <f t="shared" si="25"/>
        <v>22.655506146529568</v>
      </c>
      <c r="G188" s="2">
        <f t="shared" si="26"/>
        <v>-501.59742675877067</v>
      </c>
      <c r="H188" s="3">
        <f t="shared" si="27"/>
        <v>5.7986111111111112E-3</v>
      </c>
      <c r="I188" s="3">
        <f t="shared" si="28"/>
        <v>0.12850694444444444</v>
      </c>
      <c r="J188" s="2">
        <f>15*(HOUR(I188)+MINUTE(I188)/60+SECOND(I188)/3600-12)</f>
        <v>-133.73750000000001</v>
      </c>
      <c r="K188">
        <f t="shared" si="29"/>
        <v>-8.9263911574127441E-2</v>
      </c>
      <c r="L188">
        <f t="shared" si="30"/>
        <v>-5.1212618883990908</v>
      </c>
      <c r="M188">
        <f t="shared" si="31"/>
        <v>0.74286960986863804</v>
      </c>
      <c r="N188">
        <f t="shared" si="32"/>
        <v>42.023560562345097</v>
      </c>
    </row>
    <row r="189" spans="1:14">
      <c r="A189" s="1">
        <f>DATE(2014,12,31)+B189</f>
        <v>42192</v>
      </c>
      <c r="B189">
        <v>188</v>
      </c>
      <c r="C189" s="2">
        <f t="shared" si="22"/>
        <v>105.53424657534246</v>
      </c>
      <c r="D189" s="2">
        <f t="shared" si="23"/>
        <v>-4.5220999043015162</v>
      </c>
      <c r="E189">
        <f t="shared" si="24"/>
        <v>0.38341178610629556</v>
      </c>
      <c r="F189">
        <f t="shared" si="25"/>
        <v>22.545177335571072</v>
      </c>
      <c r="G189" s="2">
        <f t="shared" si="26"/>
        <v>-511.32599425809099</v>
      </c>
      <c r="H189" s="3">
        <f t="shared" si="27"/>
        <v>5.9143518518518521E-3</v>
      </c>
      <c r="I189" s="3">
        <f t="shared" si="28"/>
        <v>0.12839120370370369</v>
      </c>
      <c r="J189" s="2">
        <f>15*(HOUR(I189)+MINUTE(I189)/60+SECOND(I189)/3600-12)</f>
        <v>-133.77916666666667</v>
      </c>
      <c r="K189">
        <f t="shared" si="29"/>
        <v>-9.1278420297288554E-2</v>
      </c>
      <c r="L189">
        <f t="shared" si="30"/>
        <v>-5.2371579338105567</v>
      </c>
      <c r="M189">
        <f t="shared" si="31"/>
        <v>0.74269547083392262</v>
      </c>
      <c r="N189">
        <f t="shared" si="32"/>
        <v>42.038462644329371</v>
      </c>
    </row>
    <row r="190" spans="1:14">
      <c r="A190" s="1">
        <f>DATE(2014,12,31)+B190</f>
        <v>42193</v>
      </c>
      <c r="B190">
        <v>189</v>
      </c>
      <c r="C190" s="2">
        <f t="shared" si="22"/>
        <v>106.52054794520548</v>
      </c>
      <c r="D190" s="2">
        <f t="shared" si="23"/>
        <v>-4.6783751736512134</v>
      </c>
      <c r="E190">
        <f t="shared" si="24"/>
        <v>0.38152044308031469</v>
      </c>
      <c r="F190">
        <f t="shared" si="25"/>
        <v>22.427894244007341</v>
      </c>
      <c r="G190" s="2">
        <f t="shared" si="26"/>
        <v>-520.70251041907284</v>
      </c>
      <c r="H190" s="3">
        <f t="shared" si="27"/>
        <v>6.0185185185185177E-3</v>
      </c>
      <c r="I190" s="3">
        <f t="shared" si="28"/>
        <v>0.12828703703703703</v>
      </c>
      <c r="J190" s="2">
        <f>15*(HOUR(I190)+MINUTE(I190)/60+SECOND(I190)/3600-12)</f>
        <v>-133.81666666666666</v>
      </c>
      <c r="K190">
        <f t="shared" si="29"/>
        <v>-9.3371149871068593E-2</v>
      </c>
      <c r="L190">
        <f t="shared" si="30"/>
        <v>-5.357576844347868</v>
      </c>
      <c r="M190">
        <f t="shared" si="31"/>
        <v>0.74244501044603017</v>
      </c>
      <c r="N190">
        <f t="shared" si="32"/>
        <v>42.059888450477864</v>
      </c>
    </row>
    <row r="191" spans="1:14">
      <c r="A191" s="1">
        <f>DATE(2014,12,31)+B191</f>
        <v>42194</v>
      </c>
      <c r="B191">
        <v>190</v>
      </c>
      <c r="C191" s="2">
        <f t="shared" si="22"/>
        <v>107.50684931506849</v>
      </c>
      <c r="D191" s="2">
        <f t="shared" si="23"/>
        <v>-4.828480627664776</v>
      </c>
      <c r="E191">
        <f t="shared" si="24"/>
        <v>0.37951604731316363</v>
      </c>
      <c r="F191">
        <f t="shared" si="25"/>
        <v>22.303708740578603</v>
      </c>
      <c r="G191" s="2">
        <f t="shared" si="26"/>
        <v>-529.70883765988651</v>
      </c>
      <c r="H191" s="3">
        <f t="shared" si="27"/>
        <v>6.122685185185185E-3</v>
      </c>
      <c r="I191" s="3">
        <f t="shared" si="28"/>
        <v>0.12818287037037035</v>
      </c>
      <c r="J191" s="2">
        <f>15*(HOUR(I191)+MINUTE(I191)/60+SECOND(I191)/3600-12)</f>
        <v>-133.85416666666666</v>
      </c>
      <c r="K191">
        <f t="shared" si="29"/>
        <v>-9.5571105245572052E-2</v>
      </c>
      <c r="L191">
        <f t="shared" si="30"/>
        <v>-5.484191299016536</v>
      </c>
      <c r="M191">
        <f t="shared" si="31"/>
        <v>0.74215883390843762</v>
      </c>
      <c r="N191">
        <f t="shared" si="32"/>
        <v>42.084358755075087</v>
      </c>
    </row>
    <row r="192" spans="1:14">
      <c r="A192" s="1">
        <f>DATE(2014,12,31)+B192</f>
        <v>42195</v>
      </c>
      <c r="B192">
        <v>191</v>
      </c>
      <c r="C192" s="2">
        <f t="shared" si="22"/>
        <v>108.49315068493151</v>
      </c>
      <c r="D192" s="2">
        <f t="shared" si="23"/>
        <v>-4.9721214709722732</v>
      </c>
      <c r="E192">
        <f t="shared" si="24"/>
        <v>0.37739919275056655</v>
      </c>
      <c r="F192">
        <f t="shared" si="25"/>
        <v>22.172675430167551</v>
      </c>
      <c r="G192" s="2">
        <f t="shared" si="26"/>
        <v>-538.32728825833635</v>
      </c>
      <c r="H192" s="3">
        <f t="shared" si="27"/>
        <v>6.2268518518518515E-3</v>
      </c>
      <c r="I192" s="3">
        <f t="shared" si="28"/>
        <v>0.12807870370370369</v>
      </c>
      <c r="J192" s="2">
        <f>15*(HOUR(I192)+MINUTE(I192)/60+SECOND(I192)/3600-12)</f>
        <v>-133.89166666666668</v>
      </c>
      <c r="K192">
        <f t="shared" si="29"/>
        <v>-9.7877389927413627E-2</v>
      </c>
      <c r="L192">
        <f t="shared" si="30"/>
        <v>-5.6169542044121519</v>
      </c>
      <c r="M192">
        <f t="shared" si="31"/>
        <v>0.74183719366985545</v>
      </c>
      <c r="N192">
        <f t="shared" si="32"/>
        <v>42.111847674927496</v>
      </c>
    </row>
    <row r="193" spans="1:14">
      <c r="A193" s="1">
        <f>DATE(2014,12,31)+B193</f>
        <v>42196</v>
      </c>
      <c r="B193">
        <v>192</v>
      </c>
      <c r="C193" s="2">
        <f t="shared" si="22"/>
        <v>109.47945205479452</v>
      </c>
      <c r="D193" s="2">
        <f t="shared" si="23"/>
        <v>-5.1090107898925696</v>
      </c>
      <c r="E193">
        <f t="shared" si="24"/>
        <v>0.37517050666221574</v>
      </c>
      <c r="F193">
        <f t="shared" si="25"/>
        <v>22.034851579397102</v>
      </c>
      <c r="G193" s="2">
        <f t="shared" si="26"/>
        <v>-546.54064739355408</v>
      </c>
      <c r="H193" s="3">
        <f t="shared" si="27"/>
        <v>6.3194444444444444E-3</v>
      </c>
      <c r="I193" s="3">
        <f t="shared" si="28"/>
        <v>0.12798611111111111</v>
      </c>
      <c r="J193" s="2">
        <f>15*(HOUR(I193)+MINUTE(I193)/60+SECOND(I193)/3600-12)</f>
        <v>-133.92499999999998</v>
      </c>
      <c r="K193">
        <f t="shared" si="29"/>
        <v>-0.10025916768708415</v>
      </c>
      <c r="L193">
        <f t="shared" si="30"/>
        <v>-5.7540946950416005</v>
      </c>
      <c r="M193">
        <f t="shared" si="31"/>
        <v>0.74143964919307581</v>
      </c>
      <c r="N193">
        <f t="shared" si="32"/>
        <v>42.145803588770406</v>
      </c>
    </row>
    <row r="194" spans="1:14">
      <c r="A194" s="1">
        <f>DATE(2014,12,31)+B194</f>
        <v>42197</v>
      </c>
      <c r="B194">
        <v>193</v>
      </c>
      <c r="C194" s="2">
        <f t="shared" si="22"/>
        <v>110.46575342465752</v>
      </c>
      <c r="D194" s="2">
        <f t="shared" si="23"/>
        <v>-5.238869927055064</v>
      </c>
      <c r="E194">
        <f t="shared" si="24"/>
        <v>0.37283064945589833</v>
      </c>
      <c r="F194">
        <f t="shared" si="25"/>
        <v>21.890297039855625</v>
      </c>
      <c r="G194" s="2">
        <f t="shared" si="26"/>
        <v>-554.33219562330373</v>
      </c>
      <c r="H194" s="3">
        <f t="shared" si="27"/>
        <v>6.4120370370370364E-3</v>
      </c>
      <c r="I194" s="3">
        <f t="shared" si="28"/>
        <v>0.12789351851851849</v>
      </c>
      <c r="J194" s="2">
        <f>15*(HOUR(I194)+MINUTE(I194)/60+SECOND(I194)/3600-12)</f>
        <v>-133.95833333333334</v>
      </c>
      <c r="K194">
        <f t="shared" si="29"/>
        <v>-0.10274530998048059</v>
      </c>
      <c r="L194">
        <f t="shared" si="30"/>
        <v>-5.8972797000028994</v>
      </c>
      <c r="M194">
        <f t="shared" si="31"/>
        <v>0.74100699140957726</v>
      </c>
      <c r="N194">
        <f t="shared" si="32"/>
        <v>42.182733425095854</v>
      </c>
    </row>
    <row r="195" spans="1:14">
      <c r="A195" s="1">
        <f>DATE(2014,12,31)+B195</f>
        <v>42198</v>
      </c>
      <c r="B195">
        <v>194</v>
      </c>
      <c r="C195" s="2">
        <f t="shared" ref="C195:C258" si="33">(360/365)*(B195-81)</f>
        <v>111.45205479452054</v>
      </c>
      <c r="D195" s="2">
        <f t="shared" ref="D195:D258" si="34">9.87*SIN(RADIANS(2*C195))-7.53*COS(RADIANS(C195))-1.5*SIN(RADIANS(C195))</f>
        <v>-5.3614288461606812</v>
      </c>
      <c r="E195">
        <f t="shared" ref="E195:E258" si="35">SIN(RADIANS(23.45))*SIN(RADIANS(C195))</f>
        <v>0.3703803144818027</v>
      </c>
      <c r="F195">
        <f t="shared" ref="F195:F258" si="36">DEGREES(ASIN(E195))</f>
        <v>21.739074169221009</v>
      </c>
      <c r="G195" s="2">
        <f t="shared" ref="G195:G258" si="37">60*(4*(P$2-15*P$4)+D195)</f>
        <v>-561.68573076964083</v>
      </c>
      <c r="H195" s="3">
        <f t="shared" ref="H195:H258" si="38">TIME(INT(ROUND(ABS(G195),0)/3600),INT(MOD(ABS(G195),3600)/60),INT(MOD(MOD(ABS(G195),3600),60)))</f>
        <v>6.4930555555555549E-3</v>
      </c>
      <c r="I195" s="3">
        <f t="shared" ref="I195:I258" si="39">IF(G195&lt;0,(P$3-H195),(P$3+H195))</f>
        <v>0.1278125</v>
      </c>
      <c r="J195" s="2">
        <f>15*(HOUR(I195)+MINUTE(I195)/60+SECOND(I195)/3600-12)</f>
        <v>-133.98749999999998</v>
      </c>
      <c r="K195">
        <f t="shared" ref="K195:K258" si="40">E195*SIN(RADIANS(P$1))+COS(RADIANS(F195))*COS(RADIANS(P$1))*COS(RADIANS(J195))</f>
        <v>-0.10530485099498427</v>
      </c>
      <c r="L195">
        <f t="shared" ref="L195:L258" si="41">DEGREES(ASIN(K195))</f>
        <v>-6.0447306086354962</v>
      </c>
      <c r="M195">
        <f t="shared" ref="M195:M258" si="42">((E195*COS(RADIANS(P$1)))-(COS(RADIANS(F195))*SIN(RADIANS(P$1))*COS(RADIANS(J195))))/COS(RADIANS(L195))</f>
        <v>0.7404985984110406</v>
      </c>
      <c r="N195">
        <f t="shared" ref="N195:N258" si="43">DEGREES(ACOS(M195))</f>
        <v>42.226094161512187</v>
      </c>
    </row>
    <row r="196" spans="1:14">
      <c r="A196" s="1">
        <f>DATE(2014,12,31)+B196</f>
        <v>42199</v>
      </c>
      <c r="B196">
        <v>195</v>
      </c>
      <c r="C196" s="2">
        <f t="shared" si="33"/>
        <v>112.43835616438355</v>
      </c>
      <c r="D196" s="2">
        <f t="shared" si="34"/>
        <v>-5.4764264864395393</v>
      </c>
      <c r="E196">
        <f t="shared" si="35"/>
        <v>0.36782022782706425</v>
      </c>
      <c r="F196">
        <f t="shared" si="36"/>
        <v>21.581247750556063</v>
      </c>
      <c r="G196" s="2">
        <f t="shared" si="37"/>
        <v>-568.58558918637232</v>
      </c>
      <c r="H196" s="3">
        <f t="shared" si="38"/>
        <v>6.5740740740740733E-3</v>
      </c>
      <c r="I196" s="3">
        <f t="shared" si="39"/>
        <v>0.12773148148148147</v>
      </c>
      <c r="J196" s="2">
        <f>15*(HOUR(I196)+MINUTE(I196)/60+SECOND(I196)/3600-12)</f>
        <v>-134.01666666666668</v>
      </c>
      <c r="K196">
        <f t="shared" si="40"/>
        <v>-0.10796658708624368</v>
      </c>
      <c r="L196">
        <f t="shared" si="41"/>
        <v>-6.1981114535711708</v>
      </c>
      <c r="M196">
        <f t="shared" si="42"/>
        <v>0.73995540575329199</v>
      </c>
      <c r="N196">
        <f t="shared" si="43"/>
        <v>42.272383036256578</v>
      </c>
    </row>
    <row r="197" spans="1:14">
      <c r="A197" s="1">
        <f>DATE(2014,12,31)+B197</f>
        <v>42200</v>
      </c>
      <c r="B197">
        <v>196</v>
      </c>
      <c r="C197" s="2">
        <f t="shared" si="33"/>
        <v>113.42465753424656</v>
      </c>
      <c r="D197" s="2">
        <f t="shared" si="34"/>
        <v>-5.5836111063750762</v>
      </c>
      <c r="E197">
        <f t="shared" si="35"/>
        <v>0.36515114810060995</v>
      </c>
      <c r="F197">
        <f t="shared" si="36"/>
        <v>21.416884910047621</v>
      </c>
      <c r="G197" s="2">
        <f t="shared" si="37"/>
        <v>-575.01666638250458</v>
      </c>
      <c r="H197" s="3">
        <f t="shared" si="38"/>
        <v>6.6550925925925935E-3</v>
      </c>
      <c r="I197" s="3">
        <f t="shared" si="39"/>
        <v>0.12765046296296295</v>
      </c>
      <c r="J197" s="2">
        <f>15*(HOUR(I197)+MINUTE(I197)/60+SECOND(I197)/3600-12)</f>
        <v>-134.04583333333332</v>
      </c>
      <c r="K197">
        <f t="shared" si="40"/>
        <v>-0.11072937906639507</v>
      </c>
      <c r="L197">
        <f t="shared" si="41"/>
        <v>-6.3573627721894743</v>
      </c>
      <c r="M197">
        <f t="shared" si="42"/>
        <v>0.73937765484623497</v>
      </c>
      <c r="N197">
        <f t="shared" si="43"/>
        <v>42.321571733751341</v>
      </c>
    </row>
    <row r="198" spans="1:14">
      <c r="A198" s="1">
        <f>DATE(2014,12,31)+B198</f>
        <v>42201</v>
      </c>
      <c r="B198">
        <v>197</v>
      </c>
      <c r="C198" s="2">
        <f t="shared" si="33"/>
        <v>114.41095890410958</v>
      </c>
      <c r="D198" s="2">
        <f t="shared" si="34"/>
        <v>-5.6827406162769751</v>
      </c>
      <c r="E198">
        <f t="shared" si="35"/>
        <v>0.3623738662083662</v>
      </c>
      <c r="F198">
        <f t="shared" si="36"/>
        <v>21.246055033460092</v>
      </c>
      <c r="G198" s="2">
        <f t="shared" si="37"/>
        <v>-580.96443697661846</v>
      </c>
      <c r="H198" s="3">
        <f t="shared" si="38"/>
        <v>6.7129629629629622E-3</v>
      </c>
      <c r="I198" s="3">
        <f t="shared" si="39"/>
        <v>0.12759259259259259</v>
      </c>
      <c r="J198" s="2">
        <f>15*(HOUR(I198)+MINUTE(I198)/60+SECOND(I198)/3600-12)</f>
        <v>-134.06666666666669</v>
      </c>
      <c r="K198">
        <f t="shared" si="40"/>
        <v>-0.11353208070731968</v>
      </c>
      <c r="L198">
        <f t="shared" si="41"/>
        <v>-6.5189649527590676</v>
      </c>
      <c r="M198">
        <f t="shared" si="42"/>
        <v>0.73868324437346922</v>
      </c>
      <c r="N198">
        <f t="shared" si="43"/>
        <v>42.380631329671296</v>
      </c>
    </row>
    <row r="199" spans="1:14">
      <c r="A199" s="1">
        <f>DATE(2014,12,31)+B199</f>
        <v>42202</v>
      </c>
      <c r="B199">
        <v>198</v>
      </c>
      <c r="C199" s="2">
        <f t="shared" si="33"/>
        <v>115.39726027397259</v>
      </c>
      <c r="D199" s="2">
        <f t="shared" si="34"/>
        <v>-5.7735828992987157</v>
      </c>
      <c r="E199">
        <f t="shared" si="35"/>
        <v>0.35948920511889643</v>
      </c>
      <c r="F199">
        <f t="shared" si="36"/>
        <v>21.068829681571128</v>
      </c>
      <c r="G199" s="2">
        <f t="shared" si="37"/>
        <v>-586.41497395792294</v>
      </c>
      <c r="H199" s="3">
        <f t="shared" si="38"/>
        <v>6.782407407407408E-3</v>
      </c>
      <c r="I199" s="3">
        <f t="shared" si="39"/>
        <v>0.12752314814814814</v>
      </c>
      <c r="J199" s="2">
        <f>15*(HOUR(I199)+MINUTE(I199)/60+SECOND(I199)/3600-12)</f>
        <v>-134.09166666666667</v>
      </c>
      <c r="K199">
        <f t="shared" si="40"/>
        <v>-0.11646334424392324</v>
      </c>
      <c r="L199">
        <f t="shared" si="41"/>
        <v>-6.6880357019547878</v>
      </c>
      <c r="M199">
        <f t="shared" si="42"/>
        <v>0.73799560990732949</v>
      </c>
      <c r="N199">
        <f t="shared" si="43"/>
        <v>42.439048958002012</v>
      </c>
    </row>
    <row r="200" spans="1:14">
      <c r="A200" s="1">
        <f>DATE(2014,12,31)+B200</f>
        <v>42203</v>
      </c>
      <c r="B200">
        <v>199</v>
      </c>
      <c r="C200" s="2">
        <f t="shared" si="33"/>
        <v>116.38356164383561</v>
      </c>
      <c r="D200" s="2">
        <f t="shared" si="34"/>
        <v>-5.8559161205090398</v>
      </c>
      <c r="E200">
        <f t="shared" si="35"/>
        <v>0.35649801961953748</v>
      </c>
      <c r="F200">
        <f t="shared" si="36"/>
        <v>20.885282504852746</v>
      </c>
      <c r="G200" s="2">
        <f t="shared" si="37"/>
        <v>-591.35496723054234</v>
      </c>
      <c r="H200" s="3">
        <f t="shared" si="38"/>
        <v>6.8402777777777776E-3</v>
      </c>
      <c r="I200" s="3">
        <f t="shared" si="39"/>
        <v>0.12746527777777777</v>
      </c>
      <c r="J200" s="2">
        <f>15*(HOUR(I200)+MINUTE(I200)/60+SECOND(I200)/3600-12)</f>
        <v>-134.11250000000001</v>
      </c>
      <c r="K200">
        <f t="shared" si="40"/>
        <v>-0.11946190673094015</v>
      </c>
      <c r="L200">
        <f t="shared" si="41"/>
        <v>-6.8610487158107984</v>
      </c>
      <c r="M200">
        <f t="shared" si="42"/>
        <v>0.73723251785439137</v>
      </c>
      <c r="N200">
        <f t="shared" si="43"/>
        <v>42.503800889990288</v>
      </c>
    </row>
    <row r="201" spans="1:14">
      <c r="A201" s="1">
        <f>DATE(2014,12,31)+B201</f>
        <v>42204</v>
      </c>
      <c r="B201">
        <v>200</v>
      </c>
      <c r="C201" s="2">
        <f t="shared" si="33"/>
        <v>117.36986301369862</v>
      </c>
      <c r="D201" s="2">
        <f t="shared" si="34"/>
        <v>-5.9295290236410851</v>
      </c>
      <c r="E201">
        <f t="shared" si="35"/>
        <v>0.35340119606310777</v>
      </c>
      <c r="F201">
        <f t="shared" si="36"/>
        <v>20.695489157655722</v>
      </c>
      <c r="G201" s="2">
        <f t="shared" si="37"/>
        <v>-595.77174141846501</v>
      </c>
      <c r="H201" s="3">
        <f t="shared" si="38"/>
        <v>6.8865740740740736E-3</v>
      </c>
      <c r="I201" s="3">
        <f t="shared" si="39"/>
        <v>0.12741898148148145</v>
      </c>
      <c r="J201" s="2">
        <f>15*(HOUR(I201)+MINUTE(I201)/60+SECOND(I201)/3600-12)</f>
        <v>-134.12916666666666</v>
      </c>
      <c r="K201">
        <f t="shared" si="40"/>
        <v>-0.12252637576204051</v>
      </c>
      <c r="L201">
        <f t="shared" si="41"/>
        <v>-7.0379294340640328</v>
      </c>
      <c r="M201">
        <f t="shared" si="42"/>
        <v>0.73639384147359366</v>
      </c>
      <c r="N201">
        <f t="shared" si="43"/>
        <v>42.574874528684418</v>
      </c>
    </row>
    <row r="202" spans="1:14">
      <c r="A202" s="1">
        <f>DATE(2014,12,31)+B202</f>
        <v>42205</v>
      </c>
      <c r="B202">
        <v>201</v>
      </c>
      <c r="C202" s="2">
        <f t="shared" si="33"/>
        <v>118.35616438356163</v>
      </c>
      <c r="D202" s="2">
        <f t="shared" si="34"/>
        <v>-5.9942212151573599</v>
      </c>
      <c r="E202">
        <f t="shared" si="35"/>
        <v>0.35019965210526222</v>
      </c>
      <c r="F202">
        <f t="shared" si="36"/>
        <v>20.499527212148365</v>
      </c>
      <c r="G202" s="2">
        <f t="shared" si="37"/>
        <v>-599.65327290944163</v>
      </c>
      <c r="H202" s="3">
        <f t="shared" si="38"/>
        <v>6.9328703703703696E-3</v>
      </c>
      <c r="I202" s="3">
        <f t="shared" si="39"/>
        <v>0.12737268518518516</v>
      </c>
      <c r="J202" s="2">
        <f>15*(HOUR(I202)+MINUTE(I202)/60+SECOND(I202)/3600-12)</f>
        <v>-134.14583333333334</v>
      </c>
      <c r="K202">
        <f t="shared" si="40"/>
        <v>-0.12568540194977934</v>
      </c>
      <c r="L202">
        <f t="shared" si="41"/>
        <v>-7.2203385908875202</v>
      </c>
      <c r="M202">
        <f t="shared" si="42"/>
        <v>0.73552107604479156</v>
      </c>
      <c r="N202">
        <f t="shared" si="43"/>
        <v>42.64873529565898</v>
      </c>
    </row>
    <row r="203" spans="1:14">
      <c r="A203" s="1">
        <f>DATE(2014,12,31)+B203</f>
        <v>42206</v>
      </c>
      <c r="B203">
        <v>202</v>
      </c>
      <c r="C203" s="2">
        <f t="shared" si="33"/>
        <v>119.34246575342465</v>
      </c>
      <c r="D203" s="2">
        <f t="shared" si="34"/>
        <v>-6.0498034352839571</v>
      </c>
      <c r="E203">
        <f t="shared" si="35"/>
        <v>0.34689433643257023</v>
      </c>
      <c r="F203">
        <f t="shared" si="36"/>
        <v>20.297476072252987</v>
      </c>
      <c r="G203" s="2">
        <f t="shared" si="37"/>
        <v>-602.98820611703741</v>
      </c>
      <c r="H203" s="3">
        <f t="shared" si="38"/>
        <v>6.9675925925925921E-3</v>
      </c>
      <c r="I203" s="3">
        <f t="shared" si="39"/>
        <v>0.12733796296296296</v>
      </c>
      <c r="J203" s="2">
        <f>15*(HOUR(I203)+MINUTE(I203)/60+SECOND(I203)/3600-12)</f>
        <v>-134.15833333333333</v>
      </c>
      <c r="K203">
        <f t="shared" si="40"/>
        <v>-0.12890746764218131</v>
      </c>
      <c r="L203">
        <f t="shared" si="41"/>
        <v>-7.4064636212748711</v>
      </c>
      <c r="M203">
        <f t="shared" si="42"/>
        <v>0.73457265065799238</v>
      </c>
      <c r="N203">
        <f t="shared" si="43"/>
        <v>42.728882028955056</v>
      </c>
    </row>
    <row r="204" spans="1:14">
      <c r="A204" s="1">
        <f>DATE(2014,12,31)+B204</f>
        <v>42207</v>
      </c>
      <c r="B204">
        <v>203</v>
      </c>
      <c r="C204" s="2">
        <f t="shared" si="33"/>
        <v>120.32876712328766</v>
      </c>
      <c r="D204" s="2">
        <f t="shared" si="34"/>
        <v>-6.0960978156828229</v>
      </c>
      <c r="E204">
        <f t="shared" si="35"/>
        <v>0.34348622848140042</v>
      </c>
      <c r="F204">
        <f t="shared" si="36"/>
        <v>20.089416887814966</v>
      </c>
      <c r="G204" s="2">
        <f t="shared" si="37"/>
        <v>-605.76586894096943</v>
      </c>
      <c r="H204" s="3">
        <f t="shared" si="38"/>
        <v>7.0023148148148154E-3</v>
      </c>
      <c r="I204" s="3">
        <f t="shared" si="39"/>
        <v>0.12730324074074073</v>
      </c>
      <c r="J204" s="2">
        <f>15*(HOUR(I204)+MINUTE(I204)/60+SECOND(I204)/3600-12)</f>
        <v>-134.17083333333332</v>
      </c>
      <c r="K204">
        <f t="shared" si="40"/>
        <v>-0.13222120254887448</v>
      </c>
      <c r="L204">
        <f t="shared" si="41"/>
        <v>-7.5979660302758356</v>
      </c>
      <c r="M204">
        <f t="shared" si="42"/>
        <v>0.73359028956932892</v>
      </c>
      <c r="N204">
        <f t="shared" si="43"/>
        <v>42.811768739680417</v>
      </c>
    </row>
    <row r="205" spans="1:14">
      <c r="A205" s="1">
        <f>DATE(2014,12,31)+B205</f>
        <v>42208</v>
      </c>
      <c r="B205">
        <v>204</v>
      </c>
      <c r="C205" s="2">
        <f t="shared" si="33"/>
        <v>121.31506849315068</v>
      </c>
      <c r="D205" s="2">
        <f t="shared" si="34"/>
        <v>-6.1329381234468041</v>
      </c>
      <c r="E205">
        <f t="shared" si="35"/>
        <v>0.33997633814769163</v>
      </c>
      <c r="F205">
        <f t="shared" si="36"/>
        <v>19.875432469229565</v>
      </c>
      <c r="G205" s="2">
        <f t="shared" si="37"/>
        <v>-607.9762874068083</v>
      </c>
      <c r="H205" s="3">
        <f t="shared" si="38"/>
        <v>7.0254629629629634E-3</v>
      </c>
      <c r="I205" s="3">
        <f t="shared" si="39"/>
        <v>0.12728009259259257</v>
      </c>
      <c r="J205" s="2">
        <f>15*(HOUR(I205)+MINUTE(I205)/60+SECOND(I205)/3600-12)</f>
        <v>-134.17916666666667</v>
      </c>
      <c r="K205">
        <f t="shared" si="40"/>
        <v>-0.13559494452559478</v>
      </c>
      <c r="L205">
        <f t="shared" si="41"/>
        <v>-7.7930240449077468</v>
      </c>
      <c r="M205">
        <f t="shared" si="42"/>
        <v>0.73253213012876295</v>
      </c>
      <c r="N205">
        <f t="shared" si="43"/>
        <v>42.900906382433853</v>
      </c>
    </row>
    <row r="206" spans="1:14">
      <c r="A206" s="1">
        <f>DATE(2014,12,31)+B206</f>
        <v>42209</v>
      </c>
      <c r="B206">
        <v>205</v>
      </c>
      <c r="C206" s="2">
        <f t="shared" si="33"/>
        <v>122.30136986301369</v>
      </c>
      <c r="D206" s="2">
        <f t="shared" si="34"/>
        <v>-6.1601699911184564</v>
      </c>
      <c r="E206">
        <f t="shared" si="35"/>
        <v>0.3363657054876994</v>
      </c>
      <c r="F206">
        <f t="shared" si="36"/>
        <v>19.655607202741617</v>
      </c>
      <c r="G206" s="2">
        <f t="shared" si="37"/>
        <v>-609.61019946710735</v>
      </c>
      <c r="H206" s="3">
        <f t="shared" si="38"/>
        <v>7.0486111111111105E-3</v>
      </c>
      <c r="I206" s="3">
        <f t="shared" si="39"/>
        <v>0.12725694444444444</v>
      </c>
      <c r="J206" s="2">
        <f>15*(HOUR(I206)+MINUTE(I206)/60+SECOND(I206)/3600-12)</f>
        <v>-134.1875</v>
      </c>
      <c r="K206">
        <f t="shared" si="40"/>
        <v>-0.13905731556510492</v>
      </c>
      <c r="L206">
        <f t="shared" si="41"/>
        <v>-7.9933008443075151</v>
      </c>
      <c r="M206">
        <f t="shared" si="42"/>
        <v>0.73144014596518125</v>
      </c>
      <c r="N206">
        <f t="shared" si="43"/>
        <v>42.992737177758812</v>
      </c>
    </row>
    <row r="207" spans="1:14">
      <c r="A207" s="1">
        <f>DATE(2014,12,31)+B207</f>
        <v>42210</v>
      </c>
      <c r="B207">
        <v>206</v>
      </c>
      <c r="C207" s="2">
        <f t="shared" si="33"/>
        <v>123.2876712328767</v>
      </c>
      <c r="D207" s="2">
        <f t="shared" si="34"/>
        <v>-6.1776511324502339</v>
      </c>
      <c r="E207">
        <f t="shared" si="35"/>
        <v>0.33265540040980468</v>
      </c>
      <c r="F207">
        <f t="shared" si="36"/>
        <v>19.430026966622407</v>
      </c>
      <c r="G207" s="2">
        <f t="shared" si="37"/>
        <v>-610.65906794701402</v>
      </c>
      <c r="H207" s="3">
        <f t="shared" si="38"/>
        <v>7.0601851851851841E-3</v>
      </c>
      <c r="I207" s="3">
        <f t="shared" si="39"/>
        <v>0.12724537037037034</v>
      </c>
      <c r="J207" s="2">
        <f>15*(HOUR(I207)+MINUTE(I207)/60+SECOND(I207)/3600-12)</f>
        <v>-134.19166666666666</v>
      </c>
      <c r="K207">
        <f t="shared" si="40"/>
        <v>-0.14257650765605395</v>
      </c>
      <c r="L207">
        <f t="shared" si="41"/>
        <v>-8.1969651929248482</v>
      </c>
      <c r="M207">
        <f t="shared" si="42"/>
        <v>0.73027216215260271</v>
      </c>
      <c r="N207">
        <f t="shared" si="43"/>
        <v>43.090784779725055</v>
      </c>
    </row>
    <row r="208" spans="1:14">
      <c r="A208" s="1">
        <f>DATE(2014,12,31)+B208</f>
        <v>42211</v>
      </c>
      <c r="B208">
        <v>207</v>
      </c>
      <c r="C208" s="2">
        <f t="shared" si="33"/>
        <v>124.27397260273972</v>
      </c>
      <c r="D208" s="2">
        <f t="shared" si="34"/>
        <v>-6.1852515436405824</v>
      </c>
      <c r="E208">
        <f t="shared" si="35"/>
        <v>0.32884652235747691</v>
      </c>
      <c r="F208">
        <f t="shared" si="36"/>
        <v>19.198779048416604</v>
      </c>
      <c r="G208" s="2">
        <f t="shared" si="37"/>
        <v>-611.11509261843491</v>
      </c>
      <c r="H208" s="3">
        <f t="shared" si="38"/>
        <v>7.0717592592592594E-3</v>
      </c>
      <c r="I208" s="3">
        <f t="shared" si="39"/>
        <v>0.12723379629629628</v>
      </c>
      <c r="J208" s="2">
        <f>15*(HOUR(I208)+MINUTE(I208)/60+SECOND(I208)/3600-12)</f>
        <v>-134.19583333333333</v>
      </c>
      <c r="K208">
        <f t="shared" si="40"/>
        <v>-0.14618114799431531</v>
      </c>
      <c r="L208">
        <f t="shared" si="41"/>
        <v>-8.4056828340668588</v>
      </c>
      <c r="M208">
        <f t="shared" si="42"/>
        <v>0.72907042177911408</v>
      </c>
      <c r="N208">
        <f t="shared" si="43"/>
        <v>43.191479258466991</v>
      </c>
    </row>
    <row r="209" spans="1:14">
      <c r="A209" s="1">
        <f>DATE(2014,12,31)+B209</f>
        <v>42212</v>
      </c>
      <c r="B209">
        <v>208</v>
      </c>
      <c r="C209" s="2">
        <f t="shared" si="33"/>
        <v>125.26027397260273</v>
      </c>
      <c r="D209" s="2">
        <f t="shared" si="34"/>
        <v>-6.1828536897978186</v>
      </c>
      <c r="E209">
        <f t="shared" si="35"/>
        <v>0.32494019998348544</v>
      </c>
      <c r="F209">
        <f t="shared" si="36"/>
        <v>18.961952063440624</v>
      </c>
      <c r="G209" s="2">
        <f t="shared" si="37"/>
        <v>-610.97122138786915</v>
      </c>
      <c r="H209" s="3">
        <f t="shared" si="38"/>
        <v>7.0601851851851841E-3</v>
      </c>
      <c r="I209" s="3">
        <f t="shared" si="39"/>
        <v>0.12724537037037034</v>
      </c>
      <c r="J209" s="2">
        <f>15*(HOUR(I209)+MINUTE(I209)/60+SECOND(I209)/3600-12)</f>
        <v>-134.19166666666666</v>
      </c>
      <c r="K209">
        <f t="shared" si="40"/>
        <v>-0.14980892271541718</v>
      </c>
      <c r="L209">
        <f t="shared" si="41"/>
        <v>-8.6158535167083539</v>
      </c>
      <c r="M209">
        <f t="shared" si="42"/>
        <v>0.72774972997063259</v>
      </c>
      <c r="N209">
        <f t="shared" si="43"/>
        <v>43.301923783087382</v>
      </c>
    </row>
    <row r="210" spans="1:14">
      <c r="A210" s="1">
        <f>DATE(2014,12,31)+B210</f>
        <v>42213</v>
      </c>
      <c r="B210">
        <v>209</v>
      </c>
      <c r="C210" s="2">
        <f t="shared" si="33"/>
        <v>126.24657534246575</v>
      </c>
      <c r="D210" s="2">
        <f t="shared" si="34"/>
        <v>-6.1703526764011691</v>
      </c>
      <c r="E210">
        <f t="shared" si="35"/>
        <v>0.32093759081545509</v>
      </c>
      <c r="F210">
        <f t="shared" si="36"/>
        <v>18.7196358747014</v>
      </c>
      <c r="G210" s="2">
        <f t="shared" si="37"/>
        <v>-610.22116058407016</v>
      </c>
      <c r="H210" s="3">
        <f t="shared" si="38"/>
        <v>7.0601851851851841E-3</v>
      </c>
      <c r="I210" s="3">
        <f t="shared" si="39"/>
        <v>0.12724537037037034</v>
      </c>
      <c r="J210" s="2">
        <f>15*(HOUR(I210)+MINUTE(I210)/60+SECOND(I210)/3600-12)</f>
        <v>-134.19166666666666</v>
      </c>
      <c r="K210">
        <f t="shared" si="40"/>
        <v>-0.15354915111309464</v>
      </c>
      <c r="L210">
        <f t="shared" si="41"/>
        <v>-8.8326614665119632</v>
      </c>
      <c r="M210">
        <f t="shared" si="42"/>
        <v>0.72643782757443232</v>
      </c>
      <c r="N210">
        <f t="shared" si="43"/>
        <v>43.411410080270173</v>
      </c>
    </row>
    <row r="211" spans="1:14">
      <c r="A211" s="1">
        <f>DATE(2014,12,31)+B211</f>
        <v>42214</v>
      </c>
      <c r="B211">
        <v>210</v>
      </c>
      <c r="C211" s="2">
        <f t="shared" si="33"/>
        <v>127.23287671232876</v>
      </c>
      <c r="D211" s="2">
        <f t="shared" si="34"/>
        <v>-6.147656405546237</v>
      </c>
      <c r="E211">
        <f t="shared" si="35"/>
        <v>0.31683988091286558</v>
      </c>
      <c r="F211">
        <f t="shared" si="36"/>
        <v>18.471921514392587</v>
      </c>
      <c r="G211" s="2">
        <f t="shared" si="37"/>
        <v>-608.8593843327742</v>
      </c>
      <c r="H211" s="3">
        <f t="shared" si="38"/>
        <v>7.037037037037037E-3</v>
      </c>
      <c r="I211" s="3">
        <f t="shared" si="39"/>
        <v>0.1272685185185185</v>
      </c>
      <c r="J211" s="2">
        <f>15*(HOUR(I211)+MINUTE(I211)/60+SECOND(I211)/3600-12)</f>
        <v>-134.18333333333334</v>
      </c>
      <c r="K211">
        <f t="shared" si="40"/>
        <v>-0.15730896184649434</v>
      </c>
      <c r="L211">
        <f t="shared" si="41"/>
        <v>-9.050733105139205</v>
      </c>
      <c r="M211">
        <f t="shared" si="42"/>
        <v>0.72500630030960456</v>
      </c>
      <c r="N211">
        <f t="shared" si="43"/>
        <v>43.530628053423378</v>
      </c>
    </row>
    <row r="212" spans="1:14">
      <c r="A212" s="1">
        <f>DATE(2014,12,31)+B212</f>
        <v>42215</v>
      </c>
      <c r="B212">
        <v>211</v>
      </c>
      <c r="C212" s="2">
        <f t="shared" si="33"/>
        <v>128.21917808219177</v>
      </c>
      <c r="D212" s="2">
        <f t="shared" si="34"/>
        <v>-6.1146857167802535</v>
      </c>
      <c r="E212">
        <f t="shared" si="35"/>
        <v>0.31264828451559679</v>
      </c>
      <c r="F212">
        <f t="shared" si="36"/>
        <v>18.218901107112707</v>
      </c>
      <c r="G212" s="2">
        <f t="shared" si="37"/>
        <v>-606.88114300681525</v>
      </c>
      <c r="H212" s="3">
        <f t="shared" si="38"/>
        <v>7.013888888888889E-3</v>
      </c>
      <c r="I212" s="3">
        <f t="shared" si="39"/>
        <v>0.12729166666666664</v>
      </c>
      <c r="J212" s="2">
        <f>15*(HOUR(I212)+MINUTE(I212)/60+SECOND(I212)/3600-12)</f>
        <v>-134.17500000000001</v>
      </c>
      <c r="K212">
        <f t="shared" si="40"/>
        <v>-0.16114738791544495</v>
      </c>
      <c r="L212">
        <f t="shared" si="41"/>
        <v>-9.2735009834632471</v>
      </c>
      <c r="M212">
        <f t="shared" si="42"/>
        <v>0.72354066584126342</v>
      </c>
      <c r="N212">
        <f t="shared" si="43"/>
        <v>43.652416562188115</v>
      </c>
    </row>
    <row r="213" spans="1:14">
      <c r="A213" s="1">
        <f>DATE(2014,12,31)+B213</f>
        <v>42216</v>
      </c>
      <c r="B213">
        <v>212</v>
      </c>
      <c r="C213" s="2">
        <f t="shared" si="33"/>
        <v>129.20547945205479</v>
      </c>
      <c r="D213" s="2">
        <f t="shared" si="34"/>
        <v>-6.071374512350812</v>
      </c>
      <c r="E213">
        <f t="shared" si="35"/>
        <v>0.30836404368412357</v>
      </c>
      <c r="F213">
        <f t="shared" si="36"/>
        <v>17.96066779493723</v>
      </c>
      <c r="G213" s="2">
        <f t="shared" si="37"/>
        <v>-604.28247074104866</v>
      </c>
      <c r="H213" s="3">
        <f t="shared" si="38"/>
        <v>6.9907407407407409E-3</v>
      </c>
      <c r="I213" s="3">
        <f t="shared" si="39"/>
        <v>0.1273148148148148</v>
      </c>
      <c r="J213" s="2">
        <f>15*(HOUR(I213)+MINUTE(I213)/60+SECOND(I213)/3600-12)</f>
        <v>-134.16666666666666</v>
      </c>
      <c r="K213">
        <f t="shared" si="40"/>
        <v>-0.16506272216324611</v>
      </c>
      <c r="L213">
        <f t="shared" si="41"/>
        <v>-9.5008781446757187</v>
      </c>
      <c r="M213">
        <f t="shared" si="42"/>
        <v>0.7220410680647612</v>
      </c>
      <c r="N213">
        <f t="shared" si="43"/>
        <v>43.776747078558046</v>
      </c>
    </row>
    <row r="214" spans="1:14">
      <c r="A214" s="1">
        <f>DATE(2014,12,31)+B214</f>
        <v>42217</v>
      </c>
      <c r="B214">
        <v>213</v>
      </c>
      <c r="C214" s="2">
        <f t="shared" si="33"/>
        <v>130.1917808219178</v>
      </c>
      <c r="D214" s="2">
        <f t="shared" si="34"/>
        <v>-6.0176698667103059</v>
      </c>
      <c r="E214">
        <f t="shared" si="35"/>
        <v>0.30398842793146563</v>
      </c>
      <c r="F214">
        <f t="shared" si="36"/>
        <v>17.697315664464313</v>
      </c>
      <c r="G214" s="2">
        <f t="shared" si="37"/>
        <v>-601.06019200261835</v>
      </c>
      <c r="H214" s="3">
        <f t="shared" si="38"/>
        <v>6.9560185185185185E-3</v>
      </c>
      <c r="I214" s="3">
        <f t="shared" si="39"/>
        <v>0.12734953703703702</v>
      </c>
      <c r="J214" s="2">
        <f>15*(HOUR(I214)+MINUTE(I214)/60+SECOND(I214)/3600-12)</f>
        <v>-134.15416666666664</v>
      </c>
      <c r="K214">
        <f t="shared" si="40"/>
        <v>-0.16902263315116145</v>
      </c>
      <c r="L214">
        <f t="shared" si="41"/>
        <v>-9.7309977545425888</v>
      </c>
      <c r="M214">
        <f t="shared" si="42"/>
        <v>0.72046407410607882</v>
      </c>
      <c r="N214">
        <f t="shared" si="43"/>
        <v>43.907191444092049</v>
      </c>
    </row>
    <row r="215" spans="1:14">
      <c r="A215" s="1">
        <f>DATE(2014,12,31)+B215</f>
        <v>42218</v>
      </c>
      <c r="B215">
        <v>214</v>
      </c>
      <c r="C215" s="2">
        <f t="shared" si="33"/>
        <v>131.17808219178082</v>
      </c>
      <c r="D215" s="2">
        <f t="shared" si="34"/>
        <v>-5.9535321201371012</v>
      </c>
      <c r="E215">
        <f t="shared" si="35"/>
        <v>0.29952273384700401</v>
      </c>
      <c r="F215">
        <f t="shared" si="36"/>
        <v>17.428939675941546</v>
      </c>
      <c r="G215" s="2">
        <f t="shared" si="37"/>
        <v>-597.21192720822603</v>
      </c>
      <c r="H215" s="3">
        <f t="shared" si="38"/>
        <v>6.9097222222222225E-3</v>
      </c>
      <c r="I215" s="3">
        <f t="shared" si="39"/>
        <v>0.12739583333333332</v>
      </c>
      <c r="J215" s="2">
        <f>15*(HOUR(I215)+MINUTE(I215)/60+SECOND(I215)/3600-12)</f>
        <v>-134.13750000000002</v>
      </c>
      <c r="K215">
        <f t="shared" si="40"/>
        <v>-0.17302521337705865</v>
      </c>
      <c r="L215">
        <f t="shared" si="41"/>
        <v>-9.963758168556895</v>
      </c>
      <c r="M215">
        <f t="shared" si="42"/>
        <v>0.71880925478610835</v>
      </c>
      <c r="N215">
        <f t="shared" si="43"/>
        <v>44.043742383373036</v>
      </c>
    </row>
    <row r="216" spans="1:14">
      <c r="A216" s="1">
        <f>DATE(2014,12,31)+B216</f>
        <v>42219</v>
      </c>
      <c r="B216">
        <v>215</v>
      </c>
      <c r="C216" s="2">
        <f t="shared" si="33"/>
        <v>132.16438356164383</v>
      </c>
      <c r="D216" s="2">
        <f t="shared" si="34"/>
        <v>-5.878934956353266</v>
      </c>
      <c r="E216">
        <f t="shared" si="35"/>
        <v>0.29496828471227349</v>
      </c>
      <c r="F216">
        <f t="shared" si="36"/>
        <v>17.155635594569013</v>
      </c>
      <c r="G216" s="2">
        <f t="shared" si="37"/>
        <v>-592.73609738119592</v>
      </c>
      <c r="H216" s="3">
        <f t="shared" si="38"/>
        <v>6.851851851851852E-3</v>
      </c>
      <c r="I216" s="3">
        <f t="shared" si="39"/>
        <v>0.12745370370370368</v>
      </c>
      <c r="J216" s="2">
        <f>15*(HOUR(I216)+MINUTE(I216)/60+SECOND(I216)/3600-12)</f>
        <v>-134.11666666666667</v>
      </c>
      <c r="K216">
        <f t="shared" si="40"/>
        <v>-0.17706852736049139</v>
      </c>
      <c r="L216">
        <f t="shared" si="41"/>
        <v>-10.199056150276206</v>
      </c>
      <c r="M216">
        <f t="shared" si="42"/>
        <v>0.71707615409044956</v>
      </c>
      <c r="N216">
        <f t="shared" si="43"/>
        <v>44.186393078621741</v>
      </c>
    </row>
    <row r="217" spans="1:14">
      <c r="A217" s="1">
        <f>DATE(2014,12,31)+B217</f>
        <v>42220</v>
      </c>
      <c r="B217">
        <v>216</v>
      </c>
      <c r="C217" s="2">
        <f t="shared" si="33"/>
        <v>133.15068493150685</v>
      </c>
      <c r="D217" s="2">
        <f t="shared" si="34"/>
        <v>-5.7938654640378333</v>
      </c>
      <c r="E217">
        <f t="shared" si="35"/>
        <v>0.29032643010884562</v>
      </c>
      <c r="F217">
        <f t="shared" si="36"/>
        <v>16.877499924061958</v>
      </c>
      <c r="G217" s="2">
        <f t="shared" si="37"/>
        <v>-587.63192784226999</v>
      </c>
      <c r="H217" s="3">
        <f t="shared" si="38"/>
        <v>6.7939814814814816E-3</v>
      </c>
      <c r="I217" s="3">
        <f t="shared" si="39"/>
        <v>0.12751157407407407</v>
      </c>
      <c r="J217" s="2">
        <f>15*(HOUR(I217)+MINUTE(I217)/60+SECOND(I217)/3600-12)</f>
        <v>-134.09583333333333</v>
      </c>
      <c r="K217">
        <f t="shared" si="40"/>
        <v>-0.18118138380272417</v>
      </c>
      <c r="L217">
        <f t="shared" si="41"/>
        <v>-10.438579628181669</v>
      </c>
      <c r="M217">
        <f t="shared" si="42"/>
        <v>0.71530845956138389</v>
      </c>
      <c r="N217">
        <f t="shared" si="43"/>
        <v>44.331515753890002</v>
      </c>
    </row>
    <row r="218" spans="1:14">
      <c r="A218" s="1">
        <f>DATE(2014,12,31)+B218</f>
        <v>42221</v>
      </c>
      <c r="B218">
        <v>217</v>
      </c>
      <c r="C218" s="2">
        <f t="shared" si="33"/>
        <v>134.13698630136986</v>
      </c>
      <c r="D218" s="2">
        <f t="shared" si="34"/>
        <v>-5.6983241821537112</v>
      </c>
      <c r="E218">
        <f t="shared" si="35"/>
        <v>0.28559854551841912</v>
      </c>
      <c r="F218">
        <f t="shared" si="36"/>
        <v>16.594629842545082</v>
      </c>
      <c r="G218" s="2">
        <f t="shared" si="37"/>
        <v>-581.89945092922267</v>
      </c>
      <c r="H218" s="3">
        <f t="shared" si="38"/>
        <v>6.7245370370370367E-3</v>
      </c>
      <c r="I218" s="3">
        <f t="shared" si="39"/>
        <v>0.1275810185185185</v>
      </c>
      <c r="J218" s="2">
        <f>15*(HOUR(I218)+MINUTE(I218)/60+SECOND(I218)/3600-12)</f>
        <v>-134.07083333333333</v>
      </c>
      <c r="K218">
        <f t="shared" si="40"/>
        <v>-0.18533114555524216</v>
      </c>
      <c r="L218">
        <f t="shared" si="41"/>
        <v>-10.680439511935811</v>
      </c>
      <c r="M218">
        <f t="shared" si="42"/>
        <v>0.71346190794617947</v>
      </c>
      <c r="N218">
        <f t="shared" si="43"/>
        <v>44.482711661153537</v>
      </c>
    </row>
    <row r="219" spans="1:14">
      <c r="A219" s="1">
        <f>DATE(2014,12,31)+B219</f>
        <v>42222</v>
      </c>
      <c r="B219">
        <v>218</v>
      </c>
      <c r="C219" s="2">
        <f t="shared" si="33"/>
        <v>135.12328767123287</v>
      </c>
      <c r="D219" s="2">
        <f t="shared" si="34"/>
        <v>-5.592325129025582</v>
      </c>
      <c r="E219">
        <f t="shared" si="35"/>
        <v>0.28078603191523405</v>
      </c>
      <c r="F219">
        <f t="shared" si="36"/>
        <v>16.307123140838783</v>
      </c>
      <c r="G219" s="2">
        <f t="shared" si="37"/>
        <v>-575.53950774153486</v>
      </c>
      <c r="H219" s="3">
        <f t="shared" si="38"/>
        <v>6.6550925925925935E-3</v>
      </c>
      <c r="I219" s="3">
        <f t="shared" si="39"/>
        <v>0.12765046296296295</v>
      </c>
      <c r="J219" s="2">
        <f>15*(HOUR(I219)+MINUTE(I219)/60+SECOND(I219)/3600-12)</f>
        <v>-134.04583333333332</v>
      </c>
      <c r="K219">
        <f t="shared" si="40"/>
        <v>-0.18954669788329118</v>
      </c>
      <c r="L219">
        <f t="shared" si="41"/>
        <v>-10.926331194547112</v>
      </c>
      <c r="M219">
        <f t="shared" si="42"/>
        <v>0.71158056696368011</v>
      </c>
      <c r="N219">
        <f t="shared" si="43"/>
        <v>44.636339462343258</v>
      </c>
    </row>
    <row r="220" spans="1:14">
      <c r="A220" s="1">
        <f>DATE(2014,12,31)+B220</f>
        <v>42223</v>
      </c>
      <c r="B220">
        <v>219</v>
      </c>
      <c r="C220" s="2">
        <f t="shared" si="33"/>
        <v>136.10958904109589</v>
      </c>
      <c r="D220" s="2">
        <f t="shared" si="34"/>
        <v>-5.4758958151255683</v>
      </c>
      <c r="E220">
        <f t="shared" si="35"/>
        <v>0.27589031535093367</v>
      </c>
      <c r="F220">
        <f t="shared" si="36"/>
        <v>16.015078163187347</v>
      </c>
      <c r="G220" s="2">
        <f t="shared" si="37"/>
        <v>-568.5537489075341</v>
      </c>
      <c r="H220" s="3">
        <f t="shared" si="38"/>
        <v>6.5740740740740733E-3</v>
      </c>
      <c r="I220" s="3">
        <f t="shared" si="39"/>
        <v>0.12773148148148147</v>
      </c>
      <c r="J220" s="2">
        <f>15*(HOUR(I220)+MINUTE(I220)/60+SECOND(I220)/3600-12)</f>
        <v>-134.01666666666668</v>
      </c>
      <c r="K220">
        <f t="shared" si="40"/>
        <v>-0.19379525266937775</v>
      </c>
      <c r="L220">
        <f t="shared" si="41"/>
        <v>-11.17435419996597</v>
      </c>
      <c r="M220">
        <f t="shared" si="42"/>
        <v>0.70961973945369516</v>
      </c>
      <c r="N220">
        <f t="shared" si="43"/>
        <v>44.796015296136694</v>
      </c>
    </row>
    <row r="221" spans="1:14">
      <c r="A221" s="1">
        <f>DATE(2014,12,31)+B221</f>
        <v>42224</v>
      </c>
      <c r="B221">
        <v>220</v>
      </c>
      <c r="C221" s="2">
        <f t="shared" si="33"/>
        <v>137.0958904109589</v>
      </c>
      <c r="D221" s="2">
        <f t="shared" si="34"/>
        <v>-5.3490772395427681</v>
      </c>
      <c r="E221">
        <f t="shared" si="35"/>
        <v>0.27091284653199399</v>
      </c>
      <c r="F221">
        <f t="shared" si="36"/>
        <v>15.71859375046828</v>
      </c>
      <c r="G221" s="2">
        <f t="shared" si="37"/>
        <v>-560.94463437256616</v>
      </c>
      <c r="H221" s="3">
        <f t="shared" si="38"/>
        <v>6.4814814814814813E-3</v>
      </c>
      <c r="I221" s="3">
        <f t="shared" si="39"/>
        <v>0.12782407407407406</v>
      </c>
      <c r="J221" s="2">
        <f>15*(HOUR(I221)+MINUTE(I221)/60+SECOND(I221)/3600-12)</f>
        <v>-133.98333333333335</v>
      </c>
      <c r="K221">
        <f t="shared" si="40"/>
        <v>-0.19807477228041453</v>
      </c>
      <c r="L221">
        <f t="shared" si="41"/>
        <v>-11.42439948700404</v>
      </c>
      <c r="M221">
        <f t="shared" si="42"/>
        <v>0.70757887388337115</v>
      </c>
      <c r="N221">
        <f t="shared" si="43"/>
        <v>44.961734270832132</v>
      </c>
    </row>
    <row r="222" spans="1:14">
      <c r="A222" s="1">
        <f>DATE(2014,12,31)+B222</f>
        <v>42225</v>
      </c>
      <c r="B222">
        <v>221</v>
      </c>
      <c r="C222" s="2">
        <f t="shared" si="33"/>
        <v>138.08219178082192</v>
      </c>
      <c r="D222" s="2">
        <f t="shared" si="34"/>
        <v>-5.2119238701322583</v>
      </c>
      <c r="E222">
        <f t="shared" si="35"/>
        <v>0.26585510038984894</v>
      </c>
      <c r="F222">
        <f t="shared" si="36"/>
        <v>15.417769185912235</v>
      </c>
      <c r="G222" s="2">
        <f t="shared" si="37"/>
        <v>-552.71543220793546</v>
      </c>
      <c r="H222" s="3">
        <f t="shared" si="38"/>
        <v>6.3888888888888884E-3</v>
      </c>
      <c r="I222" s="3">
        <f t="shared" si="39"/>
        <v>0.12791666666666665</v>
      </c>
      <c r="J222" s="2">
        <f>15*(HOUR(I222)+MINUTE(I222)/60+SECOND(I222)/3600-12)</f>
        <v>-133.94999999999999</v>
      </c>
      <c r="K222">
        <f t="shared" si="40"/>
        <v>-0.20241427537145884</v>
      </c>
      <c r="L222">
        <f t="shared" si="41"/>
        <v>-11.678174907533224</v>
      </c>
      <c r="M222">
        <f t="shared" si="42"/>
        <v>0.70550263628793364</v>
      </c>
      <c r="N222">
        <f t="shared" si="43"/>
        <v>45.129834410640441</v>
      </c>
    </row>
    <row r="223" spans="1:14">
      <c r="A223" s="1">
        <f>DATE(2014,12,31)+B223</f>
        <v>42226</v>
      </c>
      <c r="B223">
        <v>222</v>
      </c>
      <c r="C223" s="2">
        <f t="shared" si="33"/>
        <v>139.06849315068493</v>
      </c>
      <c r="D223" s="2">
        <f t="shared" si="34"/>
        <v>-5.0645036073585183</v>
      </c>
      <c r="E223">
        <f t="shared" si="35"/>
        <v>0.26071857564383538</v>
      </c>
      <c r="F223">
        <f t="shared" si="36"/>
        <v>15.112704143353255</v>
      </c>
      <c r="G223" s="2">
        <f t="shared" si="37"/>
        <v>-543.87021644151105</v>
      </c>
      <c r="H223" s="3">
        <f t="shared" si="38"/>
        <v>6.2847222222222228E-3</v>
      </c>
      <c r="I223" s="3">
        <f t="shared" si="39"/>
        <v>0.12802083333333331</v>
      </c>
      <c r="J223" s="2">
        <f>15*(HOUR(I223)+MINUTE(I223)/60+SECOND(I223)/3600-12)</f>
        <v>-133.91249999999999</v>
      </c>
      <c r="K223">
        <f t="shared" si="40"/>
        <v>-0.20678074641444252</v>
      </c>
      <c r="L223">
        <f t="shared" si="41"/>
        <v>-11.933762148894996</v>
      </c>
      <c r="M223">
        <f t="shared" si="42"/>
        <v>0.70334564353408702</v>
      </c>
      <c r="N223">
        <f t="shared" si="43"/>
        <v>45.303954411340612</v>
      </c>
    </row>
    <row r="224" spans="1:14">
      <c r="A224" s="1">
        <f>DATE(2014,12,31)+B224</f>
        <v>42227</v>
      </c>
      <c r="B224">
        <v>223</v>
      </c>
      <c r="C224" s="2">
        <f t="shared" si="33"/>
        <v>140.05479452054794</v>
      </c>
      <c r="D224" s="2">
        <f t="shared" si="34"/>
        <v>-4.9068977318677991</v>
      </c>
      <c r="E224">
        <f t="shared" si="35"/>
        <v>0.25550479435709078</v>
      </c>
      <c r="F224">
        <f t="shared" si="36"/>
        <v>14.803498638020447</v>
      </c>
      <c r="G224" s="2">
        <f t="shared" si="37"/>
        <v>-534.413863912068</v>
      </c>
      <c r="H224" s="3">
        <f t="shared" si="38"/>
        <v>6.1805555555555563E-3</v>
      </c>
      <c r="I224" s="3">
        <f t="shared" si="39"/>
        <v>0.12812499999999999</v>
      </c>
      <c r="J224" s="2">
        <f>15*(HOUR(I224)+MINUTE(I224)/60+SECOND(I224)/3600-12)</f>
        <v>-133.875</v>
      </c>
      <c r="K224">
        <f t="shared" si="40"/>
        <v>-0.21120330739964982</v>
      </c>
      <c r="L224">
        <f t="shared" si="41"/>
        <v>-12.192878449511269</v>
      </c>
      <c r="M224">
        <f t="shared" si="42"/>
        <v>0.7011529871807769</v>
      </c>
      <c r="N224">
        <f t="shared" si="43"/>
        <v>45.480418325579002</v>
      </c>
    </row>
    <row r="225" spans="1:14">
      <c r="A225" s="1">
        <f>DATE(2014,12,31)+B225</f>
        <v>42228</v>
      </c>
      <c r="B225">
        <v>224</v>
      </c>
      <c r="C225" s="2">
        <f t="shared" si="33"/>
        <v>141.04109589041096</v>
      </c>
      <c r="D225" s="2">
        <f t="shared" si="34"/>
        <v>-4.7392008358431763</v>
      </c>
      <c r="E225">
        <f t="shared" si="35"/>
        <v>0.25021530148553323</v>
      </c>
      <c r="F225">
        <f t="shared" si="36"/>
        <v>14.490252979873265</v>
      </c>
      <c r="G225" s="2">
        <f t="shared" si="37"/>
        <v>-524.35205015059057</v>
      </c>
      <c r="H225" s="3">
        <f t="shared" si="38"/>
        <v>6.0648148148148145E-3</v>
      </c>
      <c r="I225" s="3">
        <f t="shared" si="39"/>
        <v>0.12824074074074071</v>
      </c>
      <c r="J225" s="2">
        <f>15*(HOUR(I225)+MINUTE(I225)/60+SECOND(I225)/3600-12)</f>
        <v>-133.83333333333334</v>
      </c>
      <c r="K225">
        <f t="shared" si="40"/>
        <v>-0.21564879362414183</v>
      </c>
      <c r="L225">
        <f t="shared" si="41"/>
        <v>-12.453593374026278</v>
      </c>
      <c r="M225">
        <f t="shared" si="42"/>
        <v>0.69887881317652667</v>
      </c>
      <c r="N225">
        <f t="shared" si="43"/>
        <v>45.662879903373266</v>
      </c>
    </row>
    <row r="226" spans="1:14">
      <c r="A226" s="1">
        <f>DATE(2014,12,31)+B226</f>
        <v>42229</v>
      </c>
      <c r="B226">
        <v>225</v>
      </c>
      <c r="C226" s="2">
        <f t="shared" si="33"/>
        <v>142.02739726027397</v>
      </c>
      <c r="D226" s="2">
        <f t="shared" si="34"/>
        <v>-4.561520738215509</v>
      </c>
      <c r="E226">
        <f t="shared" si="35"/>
        <v>0.24485166442005682</v>
      </c>
      <c r="F226">
        <f t="shared" si="36"/>
        <v>14.173067729474941</v>
      </c>
      <c r="G226" s="2">
        <f t="shared" si="37"/>
        <v>-513.69124429293061</v>
      </c>
      <c r="H226" s="3">
        <f t="shared" si="38"/>
        <v>5.9375000000000009E-3</v>
      </c>
      <c r="I226" s="3">
        <f t="shared" si="39"/>
        <v>0.12836805555555553</v>
      </c>
      <c r="J226" s="2">
        <f>15*(HOUR(I226)+MINUTE(I226)/60+SECOND(I226)/3600-12)</f>
        <v>-133.78749999999999</v>
      </c>
      <c r="K226">
        <f t="shared" si="40"/>
        <v>-0.22011510261414893</v>
      </c>
      <c r="L226">
        <f t="shared" si="41"/>
        <v>-12.715793612163136</v>
      </c>
      <c r="M226">
        <f t="shared" si="42"/>
        <v>0.69652248783050708</v>
      </c>
      <c r="N226">
        <f t="shared" si="43"/>
        <v>45.851335689559448</v>
      </c>
    </row>
    <row r="227" spans="1:14">
      <c r="A227" s="1">
        <f>DATE(2014,12,31)+B227</f>
        <v>42230</v>
      </c>
      <c r="B227">
        <v>226</v>
      </c>
      <c r="C227" s="2">
        <f t="shared" si="33"/>
        <v>143.01369863013699</v>
      </c>
      <c r="D227" s="2">
        <f t="shared" si="34"/>
        <v>-4.3739783838226636</v>
      </c>
      <c r="E227">
        <f t="shared" si="35"/>
        <v>0.23941547252208117</v>
      </c>
      <c r="F227">
        <f t="shared" si="36"/>
        <v>13.852043656391077</v>
      </c>
      <c r="G227" s="2">
        <f t="shared" si="37"/>
        <v>-502.43870302935983</v>
      </c>
      <c r="H227" s="3">
        <f t="shared" si="38"/>
        <v>5.8101851851851856E-3</v>
      </c>
      <c r="I227" s="3">
        <f t="shared" si="39"/>
        <v>0.12849537037037034</v>
      </c>
      <c r="J227" s="2">
        <f>15*(HOUR(I227)+MINUTE(I227)/60+SECOND(I227)/3600-12)</f>
        <v>-133.74166666666665</v>
      </c>
      <c r="K227">
        <f t="shared" si="40"/>
        <v>-0.22463152769465045</v>
      </c>
      <c r="L227">
        <f t="shared" si="41"/>
        <v>-12.981211619217184</v>
      </c>
      <c r="M227">
        <f t="shared" si="42"/>
        <v>0.69412976744275445</v>
      </c>
      <c r="N227">
        <f t="shared" si="43"/>
        <v>46.042088573429105</v>
      </c>
    </row>
    <row r="228" spans="1:14">
      <c r="A228" s="1">
        <f>DATE(2014,12,31)+B228</f>
        <v>42231</v>
      </c>
      <c r="B228">
        <v>227</v>
      </c>
      <c r="C228" s="2">
        <f t="shared" si="33"/>
        <v>144</v>
      </c>
      <c r="D228" s="2">
        <f t="shared" si="34"/>
        <v>-4.1767077266285231</v>
      </c>
      <c r="E228">
        <f t="shared" si="35"/>
        <v>0.23390833665258817</v>
      </c>
      <c r="F228">
        <f t="shared" si="36"/>
        <v>13.527281700093257</v>
      </c>
      <c r="G228" s="2">
        <f t="shared" si="37"/>
        <v>-490.60246359771139</v>
      </c>
      <c r="H228" s="3">
        <f t="shared" si="38"/>
        <v>5.6712962962962958E-3</v>
      </c>
      <c r="I228" s="3">
        <f t="shared" si="39"/>
        <v>0.12863425925925925</v>
      </c>
      <c r="J228" s="2">
        <f>15*(HOUR(I228)+MINUTE(I228)/60+SECOND(I228)/3600-12)</f>
        <v>-133.69166666666666</v>
      </c>
      <c r="K228">
        <f t="shared" si="40"/>
        <v>-0.22916468094492434</v>
      </c>
      <c r="L228">
        <f t="shared" si="41"/>
        <v>-13.247898021616901</v>
      </c>
      <c r="M228">
        <f t="shared" si="42"/>
        <v>0.69165406192087564</v>
      </c>
      <c r="N228">
        <f t="shared" si="43"/>
        <v>46.238814763626294</v>
      </c>
    </row>
    <row r="229" spans="1:14">
      <c r="A229" s="1">
        <f>DATE(2014,12,31)+B229</f>
        <v>42232</v>
      </c>
      <c r="B229">
        <v>228</v>
      </c>
      <c r="C229" s="2">
        <f t="shared" si="33"/>
        <v>144.98630136986301</v>
      </c>
      <c r="D229" s="2">
        <f t="shared" si="34"/>
        <v>-3.9698555971323568</v>
      </c>
      <c r="E229">
        <f t="shared" si="35"/>
        <v>0.22833188869478963</v>
      </c>
      <c r="F229">
        <f t="shared" si="36"/>
        <v>13.198882933341554</v>
      </c>
      <c r="G229" s="2">
        <f t="shared" si="37"/>
        <v>-478.19133582794143</v>
      </c>
      <c r="H229" s="3">
        <f t="shared" si="38"/>
        <v>5.5324074074074069E-3</v>
      </c>
      <c r="I229" s="3">
        <f t="shared" si="39"/>
        <v>0.12877314814814814</v>
      </c>
      <c r="J229" s="2">
        <f>15*(HOUR(I229)+MINUTE(I229)/60+SECOND(I229)/3600-12)</f>
        <v>-133.64166666666668</v>
      </c>
      <c r="K229">
        <f t="shared" si="40"/>
        <v>-0.23374398230191876</v>
      </c>
      <c r="L229">
        <f t="shared" si="41"/>
        <v>-13.517596397558806</v>
      </c>
      <c r="M229">
        <f t="shared" si="42"/>
        <v>0.68914159525214802</v>
      </c>
      <c r="N229">
        <f t="shared" si="43"/>
        <v>46.437802950072168</v>
      </c>
    </row>
    <row r="230" spans="1:14">
      <c r="A230" s="1">
        <f>DATE(2014,12,31)+B230</f>
        <v>42233</v>
      </c>
      <c r="B230">
        <v>229</v>
      </c>
      <c r="C230" s="2">
        <f t="shared" si="33"/>
        <v>145.97260273972603</v>
      </c>
      <c r="D230" s="2">
        <f t="shared" si="34"/>
        <v>-3.7535815541179196</v>
      </c>
      <c r="E230">
        <f t="shared" si="35"/>
        <v>0.22268778107056494</v>
      </c>
      <c r="F230">
        <f t="shared" si="36"/>
        <v>12.866948528013477</v>
      </c>
      <c r="G230" s="2">
        <f t="shared" si="37"/>
        <v>-465.21489324707522</v>
      </c>
      <c r="H230" s="3">
        <f t="shared" si="38"/>
        <v>5.3819444444444453E-3</v>
      </c>
      <c r="I230" s="3">
        <f t="shared" si="39"/>
        <v>0.12892361111111109</v>
      </c>
      <c r="J230" s="2">
        <f>15*(HOUR(I230)+MINUTE(I230)/60+SECOND(I230)/3600-12)</f>
        <v>-133.58750000000001</v>
      </c>
      <c r="K230">
        <f t="shared" si="40"/>
        <v>-0.23833589791352572</v>
      </c>
      <c r="L230">
        <f t="shared" si="41"/>
        <v>-13.788344503395985</v>
      </c>
      <c r="M230">
        <f t="shared" si="42"/>
        <v>0.6865452758934335</v>
      </c>
      <c r="N230">
        <f t="shared" si="43"/>
        <v>46.642744154198965</v>
      </c>
    </row>
    <row r="231" spans="1:14">
      <c r="A231" s="1">
        <f>DATE(2014,12,31)+B231</f>
        <v>42234</v>
      </c>
      <c r="B231">
        <v>230</v>
      </c>
      <c r="C231" s="2">
        <f t="shared" si="33"/>
        <v>146.95890410958904</v>
      </c>
      <c r="D231" s="2">
        <f t="shared" si="34"/>
        <v>-3.5280577209103767</v>
      </c>
      <c r="E231">
        <f t="shared" si="35"/>
        <v>0.21697768625081332</v>
      </c>
      <c r="F231">
        <f t="shared" si="36"/>
        <v>12.531579723341785</v>
      </c>
      <c r="G231" s="2">
        <f t="shared" si="37"/>
        <v>-451.68346325462261</v>
      </c>
      <c r="H231" s="3">
        <f t="shared" si="38"/>
        <v>5.2199074074074066E-3</v>
      </c>
      <c r="I231" s="3">
        <f t="shared" si="39"/>
        <v>0.12908564814814813</v>
      </c>
      <c r="J231" s="2">
        <f>15*(HOUR(I231)+MINUTE(I231)/60+SECOND(I231)/3600-12)</f>
        <v>-133.52916666666667</v>
      </c>
      <c r="K231">
        <f t="shared" si="40"/>
        <v>-0.24293829521011551</v>
      </c>
      <c r="L231">
        <f t="shared" si="41"/>
        <v>-14.060026055826823</v>
      </c>
      <c r="M231">
        <f t="shared" si="42"/>
        <v>0.68386440590266739</v>
      </c>
      <c r="N231">
        <f t="shared" si="43"/>
        <v>46.853635573777829</v>
      </c>
    </row>
    <row r="232" spans="1:14">
      <c r="A232" s="1">
        <f>DATE(2014,12,31)+B232</f>
        <v>42235</v>
      </c>
      <c r="B232">
        <v>231</v>
      </c>
      <c r="C232" s="2">
        <f t="shared" si="33"/>
        <v>147.94520547945206</v>
      </c>
      <c r="D232" s="2">
        <f t="shared" si="34"/>
        <v>-3.2934686063275223</v>
      </c>
      <c r="E232">
        <f t="shared" si="35"/>
        <v>0.21120329625986353</v>
      </c>
      <c r="F232">
        <f t="shared" si="36"/>
        <v>12.19287779651842</v>
      </c>
      <c r="G232" s="2">
        <f t="shared" si="37"/>
        <v>-437.60811637965134</v>
      </c>
      <c r="H232" s="3">
        <f t="shared" si="38"/>
        <v>5.0578703703703706E-3</v>
      </c>
      <c r="I232" s="3">
        <f t="shared" si="39"/>
        <v>0.12924768518518517</v>
      </c>
      <c r="J232" s="2">
        <f>15*(HOUR(I232)+MINUTE(I232)/60+SECOND(I232)/3600-12)</f>
        <v>-133.47083333333333</v>
      </c>
      <c r="K232">
        <f t="shared" si="40"/>
        <v>-0.24758079803854685</v>
      </c>
      <c r="L232">
        <f t="shared" si="41"/>
        <v>-14.334402327172253</v>
      </c>
      <c r="M232">
        <f t="shared" si="42"/>
        <v>0.68114593540869761</v>
      </c>
      <c r="N232">
        <f t="shared" si="43"/>
        <v>47.066744494195618</v>
      </c>
    </row>
    <row r="233" spans="1:14">
      <c r="A233" s="1">
        <f>DATE(2014,12,31)+B233</f>
        <v>42236</v>
      </c>
      <c r="B233">
        <v>232</v>
      </c>
      <c r="C233" s="2">
        <f t="shared" si="33"/>
        <v>148.93150684931507</v>
      </c>
      <c r="D233" s="2">
        <f t="shared" si="34"/>
        <v>-3.0500109105302213</v>
      </c>
      <c r="E233">
        <f t="shared" si="35"/>
        <v>0.20536632217409148</v>
      </c>
      <c r="F233">
        <f t="shared" si="36"/>
        <v>11.850944035617692</v>
      </c>
      <c r="G233" s="2">
        <f t="shared" si="37"/>
        <v>-423.00065463181329</v>
      </c>
      <c r="H233" s="3">
        <f t="shared" si="38"/>
        <v>4.8958333333333328E-3</v>
      </c>
      <c r="I233" s="3">
        <f t="shared" si="39"/>
        <v>0.12940972222222222</v>
      </c>
      <c r="J233" s="2">
        <f>15*(HOUR(I233)+MINUTE(I233)/60+SECOND(I233)/3600-12)</f>
        <v>-133.41249999999999</v>
      </c>
      <c r="K233">
        <f t="shared" si="40"/>
        <v>-0.2522614869897728</v>
      </c>
      <c r="L233">
        <f t="shared" si="41"/>
        <v>-14.611375784561362</v>
      </c>
      <c r="M233">
        <f t="shared" si="42"/>
        <v>0.67838991813217941</v>
      </c>
      <c r="N233">
        <f t="shared" si="43"/>
        <v>47.282046673726498</v>
      </c>
    </row>
    <row r="234" spans="1:14">
      <c r="A234" s="1">
        <f>DATE(2014,12,31)+B234</f>
        <v>42237</v>
      </c>
      <c r="B234">
        <v>233</v>
      </c>
      <c r="C234" s="2">
        <f t="shared" si="33"/>
        <v>149.91780821917808</v>
      </c>
      <c r="D234" s="2">
        <f t="shared" si="34"/>
        <v>-2.7978933159948465</v>
      </c>
      <c r="E234">
        <f t="shared" si="35"/>
        <v>0.19946849361489105</v>
      </c>
      <c r="F234">
        <f t="shared" si="36"/>
        <v>11.505879714787467</v>
      </c>
      <c r="G234" s="2">
        <f t="shared" si="37"/>
        <v>-407.87359895969081</v>
      </c>
      <c r="H234" s="3">
        <f t="shared" si="38"/>
        <v>4.7106481481481478E-3</v>
      </c>
      <c r="I234" s="3">
        <f t="shared" si="39"/>
        <v>0.12959490740740739</v>
      </c>
      <c r="J234" s="2">
        <f>15*(HOUR(I234)+MINUTE(I234)/60+SECOND(I234)/3600-12)</f>
        <v>-133.34583333333333</v>
      </c>
      <c r="K234">
        <f t="shared" si="40"/>
        <v>-0.25691463776656098</v>
      </c>
      <c r="L234">
        <f t="shared" si="41"/>
        <v>-14.887066103954421</v>
      </c>
      <c r="M234">
        <f t="shared" si="42"/>
        <v>0.67550004772991334</v>
      </c>
      <c r="N234">
        <f t="shared" si="43"/>
        <v>47.507006171617959</v>
      </c>
    </row>
    <row r="235" spans="1:14">
      <c r="A235" s="1">
        <f>DATE(2014,12,31)+B235</f>
        <v>42238</v>
      </c>
      <c r="B235">
        <v>234</v>
      </c>
      <c r="C235" s="2">
        <f t="shared" si="33"/>
        <v>150.9041095890411</v>
      </c>
      <c r="D235" s="2">
        <f t="shared" si="34"/>
        <v>-2.5373362638482941</v>
      </c>
      <c r="E235">
        <f t="shared" si="35"/>
        <v>0.19351155823614968</v>
      </c>
      <c r="F235">
        <f t="shared" si="36"/>
        <v>11.157786071653758</v>
      </c>
      <c r="G235" s="2">
        <f t="shared" si="37"/>
        <v>-392.24017583089767</v>
      </c>
      <c r="H235" s="3">
        <f t="shared" si="38"/>
        <v>4.5370370370370365E-3</v>
      </c>
      <c r="I235" s="3">
        <f t="shared" si="39"/>
        <v>0.12976851851851851</v>
      </c>
      <c r="J235" s="2">
        <f>15*(HOUR(I235)+MINUTE(I235)/60+SECOND(I235)/3600-12)</f>
        <v>-133.28333333333333</v>
      </c>
      <c r="K235">
        <f t="shared" si="40"/>
        <v>-0.26163383036665633</v>
      </c>
      <c r="L235">
        <f t="shared" si="41"/>
        <v>-15.167029965740264</v>
      </c>
      <c r="M235">
        <f t="shared" si="42"/>
        <v>0.67262014228183764</v>
      </c>
      <c r="N235">
        <f t="shared" si="43"/>
        <v>47.730387842245918</v>
      </c>
    </row>
    <row r="236" spans="1:14">
      <c r="A236" s="1">
        <f>DATE(2014,12,31)+B236</f>
        <v>42239</v>
      </c>
      <c r="B236">
        <v>235</v>
      </c>
      <c r="C236" s="2">
        <f t="shared" si="33"/>
        <v>151.89041095890411</v>
      </c>
      <c r="D236" s="2">
        <f t="shared" si="34"/>
        <v>-2.2685717158237404</v>
      </c>
      <c r="E236">
        <f t="shared" si="35"/>
        <v>0.18749728120638165</v>
      </c>
      <c r="F236">
        <f t="shared" si="36"/>
        <v>10.806764286880997</v>
      </c>
      <c r="G236" s="2">
        <f t="shared" si="37"/>
        <v>-376.11430294942443</v>
      </c>
      <c r="H236" s="3">
        <f t="shared" si="38"/>
        <v>4.3518518518518515E-3</v>
      </c>
      <c r="I236" s="3">
        <f t="shared" si="39"/>
        <v>0.12995370370370368</v>
      </c>
      <c r="J236" s="2">
        <f>15*(HOUR(I236)+MINUTE(I236)/60+SECOND(I236)/3600-12)</f>
        <v>-133.21666666666664</v>
      </c>
      <c r="K236">
        <f t="shared" si="40"/>
        <v>-0.26635327285442356</v>
      </c>
      <c r="L236">
        <f t="shared" si="41"/>
        <v>-15.447380005617459</v>
      </c>
      <c r="M236">
        <f t="shared" si="42"/>
        <v>0.6696536285695478</v>
      </c>
      <c r="N236">
        <f t="shared" si="43"/>
        <v>47.959662682457804</v>
      </c>
    </row>
    <row r="237" spans="1:14">
      <c r="A237" s="1">
        <f>DATE(2014,12,31)+B237</f>
        <v>42240</v>
      </c>
      <c r="B237">
        <v>236</v>
      </c>
      <c r="C237" s="2">
        <f t="shared" si="33"/>
        <v>152.87671232876713</v>
      </c>
      <c r="D237" s="2">
        <f t="shared" si="34"/>
        <v>-1.9918429021122266</v>
      </c>
      <c r="E237">
        <f t="shared" si="35"/>
        <v>0.1814274446856694</v>
      </c>
      <c r="F237">
        <f t="shared" si="36"/>
        <v>10.452915465827186</v>
      </c>
      <c r="G237" s="2">
        <f t="shared" si="37"/>
        <v>-359.51057412673362</v>
      </c>
      <c r="H237" s="3">
        <f t="shared" si="38"/>
        <v>4.155092592592593E-3</v>
      </c>
      <c r="I237" s="3">
        <f t="shared" si="39"/>
        <v>0.13015046296296295</v>
      </c>
      <c r="J237" s="2">
        <f>15*(HOUR(I237)+MINUTE(I237)/60+SECOND(I237)/3600-12)</f>
        <v>-133.14583333333331</v>
      </c>
      <c r="K237">
        <f t="shared" si="40"/>
        <v>-0.27107084048900359</v>
      </c>
      <c r="L237">
        <f t="shared" si="41"/>
        <v>-15.727998030091968</v>
      </c>
      <c r="M237">
        <f t="shared" si="42"/>
        <v>0.6665997676511326</v>
      </c>
      <c r="N237">
        <f t="shared" si="43"/>
        <v>48.194827448878364</v>
      </c>
    </row>
    <row r="238" spans="1:14">
      <c r="A238" s="1">
        <f>DATE(2014,12,31)+B238</f>
        <v>42241</v>
      </c>
      <c r="B238">
        <v>237</v>
      </c>
      <c r="C238" s="2">
        <f t="shared" si="33"/>
        <v>153.86301369863014</v>
      </c>
      <c r="D238" s="2">
        <f t="shared" si="34"/>
        <v>-1.7074040554023546</v>
      </c>
      <c r="E238">
        <f t="shared" si="35"/>
        <v>0.17530384729757187</v>
      </c>
      <c r="F238">
        <f t="shared" si="36"/>
        <v>10.096340622231162</v>
      </c>
      <c r="G238" s="2">
        <f t="shared" si="37"/>
        <v>-342.44424332414133</v>
      </c>
      <c r="H238" s="3">
        <f t="shared" si="38"/>
        <v>3.9583333333333337E-3</v>
      </c>
      <c r="I238" s="3">
        <f t="shared" si="39"/>
        <v>0.1303472222222222</v>
      </c>
      <c r="J238" s="2">
        <f>15*(HOUR(I238)+MINUTE(I238)/60+SECOND(I238)/3600-12)</f>
        <v>-133.07499999999999</v>
      </c>
      <c r="K238">
        <f t="shared" si="40"/>
        <v>-0.27581661077515707</v>
      </c>
      <c r="L238">
        <f t="shared" si="41"/>
        <v>-16.010684735769733</v>
      </c>
      <c r="M238">
        <f t="shared" si="42"/>
        <v>0.66350706584382457</v>
      </c>
      <c r="N238">
        <f t="shared" si="43"/>
        <v>48.432106757327311</v>
      </c>
    </row>
    <row r="239" spans="1:14">
      <c r="A239" s="1">
        <f>DATE(2014,12,31)+B239</f>
        <v>42242</v>
      </c>
      <c r="B239">
        <v>238</v>
      </c>
      <c r="C239" s="2">
        <f t="shared" si="33"/>
        <v>154.84931506849315</v>
      </c>
      <c r="D239" s="2">
        <f t="shared" si="34"/>
        <v>-1.4155201314165708</v>
      </c>
      <c r="E239">
        <f t="shared" si="35"/>
        <v>0.169128303596153</v>
      </c>
      <c r="F239">
        <f t="shared" si="36"/>
        <v>9.7371406638667075</v>
      </c>
      <c r="G239" s="2">
        <f t="shared" si="37"/>
        <v>-324.93120788499425</v>
      </c>
      <c r="H239" s="3">
        <f t="shared" si="38"/>
        <v>3.7500000000000003E-3</v>
      </c>
      <c r="I239" s="3">
        <f t="shared" si="39"/>
        <v>0.13055555555555554</v>
      </c>
      <c r="J239" s="2">
        <f>15*(HOUR(I239)+MINUTE(I239)/60+SECOND(I239)/3600-12)</f>
        <v>-133</v>
      </c>
      <c r="K239">
        <f t="shared" si="40"/>
        <v>-0.28055641950524846</v>
      </c>
      <c r="L239">
        <f t="shared" si="41"/>
        <v>-16.293416360651683</v>
      </c>
      <c r="M239">
        <f t="shared" si="42"/>
        <v>0.66032606542020744</v>
      </c>
      <c r="N239">
        <f t="shared" si="43"/>
        <v>48.675254864729148</v>
      </c>
    </row>
    <row r="240" spans="1:14">
      <c r="A240" s="1">
        <f>DATE(2014,12,31)+B240</f>
        <v>42243</v>
      </c>
      <c r="B240">
        <v>239</v>
      </c>
      <c r="C240" s="2">
        <f t="shared" si="33"/>
        <v>155.83561643835617</v>
      </c>
      <c r="D240" s="2">
        <f t="shared" si="34"/>
        <v>-1.116466516268853</v>
      </c>
      <c r="E240">
        <f t="shared" si="35"/>
        <v>0.16290264352829104</v>
      </c>
      <c r="F240">
        <f t="shared" si="36"/>
        <v>9.3754163800968247</v>
      </c>
      <c r="G240" s="2">
        <f t="shared" si="37"/>
        <v>-306.98799097613113</v>
      </c>
      <c r="H240" s="3">
        <f t="shared" si="38"/>
        <v>3.5416666666666665E-3</v>
      </c>
      <c r="I240" s="3">
        <f t="shared" si="39"/>
        <v>0.13076388888888887</v>
      </c>
      <c r="J240" s="2">
        <f>15*(HOUR(I240)+MINUTE(I240)/60+SECOND(I240)/3600-12)</f>
        <v>-132.92499999999998</v>
      </c>
      <c r="K240">
        <f t="shared" si="40"/>
        <v>-0.2853205064093195</v>
      </c>
      <c r="L240">
        <f t="shared" si="41"/>
        <v>-16.578007742105164</v>
      </c>
      <c r="M240">
        <f t="shared" si="42"/>
        <v>0.65710581689086045</v>
      </c>
      <c r="N240">
        <f t="shared" si="43"/>
        <v>48.92048232814264</v>
      </c>
    </row>
    <row r="241" spans="1:14">
      <c r="A241" s="1">
        <f>DATE(2014,12,31)+B241</f>
        <v>42244</v>
      </c>
      <c r="B241">
        <v>240</v>
      </c>
      <c r="C241" s="2">
        <f t="shared" si="33"/>
        <v>156.82191780821918</v>
      </c>
      <c r="D241" s="2">
        <f t="shared" si="34"/>
        <v>-0.81052872098421758</v>
      </c>
      <c r="E241">
        <f t="shared" si="35"/>
        <v>0.15662871189142466</v>
      </c>
      <c r="F241">
        <f t="shared" si="36"/>
        <v>9.0112684312597242</v>
      </c>
      <c r="G241" s="2">
        <f t="shared" si="37"/>
        <v>-288.63172325905305</v>
      </c>
      <c r="H241" s="3">
        <f t="shared" si="38"/>
        <v>3.3333333333333335E-3</v>
      </c>
      <c r="I241" s="3">
        <f t="shared" si="39"/>
        <v>0.13097222222222221</v>
      </c>
      <c r="J241" s="2">
        <f>15*(HOUR(I241)+MINUTE(I241)/60+SECOND(I241)/3600-12)</f>
        <v>-132.85000000000002</v>
      </c>
      <c r="K241">
        <f t="shared" si="40"/>
        <v>-0.29010699510246307</v>
      </c>
      <c r="L241">
        <f t="shared" si="41"/>
        <v>-16.864361770640983</v>
      </c>
      <c r="M241">
        <f t="shared" si="42"/>
        <v>0.65384639675378564</v>
      </c>
      <c r="N241">
        <f t="shared" si="43"/>
        <v>49.167764578296477</v>
      </c>
    </row>
    <row r="242" spans="1:14">
      <c r="A242" s="1">
        <f>DATE(2014,12,31)+B242</f>
        <v>42245</v>
      </c>
      <c r="B242">
        <v>241</v>
      </c>
      <c r="C242" s="2">
        <f t="shared" si="33"/>
        <v>157.8082191780822</v>
      </c>
      <c r="D242" s="2">
        <f t="shared" si="34"/>
        <v>-0.49800206353601495</v>
      </c>
      <c r="E242">
        <f t="shared" si="35"/>
        <v>0.15030836778690035</v>
      </c>
      <c r="F242">
        <f t="shared" si="36"/>
        <v>8.644797339817277</v>
      </c>
      <c r="G242" s="2">
        <f t="shared" si="37"/>
        <v>-269.88012381216089</v>
      </c>
      <c r="H242" s="3">
        <f t="shared" si="38"/>
        <v>3.1134259259259257E-3</v>
      </c>
      <c r="I242" s="3">
        <f t="shared" si="39"/>
        <v>0.13119212962962962</v>
      </c>
      <c r="J242" s="2">
        <f>15*(HOUR(I242)+MINUTE(I242)/60+SECOND(I242)/3600-12)</f>
        <v>-132.77083333333331</v>
      </c>
      <c r="K242">
        <f t="shared" si="40"/>
        <v>-0.29488152535787099</v>
      </c>
      <c r="L242">
        <f t="shared" si="41"/>
        <v>-17.150433251778392</v>
      </c>
      <c r="M242">
        <f t="shared" si="42"/>
        <v>0.65049753901756191</v>
      </c>
      <c r="N242">
        <f t="shared" si="43"/>
        <v>49.420875306742936</v>
      </c>
    </row>
    <row r="243" spans="1:14">
      <c r="A243" s="1">
        <f>DATE(2014,12,31)+B243</f>
        <v>42246</v>
      </c>
      <c r="B243">
        <v>242</v>
      </c>
      <c r="C243" s="2">
        <f t="shared" si="33"/>
        <v>158.79452054794518</v>
      </c>
      <c r="D243" s="2">
        <f t="shared" si="34"/>
        <v>-0.17919133877174764</v>
      </c>
      <c r="E243">
        <f t="shared" si="35"/>
        <v>0.14394348406908072</v>
      </c>
      <c r="F243">
        <f t="shared" si="36"/>
        <v>8.2761034831953904</v>
      </c>
      <c r="G243" s="2">
        <f t="shared" si="37"/>
        <v>-250.75148032630489</v>
      </c>
      <c r="H243" s="3">
        <f t="shared" si="38"/>
        <v>2.8935185185185188E-3</v>
      </c>
      <c r="I243" s="3">
        <f t="shared" si="39"/>
        <v>0.13141203703703702</v>
      </c>
      <c r="J243" s="2">
        <f>15*(HOUR(I243)+MINUTE(I243)/60+SECOND(I243)/3600-12)</f>
        <v>-132.69166666666666</v>
      </c>
      <c r="K243">
        <f t="shared" si="40"/>
        <v>-0.29967458569047334</v>
      </c>
      <c r="L243">
        <f t="shared" si="41"/>
        <v>-17.438059040760937</v>
      </c>
      <c r="M243">
        <f t="shared" si="42"/>
        <v>0.64710913153336447</v>
      </c>
      <c r="N243">
        <f t="shared" si="43"/>
        <v>49.676004282761447</v>
      </c>
    </row>
    <row r="244" spans="1:14">
      <c r="A244" s="1">
        <f>DATE(2014,12,31)+B244</f>
        <v>42247</v>
      </c>
      <c r="B244">
        <v>243</v>
      </c>
      <c r="C244" s="2">
        <f t="shared" si="33"/>
        <v>159.7808219178082</v>
      </c>
      <c r="D244" s="2">
        <f t="shared" si="34"/>
        <v>0.14558952338733633</v>
      </c>
      <c r="E244">
        <f t="shared" si="35"/>
        <v>0.13753594679037628</v>
      </c>
      <c r="F244">
        <f t="shared" si="36"/>
        <v>7.9052870882451867</v>
      </c>
      <c r="G244" s="2">
        <f t="shared" si="37"/>
        <v>-231.26462859675982</v>
      </c>
      <c r="H244" s="3">
        <f t="shared" si="38"/>
        <v>2.673611111111111E-3</v>
      </c>
      <c r="I244" s="3">
        <f t="shared" si="39"/>
        <v>0.13163194444444443</v>
      </c>
      <c r="J244" s="2">
        <f>15*(HOUR(I244)+MINUTE(I244)/60+SECOND(I244)/3600-12)</f>
        <v>-132.61249999999998</v>
      </c>
      <c r="K244">
        <f t="shared" si="40"/>
        <v>-0.30448432874176867</v>
      </c>
      <c r="L244">
        <f t="shared" si="41"/>
        <v>-17.727142586780516</v>
      </c>
      <c r="M244">
        <f t="shared" si="42"/>
        <v>0.6436812726813288</v>
      </c>
      <c r="N244">
        <f t="shared" si="43"/>
        <v>49.93312631447364</v>
      </c>
    </row>
    <row r="245" spans="1:14">
      <c r="A245" s="1">
        <f>DATE(2014,12,31)+B245</f>
        <v>42248</v>
      </c>
      <c r="B245">
        <v>244</v>
      </c>
      <c r="C245" s="2">
        <f t="shared" si="33"/>
        <v>160.76712328767121</v>
      </c>
      <c r="D245" s="2">
        <f t="shared" si="34"/>
        <v>0.47601781107335894</v>
      </c>
      <c r="E245">
        <f t="shared" si="35"/>
        <v>0.13108765464236918</v>
      </c>
      <c r="F245">
        <f t="shared" si="36"/>
        <v>7.5324482272536279</v>
      </c>
      <c r="G245" s="2">
        <f t="shared" si="37"/>
        <v>-211.43893133559848</v>
      </c>
      <c r="H245" s="3">
        <f t="shared" si="38"/>
        <v>2.4421296296296296E-3</v>
      </c>
      <c r="I245" s="3">
        <f t="shared" si="39"/>
        <v>0.1318634259259259</v>
      </c>
      <c r="J245" s="2">
        <f>15*(HOUR(I245)+MINUTE(I245)/60+SECOND(I245)/3600-12)</f>
        <v>-132.52916666666667</v>
      </c>
      <c r="K245">
        <f t="shared" si="40"/>
        <v>-0.30927620883432877</v>
      </c>
      <c r="L245">
        <f t="shared" si="41"/>
        <v>-18.01561689776344</v>
      </c>
      <c r="M245">
        <f t="shared" si="42"/>
        <v>0.64016288517871656</v>
      </c>
      <c r="N245">
        <f t="shared" si="43"/>
        <v>50.196033490791315</v>
      </c>
    </row>
    <row r="246" spans="1:14">
      <c r="A246" s="1">
        <f>DATE(2014,12,31)+B246</f>
        <v>42249</v>
      </c>
      <c r="B246">
        <v>245</v>
      </c>
      <c r="C246" s="2">
        <f t="shared" si="33"/>
        <v>161.75342465753423</v>
      </c>
      <c r="D246" s="2">
        <f t="shared" si="34"/>
        <v>0.81176239451299836</v>
      </c>
      <c r="E246">
        <f t="shared" si="35"/>
        <v>0.12460051839318825</v>
      </c>
      <c r="F246">
        <f t="shared" si="36"/>
        <v>7.1576868154312878</v>
      </c>
      <c r="G246" s="2">
        <f t="shared" si="37"/>
        <v>-191.2942563292201</v>
      </c>
      <c r="H246" s="3">
        <f t="shared" si="38"/>
        <v>2.2106481481481478E-3</v>
      </c>
      <c r="I246" s="3">
        <f t="shared" si="39"/>
        <v>0.1320949074074074</v>
      </c>
      <c r="J246" s="2">
        <f>15*(HOUR(I246)+MINUTE(I246)/60+SECOND(I246)/3600-12)</f>
        <v>-132.44583333333335</v>
      </c>
      <c r="K246">
        <f t="shared" si="40"/>
        <v>-0.31408096720542955</v>
      </c>
      <c r="L246">
        <f t="shared" si="41"/>
        <v>-18.305341544635041</v>
      </c>
      <c r="M246">
        <f t="shared" si="42"/>
        <v>0.63660471288155496</v>
      </c>
      <c r="N246">
        <f t="shared" si="43"/>
        <v>50.460895109589856</v>
      </c>
    </row>
    <row r="247" spans="1:14">
      <c r="A247" s="1">
        <f>DATE(2014,12,31)+B247</f>
        <v>42250</v>
      </c>
      <c r="B247">
        <v>246</v>
      </c>
      <c r="C247" s="2">
        <f t="shared" si="33"/>
        <v>162.73972602739724</v>
      </c>
      <c r="D247" s="2">
        <f t="shared" si="34"/>
        <v>1.1524841005564963</v>
      </c>
      <c r="E247">
        <f t="shared" si="35"/>
        <v>0.118076460321308</v>
      </c>
      <c r="F247">
        <f t="shared" si="36"/>
        <v>6.7811026098055596</v>
      </c>
      <c r="G247" s="2">
        <f t="shared" si="37"/>
        <v>-170.85095396661023</v>
      </c>
      <c r="H247" s="3">
        <f t="shared" si="38"/>
        <v>1.9675925925925928E-3</v>
      </c>
      <c r="I247" s="3">
        <f t="shared" si="39"/>
        <v>0.13233796296296294</v>
      </c>
      <c r="J247" s="2">
        <f>15*(HOUR(I247)+MINUTE(I247)/60+SECOND(I247)/3600-12)</f>
        <v>-132.35833333333332</v>
      </c>
      <c r="K247">
        <f t="shared" si="40"/>
        <v>-0.31886394044645522</v>
      </c>
      <c r="L247">
        <f t="shared" si="41"/>
        <v>-18.594234730627253</v>
      </c>
      <c r="M247">
        <f t="shared" si="42"/>
        <v>0.6329551372929878</v>
      </c>
      <c r="N247">
        <f t="shared" si="43"/>
        <v>50.731514709633359</v>
      </c>
    </row>
    <row r="248" spans="1:14">
      <c r="A248" s="1">
        <f>DATE(2014,12,31)+B248</f>
        <v>42251</v>
      </c>
      <c r="B248">
        <v>247</v>
      </c>
      <c r="C248" s="2">
        <f t="shared" si="33"/>
        <v>163.72602739726025</v>
      </c>
      <c r="D248" s="2">
        <f t="shared" si="34"/>
        <v>1.4978360972560227</v>
      </c>
      <c r="E248">
        <f t="shared" si="35"/>
        <v>0.11151741364593581</v>
      </c>
      <c r="F248">
        <f t="shared" si="36"/>
        <v>6.4027952094470155</v>
      </c>
      <c r="G248" s="2">
        <f t="shared" si="37"/>
        <v>-150.12983416463862</v>
      </c>
      <c r="H248" s="3">
        <f t="shared" si="38"/>
        <v>1.736111111111111E-3</v>
      </c>
      <c r="I248" s="3">
        <f t="shared" si="39"/>
        <v>0.13256944444444443</v>
      </c>
      <c r="J248" s="2">
        <f>15*(HOUR(I248)+MINUTE(I248)/60+SECOND(I248)/3600-12)</f>
        <v>-132.27500000000001</v>
      </c>
      <c r="K248">
        <f t="shared" si="40"/>
        <v>-0.32368896342216841</v>
      </c>
      <c r="L248">
        <f t="shared" si="41"/>
        <v>-18.886165145209674</v>
      </c>
      <c r="M248">
        <f t="shared" si="42"/>
        <v>0.62931750887729954</v>
      </c>
      <c r="N248">
        <f t="shared" si="43"/>
        <v>51.000212490423259</v>
      </c>
    </row>
    <row r="249" spans="1:14">
      <c r="A249" s="1">
        <f>DATE(2014,12,31)+B249</f>
        <v>42252</v>
      </c>
      <c r="B249">
        <v>248</v>
      </c>
      <c r="C249" s="2">
        <f t="shared" si="33"/>
        <v>164.71232876712327</v>
      </c>
      <c r="D249" s="2">
        <f t="shared" si="34"/>
        <v>1.8474642880427765</v>
      </c>
      <c r="E249">
        <f t="shared" si="35"/>
        <v>0.10492532195415728</v>
      </c>
      <c r="F249">
        <f t="shared" si="36"/>
        <v>6.0228640569569816</v>
      </c>
      <c r="G249" s="2">
        <f t="shared" si="37"/>
        <v>-129.15214271743341</v>
      </c>
      <c r="H249" s="3">
        <f t="shared" si="38"/>
        <v>1.4930555555555556E-3</v>
      </c>
      <c r="I249" s="3">
        <f t="shared" si="39"/>
        <v>0.13281249999999997</v>
      </c>
      <c r="J249" s="2">
        <f>15*(HOUR(I249)+MINUTE(I249)/60+SECOND(I249)/3600-12)</f>
        <v>-132.1875</v>
      </c>
      <c r="K249">
        <f t="shared" si="40"/>
        <v>-0.32848847735905568</v>
      </c>
      <c r="L249">
        <f t="shared" si="41"/>
        <v>-19.177057876391082</v>
      </c>
      <c r="M249">
        <f t="shared" si="42"/>
        <v>0.62558820596567344</v>
      </c>
      <c r="N249">
        <f t="shared" si="43"/>
        <v>51.274626758996732</v>
      </c>
    </row>
    <row r="250" spans="1:14">
      <c r="A250" s="1">
        <f>DATE(2014,12,31)+B250</f>
        <v>42253</v>
      </c>
      <c r="B250">
        <v>249</v>
      </c>
      <c r="C250" s="2">
        <f t="shared" si="33"/>
        <v>165.69863013698628</v>
      </c>
      <c r="D250" s="2">
        <f t="shared" si="34"/>
        <v>2.2010077150405363</v>
      </c>
      <c r="E250">
        <f t="shared" si="35"/>
        <v>9.8302138625009958E-2</v>
      </c>
      <c r="F250">
        <f t="shared" si="36"/>
        <v>5.6414084411446259</v>
      </c>
      <c r="G250" s="2">
        <f t="shared" si="37"/>
        <v>-107.93953709756782</v>
      </c>
      <c r="H250" s="3">
        <f t="shared" si="38"/>
        <v>1.2384259259259258E-3</v>
      </c>
      <c r="I250" s="3">
        <f t="shared" si="39"/>
        <v>0.1330671296296296</v>
      </c>
      <c r="J250" s="2">
        <f>15*(HOUR(I250)+MINUTE(I250)/60+SECOND(I250)/3600-12)</f>
        <v>-132.09583333333336</v>
      </c>
      <c r="K250">
        <f t="shared" si="40"/>
        <v>-0.3332605037224689</v>
      </c>
      <c r="L250">
        <f t="shared" si="41"/>
        <v>-19.466794741053643</v>
      </c>
      <c r="M250">
        <f t="shared" si="42"/>
        <v>0.62176655055607977</v>
      </c>
      <c r="N250">
        <f t="shared" si="43"/>
        <v>51.554747575296254</v>
      </c>
    </row>
    <row r="251" spans="1:14">
      <c r="A251" s="1">
        <f>DATE(2014,12,31)+B251</f>
        <v>42254</v>
      </c>
      <c r="B251">
        <v>250</v>
      </c>
      <c r="C251" s="2">
        <f t="shared" si="33"/>
        <v>166.6849315068493</v>
      </c>
      <c r="D251" s="2">
        <f t="shared" si="34"/>
        <v>2.5580989710426816</v>
      </c>
      <c r="E251">
        <f t="shared" si="35"/>
        <v>9.1649826250654182E-2</v>
      </c>
      <c r="F251">
        <f t="shared" si="36"/>
        <v>5.2585275008219536</v>
      </c>
      <c r="G251" s="2">
        <f t="shared" si="37"/>
        <v>-86.514061737439107</v>
      </c>
      <c r="H251" s="3">
        <f t="shared" si="38"/>
        <v>9.9537037037037042E-4</v>
      </c>
      <c r="I251" s="3">
        <f t="shared" si="39"/>
        <v>0.13331018518518517</v>
      </c>
      <c r="J251" s="2">
        <f>15*(HOUR(I251)+MINUTE(I251)/60+SECOND(I251)/3600-12)</f>
        <v>-132.00833333333335</v>
      </c>
      <c r="K251">
        <f t="shared" si="40"/>
        <v>-0.33806933949280255</v>
      </c>
      <c r="L251">
        <f t="shared" si="41"/>
        <v>-19.759291377683258</v>
      </c>
      <c r="M251">
        <f t="shared" si="42"/>
        <v>0.61795761639667257</v>
      </c>
      <c r="N251">
        <f t="shared" si="43"/>
        <v>51.832858281232618</v>
      </c>
    </row>
    <row r="252" spans="1:14">
      <c r="A252" s="1">
        <f>DATE(2014,12,31)+B252</f>
        <v>42255</v>
      </c>
      <c r="B252">
        <v>251</v>
      </c>
      <c r="C252" s="2">
        <f t="shared" si="33"/>
        <v>167.67123287671231</v>
      </c>
      <c r="D252" s="2">
        <f t="shared" si="34"/>
        <v>2.9183646196689059</v>
      </c>
      <c r="E252">
        <f t="shared" si="35"/>
        <v>8.4970356054815052E-2</v>
      </c>
      <c r="F252">
        <f t="shared" si="36"/>
        <v>4.8743202296457593</v>
      </c>
      <c r="G252" s="2">
        <f t="shared" si="37"/>
        <v>-64.898122819865648</v>
      </c>
      <c r="H252" s="3">
        <f t="shared" si="38"/>
        <v>7.407407407407407E-4</v>
      </c>
      <c r="I252" s="3">
        <f t="shared" si="39"/>
        <v>0.1335648148148148</v>
      </c>
      <c r="J252" s="2">
        <f>15*(HOUR(I252)+MINUTE(I252)/60+SECOND(I252)/3600-12)</f>
        <v>-131.91666666666666</v>
      </c>
      <c r="K252">
        <f t="shared" si="40"/>
        <v>-0.34284705634782392</v>
      </c>
      <c r="L252">
        <f t="shared" si="41"/>
        <v>-20.050427364315752</v>
      </c>
      <c r="M252">
        <f t="shared" si="42"/>
        <v>0.61405614014360066</v>
      </c>
      <c r="N252">
        <f t="shared" si="43"/>
        <v>52.116630276239448</v>
      </c>
    </row>
    <row r="253" spans="1:14">
      <c r="A253" s="1">
        <f>DATE(2014,12,31)+B253</f>
        <v>42256</v>
      </c>
      <c r="B253">
        <v>252</v>
      </c>
      <c r="C253" s="2">
        <f t="shared" si="33"/>
        <v>168.65753424657532</v>
      </c>
      <c r="D253" s="2">
        <f t="shared" si="34"/>
        <v>3.2814256232083188</v>
      </c>
      <c r="E253">
        <f t="shared" si="35"/>
        <v>7.8265707308666249E-2</v>
      </c>
      <c r="F253">
        <f t="shared" si="36"/>
        <v>4.4888854819357817</v>
      </c>
      <c r="G253" s="2">
        <f t="shared" si="37"/>
        <v>-43.114462607500876</v>
      </c>
      <c r="H253" s="3">
        <f t="shared" si="38"/>
        <v>4.9768518518518521E-4</v>
      </c>
      <c r="I253" s="3">
        <f t="shared" si="39"/>
        <v>0.13380787037037034</v>
      </c>
      <c r="J253" s="2">
        <f>15*(HOUR(I253)+MINUTE(I253)/60+SECOND(I253)/3600-12)</f>
        <v>-131.82916666666665</v>
      </c>
      <c r="K253">
        <f t="shared" si="40"/>
        <v>-0.34765825135068001</v>
      </c>
      <c r="L253">
        <f t="shared" si="41"/>
        <v>-20.344150028363355</v>
      </c>
      <c r="M253">
        <f t="shared" si="42"/>
        <v>0.61016834691630928</v>
      </c>
      <c r="N253">
        <f t="shared" si="43"/>
        <v>52.398323461759638</v>
      </c>
    </row>
    <row r="254" spans="1:14">
      <c r="A254" s="1">
        <f>DATE(2014,12,31)+B254</f>
        <v>42257</v>
      </c>
      <c r="B254">
        <v>253</v>
      </c>
      <c r="C254" s="2">
        <f t="shared" si="33"/>
        <v>169.64383561643834</v>
      </c>
      <c r="D254" s="2">
        <f t="shared" si="34"/>
        <v>3.6468977776461458</v>
      </c>
      <c r="E254">
        <f t="shared" si="35"/>
        <v>7.153786674432977E-2</v>
      </c>
      <c r="F254">
        <f t="shared" si="36"/>
        <v>4.1023219793988677</v>
      </c>
      <c r="G254" s="2">
        <f t="shared" si="37"/>
        <v>-21.186133341231255</v>
      </c>
      <c r="H254" s="3">
        <f t="shared" si="38"/>
        <v>2.4305555555555552E-4</v>
      </c>
      <c r="I254" s="3">
        <f t="shared" si="39"/>
        <v>0.13406249999999997</v>
      </c>
      <c r="J254" s="2">
        <f>15*(HOUR(I254)+MINUTE(I254)/60+SECOND(I254)/3600-12)</f>
        <v>-131.73749999999998</v>
      </c>
      <c r="K254">
        <f t="shared" si="40"/>
        <v>-0.35243476088666936</v>
      </c>
      <c r="L254">
        <f t="shared" si="41"/>
        <v>-20.636308472582474</v>
      </c>
      <c r="M254">
        <f t="shared" si="42"/>
        <v>0.60618788612983621</v>
      </c>
      <c r="N254">
        <f t="shared" si="43"/>
        <v>52.685630205837107</v>
      </c>
    </row>
    <row r="255" spans="1:14">
      <c r="A255" s="1">
        <f>DATE(2014,12,31)+B255</f>
        <v>42258</v>
      </c>
      <c r="B255">
        <v>254</v>
      </c>
      <c r="C255" s="2">
        <f t="shared" si="33"/>
        <v>170.63013698630135</v>
      </c>
      <c r="D255" s="2">
        <f t="shared" si="34"/>
        <v>4.0143921543627581</v>
      </c>
      <c r="E255">
        <f t="shared" si="35"/>
        <v>6.4788827966163309E-2</v>
      </c>
      <c r="F255">
        <f t="shared" si="36"/>
        <v>3.7147283186893278</v>
      </c>
      <c r="G255" s="2">
        <f t="shared" si="37"/>
        <v>0.8635292617654855</v>
      </c>
      <c r="H255" s="3">
        <f t="shared" si="38"/>
        <v>0</v>
      </c>
      <c r="I255" s="3">
        <f t="shared" si="39"/>
        <v>0.13430555555555554</v>
      </c>
      <c r="J255" s="2">
        <f>15*(HOUR(I255)+MINUTE(I255)/60+SECOND(I255)/3600-12)</f>
        <v>-131.65</v>
      </c>
      <c r="K255">
        <f t="shared" si="40"/>
        <v>-0.35724147240864368</v>
      </c>
      <c r="L255">
        <f t="shared" si="41"/>
        <v>-20.930881733303362</v>
      </c>
      <c r="M255">
        <f t="shared" si="42"/>
        <v>0.6022221311573317</v>
      </c>
      <c r="N255">
        <f t="shared" si="43"/>
        <v>52.970787608433504</v>
      </c>
    </row>
    <row r="256" spans="1:14">
      <c r="A256" s="1">
        <f>DATE(2014,12,31)+B256</f>
        <v>42259</v>
      </c>
      <c r="B256">
        <v>255</v>
      </c>
      <c r="C256" s="2">
        <f t="shared" si="33"/>
        <v>171.61643835616437</v>
      </c>
      <c r="D256" s="2">
        <f t="shared" si="34"/>
        <v>4.3835155479854278</v>
      </c>
      <c r="E256">
        <f t="shared" si="35"/>
        <v>5.8020590860013065E-2</v>
      </c>
      <c r="F256">
        <f t="shared" si="36"/>
        <v>3.3262029797364314</v>
      </c>
      <c r="G256" s="2">
        <f t="shared" si="37"/>
        <v>23.010932879125665</v>
      </c>
      <c r="H256" s="3">
        <f t="shared" si="38"/>
        <v>2.6620370370370372E-4</v>
      </c>
      <c r="I256" s="3">
        <f t="shared" si="39"/>
        <v>0.13457175925925924</v>
      </c>
      <c r="J256" s="2">
        <f>15*(HOUR(I256)+MINUTE(I256)/60+SECOND(I256)/3600-12)</f>
        <v>-131.55416666666667</v>
      </c>
      <c r="K256">
        <f t="shared" si="40"/>
        <v>-0.36197655388281946</v>
      </c>
      <c r="L256">
        <f t="shared" si="41"/>
        <v>-21.221632681163126</v>
      </c>
      <c r="M256">
        <f t="shared" si="42"/>
        <v>0.59810939581846501</v>
      </c>
      <c r="N256">
        <f t="shared" si="43"/>
        <v>53.265387244011727</v>
      </c>
    </row>
    <row r="257" spans="1:14">
      <c r="A257" s="1">
        <f>DATE(2014,12,31)+B257</f>
        <v>42260</v>
      </c>
      <c r="B257">
        <v>256</v>
      </c>
      <c r="C257" s="2">
        <f t="shared" si="33"/>
        <v>172.60273972602738</v>
      </c>
      <c r="D257" s="2">
        <f t="shared" si="34"/>
        <v>4.7538709298660056</v>
      </c>
      <c r="E257">
        <f t="shared" si="35"/>
        <v>5.1235161000604081E-2</v>
      </c>
      <c r="F257">
        <f t="shared" si="36"/>
        <v>2.9368443347701403</v>
      </c>
      <c r="G257" s="2">
        <f t="shared" si="37"/>
        <v>45.232255791960334</v>
      </c>
      <c r="H257" s="3">
        <f t="shared" si="38"/>
        <v>5.2083333333333333E-4</v>
      </c>
      <c r="I257" s="3">
        <f t="shared" si="39"/>
        <v>0.13482638888888887</v>
      </c>
      <c r="J257" s="2">
        <f>15*(HOUR(I257)+MINUTE(I257)/60+SECOND(I257)/3600-12)</f>
        <v>-131.46250000000001</v>
      </c>
      <c r="K257">
        <f t="shared" si="40"/>
        <v>-0.36673850217316195</v>
      </c>
      <c r="L257">
        <f t="shared" si="41"/>
        <v>-21.51461232603959</v>
      </c>
      <c r="M257">
        <f t="shared" si="42"/>
        <v>0.59401190673297022</v>
      </c>
      <c r="N257">
        <f t="shared" si="43"/>
        <v>53.557774818303351</v>
      </c>
    </row>
    <row r="258" spans="1:14">
      <c r="A258" s="1">
        <f>DATE(2014,12,31)+B258</f>
        <v>42261</v>
      </c>
      <c r="B258">
        <v>257</v>
      </c>
      <c r="C258" s="2">
        <f t="shared" si="33"/>
        <v>173.58904109589039</v>
      </c>
      <c r="D258" s="2">
        <f t="shared" si="34"/>
        <v>5.1250579066507616</v>
      </c>
      <c r="E258">
        <f t="shared" si="35"/>
        <v>4.4434549057245115E-2</v>
      </c>
      <c r="F258">
        <f t="shared" si="36"/>
        <v>2.5467506579769403</v>
      </c>
      <c r="G258" s="2">
        <f t="shared" si="37"/>
        <v>67.5034743990457</v>
      </c>
      <c r="H258" s="3">
        <f t="shared" si="38"/>
        <v>7.7546296296296304E-4</v>
      </c>
      <c r="I258" s="3">
        <f t="shared" si="39"/>
        <v>0.1350810185185185</v>
      </c>
      <c r="J258" s="2">
        <f>15*(HOUR(I258)+MINUTE(I258)/60+SECOND(I258)/3600-12)</f>
        <v>-131.37083333333334</v>
      </c>
      <c r="K258">
        <f t="shared" si="40"/>
        <v>-0.37149228967029863</v>
      </c>
      <c r="L258">
        <f t="shared" si="41"/>
        <v>-21.80768012477272</v>
      </c>
      <c r="M258">
        <f t="shared" si="42"/>
        <v>0.58987598066979996</v>
      </c>
      <c r="N258">
        <f t="shared" si="43"/>
        <v>53.851792092444455</v>
      </c>
    </row>
    <row r="259" spans="1:14">
      <c r="A259" s="1">
        <f>DATE(2014,12,31)+B259</f>
        <v>42262</v>
      </c>
      <c r="B259">
        <v>258</v>
      </c>
      <c r="C259" s="2">
        <f t="shared" ref="C259:C322" si="44">(360/365)*(B259-81)</f>
        <v>174.57534246575341</v>
      </c>
      <c r="D259" s="2">
        <f t="shared" ref="D259:D322" si="45">9.87*SIN(RADIANS(2*C259))-7.53*COS(RADIANS(C259))-1.5*SIN(RADIANS(C259))</f>
        <v>5.4966731834023737</v>
      </c>
      <c r="E259">
        <f t="shared" ref="E259:E322" si="46">SIN(RADIANS(23.45))*SIN(RADIANS(C259))</f>
        <v>3.7620770198024553E-2</v>
      </c>
      <c r="F259">
        <f t="shared" ref="F259:F322" si="47">DEGREES(ASIN(E259))</f>
        <v>2.1560201357180233</v>
      </c>
      <c r="G259" s="2">
        <f t="shared" ref="G259:G322" si="48">60*(4*(P$2-15*P$4)+D259)</f>
        <v>89.800391004142426</v>
      </c>
      <c r="H259" s="3">
        <f t="shared" ref="H259:H322" si="49">TIME(INT(ROUND(ABS(G259),0)/3600),INT(MOD(ABS(G259),3600)/60),INT(MOD(MOD(ABS(G259),3600),60)))</f>
        <v>1.0300925925925926E-3</v>
      </c>
      <c r="I259" s="3">
        <f t="shared" ref="I259:I322" si="50">IF(G259&lt;0,(P$3-H259),(P$3+H259))</f>
        <v>0.13533564814814814</v>
      </c>
      <c r="J259" s="2">
        <f>15*(HOUR(I259)+MINUTE(I259)/60+SECOND(I259)/3600-12)</f>
        <v>-131.27916666666667</v>
      </c>
      <c r="K259">
        <f t="shared" ref="K259:K322" si="51">E259*SIN(RADIANS(P$1))+COS(RADIANS(F259))*COS(RADIANS(P$1))*COS(RADIANS(J259))</f>
        <v>-0.37623629158414024</v>
      </c>
      <c r="L259">
        <f t="shared" ref="L259:L322" si="52">DEGREES(ASIN(K259))</f>
        <v>-22.100743831235519</v>
      </c>
      <c r="M259">
        <f t="shared" ref="M259:M322" si="53">((E259*COS(RADIANS(P$1)))-(COS(RADIANS(F259))*SIN(RADIANS(P$1))*COS(RADIANS(J259))))/COS(RADIANS(L259))</f>
        <v>0.58570193715315044</v>
      </c>
      <c r="N259">
        <f t="shared" ref="N259:N322" si="54">DEGREES(ACOS(M259))</f>
        <v>54.147405855942289</v>
      </c>
    </row>
    <row r="260" spans="1:14">
      <c r="A260" s="1">
        <f>DATE(2014,12,31)+B260</f>
        <v>42263</v>
      </c>
      <c r="B260">
        <v>259</v>
      </c>
      <c r="C260" s="2">
        <f t="shared" si="44"/>
        <v>175.56164383561642</v>
      </c>
      <c r="D260" s="2">
        <f t="shared" si="45"/>
        <v>5.8683110307287061</v>
      </c>
      <c r="E260">
        <f t="shared" si="46"/>
        <v>3.0795843492671594E-2</v>
      </c>
      <c r="F260">
        <f t="shared" si="47"/>
        <v>1.7647508772423812</v>
      </c>
      <c r="G260" s="2">
        <f t="shared" si="48"/>
        <v>112.09866184372237</v>
      </c>
      <c r="H260" s="3">
        <f t="shared" si="49"/>
        <v>1.2962962962962963E-3</v>
      </c>
      <c r="I260" s="3">
        <f t="shared" si="50"/>
        <v>0.13560185185185183</v>
      </c>
      <c r="J260" s="2">
        <f>15*(HOUR(I260)+MINUTE(I260)/60+SECOND(I260)/3600-12)</f>
        <v>-131.18333333333334</v>
      </c>
      <c r="K260">
        <f t="shared" si="51"/>
        <v>-0.38093522218244547</v>
      </c>
      <c r="L260">
        <f t="shared" si="52"/>
        <v>-22.391624505575265</v>
      </c>
      <c r="M260">
        <f t="shared" si="53"/>
        <v>0.58143476795906412</v>
      </c>
      <c r="N260">
        <f t="shared" si="54"/>
        <v>54.448480026654607</v>
      </c>
    </row>
    <row r="261" spans="1:14">
      <c r="A261" s="1">
        <f>DATE(2014,12,31)+B261</f>
        <v>42264</v>
      </c>
      <c r="B261">
        <v>260</v>
      </c>
      <c r="C261" s="2">
        <f t="shared" si="44"/>
        <v>176.54794520547944</v>
      </c>
      <c r="D261" s="2">
        <f t="shared" si="45"/>
        <v>6.2395637553677856</v>
      </c>
      <c r="E261">
        <f t="shared" si="46"/>
        <v>2.3961791314263025E-2</v>
      </c>
      <c r="F261">
        <f t="shared" si="47"/>
        <v>1.3730409258281109</v>
      </c>
      <c r="G261" s="2">
        <f t="shared" si="48"/>
        <v>134.37382532206715</v>
      </c>
      <c r="H261" s="3">
        <f t="shared" si="49"/>
        <v>1.5509259259259261E-3</v>
      </c>
      <c r="I261" s="3">
        <f t="shared" si="50"/>
        <v>0.13585648148148147</v>
      </c>
      <c r="J261" s="2">
        <f>15*(HOUR(I261)+MINUTE(I261)/60+SECOND(I261)/3600-12)</f>
        <v>-131.09166666666667</v>
      </c>
      <c r="K261">
        <f t="shared" si="51"/>
        <v>-0.38565479681886472</v>
      </c>
      <c r="L261">
        <f t="shared" si="52"/>
        <v>-22.684396863888928</v>
      </c>
      <c r="M261">
        <f t="shared" si="53"/>
        <v>0.57718526629224365</v>
      </c>
      <c r="N261">
        <f t="shared" si="54"/>
        <v>54.747188190978726</v>
      </c>
    </row>
    <row r="262" spans="1:14">
      <c r="A262" s="1">
        <f>DATE(2014,12,31)+B262</f>
        <v>42265</v>
      </c>
      <c r="B262">
        <v>261</v>
      </c>
      <c r="C262" s="2">
        <f t="shared" si="44"/>
        <v>177.53424657534245</v>
      </c>
      <c r="D262" s="2">
        <f t="shared" si="45"/>
        <v>6.6100221736743974</v>
      </c>
      <c r="E262">
        <f t="shared" si="46"/>
        <v>1.712063873995005E-2</v>
      </c>
      <c r="F262">
        <f t="shared" si="47"/>
        <v>0.98098827028523561</v>
      </c>
      <c r="G262" s="2">
        <f t="shared" si="48"/>
        <v>156.60133042046385</v>
      </c>
      <c r="H262" s="3">
        <f t="shared" si="49"/>
        <v>1.8055555555555557E-3</v>
      </c>
      <c r="I262" s="3">
        <f t="shared" si="50"/>
        <v>0.1361111111111111</v>
      </c>
      <c r="J262" s="2">
        <f>15*(HOUR(I262)+MINUTE(I262)/60+SECOND(I262)/3600-12)</f>
        <v>-131</v>
      </c>
      <c r="K262">
        <f t="shared" si="51"/>
        <v>-0.39035982157882243</v>
      </c>
      <c r="L262">
        <f t="shared" si="52"/>
        <v>-22.976890400557075</v>
      </c>
      <c r="M262">
        <f t="shared" si="53"/>
        <v>0.57289873917675616</v>
      </c>
      <c r="N262">
        <f t="shared" si="54"/>
        <v>55.04738796948628</v>
      </c>
    </row>
    <row r="263" spans="1:14">
      <c r="A263" s="1">
        <f>DATE(2014,12,31)+B263</f>
        <v>42266</v>
      </c>
      <c r="B263">
        <v>262</v>
      </c>
      <c r="C263" s="2">
        <f t="shared" si="44"/>
        <v>178.52054794520546</v>
      </c>
      <c r="D263" s="2">
        <f t="shared" si="45"/>
        <v>6.9792760874499322</v>
      </c>
      <c r="E263">
        <f t="shared" si="46"/>
        <v>1.0274412950884959E-2</v>
      </c>
      <c r="F263">
        <f t="shared" si="47"/>
        <v>0.5886908567539737</v>
      </c>
      <c r="G263" s="2">
        <f t="shared" si="48"/>
        <v>178.75656524699593</v>
      </c>
      <c r="H263" s="3">
        <f t="shared" si="49"/>
        <v>2.0601851851851853E-3</v>
      </c>
      <c r="I263" s="3">
        <f t="shared" si="50"/>
        <v>0.13636574074074073</v>
      </c>
      <c r="J263" s="2">
        <f>15*(HOUR(I263)+MINUTE(I263)/60+SECOND(I263)/3600-12)</f>
        <v>-130.90833333333333</v>
      </c>
      <c r="K263">
        <f t="shared" si="51"/>
        <v>-0.39504874516615834</v>
      </c>
      <c r="L263">
        <f t="shared" si="52"/>
        <v>-23.269014206906341</v>
      </c>
      <c r="M263">
        <f t="shared" si="53"/>
        <v>0.56857559693220272</v>
      </c>
      <c r="N263">
        <f t="shared" si="54"/>
        <v>55.349042590709999</v>
      </c>
    </row>
    <row r="264" spans="1:14">
      <c r="A264" s="1">
        <f>DATE(2014,12,31)+B264</f>
        <v>42267</v>
      </c>
      <c r="B264">
        <v>263</v>
      </c>
      <c r="C264" s="2">
        <f t="shared" si="44"/>
        <v>179.50684931506848</v>
      </c>
      <c r="D264" s="2">
        <f t="shared" si="45"/>
        <v>7.3469147615543529</v>
      </c>
      <c r="E264">
        <f t="shared" si="46"/>
        <v>3.4251426315225282E-3</v>
      </c>
      <c r="F264">
        <f t="shared" si="47"/>
        <v>0.19624660073235259</v>
      </c>
      <c r="G264" s="2">
        <f t="shared" si="48"/>
        <v>200.81488569326117</v>
      </c>
      <c r="H264" s="3">
        <f t="shared" si="49"/>
        <v>2.3148148148148151E-3</v>
      </c>
      <c r="I264" s="3">
        <f t="shared" si="50"/>
        <v>0.13662037037037036</v>
      </c>
      <c r="J264" s="2">
        <f>15*(HOUR(I264)+MINUTE(I264)/60+SECOND(I264)/3600-12)</f>
        <v>-130.81666666666666</v>
      </c>
      <c r="K264">
        <f t="shared" si="51"/>
        <v>-0.39972003551453816</v>
      </c>
      <c r="L264">
        <f t="shared" si="52"/>
        <v>-23.560677714831836</v>
      </c>
      <c r="M264">
        <f t="shared" si="53"/>
        <v>0.56421627489826831</v>
      </c>
      <c r="N264">
        <f t="shared" si="54"/>
        <v>55.652114275256345</v>
      </c>
    </row>
    <row r="265" spans="1:14">
      <c r="A265" s="1">
        <f>DATE(2014,12,31)+B265</f>
        <v>42268</v>
      </c>
      <c r="B265">
        <v>264</v>
      </c>
      <c r="C265" s="2">
        <f t="shared" si="44"/>
        <v>180.49315068493149</v>
      </c>
      <c r="D265" s="2">
        <f t="shared" si="45"/>
        <v>7.7125274027365931</v>
      </c>
      <c r="E265">
        <f t="shared" si="46"/>
        <v>-3.4251426315222541E-3</v>
      </c>
      <c r="F265">
        <f t="shared" si="47"/>
        <v>-0.19624660073233688</v>
      </c>
      <c r="G265" s="2">
        <f t="shared" si="48"/>
        <v>222.7516441641956</v>
      </c>
      <c r="H265" s="3">
        <f t="shared" si="49"/>
        <v>2.5694444444444445E-3</v>
      </c>
      <c r="I265" s="3">
        <f t="shared" si="50"/>
        <v>0.136875</v>
      </c>
      <c r="J265" s="2">
        <f>15*(HOUR(I265)+MINUTE(I265)/60+SECOND(I265)/3600-12)</f>
        <v>-130.72499999999999</v>
      </c>
      <c r="K265">
        <f t="shared" si="51"/>
        <v>-0.40437218010462311</v>
      </c>
      <c r="L265">
        <f t="shared" si="52"/>
        <v>-23.85179069981513</v>
      </c>
      <c r="M265">
        <f t="shared" si="53"/>
        <v>0.55982123441100129</v>
      </c>
      <c r="N265">
        <f t="shared" si="54"/>
        <v>55.95656418674497</v>
      </c>
    </row>
    <row r="266" spans="1:14">
      <c r="A266" s="1">
        <f>DATE(2014,12,31)+B266</f>
        <v>42269</v>
      </c>
      <c r="B266">
        <v>265</v>
      </c>
      <c r="C266" s="2">
        <f t="shared" si="44"/>
        <v>181.47945205479451</v>
      </c>
      <c r="D266" s="2">
        <f t="shared" si="45"/>
        <v>8.0757036391183536</v>
      </c>
      <c r="E266">
        <f t="shared" si="46"/>
        <v>-1.0274412950884684E-2</v>
      </c>
      <c r="F266">
        <f t="shared" si="47"/>
        <v>-0.58869085675395794</v>
      </c>
      <c r="G266" s="2">
        <f t="shared" si="48"/>
        <v>244.54221834710123</v>
      </c>
      <c r="H266" s="3">
        <f t="shared" si="49"/>
        <v>2.8240740740740739E-3</v>
      </c>
      <c r="I266" s="3">
        <f t="shared" si="50"/>
        <v>0.1371296296296296</v>
      </c>
      <c r="J266" s="2">
        <f>15*(HOUR(I266)+MINUTE(I266)/60+SECOND(I266)/3600-12)</f>
        <v>-130.63333333333335</v>
      </c>
      <c r="K266">
        <f t="shared" si="51"/>
        <v>-0.40900368626778316</v>
      </c>
      <c r="L266">
        <f t="shared" si="52"/>
        <v>-24.142263284200808</v>
      </c>
      <c r="M266">
        <f t="shared" si="53"/>
        <v>0.55539096379373543</v>
      </c>
      <c r="N266">
        <f t="shared" si="54"/>
        <v>56.262352382109427</v>
      </c>
    </row>
    <row r="267" spans="1:14">
      <c r="A267" s="1">
        <f>DATE(2014,12,31)+B267</f>
        <v>42270</v>
      </c>
      <c r="B267">
        <v>266</v>
      </c>
      <c r="C267" s="2">
        <f t="shared" si="44"/>
        <v>182.46575342465752</v>
      </c>
      <c r="D267" s="2">
        <f t="shared" si="45"/>
        <v>8.4360339997651828</v>
      </c>
      <c r="E267">
        <f t="shared" si="46"/>
        <v>-1.7120638739949953E-2</v>
      </c>
      <c r="F267">
        <f t="shared" si="47"/>
        <v>-0.98098827028522995</v>
      </c>
      <c r="G267" s="2">
        <f t="shared" si="48"/>
        <v>266.16203998591095</v>
      </c>
      <c r="H267" s="3">
        <f t="shared" si="49"/>
        <v>3.0787037037037037E-3</v>
      </c>
      <c r="I267" s="3">
        <f t="shared" si="50"/>
        <v>0.13738425925925923</v>
      </c>
      <c r="J267" s="2">
        <f>15*(HOUR(I267)+MINUTE(I267)/60+SECOND(I267)/3600-12)</f>
        <v>-130.54166666666666</v>
      </c>
      <c r="K267">
        <f t="shared" si="51"/>
        <v>-0.41361308147639197</v>
      </c>
      <c r="L267">
        <f t="shared" si="52"/>
        <v>-24.432005940779433</v>
      </c>
      <c r="M267">
        <f t="shared" si="53"/>
        <v>0.55092597936098275</v>
      </c>
      <c r="N267">
        <f t="shared" si="54"/>
        <v>56.569437761346791</v>
      </c>
    </row>
    <row r="268" spans="1:14">
      <c r="A268" s="1">
        <f>DATE(2014,12,31)+B268</f>
        <v>42271</v>
      </c>
      <c r="B268">
        <v>267</v>
      </c>
      <c r="C268" s="2">
        <f t="shared" si="44"/>
        <v>183.45205479452054</v>
      </c>
      <c r="D268" s="2">
        <f t="shared" si="45"/>
        <v>8.7931103937783917</v>
      </c>
      <c r="E268">
        <f t="shared" si="46"/>
        <v>-2.3961791314262751E-2</v>
      </c>
      <c r="F268">
        <f t="shared" si="47"/>
        <v>-1.3730409258280951</v>
      </c>
      <c r="G268" s="2">
        <f t="shared" si="48"/>
        <v>287.5866236267035</v>
      </c>
      <c r="H268" s="3">
        <f t="shared" si="49"/>
        <v>3.3217592592592591E-3</v>
      </c>
      <c r="I268" s="3">
        <f t="shared" si="50"/>
        <v>0.1376273148148148</v>
      </c>
      <c r="J268" s="2">
        <f>15*(HOUR(I268)+MINUTE(I268)/60+SECOND(I268)/3600-12)</f>
        <v>-130.45416666666665</v>
      </c>
      <c r="K268">
        <f t="shared" si="51"/>
        <v>-0.41823297316609659</v>
      </c>
      <c r="L268">
        <f t="shared" si="52"/>
        <v>-24.723077868258589</v>
      </c>
      <c r="M268">
        <f t="shared" si="53"/>
        <v>0.54648425319999117</v>
      </c>
      <c r="N268">
        <f t="shared" si="54"/>
        <v>56.873849231081955</v>
      </c>
    </row>
    <row r="269" spans="1:14">
      <c r="A269" s="1">
        <f>DATE(2014,12,31)+B269</f>
        <v>42272</v>
      </c>
      <c r="B269">
        <v>268</v>
      </c>
      <c r="C269" s="2">
        <f t="shared" si="44"/>
        <v>184.43835616438355</v>
      </c>
      <c r="D269" s="2">
        <f t="shared" si="45"/>
        <v>9.1465265883420059</v>
      </c>
      <c r="E269">
        <f t="shared" si="46"/>
        <v>-3.0795843492671324E-2</v>
      </c>
      <c r="F269">
        <f t="shared" si="47"/>
        <v>-1.7647508772423657</v>
      </c>
      <c r="G269" s="2">
        <f t="shared" si="48"/>
        <v>308.79159530052038</v>
      </c>
      <c r="H269" s="3">
        <f t="shared" si="49"/>
        <v>3.5648148148148154E-3</v>
      </c>
      <c r="I269" s="3">
        <f t="shared" si="50"/>
        <v>0.13787037037037037</v>
      </c>
      <c r="J269" s="2">
        <f>15*(HOUR(I269)+MINUTE(I269)/60+SECOND(I269)/3600-12)</f>
        <v>-130.36666666666667</v>
      </c>
      <c r="K269">
        <f t="shared" si="51"/>
        <v>-0.42282794831943243</v>
      </c>
      <c r="L269">
        <f t="shared" si="52"/>
        <v>-25.01325686970155</v>
      </c>
      <c r="M269">
        <f t="shared" si="53"/>
        <v>0.54200942849120404</v>
      </c>
      <c r="N269">
        <f t="shared" si="54"/>
        <v>57.179465606088684</v>
      </c>
    </row>
    <row r="270" spans="1:14">
      <c r="A270" s="1">
        <f>DATE(2014,12,31)+B270</f>
        <v>42273</v>
      </c>
      <c r="B270">
        <v>269</v>
      </c>
      <c r="C270" s="2">
        <f t="shared" si="44"/>
        <v>185.42465753424656</v>
      </c>
      <c r="D270" s="2">
        <f t="shared" si="45"/>
        <v>9.4958786851596102</v>
      </c>
      <c r="E270">
        <f t="shared" si="46"/>
        <v>-3.7620770198024282E-2</v>
      </c>
      <c r="F270">
        <f t="shared" si="47"/>
        <v>-2.1560201357180073</v>
      </c>
      <c r="G270" s="2">
        <f t="shared" si="48"/>
        <v>329.75272110957661</v>
      </c>
      <c r="H270" s="3">
        <f t="shared" si="49"/>
        <v>3.8078703703703707E-3</v>
      </c>
      <c r="I270" s="3">
        <f t="shared" si="50"/>
        <v>0.1381134259259259</v>
      </c>
      <c r="J270" s="2">
        <f>15*(HOUR(I270)+MINUTE(I270)/60+SECOND(I270)/3600-12)</f>
        <v>-130.27916666666667</v>
      </c>
      <c r="K270">
        <f t="shared" si="51"/>
        <v>-0.42739659138078101</v>
      </c>
      <c r="L270">
        <f t="shared" si="52"/>
        <v>-25.302454392078701</v>
      </c>
      <c r="M270">
        <f t="shared" si="53"/>
        <v>0.53750210235366191</v>
      </c>
      <c r="N270">
        <f t="shared" si="54"/>
        <v>57.486242521686854</v>
      </c>
    </row>
    <row r="271" spans="1:14">
      <c r="A271" s="1">
        <f>DATE(2014,12,31)+B271</f>
        <v>42274</v>
      </c>
      <c r="B271">
        <v>270</v>
      </c>
      <c r="C271" s="2">
        <f t="shared" si="44"/>
        <v>186.41095890410958</v>
      </c>
      <c r="D271" s="2">
        <f t="shared" si="45"/>
        <v>9.8407655947180768</v>
      </c>
      <c r="E271">
        <f t="shared" si="46"/>
        <v>-4.4434549057245018E-2</v>
      </c>
      <c r="F271">
        <f t="shared" si="47"/>
        <v>-2.546750657976935</v>
      </c>
      <c r="G271" s="2">
        <f t="shared" si="48"/>
        <v>350.4459356830846</v>
      </c>
      <c r="H271" s="3">
        <f t="shared" si="49"/>
        <v>4.0509259259259257E-3</v>
      </c>
      <c r="I271" s="3">
        <f t="shared" si="50"/>
        <v>0.13835648148148147</v>
      </c>
      <c r="J271" s="2">
        <f>15*(HOUR(I271)+MINUTE(I271)/60+SECOND(I271)/3600-12)</f>
        <v>-130.19166666666666</v>
      </c>
      <c r="K271">
        <f t="shared" si="51"/>
        <v>-0.43193750797084784</v>
      </c>
      <c r="L271">
        <f t="shared" si="52"/>
        <v>-25.590582243011138</v>
      </c>
      <c r="M271">
        <f t="shared" si="53"/>
        <v>0.53296290347818132</v>
      </c>
      <c r="N271">
        <f t="shared" si="54"/>
        <v>57.794134265030742</v>
      </c>
    </row>
    <row r="272" spans="1:14">
      <c r="A272" s="1">
        <f>DATE(2014,12,31)+B272</f>
        <v>42275</v>
      </c>
      <c r="B272">
        <v>271</v>
      </c>
      <c r="C272" s="2">
        <f t="shared" si="44"/>
        <v>187.39726027397259</v>
      </c>
      <c r="D272" s="2">
        <f t="shared" si="45"/>
        <v>10.180789507817288</v>
      </c>
      <c r="E272">
        <f t="shared" si="46"/>
        <v>-5.1235161000603817E-2</v>
      </c>
      <c r="F272">
        <f t="shared" si="47"/>
        <v>-2.9368443347701252</v>
      </c>
      <c r="G272" s="2">
        <f t="shared" si="48"/>
        <v>370.84737046903729</v>
      </c>
      <c r="H272" s="3">
        <f t="shared" si="49"/>
        <v>4.2824074074074075E-3</v>
      </c>
      <c r="I272" s="3">
        <f t="shared" si="50"/>
        <v>0.13858796296296294</v>
      </c>
      <c r="J272" s="2">
        <f>15*(HOUR(I272)+MINUTE(I272)/60+SECOND(I272)/3600-12)</f>
        <v>-130.10833333333335</v>
      </c>
      <c r="K272">
        <f t="shared" si="51"/>
        <v>-0.43648352418488096</v>
      </c>
      <c r="L272">
        <f t="shared" si="52"/>
        <v>-25.879730452949893</v>
      </c>
      <c r="M272">
        <f t="shared" si="53"/>
        <v>0.52845088857844602</v>
      </c>
      <c r="N272">
        <f t="shared" si="54"/>
        <v>58.099152755867095</v>
      </c>
    </row>
    <row r="273" spans="1:14">
      <c r="A273" s="1">
        <f>DATE(2014,12,31)+B273</f>
        <v>42276</v>
      </c>
      <c r="B273">
        <v>272</v>
      </c>
      <c r="C273" s="2">
        <f t="shared" si="44"/>
        <v>188.38356164383561</v>
      </c>
      <c r="D273" s="2">
        <f t="shared" si="45"/>
        <v>10.515556363808276</v>
      </c>
      <c r="E273">
        <f t="shared" si="46"/>
        <v>-5.8020590860012787E-2</v>
      </c>
      <c r="F273">
        <f t="shared" si="47"/>
        <v>-3.326202979736415</v>
      </c>
      <c r="G273" s="2">
        <f t="shared" si="48"/>
        <v>390.93338182849658</v>
      </c>
      <c r="H273" s="3">
        <f t="shared" si="49"/>
        <v>4.5138888888888893E-3</v>
      </c>
      <c r="I273" s="3">
        <f t="shared" si="50"/>
        <v>0.13881944444444444</v>
      </c>
      <c r="J273" s="2">
        <f>15*(HOUR(I273)+MINUTE(I273)/60+SECOND(I273)/3600-12)</f>
        <v>-130.02500000000001</v>
      </c>
      <c r="K273">
        <f t="shared" si="51"/>
        <v>-0.44099914996353379</v>
      </c>
      <c r="L273">
        <f t="shared" si="52"/>
        <v>-26.16764822319384</v>
      </c>
      <c r="M273">
        <f t="shared" si="53"/>
        <v>0.52390882484118806</v>
      </c>
      <c r="N273">
        <f t="shared" si="54"/>
        <v>58.405185113041902</v>
      </c>
    </row>
    <row r="274" spans="1:14">
      <c r="A274" s="1">
        <f>DATE(2014,12,31)+B274</f>
        <v>42277</v>
      </c>
      <c r="B274">
        <v>273</v>
      </c>
      <c r="C274" s="2">
        <f t="shared" si="44"/>
        <v>189.36986301369862</v>
      </c>
      <c r="D274" s="2">
        <f t="shared" si="45"/>
        <v>10.844676314985584</v>
      </c>
      <c r="E274">
        <f t="shared" si="46"/>
        <v>-6.4788827966163046E-2</v>
      </c>
      <c r="F274">
        <f t="shared" si="47"/>
        <v>-3.7147283186893127</v>
      </c>
      <c r="G274" s="2">
        <f t="shared" si="48"/>
        <v>410.68057889913507</v>
      </c>
      <c r="H274" s="3">
        <f t="shared" si="49"/>
        <v>4.7453703703703703E-3</v>
      </c>
      <c r="I274" s="3">
        <f t="shared" si="50"/>
        <v>0.13905092592592591</v>
      </c>
      <c r="J274" s="2">
        <f>15*(HOUR(I274)+MINUTE(I274)/60+SECOND(I274)/3600-12)</f>
        <v>-129.94166666666666</v>
      </c>
      <c r="K274">
        <f t="shared" si="51"/>
        <v>-0.44548305081918255</v>
      </c>
      <c r="L274">
        <f t="shared" si="52"/>
        <v>-26.454248358155876</v>
      </c>
      <c r="M274">
        <f t="shared" si="53"/>
        <v>0.51933743134767785</v>
      </c>
      <c r="N274">
        <f t="shared" si="54"/>
        <v>58.712181809849483</v>
      </c>
    </row>
    <row r="275" spans="1:14">
      <c r="A275" s="1">
        <f>DATE(2014,12,31)+B275</f>
        <v>42278</v>
      </c>
      <c r="B275">
        <v>274</v>
      </c>
      <c r="C275" s="2">
        <f t="shared" si="44"/>
        <v>190.35616438356163</v>
      </c>
      <c r="D275" s="2">
        <f t="shared" si="45"/>
        <v>11.167764186584405</v>
      </c>
      <c r="E275">
        <f t="shared" si="46"/>
        <v>-7.1537866744329492E-2</v>
      </c>
      <c r="F275">
        <f t="shared" si="47"/>
        <v>-4.1023219793988526</v>
      </c>
      <c r="G275" s="2">
        <f t="shared" si="48"/>
        <v>430.06585119506428</v>
      </c>
      <c r="H275" s="3">
        <f t="shared" si="49"/>
        <v>4.9768518518518521E-3</v>
      </c>
      <c r="I275" s="3">
        <f t="shared" si="50"/>
        <v>0.13928240740740738</v>
      </c>
      <c r="J275" s="2">
        <f>15*(HOUR(I275)+MINUTE(I275)/60+SECOND(I275)/3600-12)</f>
        <v>-129.85833333333332</v>
      </c>
      <c r="K275">
        <f t="shared" si="51"/>
        <v>-0.44993391432387259</v>
      </c>
      <c r="L275">
        <f t="shared" si="52"/>
        <v>-26.739444041481956</v>
      </c>
      <c r="M275">
        <f t="shared" si="53"/>
        <v>0.51473746241720864</v>
      </c>
      <c r="N275">
        <f t="shared" si="54"/>
        <v>59.020091775652553</v>
      </c>
    </row>
    <row r="276" spans="1:14">
      <c r="A276" s="1">
        <f>DATE(2014,12,31)+B276</f>
        <v>42279</v>
      </c>
      <c r="B276">
        <v>275</v>
      </c>
      <c r="C276" s="2">
        <f t="shared" si="44"/>
        <v>191.34246575342465</v>
      </c>
      <c r="D276" s="2">
        <f t="shared" si="45"/>
        <v>11.484439931837855</v>
      </c>
      <c r="E276">
        <f t="shared" si="46"/>
        <v>-7.8265707308666152E-2</v>
      </c>
      <c r="F276">
        <f t="shared" si="47"/>
        <v>-4.4888854819357773</v>
      </c>
      <c r="G276" s="2">
        <f t="shared" si="48"/>
        <v>449.0663959102713</v>
      </c>
      <c r="H276" s="3">
        <f t="shared" si="49"/>
        <v>5.1967592592592595E-3</v>
      </c>
      <c r="I276" s="3">
        <f t="shared" si="50"/>
        <v>0.13950231481481479</v>
      </c>
      <c r="J276" s="2">
        <f>15*(HOUR(I276)+MINUTE(I276)/60+SECOND(I276)/3600-12)</f>
        <v>-129.77916666666667</v>
      </c>
      <c r="K276">
        <f t="shared" si="51"/>
        <v>-0.45438475392392319</v>
      </c>
      <c r="L276">
        <f t="shared" si="52"/>
        <v>-27.025355199922661</v>
      </c>
      <c r="M276">
        <f t="shared" si="53"/>
        <v>0.51016901672058712</v>
      </c>
      <c r="N276">
        <f t="shared" si="54"/>
        <v>59.324911483852091</v>
      </c>
    </row>
    <row r="277" spans="1:14">
      <c r="A277" s="1">
        <f>DATE(2014,12,31)+B277</f>
        <v>42280</v>
      </c>
      <c r="B277">
        <v>276</v>
      </c>
      <c r="C277" s="2">
        <f t="shared" si="44"/>
        <v>192.32876712328766</v>
      </c>
      <c r="D277" s="2">
        <f t="shared" si="45"/>
        <v>11.794329081555436</v>
      </c>
      <c r="E277">
        <f t="shared" si="46"/>
        <v>-8.4970356054814788E-2</v>
      </c>
      <c r="F277">
        <f t="shared" si="47"/>
        <v>-4.874320229645746</v>
      </c>
      <c r="G277" s="2">
        <f t="shared" si="48"/>
        <v>467.65974489332615</v>
      </c>
      <c r="H277" s="3">
        <f t="shared" si="49"/>
        <v>5.4050925925925924E-3</v>
      </c>
      <c r="I277" s="3">
        <f t="shared" si="50"/>
        <v>0.13971064814814813</v>
      </c>
      <c r="J277" s="2">
        <f>15*(HOUR(I277)+MINUTE(I277)/60+SECOND(I277)/3600-12)</f>
        <v>-129.70416666666665</v>
      </c>
      <c r="K277">
        <f t="shared" si="51"/>
        <v>-0.45883436338910755</v>
      </c>
      <c r="L277">
        <f t="shared" si="52"/>
        <v>-27.311916647939459</v>
      </c>
      <c r="M277">
        <f t="shared" si="53"/>
        <v>0.50563357824376598</v>
      </c>
      <c r="N277">
        <f t="shared" si="54"/>
        <v>59.6265802659155</v>
      </c>
    </row>
    <row r="278" spans="1:14">
      <c r="A278" s="1">
        <f>DATE(2014,12,31)+B278</f>
        <v>42281</v>
      </c>
      <c r="B278">
        <v>277</v>
      </c>
      <c r="C278" s="2">
        <f t="shared" si="44"/>
        <v>193.31506849315068</v>
      </c>
      <c r="D278" s="2">
        <f t="shared" si="45"/>
        <v>12.09706318769023</v>
      </c>
      <c r="E278">
        <f t="shared" si="46"/>
        <v>-9.1649826250653904E-2</v>
      </c>
      <c r="F278">
        <f t="shared" si="47"/>
        <v>-5.2585275008219377</v>
      </c>
      <c r="G278" s="2">
        <f t="shared" si="48"/>
        <v>485.82379126141382</v>
      </c>
      <c r="H278" s="3">
        <f t="shared" si="49"/>
        <v>5.6134259259259271E-3</v>
      </c>
      <c r="I278" s="3">
        <f t="shared" si="50"/>
        <v>0.13991898148148146</v>
      </c>
      <c r="J278" s="2">
        <f>15*(HOUR(I278)+MINUTE(I278)/60+SECOND(I278)/3600-12)</f>
        <v>-129.62916666666666</v>
      </c>
      <c r="K278">
        <f t="shared" si="51"/>
        <v>-0.46324720643249123</v>
      </c>
      <c r="L278">
        <f t="shared" si="52"/>
        <v>-27.596843121061351</v>
      </c>
      <c r="M278">
        <f t="shared" si="53"/>
        <v>0.50107290440226226</v>
      </c>
      <c r="N278">
        <f t="shared" si="54"/>
        <v>59.928991793846059</v>
      </c>
    </row>
    <row r="279" spans="1:14">
      <c r="A279" s="1">
        <f>DATE(2014,12,31)+B279</f>
        <v>42282</v>
      </c>
      <c r="B279">
        <v>278</v>
      </c>
      <c r="C279" s="2">
        <f t="shared" si="44"/>
        <v>194.30136986301369</v>
      </c>
      <c r="D279" s="2">
        <f t="shared" si="45"/>
        <v>12.392280260369008</v>
      </c>
      <c r="E279">
        <f t="shared" si="46"/>
        <v>-9.8302138625009694E-2</v>
      </c>
      <c r="F279">
        <f t="shared" si="47"/>
        <v>-5.6414084411446108</v>
      </c>
      <c r="G279" s="2">
        <f t="shared" si="48"/>
        <v>503.53681562214047</v>
      </c>
      <c r="H279" s="3">
        <f t="shared" si="49"/>
        <v>5.8217592592592592E-3</v>
      </c>
      <c r="I279" s="3">
        <f t="shared" si="50"/>
        <v>0.1401273148148148</v>
      </c>
      <c r="J279" s="2">
        <f>15*(HOUR(I279)+MINUTE(I279)/60+SECOND(I279)/3600-12)</f>
        <v>-129.55416666666667</v>
      </c>
      <c r="K279">
        <f t="shared" si="51"/>
        <v>-0.46762205112375549</v>
      </c>
      <c r="L279">
        <f t="shared" si="52"/>
        <v>-27.88004911798421</v>
      </c>
      <c r="M279">
        <f t="shared" si="53"/>
        <v>0.49648787660688976</v>
      </c>
      <c r="N279">
        <f t="shared" si="54"/>
        <v>60.232089456053679</v>
      </c>
    </row>
    <row r="280" spans="1:14">
      <c r="A280" s="1">
        <f>DATE(2014,12,31)+B280</f>
        <v>42283</v>
      </c>
      <c r="B280">
        <v>279</v>
      </c>
      <c r="C280" s="2">
        <f t="shared" si="44"/>
        <v>195.2876712328767</v>
      </c>
      <c r="D280" s="2">
        <f t="shared" si="45"/>
        <v>12.679625197867345</v>
      </c>
      <c r="E280">
        <f t="shared" si="46"/>
        <v>-0.10492532195415717</v>
      </c>
      <c r="F280">
        <f t="shared" si="47"/>
        <v>-6.0228640569569745</v>
      </c>
      <c r="G280" s="2">
        <f t="shared" si="48"/>
        <v>520.77751187204069</v>
      </c>
      <c r="H280" s="3">
        <f t="shared" si="49"/>
        <v>6.0185185185185177E-3</v>
      </c>
      <c r="I280" s="3">
        <f t="shared" si="50"/>
        <v>0.14032407407407405</v>
      </c>
      <c r="J280" s="2">
        <f>15*(HOUR(I280)+MINUTE(I280)/60+SECOND(I280)/3600-12)</f>
        <v>-129.48333333333332</v>
      </c>
      <c r="K280">
        <f t="shared" si="51"/>
        <v>-0.47199205440249103</v>
      </c>
      <c r="L280">
        <f t="shared" si="52"/>
        <v>-28.163682980240878</v>
      </c>
      <c r="M280">
        <f t="shared" si="53"/>
        <v>0.49193957410697547</v>
      </c>
      <c r="N280">
        <f t="shared" si="54"/>
        <v>60.531855936248313</v>
      </c>
    </row>
    <row r="281" spans="1:14">
      <c r="A281" s="1">
        <f>DATE(2014,12,31)+B281</f>
        <v>42284</v>
      </c>
      <c r="B281">
        <v>280</v>
      </c>
      <c r="C281" s="2">
        <f t="shared" si="44"/>
        <v>196.27397260273972</v>
      </c>
      <c r="D281" s="2">
        <f t="shared" si="45"/>
        <v>12.958750209019716</v>
      </c>
      <c r="E281">
        <f t="shared" si="46"/>
        <v>-0.11151741364593555</v>
      </c>
      <c r="F281">
        <f t="shared" si="47"/>
        <v>-6.4027952094470013</v>
      </c>
      <c r="G281" s="2">
        <f t="shared" si="48"/>
        <v>537.52501254118295</v>
      </c>
      <c r="H281" s="3">
        <f t="shared" si="49"/>
        <v>6.215277777777777E-3</v>
      </c>
      <c r="I281" s="3">
        <f t="shared" si="50"/>
        <v>0.14052083333333332</v>
      </c>
      <c r="J281" s="2">
        <f>15*(HOUR(I281)+MINUTE(I281)/60+SECOND(I281)/3600-12)</f>
        <v>-129.41249999999999</v>
      </c>
      <c r="K281">
        <f t="shared" si="51"/>
        <v>-0.47632168694429367</v>
      </c>
      <c r="L281">
        <f t="shared" si="52"/>
        <v>-28.445439865416567</v>
      </c>
      <c r="M281">
        <f t="shared" si="53"/>
        <v>0.48736920473942541</v>
      </c>
      <c r="N281">
        <f t="shared" si="54"/>
        <v>60.832186788184835</v>
      </c>
    </row>
    <row r="282" spans="1:14">
      <c r="A282" s="1">
        <f>DATE(2014,12,31)+B282</f>
        <v>42285</v>
      </c>
      <c r="B282">
        <v>281</v>
      </c>
      <c r="C282" s="2">
        <f t="shared" si="44"/>
        <v>197.26027397260273</v>
      </c>
      <c r="D282" s="2">
        <f t="shared" si="45"/>
        <v>13.229315227563635</v>
      </c>
      <c r="E282">
        <f t="shared" si="46"/>
        <v>-0.11807646032130774</v>
      </c>
      <c r="F282">
        <f t="shared" si="47"/>
        <v>-6.7811026098055445</v>
      </c>
      <c r="G282" s="2">
        <f t="shared" si="48"/>
        <v>553.75891365381813</v>
      </c>
      <c r="H282" s="3">
        <f t="shared" si="49"/>
        <v>6.4004629629629628E-3</v>
      </c>
      <c r="I282" s="3">
        <f t="shared" si="50"/>
        <v>0.14070601851851849</v>
      </c>
      <c r="J282" s="2">
        <f>15*(HOUR(I282)+MINUTE(I282)/60+SECOND(I282)/3600-12)</f>
        <v>-129.34583333333333</v>
      </c>
      <c r="K282">
        <f t="shared" si="51"/>
        <v>-0.4806441642979794</v>
      </c>
      <c r="L282">
        <f t="shared" si="52"/>
        <v>-28.72748185233921</v>
      </c>
      <c r="M282">
        <f t="shared" si="53"/>
        <v>0.48283831771046093</v>
      </c>
      <c r="N282">
        <f t="shared" si="54"/>
        <v>61.129058312124606</v>
      </c>
    </row>
    <row r="283" spans="1:14">
      <c r="A283" s="1">
        <f>DATE(2014,12,31)+B283</f>
        <v>42286</v>
      </c>
      <c r="B283">
        <v>282</v>
      </c>
      <c r="C283" s="2">
        <f t="shared" si="44"/>
        <v>198.24657534246575</v>
      </c>
      <c r="D283" s="2">
        <f t="shared" si="45"/>
        <v>13.49098831792595</v>
      </c>
      <c r="E283">
        <f t="shared" si="46"/>
        <v>-0.12460051839318799</v>
      </c>
      <c r="F283">
        <f t="shared" si="47"/>
        <v>-7.1576868154312718</v>
      </c>
      <c r="G283" s="2">
        <f t="shared" si="48"/>
        <v>569.45929907555706</v>
      </c>
      <c r="H283" s="3">
        <f t="shared" si="49"/>
        <v>6.5856481481481469E-3</v>
      </c>
      <c r="I283" s="3">
        <f t="shared" si="50"/>
        <v>0.1408912037037037</v>
      </c>
      <c r="J283" s="2">
        <f>15*(HOUR(I283)+MINUTE(I283)/60+SECOND(I283)/3600-12)</f>
        <v>-129.27916666666667</v>
      </c>
      <c r="K283">
        <f t="shared" si="51"/>
        <v>-0.48492397252324393</v>
      </c>
      <c r="L283">
        <f t="shared" si="52"/>
        <v>-29.007491416264241</v>
      </c>
      <c r="M283">
        <f t="shared" si="53"/>
        <v>0.47828777368307773</v>
      </c>
      <c r="N283">
        <f t="shared" si="54"/>
        <v>61.426366592394203</v>
      </c>
    </row>
    <row r="284" spans="1:14">
      <c r="A284" s="1">
        <f>DATE(2014,12,31)+B284</f>
        <v>42287</v>
      </c>
      <c r="B284">
        <v>283</v>
      </c>
      <c r="C284" s="2">
        <f t="shared" si="44"/>
        <v>199.23287671232876</v>
      </c>
      <c r="D284" s="2">
        <f t="shared" si="45"/>
        <v>13.743446071969673</v>
      </c>
      <c r="E284">
        <f t="shared" si="46"/>
        <v>-0.13108765464236893</v>
      </c>
      <c r="F284">
        <f t="shared" si="47"/>
        <v>-7.532448227253612</v>
      </c>
      <c r="G284" s="2">
        <f t="shared" si="48"/>
        <v>584.60676431818035</v>
      </c>
      <c r="H284" s="3">
        <f t="shared" si="49"/>
        <v>6.7592592592592591E-3</v>
      </c>
      <c r="I284" s="3">
        <f t="shared" si="50"/>
        <v>0.14106481481481481</v>
      </c>
      <c r="J284" s="2">
        <f>15*(HOUR(I284)+MINUTE(I284)/60+SECOND(I284)/3600-12)</f>
        <v>-129.21666666666667</v>
      </c>
      <c r="K284">
        <f t="shared" si="51"/>
        <v>-0.48919437659431092</v>
      </c>
      <c r="L284">
        <f t="shared" si="52"/>
        <v>-29.287644031262616</v>
      </c>
      <c r="M284">
        <f t="shared" si="53"/>
        <v>0.473779577591804</v>
      </c>
      <c r="N284">
        <f t="shared" si="54"/>
        <v>61.720081847254164</v>
      </c>
    </row>
    <row r="285" spans="1:14">
      <c r="A285" s="1">
        <f>DATE(2014,12,31)+B285</f>
        <v>42288</v>
      </c>
      <c r="B285">
        <v>284</v>
      </c>
      <c r="C285" s="2">
        <f t="shared" si="44"/>
        <v>200.21917808219177</v>
      </c>
      <c r="D285" s="2">
        <f t="shared" si="45"/>
        <v>13.986373996230075</v>
      </c>
      <c r="E285">
        <f t="shared" si="46"/>
        <v>-0.1375359467903762</v>
      </c>
      <c r="F285">
        <f t="shared" si="47"/>
        <v>-7.9052870882451822</v>
      </c>
      <c r="G285" s="2">
        <f t="shared" si="48"/>
        <v>599.1824397738045</v>
      </c>
      <c r="H285" s="3">
        <f t="shared" si="49"/>
        <v>6.9328703703703696E-3</v>
      </c>
      <c r="I285" s="3">
        <f t="shared" si="50"/>
        <v>0.14123842592592592</v>
      </c>
      <c r="J285" s="2">
        <f>15*(HOUR(I285)+MINUTE(I285)/60+SECOND(I285)/3600-12)</f>
        <v>-129.15416666666667</v>
      </c>
      <c r="K285">
        <f t="shared" si="51"/>
        <v>-0.4934198889326023</v>
      </c>
      <c r="L285">
        <f t="shared" si="52"/>
        <v>-29.56560989681158</v>
      </c>
      <c r="M285">
        <f t="shared" si="53"/>
        <v>0.46925426178493879</v>
      </c>
      <c r="N285">
        <f t="shared" si="54"/>
        <v>62.014100062054162</v>
      </c>
    </row>
    <row r="286" spans="1:14">
      <c r="A286" s="1">
        <f>DATE(2014,12,31)+B286</f>
        <v>42289</v>
      </c>
      <c r="B286">
        <v>285</v>
      </c>
      <c r="C286" s="2">
        <f t="shared" si="44"/>
        <v>201.20547945205479</v>
      </c>
      <c r="D286" s="2">
        <f t="shared" si="45"/>
        <v>14.219466889179907</v>
      </c>
      <c r="E286">
        <f t="shared" si="46"/>
        <v>-0.14394348406908047</v>
      </c>
      <c r="F286">
        <f t="shared" si="47"/>
        <v>-8.2761034831953761</v>
      </c>
      <c r="G286" s="2">
        <f t="shared" si="48"/>
        <v>613.16801335079447</v>
      </c>
      <c r="H286" s="3">
        <f t="shared" si="49"/>
        <v>7.0949074074074074E-3</v>
      </c>
      <c r="I286" s="3">
        <f t="shared" si="50"/>
        <v>0.14140046296296294</v>
      </c>
      <c r="J286" s="2">
        <f>15*(HOUR(I286)+MINUTE(I286)/60+SECOND(I286)/3600-12)</f>
        <v>-129.09583333333333</v>
      </c>
      <c r="K286">
        <f t="shared" si="51"/>
        <v>-0.49763381497919201</v>
      </c>
      <c r="L286">
        <f t="shared" si="52"/>
        <v>-29.843577542566869</v>
      </c>
      <c r="M286">
        <f t="shared" si="53"/>
        <v>0.46477427230629703</v>
      </c>
      <c r="N286">
        <f t="shared" si="54"/>
        <v>62.304385679657265</v>
      </c>
    </row>
    <row r="287" spans="1:14">
      <c r="A287" s="1">
        <f>DATE(2014,12,31)+B287</f>
        <v>42290</v>
      </c>
      <c r="B287">
        <v>286</v>
      </c>
      <c r="C287" s="2">
        <f t="shared" si="44"/>
        <v>202.1917808219178</v>
      </c>
      <c r="D287" s="2">
        <f t="shared" si="45"/>
        <v>14.442429208075392</v>
      </c>
      <c r="E287">
        <f t="shared" si="46"/>
        <v>-0.15030836778690027</v>
      </c>
      <c r="F287">
        <f t="shared" si="47"/>
        <v>-8.6447973398172717</v>
      </c>
      <c r="G287" s="2">
        <f t="shared" si="48"/>
        <v>626.54575248452352</v>
      </c>
      <c r="H287" s="3">
        <f t="shared" si="49"/>
        <v>7.2453703703703708E-3</v>
      </c>
      <c r="I287" s="3">
        <f t="shared" si="50"/>
        <v>0.14155092592592591</v>
      </c>
      <c r="J287" s="2">
        <f>15*(HOUR(I287)+MINUTE(I287)/60+SECOND(I287)/3600-12)</f>
        <v>-129.04166666666666</v>
      </c>
      <c r="K287">
        <f t="shared" si="51"/>
        <v>-0.50183508417137268</v>
      </c>
      <c r="L287">
        <f t="shared" si="52"/>
        <v>-30.121482638354728</v>
      </c>
      <c r="M287">
        <f t="shared" si="53"/>
        <v>0.46034132025370222</v>
      </c>
      <c r="N287">
        <f t="shared" si="54"/>
        <v>62.590865533158158</v>
      </c>
    </row>
    <row r="288" spans="1:14">
      <c r="A288" s="1">
        <f>DATE(2014,12,31)+B288</f>
        <v>42291</v>
      </c>
      <c r="B288">
        <v>287</v>
      </c>
      <c r="C288" s="2">
        <f t="shared" si="44"/>
        <v>203.17808219178082</v>
      </c>
      <c r="D288" s="2">
        <f t="shared" si="45"/>
        <v>14.654975424946487</v>
      </c>
      <c r="E288">
        <f t="shared" si="46"/>
        <v>-0.15662871189142455</v>
      </c>
      <c r="F288">
        <f t="shared" si="47"/>
        <v>-9.0112684312597171</v>
      </c>
      <c r="G288" s="2">
        <f t="shared" si="48"/>
        <v>639.29852549678924</v>
      </c>
      <c r="H288" s="3">
        <f t="shared" si="49"/>
        <v>7.3958333333333341E-3</v>
      </c>
      <c r="I288" s="3">
        <f t="shared" si="50"/>
        <v>0.14170138888888886</v>
      </c>
      <c r="J288" s="2">
        <f>15*(HOUR(I288)+MINUTE(I288)/60+SECOND(I288)/3600-12)</f>
        <v>-128.98750000000001</v>
      </c>
      <c r="K288">
        <f t="shared" si="51"/>
        <v>-0.50598826596339286</v>
      </c>
      <c r="L288">
        <f t="shared" si="52"/>
        <v>-30.396977657082818</v>
      </c>
      <c r="M288">
        <f t="shared" si="53"/>
        <v>0.45589547458815255</v>
      </c>
      <c r="N288">
        <f t="shared" si="54"/>
        <v>62.877434547635474</v>
      </c>
    </row>
    <row r="289" spans="1:14">
      <c r="A289" s="1">
        <f>DATE(2014,12,31)+B289</f>
        <v>42292</v>
      </c>
      <c r="B289">
        <v>288</v>
      </c>
      <c r="C289" s="2">
        <f t="shared" si="44"/>
        <v>204.16438356164383</v>
      </c>
      <c r="D289" s="2">
        <f t="shared" si="45"/>
        <v>14.856830371308011</v>
      </c>
      <c r="E289">
        <f t="shared" si="46"/>
        <v>-0.16290264352829112</v>
      </c>
      <c r="F289">
        <f t="shared" si="47"/>
        <v>-9.37541638009683</v>
      </c>
      <c r="G289" s="2">
        <f t="shared" si="48"/>
        <v>651.40982227848065</v>
      </c>
      <c r="H289" s="3">
        <f t="shared" si="49"/>
        <v>7.5347222222222213E-3</v>
      </c>
      <c r="I289" s="3">
        <f t="shared" si="50"/>
        <v>0.14184027777777777</v>
      </c>
      <c r="J289" s="2">
        <f>15*(HOUR(I289)+MINUTE(I289)/60+SECOND(I289)/3600-12)</f>
        <v>-128.9375</v>
      </c>
      <c r="K289">
        <f t="shared" si="51"/>
        <v>-0.51012670482408307</v>
      </c>
      <c r="L289">
        <f t="shared" si="52"/>
        <v>-30.672269854905437</v>
      </c>
      <c r="M289">
        <f t="shared" si="53"/>
        <v>0.45149980853879684</v>
      </c>
      <c r="N289">
        <f t="shared" si="54"/>
        <v>63.160049102686912</v>
      </c>
    </row>
    <row r="290" spans="1:14">
      <c r="A290" s="1">
        <f>DATE(2014,12,31)+B290</f>
        <v>42293</v>
      </c>
      <c r="B290">
        <v>289</v>
      </c>
      <c r="C290" s="2">
        <f t="shared" si="44"/>
        <v>205.15068493150685</v>
      </c>
      <c r="D290" s="2">
        <f t="shared" si="45"/>
        <v>15.047729571181019</v>
      </c>
      <c r="E290">
        <f t="shared" si="46"/>
        <v>-0.16912830359615308</v>
      </c>
      <c r="F290">
        <f t="shared" si="47"/>
        <v>-9.7371406638667128</v>
      </c>
      <c r="G290" s="2">
        <f t="shared" si="48"/>
        <v>662.8637742708612</v>
      </c>
      <c r="H290" s="3">
        <f t="shared" si="49"/>
        <v>7.6620370370370366E-3</v>
      </c>
      <c r="I290" s="3">
        <f t="shared" si="50"/>
        <v>0.14196759259259256</v>
      </c>
      <c r="J290" s="2">
        <f>15*(HOUR(I290)+MINUTE(I290)/60+SECOND(I290)/3600-12)</f>
        <v>-128.89166666666668</v>
      </c>
      <c r="K290">
        <f t="shared" si="51"/>
        <v>-0.51424937159014306</v>
      </c>
      <c r="L290">
        <f t="shared" si="52"/>
        <v>-30.947295127960533</v>
      </c>
      <c r="M290">
        <f t="shared" si="53"/>
        <v>0.44715610445054338</v>
      </c>
      <c r="N290">
        <f t="shared" si="54"/>
        <v>63.43863156154665</v>
      </c>
    </row>
    <row r="291" spans="1:14">
      <c r="A291" s="1">
        <f>DATE(2014,12,31)+B291</f>
        <v>42294</v>
      </c>
      <c r="B291">
        <v>290</v>
      </c>
      <c r="C291" s="2">
        <f t="shared" si="44"/>
        <v>206.13698630136986</v>
      </c>
      <c r="D291" s="2">
        <f t="shared" si="45"/>
        <v>15.227419562027912</v>
      </c>
      <c r="E291">
        <f t="shared" si="46"/>
        <v>-0.17530384729757179</v>
      </c>
      <c r="F291">
        <f t="shared" si="47"/>
        <v>-10.096340622231157</v>
      </c>
      <c r="G291" s="2">
        <f t="shared" si="48"/>
        <v>673.64517372167472</v>
      </c>
      <c r="H291" s="3">
        <f t="shared" si="49"/>
        <v>7.789351851851852E-3</v>
      </c>
      <c r="I291" s="3">
        <f t="shared" si="50"/>
        <v>0.14209490740740738</v>
      </c>
      <c r="J291" s="2">
        <f>15*(HOUR(I291)+MINUTE(I291)/60+SECOND(I291)/3600-12)</f>
        <v>-128.84583333333333</v>
      </c>
      <c r="K291">
        <f t="shared" si="51"/>
        <v>-0.51832091915786493</v>
      </c>
      <c r="L291">
        <f t="shared" si="52"/>
        <v>-31.219689322844221</v>
      </c>
      <c r="M291">
        <f t="shared" si="53"/>
        <v>0.44280400989767221</v>
      </c>
      <c r="N291">
        <f t="shared" si="54"/>
        <v>63.717074672743507</v>
      </c>
    </row>
    <row r="292" spans="1:14">
      <c r="A292" s="1">
        <f>DATE(2014,12,31)+B292</f>
        <v>42295</v>
      </c>
      <c r="B292">
        <v>291</v>
      </c>
      <c r="C292" s="2">
        <f t="shared" si="44"/>
        <v>207.12328767123287</v>
      </c>
      <c r="D292" s="2">
        <f t="shared" si="45"/>
        <v>15.395658203218455</v>
      </c>
      <c r="E292">
        <f t="shared" si="46"/>
        <v>-0.18142744468566932</v>
      </c>
      <c r="F292">
        <f t="shared" si="47"/>
        <v>-10.452915465827182</v>
      </c>
      <c r="G292" s="2">
        <f t="shared" si="48"/>
        <v>683.73949219310725</v>
      </c>
      <c r="H292" s="3">
        <f t="shared" si="49"/>
        <v>7.905092592592592E-3</v>
      </c>
      <c r="I292" s="3">
        <f t="shared" si="50"/>
        <v>0.14221064814814813</v>
      </c>
      <c r="J292" s="2">
        <f>15*(HOUR(I292)+MINUTE(I292)/60+SECOND(I292)/3600-12)</f>
        <v>-128.80416666666667</v>
      </c>
      <c r="K292">
        <f t="shared" si="51"/>
        <v>-0.52237470980877965</v>
      </c>
      <c r="L292">
        <f t="shared" si="52"/>
        <v>-31.491677558765669</v>
      </c>
      <c r="M292">
        <f t="shared" si="53"/>
        <v>0.43850719103854524</v>
      </c>
      <c r="N292">
        <f t="shared" si="54"/>
        <v>63.99132721325018</v>
      </c>
    </row>
    <row r="293" spans="1:14">
      <c r="A293" s="1">
        <f>DATE(2014,12,31)+B293</f>
        <v>42296</v>
      </c>
      <c r="B293">
        <v>292</v>
      </c>
      <c r="C293" s="2">
        <f t="shared" si="44"/>
        <v>208.10958904109589</v>
      </c>
      <c r="D293" s="2">
        <f t="shared" si="45"/>
        <v>15.552214971658897</v>
      </c>
      <c r="E293">
        <f t="shared" si="46"/>
        <v>-0.18749728120638154</v>
      </c>
      <c r="F293">
        <f t="shared" si="47"/>
        <v>-10.806764286880991</v>
      </c>
      <c r="G293" s="2">
        <f t="shared" si="48"/>
        <v>693.13289829953385</v>
      </c>
      <c r="H293" s="3">
        <f t="shared" si="49"/>
        <v>8.0208333333333329E-3</v>
      </c>
      <c r="I293" s="3">
        <f t="shared" si="50"/>
        <v>0.14232638888888888</v>
      </c>
      <c r="J293" s="2">
        <f>15*(HOUR(I293)+MINUTE(I293)/60+SECOND(I293)/3600-12)</f>
        <v>-128.76249999999999</v>
      </c>
      <c r="K293">
        <f t="shared" si="51"/>
        <v>-0.52637546788959777</v>
      </c>
      <c r="L293">
        <f t="shared" si="52"/>
        <v>-31.760885309552684</v>
      </c>
      <c r="M293">
        <f t="shared" si="53"/>
        <v>0.43420504163898938</v>
      </c>
      <c r="N293">
        <f t="shared" si="54"/>
        <v>64.265279772897429</v>
      </c>
    </row>
    <row r="294" spans="1:14">
      <c r="A294" s="1">
        <f>DATE(2014,12,31)+B294</f>
        <v>42297</v>
      </c>
      <c r="B294">
        <v>293</v>
      </c>
      <c r="C294" s="2">
        <f t="shared" si="44"/>
        <v>209.0958904109589</v>
      </c>
      <c r="D294" s="2">
        <f t="shared" si="45"/>
        <v>15.696871244231174</v>
      </c>
      <c r="E294">
        <f t="shared" si="46"/>
        <v>-0.19351155823614977</v>
      </c>
      <c r="F294">
        <f t="shared" si="47"/>
        <v>-11.157786071653762</v>
      </c>
      <c r="G294" s="2">
        <f t="shared" si="48"/>
        <v>701.81227465387042</v>
      </c>
      <c r="H294" s="3">
        <f t="shared" si="49"/>
        <v>8.113425925925925E-3</v>
      </c>
      <c r="I294" s="3">
        <f t="shared" si="50"/>
        <v>0.14241898148148147</v>
      </c>
      <c r="J294" s="2">
        <f>15*(HOUR(I294)+MINUTE(I294)/60+SECOND(I294)/3600-12)</f>
        <v>-128.72916666666666</v>
      </c>
      <c r="K294">
        <f t="shared" si="51"/>
        <v>-0.53039082746541644</v>
      </c>
      <c r="L294">
        <f t="shared" si="52"/>
        <v>-32.0318652681458</v>
      </c>
      <c r="M294">
        <f t="shared" si="53"/>
        <v>0.43002421921013884</v>
      </c>
      <c r="N294">
        <f t="shared" si="54"/>
        <v>64.530902836051567</v>
      </c>
    </row>
    <row r="295" spans="1:14">
      <c r="A295" s="1">
        <f>DATE(2014,12,31)+B295</f>
        <v>42298</v>
      </c>
      <c r="B295">
        <v>294</v>
      </c>
      <c r="C295" s="2">
        <f t="shared" si="44"/>
        <v>210.08219178082192</v>
      </c>
      <c r="D295" s="2">
        <f t="shared" si="45"/>
        <v>15.829420566704727</v>
      </c>
      <c r="E295">
        <f t="shared" si="46"/>
        <v>-0.19946849361489097</v>
      </c>
      <c r="F295">
        <f t="shared" si="47"/>
        <v>-11.505879714787463</v>
      </c>
      <c r="G295" s="2">
        <f t="shared" si="48"/>
        <v>709.76523400228359</v>
      </c>
      <c r="H295" s="3">
        <f t="shared" si="49"/>
        <v>8.2060185185185187E-3</v>
      </c>
      <c r="I295" s="3">
        <f t="shared" si="50"/>
        <v>0.14251157407407405</v>
      </c>
      <c r="J295" s="2">
        <f>15*(HOUR(I295)+MINUTE(I295)/60+SECOND(I295)/3600-12)</f>
        <v>-128.69583333333335</v>
      </c>
      <c r="K295">
        <f t="shared" si="51"/>
        <v>-0.534351275955815</v>
      </c>
      <c r="L295">
        <f t="shared" si="52"/>
        <v>-32.299927237677927</v>
      </c>
      <c r="M295">
        <f t="shared" si="53"/>
        <v>0.42584155769057253</v>
      </c>
      <c r="N295">
        <f t="shared" si="54"/>
        <v>64.79605709847452</v>
      </c>
    </row>
    <row r="296" spans="1:14">
      <c r="A296" s="1">
        <f>DATE(2014,12,31)+B296</f>
        <v>42299</v>
      </c>
      <c r="B296">
        <v>295</v>
      </c>
      <c r="C296" s="2">
        <f t="shared" si="44"/>
        <v>211.06849315068493</v>
      </c>
      <c r="D296" s="2">
        <f t="shared" si="45"/>
        <v>15.949668908799335</v>
      </c>
      <c r="E296">
        <f t="shared" si="46"/>
        <v>-0.2053663221740914</v>
      </c>
      <c r="F296">
        <f t="shared" si="47"/>
        <v>-11.850944035617687</v>
      </c>
      <c r="G296" s="2">
        <f t="shared" si="48"/>
        <v>716.9801345279601</v>
      </c>
      <c r="H296" s="3">
        <f t="shared" si="49"/>
        <v>8.2870370370370372E-3</v>
      </c>
      <c r="I296" s="3">
        <f t="shared" si="50"/>
        <v>0.14259259259259258</v>
      </c>
      <c r="J296" s="2">
        <f>15*(HOUR(I296)+MINUTE(I296)/60+SECOND(I296)/3600-12)</f>
        <v>-128.66666666666666</v>
      </c>
      <c r="K296">
        <f t="shared" si="51"/>
        <v>-0.53829016670116769</v>
      </c>
      <c r="L296">
        <f t="shared" si="52"/>
        <v>-32.567318770302343</v>
      </c>
      <c r="M296">
        <f t="shared" si="53"/>
        <v>0.4217214554957916</v>
      </c>
      <c r="N296">
        <f t="shared" si="54"/>
        <v>65.056682037666818</v>
      </c>
    </row>
    <row r="297" spans="1:14">
      <c r="A297" s="1">
        <f>DATE(2014,12,31)+B297</f>
        <v>42300</v>
      </c>
      <c r="B297">
        <v>296</v>
      </c>
      <c r="C297" s="2">
        <f t="shared" si="44"/>
        <v>212.05479452054794</v>
      </c>
      <c r="D297" s="2">
        <f t="shared" si="45"/>
        <v>16.057434905093558</v>
      </c>
      <c r="E297">
        <f t="shared" si="46"/>
        <v>-0.21120329625986342</v>
      </c>
      <c r="F297">
        <f t="shared" si="47"/>
        <v>-12.192877796518413</v>
      </c>
      <c r="G297" s="2">
        <f t="shared" si="48"/>
        <v>723.44609430561354</v>
      </c>
      <c r="H297" s="3">
        <f t="shared" si="49"/>
        <v>8.3680555555555557E-3</v>
      </c>
      <c r="I297" s="3">
        <f t="shared" si="50"/>
        <v>0.1426736111111111</v>
      </c>
      <c r="J297" s="2">
        <f>15*(HOUR(I297)+MINUTE(I297)/60+SECOND(I297)/3600-12)</f>
        <v>-128.63750000000002</v>
      </c>
      <c r="K297">
        <f t="shared" si="51"/>
        <v>-0.54217239348990409</v>
      </c>
      <c r="L297">
        <f t="shared" si="52"/>
        <v>-32.831645885216659</v>
      </c>
      <c r="M297">
        <f t="shared" si="53"/>
        <v>0.41760283836129325</v>
      </c>
      <c r="N297">
        <f t="shared" si="54"/>
        <v>65.31666310065259</v>
      </c>
    </row>
    <row r="298" spans="1:14">
      <c r="A298" s="1">
        <f>DATE(2014,12,31)+B298</f>
        <v>42301</v>
      </c>
      <c r="B298">
        <v>297</v>
      </c>
      <c r="C298" s="2">
        <f t="shared" si="44"/>
        <v>213.04109589041096</v>
      </c>
      <c r="D298" s="2">
        <f t="shared" si="45"/>
        <v>16.152550081490062</v>
      </c>
      <c r="E298">
        <f t="shared" si="46"/>
        <v>-0.21697768625081335</v>
      </c>
      <c r="F298">
        <f t="shared" si="47"/>
        <v>-12.531579723341785</v>
      </c>
      <c r="G298" s="2">
        <f t="shared" si="48"/>
        <v>729.15300488940375</v>
      </c>
      <c r="H298" s="3">
        <f t="shared" si="49"/>
        <v>8.4375000000000006E-3</v>
      </c>
      <c r="I298" s="3">
        <f t="shared" si="50"/>
        <v>0.14274305555555555</v>
      </c>
      <c r="J298" s="2">
        <f>15*(HOUR(I298)+MINUTE(I298)/60+SECOND(I298)/3600-12)</f>
        <v>-128.61250000000001</v>
      </c>
      <c r="K298">
        <f t="shared" si="51"/>
        <v>-0.54603129510603343</v>
      </c>
      <c r="L298">
        <f t="shared" si="52"/>
        <v>-33.095166937406489</v>
      </c>
      <c r="M298">
        <f t="shared" si="53"/>
        <v>0.41355045363491577</v>
      </c>
      <c r="N298">
        <f t="shared" si="54"/>
        <v>65.571935235646336</v>
      </c>
    </row>
    <row r="299" spans="1:14">
      <c r="A299" s="1">
        <f>DATE(2014,12,31)+B299</f>
        <v>42302</v>
      </c>
      <c r="B299">
        <v>298</v>
      </c>
      <c r="C299" s="2">
        <f t="shared" si="44"/>
        <v>214.02739726027397</v>
      </c>
      <c r="D299" s="2">
        <f t="shared" si="45"/>
        <v>16.234859066965946</v>
      </c>
      <c r="E299">
        <f t="shared" si="46"/>
        <v>-0.22268778107056506</v>
      </c>
      <c r="F299">
        <f t="shared" si="47"/>
        <v>-12.866948528013484</v>
      </c>
      <c r="G299" s="2">
        <f t="shared" si="48"/>
        <v>734.09154401795672</v>
      </c>
      <c r="H299" s="3">
        <f t="shared" si="49"/>
        <v>8.4953703703703701E-3</v>
      </c>
      <c r="I299" s="3">
        <f t="shared" si="50"/>
        <v>0.14280092592592591</v>
      </c>
      <c r="J299" s="2">
        <f>15*(HOUR(I299)+MINUTE(I299)/60+SECOND(I299)/3600-12)</f>
        <v>-128.59166666666667</v>
      </c>
      <c r="K299">
        <f t="shared" si="51"/>
        <v>-0.54986598407687648</v>
      </c>
      <c r="L299">
        <f t="shared" si="52"/>
        <v>-33.357819403507918</v>
      </c>
      <c r="M299">
        <f t="shared" si="53"/>
        <v>0.40956631557243028</v>
      </c>
      <c r="N299">
        <f t="shared" si="54"/>
        <v>65.822405663053914</v>
      </c>
    </row>
    <row r="300" spans="1:14">
      <c r="A300" s="1">
        <f>DATE(2014,12,31)+B300</f>
        <v>42303</v>
      </c>
      <c r="B300">
        <v>299</v>
      </c>
      <c r="C300" s="2">
        <f t="shared" si="44"/>
        <v>215.01369863013699</v>
      </c>
      <c r="D300" s="2">
        <f t="shared" si="45"/>
        <v>16.304219790353635</v>
      </c>
      <c r="E300">
        <f t="shared" si="46"/>
        <v>-0.2283318886947896</v>
      </c>
      <c r="F300">
        <f t="shared" si="47"/>
        <v>-13.198882933341553</v>
      </c>
      <c r="G300" s="2">
        <f t="shared" si="48"/>
        <v>738.25318742121806</v>
      </c>
      <c r="H300" s="3">
        <f t="shared" si="49"/>
        <v>8.5416666666666679E-3</v>
      </c>
      <c r="I300" s="3">
        <f t="shared" si="50"/>
        <v>0.14284722222222221</v>
      </c>
      <c r="J300" s="2">
        <f>15*(HOUR(I300)+MINUTE(I300)/60+SECOND(I300)/3600-12)</f>
        <v>-128.57500000000002</v>
      </c>
      <c r="K300">
        <f t="shared" si="51"/>
        <v>-0.55367558747465062</v>
      </c>
      <c r="L300">
        <f t="shared" si="52"/>
        <v>-33.619540906666664</v>
      </c>
      <c r="M300">
        <f t="shared" si="53"/>
        <v>0.40565246136115896</v>
      </c>
      <c r="N300">
        <f t="shared" si="54"/>
        <v>66.067979811654681</v>
      </c>
    </row>
    <row r="301" spans="1:14">
      <c r="A301" s="1">
        <f>DATE(2014,12,31)+B301</f>
        <v>42304</v>
      </c>
      <c r="B301">
        <v>300</v>
      </c>
      <c r="C301" s="2">
        <f t="shared" si="44"/>
        <v>216</v>
      </c>
      <c r="D301" s="2">
        <f t="shared" si="45"/>
        <v>16.360503661915228</v>
      </c>
      <c r="E301">
        <f t="shared" si="46"/>
        <v>-0.23390833665258809</v>
      </c>
      <c r="F301">
        <f t="shared" si="47"/>
        <v>-13.527281700093251</v>
      </c>
      <c r="G301" s="2">
        <f t="shared" si="48"/>
        <v>741.63021971491366</v>
      </c>
      <c r="H301" s="3">
        <f t="shared" si="49"/>
        <v>8.5763888888888886E-3</v>
      </c>
      <c r="I301" s="3">
        <f t="shared" si="50"/>
        <v>0.14288194444444444</v>
      </c>
      <c r="J301" s="2">
        <f>15*(HOUR(I301)+MINUTE(I301)/60+SECOND(I301)/3600-12)</f>
        <v>-128.5625</v>
      </c>
      <c r="K301">
        <f t="shared" si="51"/>
        <v>-0.55745924733178454</v>
      </c>
      <c r="L301">
        <f t="shared" si="52"/>
        <v>-33.880269242111751</v>
      </c>
      <c r="M301">
        <f t="shared" si="53"/>
        <v>0.40181095126867283</v>
      </c>
      <c r="N301">
        <f t="shared" si="54"/>
        <v>66.308561297809334</v>
      </c>
    </row>
    <row r="302" spans="1:14">
      <c r="A302" s="1">
        <f>DATE(2014,12,31)+B302</f>
        <v>42305</v>
      </c>
      <c r="B302">
        <v>301</v>
      </c>
      <c r="C302" s="2">
        <f t="shared" si="44"/>
        <v>216.98630136986301</v>
      </c>
      <c r="D302" s="2">
        <f t="shared" si="45"/>
        <v>16.403595739491319</v>
      </c>
      <c r="E302">
        <f t="shared" si="46"/>
        <v>-0.23941547252208109</v>
      </c>
      <c r="F302">
        <f t="shared" si="47"/>
        <v>-13.852043656391071</v>
      </c>
      <c r="G302" s="2">
        <f t="shared" si="48"/>
        <v>744.21574436947913</v>
      </c>
      <c r="H302" s="3">
        <f t="shared" si="49"/>
        <v>8.611111111111111E-3</v>
      </c>
      <c r="I302" s="3">
        <f t="shared" si="50"/>
        <v>0.14291666666666664</v>
      </c>
      <c r="J302" s="2">
        <f>15*(HOUR(I302)+MINUTE(I302)/60+SECOND(I302)/3600-12)</f>
        <v>-128.55000000000001</v>
      </c>
      <c r="K302">
        <f t="shared" si="51"/>
        <v>-0.56118212563277603</v>
      </c>
      <c r="L302">
        <f t="shared" si="52"/>
        <v>-34.137589088309277</v>
      </c>
      <c r="M302">
        <f t="shared" si="53"/>
        <v>0.39798021327883393</v>
      </c>
      <c r="N302">
        <f t="shared" si="54"/>
        <v>66.548027564874161</v>
      </c>
    </row>
    <row r="303" spans="1:14">
      <c r="A303" s="1">
        <f>DATE(2014,12,31)+B303</f>
        <v>42306</v>
      </c>
      <c r="B303">
        <v>302</v>
      </c>
      <c r="C303" s="2">
        <f t="shared" si="44"/>
        <v>217.97260273972603</v>
      </c>
      <c r="D303" s="2">
        <f t="shared" si="45"/>
        <v>16.433394879023222</v>
      </c>
      <c r="E303">
        <f t="shared" si="46"/>
        <v>-0.24485166442005685</v>
      </c>
      <c r="F303">
        <f t="shared" si="47"/>
        <v>-14.173067729474944</v>
      </c>
      <c r="G303" s="2">
        <f t="shared" si="48"/>
        <v>746.00369274139337</v>
      </c>
      <c r="H303" s="3">
        <f t="shared" si="49"/>
        <v>8.6342592592592599E-3</v>
      </c>
      <c r="I303" s="3">
        <f t="shared" si="50"/>
        <v>0.1429398148148148</v>
      </c>
      <c r="J303" s="2">
        <f>15*(HOUR(I303)+MINUTE(I303)/60+SECOND(I303)/3600-12)</f>
        <v>-128.54166666666666</v>
      </c>
      <c r="K303">
        <f t="shared" si="51"/>
        <v>-0.56487748006097227</v>
      </c>
      <c r="L303">
        <f t="shared" si="52"/>
        <v>-34.393783739535294</v>
      </c>
      <c r="M303">
        <f t="shared" si="53"/>
        <v>0.39422578089358351</v>
      </c>
      <c r="N303">
        <f t="shared" si="54"/>
        <v>66.782303254200542</v>
      </c>
    </row>
    <row r="304" spans="1:14">
      <c r="A304" s="1">
        <f>DATE(2014,12,31)+B304</f>
        <v>42307</v>
      </c>
      <c r="B304">
        <v>303</v>
      </c>
      <c r="C304" s="2">
        <f t="shared" si="44"/>
        <v>218.95890410958904</v>
      </c>
      <c r="D304" s="2">
        <f t="shared" si="45"/>
        <v>16.449813869265995</v>
      </c>
      <c r="E304">
        <f t="shared" si="46"/>
        <v>-0.25021530148553311</v>
      </c>
      <c r="F304">
        <f t="shared" si="47"/>
        <v>-14.490252979873256</v>
      </c>
      <c r="G304" s="2">
        <f t="shared" si="48"/>
        <v>746.9888321559597</v>
      </c>
      <c r="H304" s="3">
        <f t="shared" si="49"/>
        <v>8.6342592592592599E-3</v>
      </c>
      <c r="I304" s="3">
        <f t="shared" si="50"/>
        <v>0.1429398148148148</v>
      </c>
      <c r="J304" s="2">
        <f>15*(HOUR(I304)+MINUTE(I304)/60+SECOND(I304)/3600-12)</f>
        <v>-128.54166666666666</v>
      </c>
      <c r="K304">
        <f t="shared" si="51"/>
        <v>-0.56857841311725965</v>
      </c>
      <c r="L304">
        <f t="shared" si="52"/>
        <v>-34.651153555199393</v>
      </c>
      <c r="M304">
        <f t="shared" si="53"/>
        <v>0.39061367336267649</v>
      </c>
      <c r="N304">
        <f t="shared" si="54"/>
        <v>67.007310663046724</v>
      </c>
    </row>
    <row r="305" spans="1:14">
      <c r="A305" s="1">
        <f>DATE(2014,12,31)+B305</f>
        <v>42308</v>
      </c>
      <c r="B305">
        <v>304</v>
      </c>
      <c r="C305" s="2">
        <f t="shared" si="44"/>
        <v>219.94520547945206</v>
      </c>
      <c r="D305" s="2">
        <f t="shared" si="45"/>
        <v>16.452779550528192</v>
      </c>
      <c r="E305">
        <f t="shared" si="46"/>
        <v>-0.25550479435709078</v>
      </c>
      <c r="F305">
        <f t="shared" si="47"/>
        <v>-14.803498638020447</v>
      </c>
      <c r="G305" s="2">
        <f t="shared" si="48"/>
        <v>747.16677303169149</v>
      </c>
      <c r="H305" s="3">
        <f t="shared" si="49"/>
        <v>8.6458333333333335E-3</v>
      </c>
      <c r="I305" s="3">
        <f t="shared" si="50"/>
        <v>0.14295138888888886</v>
      </c>
      <c r="J305" s="2">
        <f>15*(HOUR(I305)+MINUTE(I305)/60+SECOND(I305)/3600-12)</f>
        <v>-128.53750000000002</v>
      </c>
      <c r="K305">
        <f t="shared" si="51"/>
        <v>-0.57218242027051724</v>
      </c>
      <c r="L305">
        <f t="shared" si="52"/>
        <v>-34.90255319952</v>
      </c>
      <c r="M305">
        <f t="shared" si="53"/>
        <v>0.38695441263308739</v>
      </c>
      <c r="N305">
        <f t="shared" si="54"/>
        <v>67.234873701784707</v>
      </c>
    </row>
    <row r="306" spans="1:14">
      <c r="A306" s="1">
        <f>DATE(2014,12,31)+B306</f>
        <v>42309</v>
      </c>
      <c r="B306">
        <v>305</v>
      </c>
      <c r="C306" s="2">
        <f t="shared" si="44"/>
        <v>220.93150684931504</v>
      </c>
      <c r="D306" s="2">
        <f t="shared" si="45"/>
        <v>16.442232917293087</v>
      </c>
      <c r="E306">
        <f t="shared" si="46"/>
        <v>-0.26071857564383516</v>
      </c>
      <c r="F306">
        <f t="shared" si="47"/>
        <v>-15.112704143353241</v>
      </c>
      <c r="G306" s="2">
        <f t="shared" si="48"/>
        <v>746.53397503758515</v>
      </c>
      <c r="H306" s="3">
        <f t="shared" si="49"/>
        <v>8.6342592592592599E-3</v>
      </c>
      <c r="I306" s="3">
        <f t="shared" si="50"/>
        <v>0.1429398148148148</v>
      </c>
      <c r="J306" s="2">
        <f>15*(HOUR(I306)+MINUTE(I306)/60+SECOND(I306)/3600-12)</f>
        <v>-128.54166666666666</v>
      </c>
      <c r="K306">
        <f t="shared" si="51"/>
        <v>-0.5757904485838069</v>
      </c>
      <c r="L306">
        <f t="shared" si="52"/>
        <v>-35.155006603936258</v>
      </c>
      <c r="M306">
        <f t="shared" si="53"/>
        <v>0.38344182282850475</v>
      </c>
      <c r="N306">
        <f t="shared" si="54"/>
        <v>67.45295927015259</v>
      </c>
    </row>
    <row r="307" spans="1:14">
      <c r="A307" s="1">
        <f>DATE(2014,12,31)+B307</f>
        <v>42310</v>
      </c>
      <c r="B307">
        <v>306</v>
      </c>
      <c r="C307" s="2">
        <f t="shared" si="44"/>
        <v>221.91780821917806</v>
      </c>
      <c r="D307" s="2">
        <f t="shared" si="45"/>
        <v>16.418129204594955</v>
      </c>
      <c r="E307">
        <f t="shared" si="46"/>
        <v>-0.26585510038984872</v>
      </c>
      <c r="F307">
        <f t="shared" si="47"/>
        <v>-15.417769185912219</v>
      </c>
      <c r="G307" s="2">
        <f t="shared" si="48"/>
        <v>745.08775227569731</v>
      </c>
      <c r="H307" s="3">
        <f t="shared" si="49"/>
        <v>8.6226851851851846E-3</v>
      </c>
      <c r="I307" s="3">
        <f t="shared" si="50"/>
        <v>0.14292824074074073</v>
      </c>
      <c r="J307" s="2">
        <f>15*(HOUR(I307)+MINUTE(I307)/60+SECOND(I307)/3600-12)</f>
        <v>-128.54583333333332</v>
      </c>
      <c r="K307">
        <f t="shared" si="51"/>
        <v>-0.57933408316346535</v>
      </c>
      <c r="L307">
        <f t="shared" si="52"/>
        <v>-35.403719216380317</v>
      </c>
      <c r="M307">
        <f t="shared" si="53"/>
        <v>0.37995003736548794</v>
      </c>
      <c r="N307">
        <f t="shared" si="54"/>
        <v>67.669412107765851</v>
      </c>
    </row>
    <row r="308" spans="1:14">
      <c r="A308" s="1">
        <f>DATE(2014,12,31)+B308</f>
        <v>42311</v>
      </c>
      <c r="B308">
        <v>307</v>
      </c>
      <c r="C308" s="2">
        <f t="shared" si="44"/>
        <v>222.90410958904107</v>
      </c>
      <c r="D308" s="2">
        <f t="shared" si="45"/>
        <v>16.380437958043267</v>
      </c>
      <c r="E308">
        <f t="shared" si="46"/>
        <v>-0.27091284653199393</v>
      </c>
      <c r="F308">
        <f t="shared" si="47"/>
        <v>-15.718593750468278</v>
      </c>
      <c r="G308" s="2">
        <f t="shared" si="48"/>
        <v>742.82627748259597</v>
      </c>
      <c r="H308" s="3">
        <f t="shared" si="49"/>
        <v>8.5879629629629622E-3</v>
      </c>
      <c r="I308" s="3">
        <f t="shared" si="50"/>
        <v>0.1428935185185185</v>
      </c>
      <c r="J308" s="2">
        <f>15*(HOUR(I308)+MINUTE(I308)/60+SECOND(I308)/3600-12)</f>
        <v>-128.55833333333334</v>
      </c>
      <c r="K308">
        <f t="shared" si="51"/>
        <v>-0.58288015434128471</v>
      </c>
      <c r="L308">
        <f t="shared" si="52"/>
        <v>-35.653373379836673</v>
      </c>
      <c r="M308">
        <f t="shared" si="53"/>
        <v>0.37660957097629721</v>
      </c>
      <c r="N308">
        <f t="shared" si="54"/>
        <v>67.876170862886624</v>
      </c>
    </row>
    <row r="309" spans="1:14">
      <c r="A309" s="1">
        <f>DATE(2014,12,31)+B309</f>
        <v>42312</v>
      </c>
      <c r="B309">
        <v>308</v>
      </c>
      <c r="C309" s="2">
        <f t="shared" si="44"/>
        <v>223.89041095890408</v>
      </c>
      <c r="D309" s="2">
        <f t="shared" si="45"/>
        <v>16.329143087406717</v>
      </c>
      <c r="E309">
        <f t="shared" si="46"/>
        <v>-0.27589031535093345</v>
      </c>
      <c r="F309">
        <f t="shared" si="47"/>
        <v>-16.015078163187333</v>
      </c>
      <c r="G309" s="2">
        <f t="shared" si="48"/>
        <v>739.74858524440299</v>
      </c>
      <c r="H309" s="3">
        <f t="shared" si="49"/>
        <v>8.5532407407407415E-3</v>
      </c>
      <c r="I309" s="3">
        <f t="shared" si="50"/>
        <v>0.14285879629629628</v>
      </c>
      <c r="J309" s="2">
        <f>15*(HOUR(I309)+MINUTE(I309)/60+SECOND(I309)/3600-12)</f>
        <v>-128.57083333333333</v>
      </c>
      <c r="K309">
        <f t="shared" si="51"/>
        <v>-0.58636048986455291</v>
      </c>
      <c r="L309">
        <f t="shared" si="52"/>
        <v>-35.899160638171146</v>
      </c>
      <c r="M309">
        <f t="shared" si="53"/>
        <v>0.37329419425601235</v>
      </c>
      <c r="N309">
        <f t="shared" si="54"/>
        <v>68.081077197817862</v>
      </c>
    </row>
    <row r="310" spans="1:14">
      <c r="A310" s="1">
        <f>DATE(2014,12,31)+B310</f>
        <v>42313</v>
      </c>
      <c r="B310">
        <v>309</v>
      </c>
      <c r="C310" s="2">
        <f t="shared" si="44"/>
        <v>224.8767123287671</v>
      </c>
      <c r="D310" s="2">
        <f t="shared" si="45"/>
        <v>16.264242903688348</v>
      </c>
      <c r="E310">
        <f t="shared" si="46"/>
        <v>-0.28078603191523388</v>
      </c>
      <c r="F310">
        <f t="shared" si="47"/>
        <v>-16.307123140838772</v>
      </c>
      <c r="G310" s="2">
        <f t="shared" si="48"/>
        <v>735.85457422130094</v>
      </c>
      <c r="H310" s="3">
        <f t="shared" si="49"/>
        <v>8.5069444444444437E-3</v>
      </c>
      <c r="I310" s="3">
        <f t="shared" si="50"/>
        <v>0.14281249999999998</v>
      </c>
      <c r="J310" s="2">
        <f>15*(HOUR(I310)+MINUTE(I310)/60+SECOND(I310)/3600-12)</f>
        <v>-128.58750000000001</v>
      </c>
      <c r="K310">
        <f t="shared" si="51"/>
        <v>-0.58980815097612993</v>
      </c>
      <c r="L310">
        <f t="shared" si="52"/>
        <v>-36.143395194841837</v>
      </c>
      <c r="M310">
        <f t="shared" si="53"/>
        <v>0.37007037732649561</v>
      </c>
      <c r="N310">
        <f t="shared" si="54"/>
        <v>68.280042300385801</v>
      </c>
    </row>
    <row r="311" spans="1:14">
      <c r="A311" s="1">
        <f>DATE(2014,12,31)+B311</f>
        <v>42314</v>
      </c>
      <c r="B311">
        <v>310</v>
      </c>
      <c r="C311" s="2">
        <f t="shared" si="44"/>
        <v>225.86301369863011</v>
      </c>
      <c r="D311" s="2">
        <f t="shared" si="45"/>
        <v>16.185750139642611</v>
      </c>
      <c r="E311">
        <f t="shared" si="46"/>
        <v>-0.28559854551841896</v>
      </c>
      <c r="F311">
        <f t="shared" si="47"/>
        <v>-16.594629842545075</v>
      </c>
      <c r="G311" s="2">
        <f t="shared" si="48"/>
        <v>731.14500837855667</v>
      </c>
      <c r="H311" s="3">
        <f t="shared" si="49"/>
        <v>8.4606481481481494E-3</v>
      </c>
      <c r="I311" s="3">
        <f t="shared" si="50"/>
        <v>0.14276620370370369</v>
      </c>
      <c r="J311" s="2">
        <f>15*(HOUR(I311)+MINUTE(I311)/60+SECOND(I311)/3600-12)</f>
        <v>-128.60416666666666</v>
      </c>
      <c r="K311">
        <f t="shared" si="51"/>
        <v>-0.59318893114026472</v>
      </c>
      <c r="L311">
        <f t="shared" si="52"/>
        <v>-36.383632510965448</v>
      </c>
      <c r="M311">
        <f t="shared" si="53"/>
        <v>0.36687584738559825</v>
      </c>
      <c r="N311">
        <f t="shared" si="54"/>
        <v>68.476928761298637</v>
      </c>
    </row>
    <row r="312" spans="1:14">
      <c r="A312" s="1">
        <f>DATE(2014,12,31)+B312</f>
        <v>42315</v>
      </c>
      <c r="B312">
        <v>311</v>
      </c>
      <c r="C312" s="2">
        <f t="shared" si="44"/>
        <v>226.84931506849313</v>
      </c>
      <c r="D312" s="2">
        <f t="shared" si="45"/>
        <v>16.093691953704472</v>
      </c>
      <c r="E312">
        <f t="shared" si="46"/>
        <v>-0.29032643010884557</v>
      </c>
      <c r="F312">
        <f t="shared" si="47"/>
        <v>-16.877499924061954</v>
      </c>
      <c r="G312" s="2">
        <f t="shared" si="48"/>
        <v>725.62151722226827</v>
      </c>
      <c r="H312" s="3">
        <f t="shared" si="49"/>
        <v>8.3912037037037045E-3</v>
      </c>
      <c r="I312" s="3">
        <f t="shared" si="50"/>
        <v>0.14269675925925923</v>
      </c>
      <c r="J312" s="2">
        <f>15*(HOUR(I312)+MINUTE(I312)/60+SECOND(I312)/3600-12)</f>
        <v>-128.62916666666666</v>
      </c>
      <c r="K312">
        <f t="shared" si="51"/>
        <v>-0.59656929362046918</v>
      </c>
      <c r="L312">
        <f t="shared" si="52"/>
        <v>-36.624584517945877</v>
      </c>
      <c r="M312">
        <f t="shared" si="53"/>
        <v>0.36384197021636761</v>
      </c>
      <c r="N312">
        <f t="shared" si="54"/>
        <v>68.663667060536341</v>
      </c>
    </row>
    <row r="313" spans="1:14">
      <c r="A313" s="1">
        <f>DATE(2014,12,31)+B313</f>
        <v>42316</v>
      </c>
      <c r="B313">
        <v>312</v>
      </c>
      <c r="C313" s="2">
        <f t="shared" si="44"/>
        <v>227.83561643835614</v>
      </c>
      <c r="D313" s="2">
        <f t="shared" si="45"/>
        <v>15.988109917320294</v>
      </c>
      <c r="E313">
        <f t="shared" si="46"/>
        <v>-0.29496828471227332</v>
      </c>
      <c r="F313">
        <f t="shared" si="47"/>
        <v>-17.155635594568999</v>
      </c>
      <c r="G313" s="2">
        <f t="shared" si="48"/>
        <v>719.28659503921767</v>
      </c>
      <c r="H313" s="3">
        <f t="shared" si="49"/>
        <v>8.3217592592592596E-3</v>
      </c>
      <c r="I313" s="3">
        <f t="shared" si="50"/>
        <v>0.1426273148148148</v>
      </c>
      <c r="J313" s="2">
        <f>15*(HOUR(I313)+MINUTE(I313)/60+SECOND(I313)/3600-12)</f>
        <v>-128.65416666666667</v>
      </c>
      <c r="K313">
        <f t="shared" si="51"/>
        <v>-0.59988160160382809</v>
      </c>
      <c r="L313">
        <f t="shared" si="52"/>
        <v>-36.861418455873412</v>
      </c>
      <c r="M313">
        <f t="shared" si="53"/>
        <v>0.36084185705605154</v>
      </c>
      <c r="N313">
        <f t="shared" si="54"/>
        <v>68.848093654667323</v>
      </c>
    </row>
    <row r="314" spans="1:14">
      <c r="A314" s="1">
        <f>DATE(2014,12,31)+B314</f>
        <v>42317</v>
      </c>
      <c r="B314">
        <v>313</v>
      </c>
      <c r="C314" s="2">
        <f t="shared" si="44"/>
        <v>228.82191780821915</v>
      </c>
      <c r="D314" s="2">
        <f t="shared" si="45"/>
        <v>15.86905998568972</v>
      </c>
      <c r="E314">
        <f t="shared" si="46"/>
        <v>-0.29952273384700379</v>
      </c>
      <c r="F314">
        <f t="shared" si="47"/>
        <v>-17.428939675941535</v>
      </c>
      <c r="G314" s="2">
        <f t="shared" si="48"/>
        <v>712.14359914138322</v>
      </c>
      <c r="H314" s="3">
        <f t="shared" si="49"/>
        <v>8.2407407407407412E-3</v>
      </c>
      <c r="I314" s="3">
        <f t="shared" si="50"/>
        <v>0.14254629629629628</v>
      </c>
      <c r="J314" s="2">
        <f>15*(HOUR(I314)+MINUTE(I314)/60+SECOND(I314)/3600-12)</f>
        <v>-128.68333333333334</v>
      </c>
      <c r="K314">
        <f t="shared" si="51"/>
        <v>-0.6031587693233651</v>
      </c>
      <c r="L314">
        <f t="shared" si="52"/>
        <v>-37.096464394595245</v>
      </c>
      <c r="M314">
        <f t="shared" si="53"/>
        <v>0.35794243263863745</v>
      </c>
      <c r="N314">
        <f t="shared" si="54"/>
        <v>69.026112577534008</v>
      </c>
    </row>
    <row r="315" spans="1:14">
      <c r="A315" s="1">
        <f>DATE(2014,12,31)+B315</f>
        <v>42318</v>
      </c>
      <c r="B315">
        <v>314</v>
      </c>
      <c r="C315" s="2">
        <f t="shared" si="44"/>
        <v>229.80821917808217</v>
      </c>
      <c r="D315" s="2">
        <f t="shared" si="45"/>
        <v>15.736612451947337</v>
      </c>
      <c r="E315">
        <f t="shared" si="46"/>
        <v>-0.30398842793146547</v>
      </c>
      <c r="F315">
        <f t="shared" si="47"/>
        <v>-17.697315664464302</v>
      </c>
      <c r="G315" s="2">
        <f t="shared" si="48"/>
        <v>704.19674711684024</v>
      </c>
      <c r="H315" s="3">
        <f t="shared" si="49"/>
        <v>8.1481481481481474E-3</v>
      </c>
      <c r="I315" s="3">
        <f t="shared" si="50"/>
        <v>0.14245370370370369</v>
      </c>
      <c r="J315" s="2">
        <f>15*(HOUR(I315)+MINUTE(I315)/60+SECOND(I315)/3600-12)</f>
        <v>-128.71666666666667</v>
      </c>
      <c r="K315">
        <f t="shared" si="51"/>
        <v>-0.60640019946357593</v>
      </c>
      <c r="L315">
        <f t="shared" si="52"/>
        <v>-37.329666622329185</v>
      </c>
      <c r="M315">
        <f t="shared" si="53"/>
        <v>0.35514606711313967</v>
      </c>
      <c r="N315">
        <f t="shared" si="54"/>
        <v>69.197603240460296</v>
      </c>
    </row>
    <row r="316" spans="1:14">
      <c r="A316" s="1">
        <f>DATE(2014,12,31)+B316</f>
        <v>42319</v>
      </c>
      <c r="B316">
        <v>315</v>
      </c>
      <c r="C316" s="2">
        <f t="shared" si="44"/>
        <v>230.79452054794518</v>
      </c>
      <c r="D316" s="2">
        <f t="shared" si="45"/>
        <v>15.590851884832283</v>
      </c>
      <c r="E316">
        <f t="shared" si="46"/>
        <v>-0.30836404368412357</v>
      </c>
      <c r="F316">
        <f t="shared" si="47"/>
        <v>-17.96066779493723</v>
      </c>
      <c r="G316" s="2">
        <f t="shared" si="48"/>
        <v>695.45111308993694</v>
      </c>
      <c r="H316" s="3">
        <f t="shared" si="49"/>
        <v>8.0439814814814818E-3</v>
      </c>
      <c r="I316" s="3">
        <f t="shared" si="50"/>
        <v>0.14234953703703701</v>
      </c>
      <c r="J316" s="2">
        <f>15*(HOUR(I316)+MINUTE(I316)/60+SECOND(I316)/3600-12)</f>
        <v>-128.75416666666666</v>
      </c>
      <c r="K316">
        <f t="shared" si="51"/>
        <v>-0.60960531338536761</v>
      </c>
      <c r="L316">
        <f t="shared" si="52"/>
        <v>-37.560970021849073</v>
      </c>
      <c r="M316">
        <f t="shared" si="53"/>
        <v>0.35245514413751117</v>
      </c>
      <c r="N316">
        <f t="shared" si="54"/>
        <v>69.362443575259675</v>
      </c>
    </row>
    <row r="317" spans="1:14">
      <c r="A317" s="1">
        <f>DATE(2014,12,31)+B317</f>
        <v>42320</v>
      </c>
      <c r="B317">
        <v>316</v>
      </c>
      <c r="C317" s="2">
        <f t="shared" si="44"/>
        <v>231.7808219178082</v>
      </c>
      <c r="D317" s="2">
        <f t="shared" si="45"/>
        <v>15.431877049913563</v>
      </c>
      <c r="E317">
        <f t="shared" si="46"/>
        <v>-0.31264828451559662</v>
      </c>
      <c r="F317">
        <f t="shared" si="47"/>
        <v>-18.218901107112696</v>
      </c>
      <c r="G317" s="2">
        <f t="shared" si="48"/>
        <v>685.91262299481377</v>
      </c>
      <c r="H317" s="3">
        <f t="shared" si="49"/>
        <v>7.9282407407407409E-3</v>
      </c>
      <c r="I317" s="3">
        <f t="shared" si="50"/>
        <v>0.14223379629629629</v>
      </c>
      <c r="J317" s="2">
        <f>15*(HOUR(I317)+MINUTE(I317)/60+SECOND(I317)/3600-12)</f>
        <v>-128.79583333333335</v>
      </c>
      <c r="K317">
        <f t="shared" si="51"/>
        <v>-0.61277355125074284</v>
      </c>
      <c r="L317">
        <f t="shared" si="52"/>
        <v>-37.790320098017773</v>
      </c>
      <c r="M317">
        <f t="shared" si="53"/>
        <v>0.34987205943375765</v>
      </c>
      <c r="N317">
        <f t="shared" si="54"/>
        <v>69.520510099921452</v>
      </c>
    </row>
    <row r="318" spans="1:14">
      <c r="A318" s="1">
        <f>DATE(2014,12,31)+B318</f>
        <v>42321</v>
      </c>
      <c r="B318">
        <v>317</v>
      </c>
      <c r="C318" s="2">
        <f t="shared" si="44"/>
        <v>232.76712328767121</v>
      </c>
      <c r="D318" s="2">
        <f t="shared" si="45"/>
        <v>15.259800814457909</v>
      </c>
      <c r="E318">
        <f t="shared" si="46"/>
        <v>-0.31683988091286536</v>
      </c>
      <c r="F318">
        <f t="shared" si="47"/>
        <v>-18.471921514392577</v>
      </c>
      <c r="G318" s="2">
        <f t="shared" si="48"/>
        <v>675.58804886747453</v>
      </c>
      <c r="H318" s="3">
        <f t="shared" si="49"/>
        <v>7.8125E-3</v>
      </c>
      <c r="I318" s="3">
        <f t="shared" si="50"/>
        <v>0.14211805555555554</v>
      </c>
      <c r="J318" s="2">
        <f>15*(HOUR(I318)+MINUTE(I318)/60+SECOND(I318)/3600-12)</f>
        <v>-128.83750000000001</v>
      </c>
      <c r="K318">
        <f t="shared" si="51"/>
        <v>-0.61587129556358811</v>
      </c>
      <c r="L318">
        <f t="shared" si="52"/>
        <v>-38.015257488407983</v>
      </c>
      <c r="M318">
        <f t="shared" si="53"/>
        <v>0.34733408096964141</v>
      </c>
      <c r="N318">
        <f t="shared" si="54"/>
        <v>69.675657973307125</v>
      </c>
    </row>
    <row r="319" spans="1:14">
      <c r="A319" s="1">
        <f>DATE(2014,12,31)+B319</f>
        <v>42322</v>
      </c>
      <c r="B319">
        <v>318</v>
      </c>
      <c r="C319" s="2">
        <f t="shared" si="44"/>
        <v>233.75342465753423</v>
      </c>
      <c r="D319" s="2">
        <f t="shared" si="45"/>
        <v>15.074750036046659</v>
      </c>
      <c r="E319">
        <f t="shared" si="46"/>
        <v>-0.32093759081545503</v>
      </c>
      <c r="F319">
        <f t="shared" si="47"/>
        <v>-18.7196358747014</v>
      </c>
      <c r="G319" s="2">
        <f t="shared" si="48"/>
        <v>664.48500216279956</v>
      </c>
      <c r="H319" s="3">
        <f t="shared" si="49"/>
        <v>7.6851851851851847E-3</v>
      </c>
      <c r="I319" s="3">
        <f t="shared" si="50"/>
        <v>0.14199074074074072</v>
      </c>
      <c r="J319" s="2">
        <f>15*(HOUR(I319)+MINUTE(I319)/60+SECOND(I319)/3600-12)</f>
        <v>-128.88333333333333</v>
      </c>
      <c r="K319">
        <f t="shared" si="51"/>
        <v>-0.61893124156237034</v>
      </c>
      <c r="L319">
        <f t="shared" si="52"/>
        <v>-38.238130007499791</v>
      </c>
      <c r="M319">
        <f t="shared" si="53"/>
        <v>0.34490861325170957</v>
      </c>
      <c r="N319">
        <f t="shared" si="54"/>
        <v>69.823782718441265</v>
      </c>
    </row>
    <row r="320" spans="1:14">
      <c r="A320" s="1">
        <f>DATE(2014,12,31)+B320</f>
        <v>42323</v>
      </c>
      <c r="B320">
        <v>319</v>
      </c>
      <c r="C320" s="2">
        <f t="shared" si="44"/>
        <v>234.73972602739724</v>
      </c>
      <c r="D320" s="2">
        <f t="shared" si="45"/>
        <v>14.876865435066838</v>
      </c>
      <c r="E320">
        <f t="shared" si="46"/>
        <v>-0.32494019998348533</v>
      </c>
      <c r="F320">
        <f t="shared" si="47"/>
        <v>-18.96195206344062</v>
      </c>
      <c r="G320" s="2">
        <f t="shared" si="48"/>
        <v>652.61192610401031</v>
      </c>
      <c r="H320" s="3">
        <f t="shared" si="49"/>
        <v>7.5462962962962966E-3</v>
      </c>
      <c r="I320" s="3">
        <f t="shared" si="50"/>
        <v>0.14185185185185184</v>
      </c>
      <c r="J320" s="2">
        <f>15*(HOUR(I320)+MINUTE(I320)/60+SECOND(I320)/3600-12)</f>
        <v>-128.93333333333334</v>
      </c>
      <c r="K320">
        <f t="shared" si="51"/>
        <v>-0.6219528905963333</v>
      </c>
      <c r="L320">
        <f t="shared" si="52"/>
        <v>-38.458885558782043</v>
      </c>
      <c r="M320">
        <f t="shared" si="53"/>
        <v>0.34259808145664766</v>
      </c>
      <c r="N320">
        <f t="shared" si="54"/>
        <v>69.964757491794117</v>
      </c>
    </row>
    <row r="321" spans="1:14">
      <c r="A321" s="1">
        <f>DATE(2014,12,31)+B321</f>
        <v>42324</v>
      </c>
      <c r="B321">
        <v>320</v>
      </c>
      <c r="C321" s="2">
        <f t="shared" si="44"/>
        <v>235.72602739726025</v>
      </c>
      <c r="D321" s="2">
        <f t="shared" si="45"/>
        <v>14.66630145122086</v>
      </c>
      <c r="E321">
        <f t="shared" si="46"/>
        <v>-0.3288465223574768</v>
      </c>
      <c r="F321">
        <f t="shared" si="47"/>
        <v>-19.198779048416601</v>
      </c>
      <c r="G321" s="2">
        <f t="shared" si="48"/>
        <v>639.97808707325157</v>
      </c>
      <c r="H321" s="3">
        <f t="shared" si="49"/>
        <v>7.3958333333333341E-3</v>
      </c>
      <c r="I321" s="3">
        <f t="shared" si="50"/>
        <v>0.14170138888888886</v>
      </c>
      <c r="J321" s="2">
        <f>15*(HOUR(I321)+MINUTE(I321)/60+SECOND(I321)/3600-12)</f>
        <v>-128.98750000000001</v>
      </c>
      <c r="K321">
        <f t="shared" si="51"/>
        <v>-0.62493576277635499</v>
      </c>
      <c r="L321">
        <f t="shared" si="52"/>
        <v>-38.677472767500788</v>
      </c>
      <c r="M321">
        <f t="shared" si="53"/>
        <v>0.34040491500463571</v>
      </c>
      <c r="N321">
        <f t="shared" si="54"/>
        <v>70.098454407154236</v>
      </c>
    </row>
    <row r="322" spans="1:14">
      <c r="A322" s="1">
        <f>DATE(2014,12,31)+B322</f>
        <v>42325</v>
      </c>
      <c r="B322">
        <v>321</v>
      </c>
      <c r="C322" s="2">
        <f t="shared" si="44"/>
        <v>236.71232876712327</v>
      </c>
      <c r="D322" s="2">
        <f t="shared" si="45"/>
        <v>14.443226084218118</v>
      </c>
      <c r="E322">
        <f t="shared" si="46"/>
        <v>-0.3326554004098044</v>
      </c>
      <c r="F322">
        <f t="shared" si="47"/>
        <v>-19.430026966622393</v>
      </c>
      <c r="G322" s="2">
        <f t="shared" si="48"/>
        <v>626.5935650530871</v>
      </c>
      <c r="H322" s="3">
        <f t="shared" si="49"/>
        <v>7.2453703703703708E-3</v>
      </c>
      <c r="I322" s="3">
        <f t="shared" si="50"/>
        <v>0.14155092592592591</v>
      </c>
      <c r="J322" s="2">
        <f>15*(HOUR(I322)+MINUTE(I322)/60+SECOND(I322)/3600-12)</f>
        <v>-129.04166666666666</v>
      </c>
      <c r="K322">
        <f t="shared" si="51"/>
        <v>-0.6278466043423041</v>
      </c>
      <c r="L322">
        <f t="shared" si="52"/>
        <v>-38.891426997744894</v>
      </c>
      <c r="M322">
        <f t="shared" si="53"/>
        <v>0.3382661205027846</v>
      </c>
      <c r="N322">
        <f t="shared" si="54"/>
        <v>70.228728077364877</v>
      </c>
    </row>
    <row r="323" spans="1:14">
      <c r="A323" s="1">
        <f>DATE(2014,12,31)+B323</f>
        <v>42326</v>
      </c>
      <c r="B323">
        <v>322</v>
      </c>
      <c r="C323" s="2">
        <f t="shared" ref="C323:C366" si="55">(360/365)*(B323-81)</f>
        <v>237.69863013698628</v>
      </c>
      <c r="D323" s="2">
        <f t="shared" ref="D323:D366" si="56">9.87*SIN(RADIANS(2*C323))-7.53*COS(RADIANS(C323))-1.5*SIN(RADIANS(C323))</f>
        <v>14.207820718830007</v>
      </c>
      <c r="E323">
        <f t="shared" ref="E323:E366" si="57">SIN(RADIANS(23.45))*SIN(RADIANS(C323))</f>
        <v>-0.33636570548769923</v>
      </c>
      <c r="F323">
        <f t="shared" ref="F323:F366" si="58">DEGREES(ASIN(E323))</f>
        <v>-19.65560720274161</v>
      </c>
      <c r="G323" s="2">
        <f t="shared" ref="G323:G366" si="59">60*(4*(P$2-15*P$4)+D323)</f>
        <v>612.46924312980036</v>
      </c>
      <c r="H323" s="3">
        <f t="shared" ref="H323:H366" si="60">TIME(INT(ROUND(ABS(G323),0)/3600),INT(MOD(ABS(G323),3600)/60),INT(MOD(MOD(ABS(G323),3600),60)))</f>
        <v>7.083333333333333E-3</v>
      </c>
      <c r="I323" s="3">
        <f t="shared" ref="I323:I366" si="61">IF(G323&lt;0,(P$3-H323),(P$3+H323))</f>
        <v>0.14138888888888887</v>
      </c>
      <c r="J323" s="2">
        <f>15*(HOUR(I323)+MINUTE(I323)/60+SECOND(I323)/3600-12)</f>
        <v>-129.10000000000002</v>
      </c>
      <c r="K323">
        <f t="shared" ref="K323:K366" si="62">E323*SIN(RADIANS(P$1))+COS(RADIANS(F323))*COS(RADIANS(P$1))*COS(RADIANS(J323))</f>
        <v>-0.6307179130697802</v>
      </c>
      <c r="L323">
        <f t="shared" ref="L323:L366" si="63">DEGREES(ASIN(K323))</f>
        <v>-39.103108742657369</v>
      </c>
      <c r="M323">
        <f t="shared" ref="M323:M366" si="64">((E323*COS(RADIANS(P$1)))-(COS(RADIANS(F323))*SIN(RADIANS(P$1))*COS(RADIANS(J323))))/COS(RADIANS(L323))</f>
        <v>0.33624941575960732</v>
      </c>
      <c r="N323">
        <f t="shared" ref="N323:N366" si="65">DEGREES(ACOS(M323))</f>
        <v>70.351467811850227</v>
      </c>
    </row>
    <row r="324" spans="1:14">
      <c r="A324" s="1">
        <f>DATE(2014,12,31)+B324</f>
        <v>42327</v>
      </c>
      <c r="B324">
        <v>323</v>
      </c>
      <c r="C324" s="2">
        <f t="shared" si="55"/>
        <v>238.6849315068493</v>
      </c>
      <c r="D324" s="2">
        <f t="shared" si="56"/>
        <v>13.96027993450887</v>
      </c>
      <c r="E324">
        <f t="shared" si="57"/>
        <v>-0.33997633814769157</v>
      </c>
      <c r="F324">
        <f t="shared" si="58"/>
        <v>-19.875432469229562</v>
      </c>
      <c r="G324" s="2">
        <f t="shared" si="59"/>
        <v>597.61679607053225</v>
      </c>
      <c r="H324" s="3">
        <f t="shared" si="60"/>
        <v>6.9097222222222225E-3</v>
      </c>
      <c r="I324" s="3">
        <f t="shared" si="61"/>
        <v>0.14121527777777776</v>
      </c>
      <c r="J324" s="2">
        <f>15*(HOUR(I324)+MINUTE(I324)/60+SECOND(I324)/3600-12)</f>
        <v>-129.16249999999999</v>
      </c>
      <c r="K324">
        <f t="shared" si="62"/>
        <v>-0.63354926871145767</v>
      </c>
      <c r="L324">
        <f t="shared" si="63"/>
        <v>-39.312469298249532</v>
      </c>
      <c r="M324">
        <f t="shared" si="64"/>
        <v>0.33435723093882996</v>
      </c>
      <c r="N324">
        <f t="shared" si="65"/>
        <v>70.466543761813696</v>
      </c>
    </row>
    <row r="325" spans="1:14">
      <c r="A325" s="1">
        <f>DATE(2014,12,31)+B325</f>
        <v>42328</v>
      </c>
      <c r="B325">
        <v>324</v>
      </c>
      <c r="C325" s="2">
        <f t="shared" si="55"/>
        <v>239.67123287671231</v>
      </c>
      <c r="D325" s="2">
        <f t="shared" si="56"/>
        <v>13.700811299788931</v>
      </c>
      <c r="E325">
        <f t="shared" si="57"/>
        <v>-0.34348622848140031</v>
      </c>
      <c r="F325">
        <f t="shared" si="58"/>
        <v>-20.089416887814963</v>
      </c>
      <c r="G325" s="2">
        <f t="shared" si="59"/>
        <v>582.04867798733585</v>
      </c>
      <c r="H325" s="3">
        <f t="shared" si="60"/>
        <v>6.7361111111111103E-3</v>
      </c>
      <c r="I325" s="3">
        <f t="shared" si="61"/>
        <v>0.14104166666666665</v>
      </c>
      <c r="J325" s="2">
        <f>15*(HOUR(I325)+MINUTE(I325)/60+SECOND(I325)/3600-12)</f>
        <v>-129.22499999999999</v>
      </c>
      <c r="K325">
        <f t="shared" si="62"/>
        <v>-0.63630769686535338</v>
      </c>
      <c r="L325">
        <f t="shared" si="63"/>
        <v>-39.517041515365577</v>
      </c>
      <c r="M325">
        <f t="shared" si="64"/>
        <v>0.33252636342653508</v>
      </c>
      <c r="N325">
        <f t="shared" si="65"/>
        <v>70.57781260527814</v>
      </c>
    </row>
    <row r="326" spans="1:14">
      <c r="A326" s="1">
        <f>DATE(2014,12,31)+B326</f>
        <v>42329</v>
      </c>
      <c r="B326">
        <v>325</v>
      </c>
      <c r="C326" s="2">
        <f t="shared" si="55"/>
        <v>240.65753424657532</v>
      </c>
      <c r="D326" s="2">
        <f t="shared" si="56"/>
        <v>13.429635151705593</v>
      </c>
      <c r="E326">
        <f t="shared" si="57"/>
        <v>-0.34689433643257017</v>
      </c>
      <c r="F326">
        <f t="shared" si="58"/>
        <v>-20.29747607225298</v>
      </c>
      <c r="G326" s="2">
        <f t="shared" si="59"/>
        <v>565.77810910233563</v>
      </c>
      <c r="H326" s="3">
        <f t="shared" si="60"/>
        <v>6.5393518518518517E-3</v>
      </c>
      <c r="I326" s="3">
        <f t="shared" si="61"/>
        <v>0.1408449074074074</v>
      </c>
      <c r="J326" s="2">
        <f>15*(HOUR(I326)+MINUTE(I326)/60+SECOND(I326)/3600-12)</f>
        <v>-129.29583333333335</v>
      </c>
      <c r="K326">
        <f t="shared" si="62"/>
        <v>-0.63905803473839951</v>
      </c>
      <c r="L326">
        <f t="shared" si="63"/>
        <v>-39.721615332024967</v>
      </c>
      <c r="M326">
        <f t="shared" si="64"/>
        <v>0.33089041526824475</v>
      </c>
      <c r="N326">
        <f t="shared" si="65"/>
        <v>70.677171024126352</v>
      </c>
    </row>
    <row r="327" spans="1:14">
      <c r="A327" s="1">
        <f>DATE(2014,12,31)+B327</f>
        <v>42330</v>
      </c>
      <c r="B327">
        <v>326</v>
      </c>
      <c r="C327" s="2">
        <f t="shared" si="55"/>
        <v>241.64383561643834</v>
      </c>
      <c r="D327" s="2">
        <f t="shared" si="56"/>
        <v>13.146984360487149</v>
      </c>
      <c r="E327">
        <f t="shared" si="57"/>
        <v>-0.35019965210526199</v>
      </c>
      <c r="F327">
        <f t="shared" si="58"/>
        <v>-20.499527212148358</v>
      </c>
      <c r="G327" s="2">
        <f t="shared" si="59"/>
        <v>548.81906162922894</v>
      </c>
      <c r="H327" s="3">
        <f t="shared" si="60"/>
        <v>6.3425925925925915E-3</v>
      </c>
      <c r="I327" s="3">
        <f t="shared" si="61"/>
        <v>0.14064814814814813</v>
      </c>
      <c r="J327" s="2">
        <f>15*(HOUR(I327)+MINUTE(I327)/60+SECOND(I327)/3600-12)</f>
        <v>-129.36666666666667</v>
      </c>
      <c r="K327">
        <f t="shared" si="62"/>
        <v>-0.64173484802212877</v>
      </c>
      <c r="L327">
        <f t="shared" si="63"/>
        <v>-39.921304721792033</v>
      </c>
      <c r="M327">
        <f t="shared" si="64"/>
        <v>0.32932047144648435</v>
      </c>
      <c r="N327">
        <f t="shared" si="65"/>
        <v>70.772463926159205</v>
      </c>
    </row>
    <row r="328" spans="1:14">
      <c r="A328" s="1">
        <f>DATE(2014,12,31)+B328</f>
        <v>42331</v>
      </c>
      <c r="B328">
        <v>327</v>
      </c>
      <c r="C328" s="2">
        <f t="shared" si="55"/>
        <v>242.63013698630135</v>
      </c>
      <c r="D328" s="2">
        <f t="shared" si="56"/>
        <v>12.853104079789782</v>
      </c>
      <c r="E328">
        <f t="shared" si="57"/>
        <v>-0.35340119606310771</v>
      </c>
      <c r="F328">
        <f t="shared" si="58"/>
        <v>-20.695489157655722</v>
      </c>
      <c r="G328" s="2">
        <f t="shared" si="59"/>
        <v>531.18624478738695</v>
      </c>
      <c r="H328" s="3">
        <f t="shared" si="60"/>
        <v>6.145833333333333E-3</v>
      </c>
      <c r="I328" s="3">
        <f t="shared" si="61"/>
        <v>0.14045138888888886</v>
      </c>
      <c r="J328" s="2">
        <f>15*(HOUR(I328)+MINUTE(I328)/60+SECOND(I328)/3600-12)</f>
        <v>-129.4375</v>
      </c>
      <c r="K328">
        <f t="shared" si="62"/>
        <v>-0.64433801767865551</v>
      </c>
      <c r="L328">
        <f t="shared" si="63"/>
        <v>-40.116060438186167</v>
      </c>
      <c r="M328">
        <f t="shared" si="64"/>
        <v>0.32781872497632863</v>
      </c>
      <c r="N328">
        <f t="shared" si="65"/>
        <v>70.86356566336633</v>
      </c>
    </row>
    <row r="329" spans="1:14">
      <c r="A329" s="1">
        <f>DATE(2014,12,31)+B329</f>
        <v>42332</v>
      </c>
      <c r="B329">
        <v>328</v>
      </c>
      <c r="C329" s="2">
        <f t="shared" si="55"/>
        <v>243.61643835616437</v>
      </c>
      <c r="D329" s="2">
        <f t="shared" si="56"/>
        <v>12.548251482764519</v>
      </c>
      <c r="E329">
        <f t="shared" si="57"/>
        <v>-0.35649801961953742</v>
      </c>
      <c r="F329">
        <f t="shared" si="58"/>
        <v>-20.885282504852743</v>
      </c>
      <c r="G329" s="2">
        <f t="shared" si="59"/>
        <v>512.89508896587108</v>
      </c>
      <c r="H329" s="3">
        <f t="shared" si="60"/>
        <v>5.9259259259259256E-3</v>
      </c>
      <c r="I329" s="3">
        <f t="shared" si="61"/>
        <v>0.14023148148148146</v>
      </c>
      <c r="J329" s="2">
        <f>15*(HOUR(I329)+MINUTE(I329)/60+SECOND(I329)/3600-12)</f>
        <v>-129.51666666666665</v>
      </c>
      <c r="K329">
        <f t="shared" si="62"/>
        <v>-0.64693198521600714</v>
      </c>
      <c r="L329">
        <f t="shared" si="63"/>
        <v>-40.310684108384955</v>
      </c>
      <c r="M329">
        <f t="shared" si="64"/>
        <v>0.32651912689603135</v>
      </c>
      <c r="N329">
        <f t="shared" si="65"/>
        <v>70.942363740071485</v>
      </c>
    </row>
    <row r="330" spans="1:14">
      <c r="A330" s="1">
        <f>DATE(2014,12,31)+B330</f>
        <v>42333</v>
      </c>
      <c r="B330">
        <v>329</v>
      </c>
      <c r="C330" s="2">
        <f t="shared" si="55"/>
        <v>244.60273972602738</v>
      </c>
      <c r="D330" s="2">
        <f t="shared" si="56"/>
        <v>12.232695484260729</v>
      </c>
      <c r="E330">
        <f t="shared" si="57"/>
        <v>-0.35948920511889632</v>
      </c>
      <c r="F330">
        <f t="shared" si="58"/>
        <v>-21.068829681571117</v>
      </c>
      <c r="G330" s="2">
        <f t="shared" si="59"/>
        <v>493.96172905564373</v>
      </c>
      <c r="H330" s="3">
        <f t="shared" si="60"/>
        <v>5.7060185185185191E-3</v>
      </c>
      <c r="I330" s="3">
        <f t="shared" si="61"/>
        <v>0.14001157407407405</v>
      </c>
      <c r="J330" s="2">
        <f>15*(HOUR(I330)+MINUTE(I330)/60+SECOND(I330)/3600-12)</f>
        <v>-129.59583333333333</v>
      </c>
      <c r="K330">
        <f t="shared" si="62"/>
        <v>-0.64945182454380856</v>
      </c>
      <c r="L330">
        <f t="shared" si="63"/>
        <v>-40.500284534277576</v>
      </c>
      <c r="M330">
        <f t="shared" si="64"/>
        <v>0.32529231582197338</v>
      </c>
      <c r="N330">
        <f t="shared" si="65"/>
        <v>71.016714210113051</v>
      </c>
    </row>
    <row r="331" spans="1:14">
      <c r="A331" s="1">
        <f>DATE(2014,12,31)+B331</f>
        <v>42334</v>
      </c>
      <c r="B331">
        <v>330</v>
      </c>
      <c r="C331" s="2">
        <f t="shared" si="55"/>
        <v>245.58904109589039</v>
      </c>
      <c r="D331" s="2">
        <f t="shared" si="56"/>
        <v>11.906716449487519</v>
      </c>
      <c r="E331">
        <f t="shared" si="57"/>
        <v>-0.3623738662083662</v>
      </c>
      <c r="F331">
        <f t="shared" si="58"/>
        <v>-21.246055033460092</v>
      </c>
      <c r="G331" s="2">
        <f t="shared" si="59"/>
        <v>474.40298696925112</v>
      </c>
      <c r="H331" s="3">
        <f t="shared" si="60"/>
        <v>5.4861111111111117E-3</v>
      </c>
      <c r="I331" s="3">
        <f t="shared" si="61"/>
        <v>0.13979166666666665</v>
      </c>
      <c r="J331" s="2">
        <f>15*(HOUR(I331)+MINUTE(I331)/60+SECOND(I331)/3600-12)</f>
        <v>-129.67499999999998</v>
      </c>
      <c r="K331">
        <f t="shared" si="62"/>
        <v>-0.6518974727822775</v>
      </c>
      <c r="L331">
        <f t="shared" si="63"/>
        <v>-40.684816425412244</v>
      </c>
      <c r="M331">
        <f t="shared" si="64"/>
        <v>0.3241404218700602</v>
      </c>
      <c r="N331">
        <f t="shared" si="65"/>
        <v>71.086494152107605</v>
      </c>
    </row>
    <row r="332" spans="1:14">
      <c r="A332" s="1">
        <f>DATE(2014,12,31)+B332</f>
        <v>42335</v>
      </c>
      <c r="B332">
        <v>331</v>
      </c>
      <c r="C332" s="2">
        <f t="shared" si="55"/>
        <v>246.57534246575341</v>
      </c>
      <c r="D332" s="2">
        <f t="shared" si="56"/>
        <v>11.570605889470382</v>
      </c>
      <c r="E332">
        <f t="shared" si="57"/>
        <v>-0.36515114810060978</v>
      </c>
      <c r="F332">
        <f t="shared" si="58"/>
        <v>-21.41688491004761</v>
      </c>
      <c r="G332" s="2">
        <f t="shared" si="59"/>
        <v>454.23635336822292</v>
      </c>
      <c r="H332" s="3">
        <f t="shared" si="60"/>
        <v>5.2546296296296299E-3</v>
      </c>
      <c r="I332" s="3">
        <f t="shared" si="61"/>
        <v>0.13956018518518518</v>
      </c>
      <c r="J332" s="2">
        <f>15*(HOUR(I332)+MINUTE(I332)/60+SECOND(I332)/3600-12)</f>
        <v>-129.75833333333333</v>
      </c>
      <c r="K332">
        <f t="shared" si="62"/>
        <v>-0.65430092527421202</v>
      </c>
      <c r="L332">
        <f t="shared" si="63"/>
        <v>-40.866663640508854</v>
      </c>
      <c r="M332">
        <f t="shared" si="64"/>
        <v>0.32313162485070002</v>
      </c>
      <c r="N332">
        <f t="shared" si="65"/>
        <v>71.147581592329814</v>
      </c>
    </row>
    <row r="333" spans="1:14">
      <c r="A333" s="1">
        <f>DATE(2014,12,31)+B333</f>
        <v>42336</v>
      </c>
      <c r="B333">
        <v>332</v>
      </c>
      <c r="C333" s="2">
        <f t="shared" si="55"/>
        <v>247.56164383561642</v>
      </c>
      <c r="D333" s="2">
        <f t="shared" si="56"/>
        <v>11.224666143655435</v>
      </c>
      <c r="E333">
        <f t="shared" si="57"/>
        <v>-0.36782022782706414</v>
      </c>
      <c r="F333">
        <f t="shared" si="58"/>
        <v>-21.581247750556056</v>
      </c>
      <c r="G333" s="2">
        <f t="shared" si="59"/>
        <v>433.47996861932609</v>
      </c>
      <c r="H333" s="3">
        <f t="shared" si="60"/>
        <v>5.0115740740740737E-3</v>
      </c>
      <c r="I333" s="3">
        <f t="shared" si="61"/>
        <v>0.13931712962962961</v>
      </c>
      <c r="J333" s="2">
        <f>15*(HOUR(I333)+MINUTE(I333)/60+SECOND(I333)/3600-12)</f>
        <v>-129.84583333333333</v>
      </c>
      <c r="K333">
        <f t="shared" si="62"/>
        <v>-0.65666192422201819</v>
      </c>
      <c r="L333">
        <f t="shared" si="63"/>
        <v>-41.045786298532143</v>
      </c>
      <c r="M333">
        <f t="shared" si="64"/>
        <v>0.32226818240142385</v>
      </c>
      <c r="N333">
        <f t="shared" si="65"/>
        <v>71.199849464351843</v>
      </c>
    </row>
    <row r="334" spans="1:14">
      <c r="A334" s="1">
        <f>DATE(2014,12,31)+B334</f>
        <v>42337</v>
      </c>
      <c r="B334">
        <v>333</v>
      </c>
      <c r="C334" s="2">
        <f t="shared" si="55"/>
        <v>248.54794520547944</v>
      </c>
      <c r="D334" s="2">
        <f t="shared" si="56"/>
        <v>10.869210050029556</v>
      </c>
      <c r="E334">
        <f t="shared" si="57"/>
        <v>-0.37038031448180264</v>
      </c>
      <c r="F334">
        <f t="shared" si="58"/>
        <v>-21.739074169221006</v>
      </c>
      <c r="G334" s="2">
        <f t="shared" si="59"/>
        <v>412.1526030017734</v>
      </c>
      <c r="H334" s="3">
        <f t="shared" si="60"/>
        <v>4.7685185185185183E-3</v>
      </c>
      <c r="I334" s="3">
        <f t="shared" si="61"/>
        <v>0.13907407407407404</v>
      </c>
      <c r="J334" s="2">
        <f>15*(HOUR(I334)+MINUTE(I334)/60+SECOND(I334)/3600-12)</f>
        <v>-129.93333333333334</v>
      </c>
      <c r="K334">
        <f t="shared" si="62"/>
        <v>-0.65894833864107705</v>
      </c>
      <c r="L334">
        <f t="shared" si="63"/>
        <v>-41.219716357774118</v>
      </c>
      <c r="M334">
        <f t="shared" si="64"/>
        <v>0.32148611000046062</v>
      </c>
      <c r="N334">
        <f t="shared" si="65"/>
        <v>71.247177651704078</v>
      </c>
    </row>
    <row r="335" spans="1:14">
      <c r="A335" s="1">
        <f>DATE(2014,12,31)+B335</f>
        <v>42338</v>
      </c>
      <c r="B335">
        <v>334</v>
      </c>
      <c r="C335" s="2">
        <f t="shared" si="55"/>
        <v>249.53424657534245</v>
      </c>
      <c r="D335" s="2">
        <f t="shared" si="56"/>
        <v>10.504560603138582</v>
      </c>
      <c r="E335">
        <f t="shared" si="57"/>
        <v>-0.37283064945589822</v>
      </c>
      <c r="F335">
        <f t="shared" si="58"/>
        <v>-21.890297039855618</v>
      </c>
      <c r="G335" s="2">
        <f t="shared" si="59"/>
        <v>390.27363618831492</v>
      </c>
      <c r="H335" s="3">
        <f t="shared" si="60"/>
        <v>4.5138888888888893E-3</v>
      </c>
      <c r="I335" s="3">
        <f t="shared" si="61"/>
        <v>0.13881944444444444</v>
      </c>
      <c r="J335" s="2">
        <f>15*(HOUR(I335)+MINUTE(I335)/60+SECOND(I335)/3600-12)</f>
        <v>-130.02500000000001</v>
      </c>
      <c r="K335">
        <f t="shared" si="62"/>
        <v>-0.66119198368455701</v>
      </c>
      <c r="L335">
        <f t="shared" si="63"/>
        <v>-41.390843718431213</v>
      </c>
      <c r="M335">
        <f t="shared" si="64"/>
        <v>0.32085366197895299</v>
      </c>
      <c r="N335">
        <f t="shared" si="65"/>
        <v>71.285441407706585</v>
      </c>
    </row>
    <row r="336" spans="1:14">
      <c r="A336" s="1">
        <f>DATE(2014,12,31)+B336</f>
        <v>42339</v>
      </c>
      <c r="B336">
        <v>335</v>
      </c>
      <c r="C336" s="2">
        <f t="shared" si="55"/>
        <v>250.52054794520546</v>
      </c>
      <c r="D336" s="2">
        <f t="shared" si="56"/>
        <v>10.131050600400469</v>
      </c>
      <c r="E336">
        <f t="shared" si="57"/>
        <v>-0.37517050666221569</v>
      </c>
      <c r="F336">
        <f t="shared" si="58"/>
        <v>-22.034851579397099</v>
      </c>
      <c r="G336" s="2">
        <f t="shared" si="59"/>
        <v>367.86303602402813</v>
      </c>
      <c r="H336" s="3">
        <f t="shared" si="60"/>
        <v>4.2476851851851851E-3</v>
      </c>
      <c r="I336" s="3">
        <f t="shared" si="61"/>
        <v>0.13855324074074071</v>
      </c>
      <c r="J336" s="2">
        <f>15*(HOUR(I336)+MINUTE(I336)/60+SECOND(I336)/3600-12)</f>
        <v>-130.12083333333334</v>
      </c>
      <c r="K336">
        <f t="shared" si="62"/>
        <v>-0.66339264772557349</v>
      </c>
      <c r="L336">
        <f t="shared" si="63"/>
        <v>-41.559131556611732</v>
      </c>
      <c r="M336">
        <f t="shared" si="64"/>
        <v>0.32037296848382618</v>
      </c>
      <c r="N336">
        <f t="shared" si="65"/>
        <v>71.31451806866508</v>
      </c>
    </row>
    <row r="337" spans="1:14">
      <c r="A337" s="1">
        <f>DATE(2014,12,31)+B337</f>
        <v>42340</v>
      </c>
      <c r="B337">
        <v>336</v>
      </c>
      <c r="C337" s="2">
        <f t="shared" si="55"/>
        <v>251.50684931506848</v>
      </c>
      <c r="D337" s="2">
        <f t="shared" si="56"/>
        <v>9.7490222771242099</v>
      </c>
      <c r="E337">
        <f t="shared" si="57"/>
        <v>-0.37739919275056655</v>
      </c>
      <c r="F337">
        <f t="shared" si="58"/>
        <v>-22.172675430167555</v>
      </c>
      <c r="G337" s="2">
        <f t="shared" si="59"/>
        <v>344.94133662745259</v>
      </c>
      <c r="H337" s="3">
        <f t="shared" si="60"/>
        <v>3.9814814814814817E-3</v>
      </c>
      <c r="I337" s="3">
        <f t="shared" si="61"/>
        <v>0.13828703703703701</v>
      </c>
      <c r="J337" s="2">
        <f>15*(HOUR(I337)+MINUTE(I337)/60+SECOND(I337)/3600-12)</f>
        <v>-130.21666666666667</v>
      </c>
      <c r="K337">
        <f t="shared" si="62"/>
        <v>-0.66551847358752991</v>
      </c>
      <c r="L337">
        <f t="shared" si="63"/>
        <v>-41.72211357319545</v>
      </c>
      <c r="M337">
        <f t="shared" si="64"/>
        <v>0.31997971324976004</v>
      </c>
      <c r="N337">
        <f t="shared" si="65"/>
        <v>71.338301966908389</v>
      </c>
    </row>
    <row r="338" spans="1:14">
      <c r="A338" s="1">
        <f>DATE(2014,12,31)+B338</f>
        <v>42341</v>
      </c>
      <c r="B338">
        <v>337</v>
      </c>
      <c r="C338" s="2">
        <f t="shared" si="55"/>
        <v>252.49315068493149</v>
      </c>
      <c r="D338" s="2">
        <f t="shared" si="56"/>
        <v>9.3588269306579406</v>
      </c>
      <c r="E338">
        <f t="shared" si="57"/>
        <v>-0.37951604731316357</v>
      </c>
      <c r="F338">
        <f t="shared" si="58"/>
        <v>-22.3037087405786</v>
      </c>
      <c r="G338" s="2">
        <f t="shared" si="59"/>
        <v>321.52961583947643</v>
      </c>
      <c r="H338" s="3">
        <f t="shared" si="60"/>
        <v>3.7152777777777774E-3</v>
      </c>
      <c r="I338" s="3">
        <f t="shared" si="61"/>
        <v>0.13802083333333331</v>
      </c>
      <c r="J338" s="2">
        <f>15*(HOUR(I338)+MINUTE(I338)/60+SECOND(I338)/3600-12)</f>
        <v>-130.3125</v>
      </c>
      <c r="K338">
        <f t="shared" si="62"/>
        <v>-0.66756950542433624</v>
      </c>
      <c r="L338">
        <f t="shared" si="63"/>
        <v>-41.879754084143904</v>
      </c>
      <c r="M338">
        <f t="shared" si="64"/>
        <v>0.3196757275795678</v>
      </c>
      <c r="N338">
        <f t="shared" si="65"/>
        <v>71.356684597482655</v>
      </c>
    </row>
    <row r="339" spans="1:14">
      <c r="A339" s="1">
        <f>DATE(2014,12,31)+B339</f>
        <v>42342</v>
      </c>
      <c r="B339">
        <v>338</v>
      </c>
      <c r="C339" s="2">
        <f t="shared" si="55"/>
        <v>253.47945205479451</v>
      </c>
      <c r="D339" s="2">
        <f t="shared" si="56"/>
        <v>8.9608245341031285</v>
      </c>
      <c r="E339">
        <f t="shared" si="57"/>
        <v>-0.38152044308031469</v>
      </c>
      <c r="F339">
        <f t="shared" si="58"/>
        <v>-22.427894244007341</v>
      </c>
      <c r="G339" s="2">
        <f t="shared" si="59"/>
        <v>297.64947204618773</v>
      </c>
      <c r="H339" s="3">
        <f t="shared" si="60"/>
        <v>3.4375E-3</v>
      </c>
      <c r="I339" s="3">
        <f t="shared" si="61"/>
        <v>0.13774305555555555</v>
      </c>
      <c r="J339" s="2">
        <f>15*(HOUR(I339)+MINUTE(I339)/60+SECOND(I339)/3600-12)</f>
        <v>-130.41250000000002</v>
      </c>
      <c r="K339">
        <f t="shared" si="62"/>
        <v>-0.66957730944030569</v>
      </c>
      <c r="L339">
        <f t="shared" si="63"/>
        <v>-42.034449722141474</v>
      </c>
      <c r="M339">
        <f t="shared" si="64"/>
        <v>0.3195293038568513</v>
      </c>
      <c r="N339">
        <f t="shared" si="65"/>
        <v>71.365538427101797</v>
      </c>
    </row>
    <row r="340" spans="1:14">
      <c r="A340" s="1">
        <f>DATE(2014,12,31)+B340</f>
        <v>42343</v>
      </c>
      <c r="B340">
        <v>339</v>
      </c>
      <c r="C340" s="2">
        <f t="shared" si="55"/>
        <v>254.46575342465752</v>
      </c>
      <c r="D340" s="2">
        <f t="shared" si="56"/>
        <v>8.5553833400438766</v>
      </c>
      <c r="E340">
        <f t="shared" si="57"/>
        <v>-0.3834117861062955</v>
      </c>
      <c r="F340">
        <f t="shared" si="58"/>
        <v>-22.545177335571069</v>
      </c>
      <c r="G340" s="2">
        <f t="shared" si="59"/>
        <v>273.3230004026326</v>
      </c>
      <c r="H340" s="3">
        <f t="shared" si="60"/>
        <v>3.1597222222222222E-3</v>
      </c>
      <c r="I340" s="3">
        <f t="shared" si="61"/>
        <v>0.13746527777777776</v>
      </c>
      <c r="J340" s="2">
        <f>15*(HOUR(I340)+MINUTE(I340)/60+SECOND(I340)/3600-12)</f>
        <v>-130.51250000000002</v>
      </c>
      <c r="K340">
        <f t="shared" si="62"/>
        <v>-0.67151029239673676</v>
      </c>
      <c r="L340">
        <f t="shared" si="63"/>
        <v>-42.183737174152085</v>
      </c>
      <c r="M340">
        <f t="shared" si="64"/>
        <v>0.31947575148281865</v>
      </c>
      <c r="N340">
        <f t="shared" si="65"/>
        <v>71.36877647291746</v>
      </c>
    </row>
    <row r="341" spans="1:14">
      <c r="A341" s="1">
        <f>DATE(2014,12,31)+B341</f>
        <v>42344</v>
      </c>
      <c r="B341">
        <v>340</v>
      </c>
      <c r="C341" s="2">
        <f t="shared" si="55"/>
        <v>255.45205479452054</v>
      </c>
      <c r="D341" s="2">
        <f t="shared" si="56"/>
        <v>8.1428794747515632</v>
      </c>
      <c r="E341">
        <f t="shared" si="57"/>
        <v>-0.38518951594534906</v>
      </c>
      <c r="F341">
        <f t="shared" si="58"/>
        <v>-22.655506146529564</v>
      </c>
      <c r="G341" s="2">
        <f t="shared" si="59"/>
        <v>248.57276848509377</v>
      </c>
      <c r="H341" s="3">
        <f t="shared" si="60"/>
        <v>2.8703703703703708E-3</v>
      </c>
      <c r="I341" s="3">
        <f t="shared" si="61"/>
        <v>0.13717592592592592</v>
      </c>
      <c r="J341" s="2">
        <f>15*(HOUR(I341)+MINUTE(I341)/60+SECOND(I341)/3600-12)</f>
        <v>-130.61666666666667</v>
      </c>
      <c r="K341">
        <f t="shared" si="62"/>
        <v>-0.67339989516729726</v>
      </c>
      <c r="L341">
        <f t="shared" si="63"/>
        <v>-42.330015810048607</v>
      </c>
      <c r="M341">
        <f t="shared" si="64"/>
        <v>0.31958335364645235</v>
      </c>
      <c r="N341">
        <f t="shared" si="65"/>
        <v>71.362270242468242</v>
      </c>
    </row>
    <row r="342" spans="1:14">
      <c r="A342" s="1">
        <f>DATE(2014,12,31)+B342</f>
        <v>42345</v>
      </c>
      <c r="B342">
        <v>341</v>
      </c>
      <c r="C342" s="2">
        <f t="shared" si="55"/>
        <v>256.43835616438355</v>
      </c>
      <c r="D342" s="2">
        <f t="shared" si="56"/>
        <v>7.7236965233372619</v>
      </c>
      <c r="E342">
        <f t="shared" si="57"/>
        <v>-0.38685310581775739</v>
      </c>
      <c r="F342">
        <f t="shared" si="58"/>
        <v>-22.758831616046436</v>
      </c>
      <c r="G342" s="2">
        <f t="shared" si="59"/>
        <v>223.42179140023572</v>
      </c>
      <c r="H342" s="3">
        <f t="shared" si="60"/>
        <v>2.5810185185185185E-3</v>
      </c>
      <c r="I342" s="3">
        <f t="shared" si="61"/>
        <v>0.13688657407407406</v>
      </c>
      <c r="J342" s="2">
        <f>15*(HOUR(I342)+MINUTE(I342)/60+SECOND(I342)/3600-12)</f>
        <v>-130.72083333333333</v>
      </c>
      <c r="K342">
        <f t="shared" si="62"/>
        <v>-0.67521469468028816</v>
      </c>
      <c r="L342">
        <f t="shared" si="63"/>
        <v>-42.470824698048538</v>
      </c>
      <c r="M342">
        <f t="shared" si="64"/>
        <v>0.31978714609329945</v>
      </c>
      <c r="N342">
        <f t="shared" si="65"/>
        <v>71.349947124885588</v>
      </c>
    </row>
    <row r="343" spans="1:14">
      <c r="A343" s="1">
        <f>DATE(2014,12,31)+B343</f>
        <v>42346</v>
      </c>
      <c r="B343">
        <v>342</v>
      </c>
      <c r="C343" s="2">
        <f t="shared" si="55"/>
        <v>257.42465753424653</v>
      </c>
      <c r="D343" s="2">
        <f t="shared" si="56"/>
        <v>7.2982251063339447</v>
      </c>
      <c r="E343">
        <f t="shared" si="57"/>
        <v>-0.38840206276593808</v>
      </c>
      <c r="F343">
        <f t="shared" si="58"/>
        <v>-22.855107560045766</v>
      </c>
      <c r="G343" s="2">
        <f t="shared" si="59"/>
        <v>197.89350638003668</v>
      </c>
      <c r="H343" s="3">
        <f t="shared" si="60"/>
        <v>2.2800925925925927E-3</v>
      </c>
      <c r="I343" s="3">
        <f t="shared" si="61"/>
        <v>0.13658564814814814</v>
      </c>
      <c r="J343" s="2">
        <f>15*(HOUR(I343)+MINUTE(I343)/60+SECOND(I343)/3600-12)</f>
        <v>-130.82916666666668</v>
      </c>
      <c r="K343">
        <f t="shared" si="62"/>
        <v>-0.67698600553097354</v>
      </c>
      <c r="L343">
        <f t="shared" si="63"/>
        <v>-42.608565477581784</v>
      </c>
      <c r="M343">
        <f t="shared" si="64"/>
        <v>0.32015538544097893</v>
      </c>
      <c r="N343">
        <f t="shared" si="65"/>
        <v>71.32767780477765</v>
      </c>
    </row>
    <row r="344" spans="1:14">
      <c r="A344" s="1">
        <f>DATE(2014,12,31)+B344</f>
        <v>42347</v>
      </c>
      <c r="B344">
        <v>343</v>
      </c>
      <c r="C344" s="2">
        <f t="shared" si="55"/>
        <v>258.41095890410958</v>
      </c>
      <c r="D344" s="2">
        <f t="shared" si="56"/>
        <v>6.8668624482012479</v>
      </c>
      <c r="E344">
        <f t="shared" si="57"/>
        <v>-0.38983592780051823</v>
      </c>
      <c r="F344">
        <f t="shared" si="58"/>
        <v>-22.944290736906005</v>
      </c>
      <c r="G344" s="2">
        <f t="shared" si="59"/>
        <v>172.01174689207488</v>
      </c>
      <c r="H344" s="3">
        <f t="shared" si="60"/>
        <v>1.9907407407407408E-3</v>
      </c>
      <c r="I344" s="3">
        <f t="shared" si="61"/>
        <v>0.13629629629629628</v>
      </c>
      <c r="J344" s="2">
        <f>15*(HOUR(I344)+MINUTE(I344)/60+SECOND(I344)/3600-12)</f>
        <v>-130.93333333333334</v>
      </c>
      <c r="K344">
        <f t="shared" si="62"/>
        <v>-0.67865142304492299</v>
      </c>
      <c r="L344">
        <f t="shared" si="63"/>
        <v>-42.738350153581074</v>
      </c>
      <c r="M344">
        <f t="shared" si="64"/>
        <v>0.32055596923251301</v>
      </c>
      <c r="N344">
        <f t="shared" si="65"/>
        <v>71.303449128110429</v>
      </c>
    </row>
    <row r="345" spans="1:14">
      <c r="A345" s="1">
        <f>DATE(2014,12,31)+B345</f>
        <v>42348</v>
      </c>
      <c r="B345">
        <v>344</v>
      </c>
      <c r="C345" s="2">
        <f t="shared" si="55"/>
        <v>259.39726027397256</v>
      </c>
      <c r="D345" s="2">
        <f t="shared" si="56"/>
        <v>6.4300119382551255</v>
      </c>
      <c r="E345">
        <f t="shared" si="57"/>
        <v>-0.39115427603634262</v>
      </c>
      <c r="F345">
        <f t="shared" si="58"/>
        <v>-23.026340909740963</v>
      </c>
      <c r="G345" s="2">
        <f t="shared" si="59"/>
        <v>145.80071629530752</v>
      </c>
      <c r="H345" s="3">
        <f t="shared" si="60"/>
        <v>1.6782407407407406E-3</v>
      </c>
      <c r="I345" s="3">
        <f t="shared" si="61"/>
        <v>0.13598379629629628</v>
      </c>
      <c r="J345" s="2">
        <f>15*(HOUR(I345)+MINUTE(I345)/60+SECOND(I345)/3600-12)</f>
        <v>-131.04583333333335</v>
      </c>
      <c r="K345">
        <f t="shared" si="62"/>
        <v>-0.68030450103297646</v>
      </c>
      <c r="L345">
        <f t="shared" si="63"/>
        <v>-42.867442412737574</v>
      </c>
      <c r="M345">
        <f t="shared" si="64"/>
        <v>0.32119073293578232</v>
      </c>
      <c r="N345">
        <f t="shared" si="65"/>
        <v>71.265049346614617</v>
      </c>
    </row>
    <row r="346" spans="1:14">
      <c r="A346" s="1">
        <f>DATE(2014,12,31)+B346</f>
        <v>42349</v>
      </c>
      <c r="B346">
        <v>345</v>
      </c>
      <c r="C346" s="2">
        <f t="shared" si="55"/>
        <v>260.38356164383561</v>
      </c>
      <c r="D346" s="2">
        <f t="shared" si="56"/>
        <v>5.9880826845328228</v>
      </c>
      <c r="E346">
        <f t="shared" si="57"/>
        <v>-0.39235671681837686</v>
      </c>
      <c r="F346">
        <f t="shared" si="58"/>
        <v>-23.10122090502707</v>
      </c>
      <c r="G346" s="2">
        <f t="shared" si="59"/>
        <v>119.28496107196936</v>
      </c>
      <c r="H346" s="3">
        <f t="shared" si="60"/>
        <v>1.3773148148148147E-3</v>
      </c>
      <c r="I346" s="3">
        <f t="shared" si="61"/>
        <v>0.13568287037037036</v>
      </c>
      <c r="J346" s="2">
        <f>15*(HOUR(I346)+MINUTE(I346)/60+SECOND(I346)/3600-12)</f>
        <v>-131.15416666666667</v>
      </c>
      <c r="K346">
        <f t="shared" si="62"/>
        <v>-0.6818519153781174</v>
      </c>
      <c r="L346">
        <f t="shared" si="63"/>
        <v>-42.988528287805913</v>
      </c>
      <c r="M346">
        <f t="shared" si="64"/>
        <v>0.32186035230600668</v>
      </c>
      <c r="N346">
        <f t="shared" si="65"/>
        <v>71.224531521957132</v>
      </c>
    </row>
    <row r="347" spans="1:14">
      <c r="A347" s="1">
        <f>DATE(2014,12,31)+B347</f>
        <v>42350</v>
      </c>
      <c r="B347">
        <v>346</v>
      </c>
      <c r="C347" s="2">
        <f t="shared" si="55"/>
        <v>261.36986301369859</v>
      </c>
      <c r="D347" s="2">
        <f t="shared" si="56"/>
        <v>5.5414890611131149</v>
      </c>
      <c r="E347">
        <f t="shared" si="57"/>
        <v>-0.39344289383746628</v>
      </c>
      <c r="F347">
        <f t="shared" si="58"/>
        <v>-23.168896667346704</v>
      </c>
      <c r="G347" s="2">
        <f t="shared" si="59"/>
        <v>92.489343666786894</v>
      </c>
      <c r="H347" s="3">
        <f t="shared" si="60"/>
        <v>1.0648148148148147E-3</v>
      </c>
      <c r="I347" s="3">
        <f t="shared" si="61"/>
        <v>0.13537037037037036</v>
      </c>
      <c r="J347" s="2">
        <f>15*(HOUR(I347)+MINUTE(I347)/60+SECOND(I347)/3600-12)</f>
        <v>-131.26666666666668</v>
      </c>
      <c r="K347">
        <f t="shared" si="62"/>
        <v>-0.68335587441003198</v>
      </c>
      <c r="L347">
        <f t="shared" si="63"/>
        <v>-43.10644277710314</v>
      </c>
      <c r="M347">
        <f t="shared" si="64"/>
        <v>0.32269982143722853</v>
      </c>
      <c r="N347">
        <f t="shared" si="65"/>
        <v>71.173722535634127</v>
      </c>
    </row>
    <row r="348" spans="1:14">
      <c r="A348" s="1">
        <f>DATE(2014,12,31)+B348</f>
        <v>42351</v>
      </c>
      <c r="B348">
        <v>347</v>
      </c>
      <c r="C348" s="2">
        <f t="shared" si="55"/>
        <v>262.35616438356163</v>
      </c>
      <c r="D348" s="2">
        <f t="shared" si="56"/>
        <v>5.0906502494181209</v>
      </c>
      <c r="E348">
        <f t="shared" si="57"/>
        <v>-0.3944124852359186</v>
      </c>
      <c r="F348">
        <f t="shared" si="58"/>
        <v>-23.229337310030083</v>
      </c>
      <c r="G348" s="2">
        <f t="shared" si="59"/>
        <v>65.439014965087253</v>
      </c>
      <c r="H348" s="3">
        <f t="shared" si="60"/>
        <v>7.5231481481481471E-4</v>
      </c>
      <c r="I348" s="3">
        <f t="shared" si="61"/>
        <v>0.13505787037037034</v>
      </c>
      <c r="J348" s="2">
        <f>15*(HOUR(I348)+MINUTE(I348)/60+SECOND(I348)/3600-12)</f>
        <v>-131.37916666666666</v>
      </c>
      <c r="K348">
        <f t="shared" si="62"/>
        <v>-0.68478543058064223</v>
      </c>
      <c r="L348">
        <f t="shared" si="63"/>
        <v>-43.218734816842286</v>
      </c>
      <c r="M348">
        <f t="shared" si="64"/>
        <v>0.3236432388139644</v>
      </c>
      <c r="N348">
        <f t="shared" si="65"/>
        <v>71.116603726437447</v>
      </c>
    </row>
    <row r="349" spans="1:14">
      <c r="A349" s="1">
        <f>DATE(2014,12,31)+B349</f>
        <v>42352</v>
      </c>
      <c r="B349">
        <v>348</v>
      </c>
      <c r="C349" s="2">
        <f t="shared" si="55"/>
        <v>263.34246575342462</v>
      </c>
      <c r="D349" s="2">
        <f t="shared" si="56"/>
        <v>4.63598977403141</v>
      </c>
      <c r="E349">
        <f t="shared" si="57"/>
        <v>-0.39526520370287693</v>
      </c>
      <c r="F349">
        <f t="shared" si="58"/>
        <v>-23.282515161491858</v>
      </c>
      <c r="G349" s="2">
        <f t="shared" si="59"/>
        <v>38.1593864418846</v>
      </c>
      <c r="H349" s="3">
        <f t="shared" si="60"/>
        <v>4.3981481481481481E-4</v>
      </c>
      <c r="I349" s="3">
        <f t="shared" si="61"/>
        <v>0.13474537037037035</v>
      </c>
      <c r="J349" s="2">
        <f>15*(HOUR(I349)+MINUTE(I349)/60+SECOND(I349)/3600-12)</f>
        <v>-131.49166666666667</v>
      </c>
      <c r="K349">
        <f t="shared" si="62"/>
        <v>-0.68614071627098738</v>
      </c>
      <c r="L349">
        <f t="shared" si="63"/>
        <v>-43.325384181910024</v>
      </c>
      <c r="M349">
        <f t="shared" si="64"/>
        <v>0.32469150589792251</v>
      </c>
      <c r="N349">
        <f t="shared" si="65"/>
        <v>71.053113979974611</v>
      </c>
    </row>
    <row r="350" spans="1:14">
      <c r="A350" s="1">
        <f>DATE(2014,12,31)+B350</f>
        <v>42353</v>
      </c>
      <c r="B350">
        <v>349</v>
      </c>
      <c r="C350" s="2">
        <f t="shared" si="55"/>
        <v>264.32876712328766</v>
      </c>
      <c r="D350" s="2">
        <f t="shared" si="56"/>
        <v>4.1779350335721839</v>
      </c>
      <c r="E350">
        <f t="shared" si="57"/>
        <v>-0.39600079655945636</v>
      </c>
      <c r="F350">
        <f t="shared" si="58"/>
        <v>-23.32840580707397</v>
      </c>
      <c r="G350" s="2">
        <f t="shared" si="59"/>
        <v>10.676102014331033</v>
      </c>
      <c r="H350" s="3">
        <f t="shared" si="60"/>
        <v>1.1574074074074073E-4</v>
      </c>
      <c r="I350" s="3">
        <f t="shared" si="61"/>
        <v>0.13442129629629629</v>
      </c>
      <c r="J350" s="2">
        <f>15*(HOUR(I350)+MINUTE(I350)/60+SECOND(I350)/3600-12)</f>
        <v>-131.60833333333335</v>
      </c>
      <c r="K350">
        <f t="shared" si="62"/>
        <v>-0.68745260655123652</v>
      </c>
      <c r="L350">
        <f t="shared" si="63"/>
        <v>-43.4287973411491</v>
      </c>
      <c r="M350">
        <f t="shared" si="64"/>
        <v>0.32591264872289227</v>
      </c>
      <c r="N350">
        <f t="shared" si="65"/>
        <v>70.979123301538053</v>
      </c>
    </row>
    <row r="351" spans="1:14">
      <c r="A351" s="1">
        <f>DATE(2014,12,31)+B351</f>
        <v>42354</v>
      </c>
      <c r="B351">
        <v>350</v>
      </c>
      <c r="C351" s="2">
        <f t="shared" si="55"/>
        <v>265.31506849315065</v>
      </c>
      <c r="D351" s="2">
        <f t="shared" si="56"/>
        <v>3.7169168271725059</v>
      </c>
      <c r="E351">
        <f t="shared" si="57"/>
        <v>-0.39661904583361807</v>
      </c>
      <c r="F351">
        <f t="shared" si="58"/>
        <v>-23.366988126223045</v>
      </c>
      <c r="G351" s="2">
        <f t="shared" si="59"/>
        <v>-16.984990369649644</v>
      </c>
      <c r="H351" s="3">
        <f t="shared" si="60"/>
        <v>1.8518518518518518E-4</v>
      </c>
      <c r="I351" s="3">
        <f t="shared" si="61"/>
        <v>0.13412037037037036</v>
      </c>
      <c r="J351" s="2">
        <f>15*(HOUR(I351)+MINUTE(I351)/60+SECOND(I351)/3600-12)</f>
        <v>-131.71666666666667</v>
      </c>
      <c r="K351">
        <f t="shared" si="62"/>
        <v>-0.68862901589125625</v>
      </c>
      <c r="L351">
        <f t="shared" si="63"/>
        <v>-43.521681341161127</v>
      </c>
      <c r="M351">
        <f t="shared" si="64"/>
        <v>0.32710564290987021</v>
      </c>
      <c r="N351">
        <f t="shared" si="65"/>
        <v>70.90680636449008</v>
      </c>
    </row>
    <row r="352" spans="1:14">
      <c r="A352" s="1">
        <f>DATE(2014,12,31)+B352</f>
        <v>42355</v>
      </c>
      <c r="B352">
        <v>351</v>
      </c>
      <c r="C352" s="2">
        <f t="shared" si="55"/>
        <v>266.30136986301369</v>
      </c>
      <c r="D352" s="2">
        <f t="shared" si="56"/>
        <v>3.2533688771084108</v>
      </c>
      <c r="E352">
        <f t="shared" si="57"/>
        <v>-0.39711976832475926</v>
      </c>
      <c r="F352">
        <f t="shared" si="58"/>
        <v>-23.3982443248482</v>
      </c>
      <c r="G352" s="2">
        <f t="shared" si="59"/>
        <v>-44.79786737349535</v>
      </c>
      <c r="H352" s="3">
        <f t="shared" si="60"/>
        <v>5.0925925925925921E-4</v>
      </c>
      <c r="I352" s="3">
        <f t="shared" si="61"/>
        <v>0.13379629629629627</v>
      </c>
      <c r="J352" s="2">
        <f>15*(HOUR(I352)+MINUTE(I352)/60+SECOND(I352)/3600-12)</f>
        <v>-131.83333333333331</v>
      </c>
      <c r="K352">
        <f t="shared" si="62"/>
        <v>-0.68979291988800995</v>
      </c>
      <c r="L352">
        <f t="shared" si="63"/>
        <v>-43.613718918220549</v>
      </c>
      <c r="M352">
        <f t="shared" si="64"/>
        <v>0.32854011349365708</v>
      </c>
      <c r="N352">
        <f t="shared" si="65"/>
        <v>70.819809740632323</v>
      </c>
    </row>
    <row r="353" spans="1:14">
      <c r="A353" s="1">
        <f>DATE(2014,12,31)+B353</f>
        <v>42356</v>
      </c>
      <c r="B353">
        <v>352</v>
      </c>
      <c r="C353" s="2">
        <f t="shared" si="55"/>
        <v>267.28767123287668</v>
      </c>
      <c r="D353" s="2">
        <f t="shared" si="56"/>
        <v>2.7877273481412321</v>
      </c>
      <c r="E353">
        <f t="shared" si="57"/>
        <v>-0.39750281565799922</v>
      </c>
      <c r="F353">
        <f t="shared" si="58"/>
        <v>-23.422159962724404</v>
      </c>
      <c r="G353" s="2">
        <f t="shared" si="59"/>
        <v>-72.73635911152607</v>
      </c>
      <c r="H353" s="3">
        <f t="shared" si="60"/>
        <v>8.3333333333333339E-4</v>
      </c>
      <c r="I353" s="3">
        <f t="shared" si="61"/>
        <v>0.13347222222222221</v>
      </c>
      <c r="J353" s="2">
        <f>15*(HOUR(I353)+MINUTE(I353)/60+SECOND(I353)/3600-12)</f>
        <v>-131.94999999999999</v>
      </c>
      <c r="K353">
        <f t="shared" si="62"/>
        <v>-0.69088297769437557</v>
      </c>
      <c r="L353">
        <f t="shared" si="63"/>
        <v>-43.700044904951312</v>
      </c>
      <c r="M353">
        <f t="shared" si="64"/>
        <v>0.3300820344863365</v>
      </c>
      <c r="N353">
        <f t="shared" si="65"/>
        <v>70.726245275264617</v>
      </c>
    </row>
    <row r="354" spans="1:14">
      <c r="A354" s="1">
        <f>DATE(2014,12,31)+B354</f>
        <v>42357</v>
      </c>
      <c r="B354">
        <v>353</v>
      </c>
      <c r="C354" s="2">
        <f t="shared" si="55"/>
        <v>268.27397260273972</v>
      </c>
      <c r="D354" s="2">
        <f t="shared" si="56"/>
        <v>2.3204303641286352</v>
      </c>
      <c r="E354">
        <f t="shared" si="57"/>
        <v>-0.39776807432814637</v>
      </c>
      <c r="F354">
        <f t="shared" si="58"/>
        <v>-23.438723975826296</v>
      </c>
      <c r="G354" s="2">
        <f t="shared" si="59"/>
        <v>-100.77417815228189</v>
      </c>
      <c r="H354" s="3">
        <f t="shared" si="60"/>
        <v>1.1574074074074073E-3</v>
      </c>
      <c r="I354" s="3">
        <f t="shared" si="61"/>
        <v>0.13314814814814813</v>
      </c>
      <c r="J354" s="2">
        <f>15*(HOUR(I354)+MINUTE(I354)/60+SECOND(I354)/3600-12)</f>
        <v>-132.06666666666666</v>
      </c>
      <c r="K354">
        <f t="shared" si="62"/>
        <v>-0.69189933142209203</v>
      </c>
      <c r="L354">
        <f t="shared" si="63"/>
        <v>-43.780646092126197</v>
      </c>
      <c r="M354">
        <f t="shared" si="64"/>
        <v>0.33173172408557294</v>
      </c>
      <c r="N354">
        <f t="shared" si="65"/>
        <v>70.626082159151551</v>
      </c>
    </row>
    <row r="355" spans="1:14">
      <c r="A355" s="1">
        <f>DATE(2014,12,31)+B355</f>
        <v>42358</v>
      </c>
      <c r="B355">
        <v>354</v>
      </c>
      <c r="C355" s="2">
        <f t="shared" si="55"/>
        <v>269.2602739726027</v>
      </c>
      <c r="D355" s="2">
        <f t="shared" si="56"/>
        <v>1.851917522468745</v>
      </c>
      <c r="E355">
        <f t="shared" si="57"/>
        <v>-0.39791546573333197</v>
      </c>
      <c r="F355">
        <f t="shared" si="58"/>
        <v>-23.447928693498188</v>
      </c>
      <c r="G355" s="2">
        <f t="shared" si="59"/>
        <v>-128.88494865187531</v>
      </c>
      <c r="H355" s="3">
        <f t="shared" si="60"/>
        <v>1.4814814814814814E-3</v>
      </c>
      <c r="I355" s="3">
        <f t="shared" si="61"/>
        <v>0.13282407407407407</v>
      </c>
      <c r="J355" s="2">
        <f>15*(HOUR(I355)+MINUTE(I355)/60+SECOND(I355)/3600-12)</f>
        <v>-132.18333333333334</v>
      </c>
      <c r="K355">
        <f t="shared" si="62"/>
        <v>-0.69284212261785239</v>
      </c>
      <c r="L355">
        <f t="shared" si="63"/>
        <v>-43.855510722541922</v>
      </c>
      <c r="M355">
        <f t="shared" si="64"/>
        <v>0.33348937589011013</v>
      </c>
      <c r="N355">
        <f t="shared" si="65"/>
        <v>70.519296170956807</v>
      </c>
    </row>
    <row r="356" spans="1:14">
      <c r="A356" s="1">
        <f>DATE(2014,12,31)+B356</f>
        <v>42359</v>
      </c>
      <c r="B356">
        <v>355</v>
      </c>
      <c r="C356" s="2">
        <f t="shared" si="55"/>
        <v>270.24657534246575</v>
      </c>
      <c r="D356" s="2">
        <f t="shared" si="56"/>
        <v>1.3826294069422209</v>
      </c>
      <c r="E356">
        <f t="shared" si="57"/>
        <v>-0.39794494619830167</v>
      </c>
      <c r="F356">
        <f t="shared" si="58"/>
        <v>-23.449769850387529</v>
      </c>
      <c r="G356" s="2">
        <f t="shared" si="59"/>
        <v>-157.04223558346675</v>
      </c>
      <c r="H356" s="3">
        <f t="shared" si="60"/>
        <v>1.8171296296296297E-3</v>
      </c>
      <c r="I356" s="3">
        <f t="shared" si="61"/>
        <v>0.13248842592592591</v>
      </c>
      <c r="J356" s="2">
        <f>15*(HOUR(I356)+MINUTE(I356)/60+SECOND(I356)/3600-12)</f>
        <v>-132.30416666666667</v>
      </c>
      <c r="K356">
        <f t="shared" si="62"/>
        <v>-0.69374187073593052</v>
      </c>
      <c r="L356">
        <f t="shared" si="63"/>
        <v>-43.927045166165527</v>
      </c>
      <c r="M356">
        <f t="shared" si="64"/>
        <v>0.33542266912740609</v>
      </c>
      <c r="N356">
        <f t="shared" si="65"/>
        <v>70.401757721533386</v>
      </c>
    </row>
    <row r="357" spans="1:14">
      <c r="A357" s="1">
        <f>DATE(2014,12,31)+B357</f>
        <v>42360</v>
      </c>
      <c r="B357">
        <v>356</v>
      </c>
      <c r="C357" s="2">
        <f t="shared" si="55"/>
        <v>271.23287671232873</v>
      </c>
      <c r="D357" s="2">
        <f t="shared" si="56"/>
        <v>0.91300709952039061</v>
      </c>
      <c r="E357">
        <f t="shared" si="57"/>
        <v>-0.39785650698735753</v>
      </c>
      <c r="F357">
        <f t="shared" si="58"/>
        <v>-23.444246593091119</v>
      </c>
      <c r="G357" s="2">
        <f t="shared" si="59"/>
        <v>-185.21957402877658</v>
      </c>
      <c r="H357" s="3">
        <f t="shared" si="60"/>
        <v>2.1412037037037038E-3</v>
      </c>
      <c r="I357" s="3">
        <f t="shared" si="61"/>
        <v>0.13216435185185182</v>
      </c>
      <c r="J357" s="2">
        <f>15*(HOUR(I357)+MINUTE(I357)/60+SECOND(I357)/3600-12)</f>
        <v>-132.42083333333335</v>
      </c>
      <c r="K357">
        <f t="shared" si="62"/>
        <v>-0.69453790207439492</v>
      </c>
      <c r="L357">
        <f t="shared" si="63"/>
        <v>-43.990405407870767</v>
      </c>
      <c r="M357">
        <f t="shared" si="64"/>
        <v>0.3373963779732112</v>
      </c>
      <c r="N357">
        <f t="shared" si="65"/>
        <v>70.281673491808874</v>
      </c>
    </row>
    <row r="358" spans="1:14">
      <c r="A358" s="1">
        <f>DATE(2014,12,31)+B358</f>
        <v>42361</v>
      </c>
      <c r="B358">
        <v>357</v>
      </c>
      <c r="C358" s="2">
        <f t="shared" si="55"/>
        <v>272.21917808219177</v>
      </c>
      <c r="D358" s="2">
        <f t="shared" si="56"/>
        <v>0.4434916917071845</v>
      </c>
      <c r="E358">
        <f t="shared" si="57"/>
        <v>-0.39765017430694632</v>
      </c>
      <c r="F358">
        <f t="shared" si="58"/>
        <v>-23.431361481485787</v>
      </c>
      <c r="G358" s="2">
        <f t="shared" si="59"/>
        <v>-213.39049849756893</v>
      </c>
      <c r="H358" s="3">
        <f t="shared" si="60"/>
        <v>2.4652777777777776E-3</v>
      </c>
      <c r="I358" s="3">
        <f t="shared" si="61"/>
        <v>0.13184027777777776</v>
      </c>
      <c r="J358" s="2">
        <f>15*(HOUR(I358)+MINUTE(I358)/60+SECOND(I358)/3600-12)</f>
        <v>-132.53749999999999</v>
      </c>
      <c r="K358">
        <f t="shared" si="62"/>
        <v>-0.69526078964841287</v>
      </c>
      <c r="L358">
        <f t="shared" si="63"/>
        <v>-44.04800241751645</v>
      </c>
      <c r="M358">
        <f t="shared" si="64"/>
        <v>0.33947786273656066</v>
      </c>
      <c r="N358">
        <f t="shared" si="65"/>
        <v>70.154934151991</v>
      </c>
    </row>
    <row r="359" spans="1:14">
      <c r="A359" s="1">
        <f>DATE(2014,12,31)+B359</f>
        <v>42362</v>
      </c>
      <c r="B359">
        <v>358</v>
      </c>
      <c r="C359" s="2">
        <f t="shared" si="55"/>
        <v>273.20547945205476</v>
      </c>
      <c r="D359" s="2">
        <f t="shared" si="56"/>
        <v>-2.5476204015291604E-2</v>
      </c>
      <c r="E359">
        <f t="shared" si="57"/>
        <v>-0.39732600929789436</v>
      </c>
      <c r="F359">
        <f t="shared" si="58"/>
        <v>-23.411120484737815</v>
      </c>
      <c r="G359" s="2">
        <f t="shared" si="59"/>
        <v>-241.52857224091747</v>
      </c>
      <c r="H359" s="3">
        <f t="shared" si="60"/>
        <v>2.7893518518518519E-3</v>
      </c>
      <c r="I359" s="3">
        <f t="shared" si="61"/>
        <v>0.13151620370370368</v>
      </c>
      <c r="J359" s="2">
        <f>15*(HOUR(I359)+MINUTE(I359)/60+SECOND(I359)/3600-12)</f>
        <v>-132.65416666666667</v>
      </c>
      <c r="K359">
        <f t="shared" si="62"/>
        <v>-0.69591066892559716</v>
      </c>
      <c r="L359">
        <f t="shared" si="63"/>
        <v>-44.099830244138843</v>
      </c>
      <c r="M359">
        <f t="shared" si="64"/>
        <v>0.34166680208207262</v>
      </c>
      <c r="N359">
        <f t="shared" si="65"/>
        <v>70.021542764994408</v>
      </c>
    </row>
    <row r="360" spans="1:14">
      <c r="A360" s="1">
        <f>DATE(2014,12,31)+B360</f>
        <v>42363</v>
      </c>
      <c r="B360">
        <v>359</v>
      </c>
      <c r="C360" s="2">
        <f t="shared" si="55"/>
        <v>274.1917808219178</v>
      </c>
      <c r="D360" s="2">
        <f t="shared" si="56"/>
        <v>-0.49345694206945923</v>
      </c>
      <c r="E360">
        <f t="shared" si="57"/>
        <v>-0.39688410801728979</v>
      </c>
      <c r="F360">
        <f t="shared" si="58"/>
        <v>-23.383532972008137</v>
      </c>
      <c r="G360" s="2">
        <f t="shared" si="59"/>
        <v>-269.60741652416755</v>
      </c>
      <c r="H360" s="3">
        <f t="shared" si="60"/>
        <v>3.1134259259259257E-3</v>
      </c>
      <c r="I360" s="3">
        <f t="shared" si="61"/>
        <v>0.13119212962962962</v>
      </c>
      <c r="J360" s="2">
        <f>15*(HOUR(I360)+MINUTE(I360)/60+SECOND(I360)/3600-12)</f>
        <v>-132.77083333333331</v>
      </c>
      <c r="K360">
        <f t="shared" si="62"/>
        <v>-0.69648767313830384</v>
      </c>
      <c r="L360">
        <f t="shared" si="63"/>
        <v>-44.14588439300438</v>
      </c>
      <c r="M360">
        <f t="shared" si="64"/>
        <v>0.34396274370009167</v>
      </c>
      <c r="N360">
        <f t="shared" si="65"/>
        <v>69.881509352361192</v>
      </c>
    </row>
    <row r="361" spans="1:14">
      <c r="A361" s="1">
        <f>DATE(2014,12,31)+B361</f>
        <v>42364</v>
      </c>
      <c r="B361">
        <v>360</v>
      </c>
      <c r="C361" s="2">
        <f t="shared" si="55"/>
        <v>275.17808219178079</v>
      </c>
      <c r="D361" s="2">
        <f t="shared" si="56"/>
        <v>-0.96001233042425937</v>
      </c>
      <c r="E361">
        <f t="shared" si="57"/>
        <v>-0.39632460141001924</v>
      </c>
      <c r="F361">
        <f t="shared" si="58"/>
        <v>-23.348611697892917</v>
      </c>
      <c r="G361" s="2">
        <f t="shared" si="59"/>
        <v>-297.60073982545555</v>
      </c>
      <c r="H361" s="3">
        <f t="shared" si="60"/>
        <v>3.4375E-3</v>
      </c>
      <c r="I361" s="3">
        <f t="shared" si="61"/>
        <v>0.13086805555555553</v>
      </c>
      <c r="J361" s="2">
        <f>15*(HOUR(I361)+MINUTE(I361)/60+SECOND(I361)/3600-12)</f>
        <v>-132.88749999999999</v>
      </c>
      <c r="K361">
        <f t="shared" si="62"/>
        <v>-0.69699193309361085</v>
      </c>
      <c r="L361">
        <f t="shared" si="63"/>
        <v>-44.186161829112706</v>
      </c>
      <c r="M361">
        <f t="shared" si="64"/>
        <v>0.34636510416715838</v>
      </c>
      <c r="N361">
        <f t="shared" si="65"/>
        <v>69.73485091030409</v>
      </c>
    </row>
    <row r="362" spans="1:14">
      <c r="A362" s="1">
        <f>DATE(2014,12,31)+B362</f>
        <v>42365</v>
      </c>
      <c r="B362">
        <v>361</v>
      </c>
      <c r="C362" s="2">
        <f t="shared" si="55"/>
        <v>276.16438356164383</v>
      </c>
      <c r="D362" s="2">
        <f t="shared" si="56"/>
        <v>-1.4247061154310068</v>
      </c>
      <c r="E362">
        <f t="shared" si="57"/>
        <v>-0.39564765526996537</v>
      </c>
      <c r="F362">
        <f t="shared" si="58"/>
        <v>-23.306372782661118</v>
      </c>
      <c r="G362" s="2">
        <f t="shared" si="59"/>
        <v>-325.48236692586039</v>
      </c>
      <c r="H362" s="3">
        <f t="shared" si="60"/>
        <v>3.7615740740740739E-3</v>
      </c>
      <c r="I362" s="3">
        <f t="shared" si="61"/>
        <v>0.13054398148148147</v>
      </c>
      <c r="J362" s="2">
        <f>15*(HOUR(I362)+MINUTE(I362)/60+SECOND(I362)/3600-12)</f>
        <v>-133.00416666666666</v>
      </c>
      <c r="K362">
        <f t="shared" si="62"/>
        <v>-0.69742357703229962</v>
      </c>
      <c r="L362">
        <f t="shared" si="63"/>
        <v>-44.22066098163117</v>
      </c>
      <c r="M362">
        <f t="shared" si="64"/>
        <v>0.34887316919869366</v>
      </c>
      <c r="N362">
        <f t="shared" si="65"/>
        <v>69.581591405819665</v>
      </c>
    </row>
    <row r="363" spans="1:14">
      <c r="A363" s="1">
        <f>DATE(2014,12,31)+B363</f>
        <v>42366</v>
      </c>
      <c r="B363">
        <v>362</v>
      </c>
      <c r="C363" s="2">
        <f t="shared" si="55"/>
        <v>277.15068493150682</v>
      </c>
      <c r="D363" s="2">
        <f t="shared" si="56"/>
        <v>-1.8871044642874448</v>
      </c>
      <c r="E363">
        <f t="shared" si="57"/>
        <v>-0.39485347019087935</v>
      </c>
      <c r="F363">
        <f t="shared" si="58"/>
        <v>-23.256835687372888</v>
      </c>
      <c r="G363" s="2">
        <f t="shared" si="59"/>
        <v>-353.22626785724668</v>
      </c>
      <c r="H363" s="3">
        <f t="shared" si="60"/>
        <v>4.0856481481481481E-3</v>
      </c>
      <c r="I363" s="3">
        <f t="shared" si="61"/>
        <v>0.13021990740740738</v>
      </c>
      <c r="J363" s="2">
        <f>15*(HOUR(I363)+MINUTE(I363)/60+SECOND(I363)/3600-12)</f>
        <v>-133.12083333333331</v>
      </c>
      <c r="K363">
        <f t="shared" si="62"/>
        <v>-0.69778273053694251</v>
      </c>
      <c r="L363">
        <f t="shared" si="63"/>
        <v>-44.249381749251775</v>
      </c>
      <c r="M363">
        <f t="shared" si="64"/>
        <v>0.35148609429603539</v>
      </c>
      <c r="N363">
        <f t="shared" si="65"/>
        <v>69.421761752823457</v>
      </c>
    </row>
    <row r="364" spans="1:14">
      <c r="A364" s="1">
        <f>DATE(2014,12,31)+B364</f>
        <v>42367</v>
      </c>
      <c r="B364">
        <v>363</v>
      </c>
      <c r="C364" s="2">
        <f t="shared" si="55"/>
        <v>278.13698630136986</v>
      </c>
      <c r="D364" s="2">
        <f t="shared" si="56"/>
        <v>-2.3467764445695645</v>
      </c>
      <c r="E364">
        <f t="shared" si="57"/>
        <v>-0.39394228150693988</v>
      </c>
      <c r="F364">
        <f t="shared" si="58"/>
        <v>-23.200023183983284</v>
      </c>
      <c r="G364" s="2">
        <f t="shared" si="59"/>
        <v>-380.80658667417384</v>
      </c>
      <c r="H364" s="3">
        <f t="shared" si="60"/>
        <v>4.3981481481481484E-3</v>
      </c>
      <c r="I364" s="3">
        <f t="shared" si="61"/>
        <v>0.12990740740740739</v>
      </c>
      <c r="J364" s="2">
        <f>15*(HOUR(I364)+MINUTE(I364)/60+SECOND(I364)/3600-12)</f>
        <v>-133.23333333333332</v>
      </c>
      <c r="K364">
        <f t="shared" si="62"/>
        <v>-0.69803953562938337</v>
      </c>
      <c r="L364">
        <f t="shared" si="63"/>
        <v>-44.269926526401029</v>
      </c>
      <c r="M364">
        <f t="shared" si="64"/>
        <v>0.35413485798608763</v>
      </c>
      <c r="N364">
        <f t="shared" si="65"/>
        <v>69.259568854180259</v>
      </c>
    </row>
    <row r="365" spans="1:14">
      <c r="A365" s="1">
        <f>DATE(2014,12,31)+B365</f>
        <v>42368</v>
      </c>
      <c r="B365">
        <v>364</v>
      </c>
      <c r="C365" s="2">
        <f t="shared" si="55"/>
        <v>279.12328767123284</v>
      </c>
      <c r="D365" s="2">
        <f t="shared" si="56"/>
        <v>-2.8032945002722132</v>
      </c>
      <c r="E365">
        <f t="shared" si="57"/>
        <v>-0.39291435922301921</v>
      </c>
      <c r="F365">
        <f t="shared" si="58"/>
        <v>-23.135961320556586</v>
      </c>
      <c r="G365" s="2">
        <f t="shared" si="59"/>
        <v>-408.19767001633278</v>
      </c>
      <c r="H365" s="3">
        <f t="shared" si="60"/>
        <v>4.7222222222222223E-3</v>
      </c>
      <c r="I365" s="3">
        <f t="shared" si="61"/>
        <v>0.12958333333333333</v>
      </c>
      <c r="J365" s="2">
        <f>15*(HOUR(I365)+MINUTE(I365)/60+SECOND(I365)/3600-12)</f>
        <v>-133.35000000000002</v>
      </c>
      <c r="K365">
        <f t="shared" si="62"/>
        <v>-0.69825411735447929</v>
      </c>
      <c r="L365">
        <f t="shared" si="63"/>
        <v>-44.287098882236563</v>
      </c>
      <c r="M365">
        <f t="shared" si="64"/>
        <v>0.35695440882821827</v>
      </c>
      <c r="N365">
        <f t="shared" si="65"/>
        <v>69.086726781549416</v>
      </c>
    </row>
    <row r="366" spans="1:14">
      <c r="A366" s="1">
        <f>DATE(2014,12,31)+B366</f>
        <v>42369</v>
      </c>
      <c r="B366">
        <v>365</v>
      </c>
      <c r="C366" s="2">
        <f t="shared" si="55"/>
        <v>280.10958904109589</v>
      </c>
      <c r="D366" s="2">
        <f t="shared" si="56"/>
        <v>-3.2562349238053434</v>
      </c>
      <c r="E366">
        <f t="shared" si="57"/>
        <v>-0.39177000793467437</v>
      </c>
      <c r="F366">
        <f t="shared" si="58"/>
        <v>-23.064679381735832</v>
      </c>
      <c r="G366" s="2">
        <f t="shared" si="59"/>
        <v>-435.37409542832063</v>
      </c>
      <c r="H366" s="3">
        <f t="shared" si="60"/>
        <v>5.0347222222222225E-3</v>
      </c>
      <c r="I366" s="3">
        <f t="shared" si="61"/>
        <v>0.12927083333333331</v>
      </c>
      <c r="J366" s="2">
        <f>15*(HOUR(I366)+MINUTE(I366)/60+SECOND(I366)/3600-12)</f>
        <v>-133.46250000000001</v>
      </c>
      <c r="K366">
        <f t="shared" si="62"/>
        <v>-0.69836666984076179</v>
      </c>
      <c r="L366">
        <f t="shared" si="63"/>
        <v>-44.29610814013499</v>
      </c>
      <c r="M366">
        <f t="shared" si="64"/>
        <v>0.35980738540033547</v>
      </c>
      <c r="N366">
        <f t="shared" si="65"/>
        <v>68.911632623644152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B366"/>
  <sheetViews>
    <sheetView workbookViewId="0">
      <selection activeCell="M13" sqref="M13"/>
    </sheetView>
  </sheetViews>
  <sheetFormatPr defaultRowHeight="14.25"/>
  <cols>
    <col min="1" max="1" width="10.125" bestFit="1" customWidth="1"/>
    <col min="2" max="2" width="10.75" customWidth="1"/>
    <col min="4" max="4" width="13.75" customWidth="1"/>
  </cols>
  <sheetData>
    <row r="2" spans="2:2">
      <c r="B2" s="1"/>
    </row>
    <row r="3" spans="2:2">
      <c r="B3" s="1"/>
    </row>
    <row r="4" spans="2:2">
      <c r="B4" s="1"/>
    </row>
    <row r="5" spans="2:2">
      <c r="B5" s="1"/>
    </row>
    <row r="6" spans="2:2">
      <c r="B6" s="1"/>
    </row>
    <row r="7" spans="2:2">
      <c r="B7" s="1"/>
    </row>
    <row r="8" spans="2:2">
      <c r="B8" s="1"/>
    </row>
    <row r="9" spans="2:2">
      <c r="B9" s="1"/>
    </row>
    <row r="10" spans="2:2">
      <c r="B10" s="1"/>
    </row>
    <row r="11" spans="2:2">
      <c r="B11" s="1"/>
    </row>
    <row r="12" spans="2:2">
      <c r="B12" s="1"/>
    </row>
    <row r="13" spans="2:2">
      <c r="B13" s="1"/>
    </row>
    <row r="14" spans="2:2">
      <c r="B14" s="1"/>
    </row>
    <row r="15" spans="2:2">
      <c r="B15" s="1"/>
    </row>
    <row r="16" spans="2:2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Osesik</dc:creator>
  <cp:lastModifiedBy>Artur Osesik</cp:lastModifiedBy>
  <dcterms:created xsi:type="dcterms:W3CDTF">2015-02-12T16:11:14Z</dcterms:created>
  <dcterms:modified xsi:type="dcterms:W3CDTF">2015-02-13T03:38:29Z</dcterms:modified>
</cp:coreProperties>
</file>