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0D16B2AE-8B1C-4609-B601-5830159B0DAC}" xr6:coauthVersionLast="47" xr6:coauthVersionMax="47" xr10:uidLastSave="{00000000-0000-0000-0000-000000000000}"/>
  <bookViews>
    <workbookView xWindow="-120" yWindow="-120" windowWidth="20730" windowHeight="11040" xr2:uid="{00000000-000D-0000-FFFF-FFFF00000000}"/>
  </bookViews>
  <sheets>
    <sheet name="ProjectSchedule" sheetId="11" r:id="rId1"/>
    <sheet name="Acerca de" sheetId="12" r:id="rId2"/>
  </sheets>
  <definedNames>
    <definedName name="hoy" localSheetId="0">TODAY()</definedName>
    <definedName name="InicioDelProyecto">ProjectSchedule!$D$6</definedName>
    <definedName name="SemanaParaMostrar">ProjectSchedule!$D$7</definedName>
    <definedName name="task_end" localSheetId="0">ProjectSchedule!$E1</definedName>
    <definedName name="task_progress" localSheetId="0">ProjectSchedule!$C1</definedName>
    <definedName name="task_start" localSheetId="0">ProjectSchedule!$D1</definedName>
    <definedName name="_xlnm.Print_Titles" localSheetId="0">ProjectSchedule!$7:$9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8" i="11" l="1"/>
  <c r="G37" i="11"/>
  <c r="G36" i="11"/>
  <c r="G34" i="11"/>
  <c r="G33" i="11"/>
  <c r="G32" i="11"/>
  <c r="G31" i="11"/>
  <c r="G30" i="11"/>
  <c r="G45" i="11"/>
  <c r="G46" i="11"/>
  <c r="G10" i="11"/>
  <c r="E12" i="11" l="1"/>
  <c r="H8" i="11"/>
  <c r="G29" i="11"/>
  <c r="G28" i="11"/>
  <c r="G27" i="11"/>
  <c r="G25" i="11"/>
  <c r="G21" i="11"/>
  <c r="G17" i="11"/>
  <c r="G11" i="11"/>
  <c r="G12" i="11" l="1"/>
  <c r="E13" i="11"/>
  <c r="D14" i="11" s="1"/>
  <c r="D16" i="11"/>
  <c r="H9" i="11"/>
  <c r="D23" i="11" l="1"/>
  <c r="G26" i="11"/>
  <c r="G13" i="11"/>
  <c r="E19" i="11"/>
  <c r="E18" i="11"/>
  <c r="G18" i="11" s="1"/>
  <c r="E16" i="11"/>
  <c r="G16" i="11" s="1"/>
  <c r="E14" i="11"/>
  <c r="D15" i="11" s="1"/>
  <c r="I8" i="11"/>
  <c r="J8" i="11" s="1"/>
  <c r="K8" i="11" s="1"/>
  <c r="L8" i="11" s="1"/>
  <c r="M8" i="11" s="1"/>
  <c r="N8" i="11" s="1"/>
  <c r="O8" i="11" s="1"/>
  <c r="H7" i="11"/>
  <c r="E23" i="11" l="1"/>
  <c r="G23" i="11" s="1"/>
  <c r="D24" i="11"/>
  <c r="G22" i="11"/>
  <c r="G19" i="11"/>
  <c r="D20" i="11"/>
  <c r="G14" i="11"/>
  <c r="E15" i="11"/>
  <c r="G15" i="11" s="1"/>
  <c r="O7" i="11"/>
  <c r="P8" i="11"/>
  <c r="Q8" i="11" s="1"/>
  <c r="R8" i="11" s="1"/>
  <c r="S8" i="11" s="1"/>
  <c r="T8" i="11" s="1"/>
  <c r="U8" i="11" s="1"/>
  <c r="V8" i="11" s="1"/>
  <c r="I9" i="11"/>
  <c r="E20" i="11" l="1"/>
  <c r="G20" i="11" s="1"/>
  <c r="V7" i="11"/>
  <c r="W8" i="11"/>
  <c r="X8" i="11" s="1"/>
  <c r="Y8" i="11" s="1"/>
  <c r="Z8" i="11" s="1"/>
  <c r="AA8" i="11" s="1"/>
  <c r="AB8" i="11" s="1"/>
  <c r="AC8" i="11" s="1"/>
  <c r="J9" i="11"/>
  <c r="G24" i="11" l="1"/>
  <c r="AD8" i="11"/>
  <c r="AE8" i="11" s="1"/>
  <c r="AF8" i="11" s="1"/>
  <c r="AG8" i="11" s="1"/>
  <c r="AH8" i="11" s="1"/>
  <c r="AI8" i="11" s="1"/>
  <c r="AC7" i="11"/>
  <c r="K9" i="11"/>
  <c r="AJ8" i="11" l="1"/>
  <c r="AK8" i="11" s="1"/>
  <c r="AL8" i="11" s="1"/>
  <c r="AM8" i="11" s="1"/>
  <c r="AN8" i="11" s="1"/>
  <c r="AO8" i="11" s="1"/>
  <c r="AP8" i="11" s="1"/>
  <c r="L9" i="11"/>
  <c r="AQ8" i="11" l="1"/>
  <c r="AR8" i="11" s="1"/>
  <c r="AJ7" i="11"/>
  <c r="M9" i="11"/>
  <c r="AS8" i="11" l="1"/>
  <c r="AR9" i="11"/>
  <c r="AQ7" i="11"/>
  <c r="N9" i="11"/>
  <c r="AT8" i="11" l="1"/>
  <c r="AS9" i="11"/>
  <c r="AU8" i="11" l="1"/>
  <c r="AT9" i="11"/>
  <c r="O9" i="11"/>
  <c r="P9" i="11"/>
  <c r="AV8" i="11" l="1"/>
  <c r="AU9" i="11"/>
  <c r="Q9" i="11"/>
  <c r="AW8" i="11" l="1"/>
  <c r="AX8" i="11" s="1"/>
  <c r="AV9" i="11"/>
  <c r="R9" i="11"/>
  <c r="AX9" i="11" l="1"/>
  <c r="AY8" i="11"/>
  <c r="AX7" i="11"/>
  <c r="AW9" i="11"/>
  <c r="S9" i="11"/>
  <c r="AZ8" i="11" l="1"/>
  <c r="AY9" i="11"/>
  <c r="T9" i="11"/>
  <c r="AZ9" i="11" l="1"/>
  <c r="BA8" i="11"/>
  <c r="U9" i="11"/>
  <c r="BA9" i="11" l="1"/>
  <c r="BB8" i="11"/>
  <c r="V9" i="11"/>
  <c r="BB9" i="11" l="1"/>
  <c r="BC8" i="11"/>
  <c r="W9" i="11"/>
  <c r="BD8" i="11" l="1"/>
  <c r="BC9" i="11"/>
  <c r="X9" i="11"/>
  <c r="BD9" i="11" l="1"/>
  <c r="BE8" i="11"/>
  <c r="Y9" i="11"/>
  <c r="BE9" i="11" l="1"/>
  <c r="BF8" i="11"/>
  <c r="BE7" i="11"/>
  <c r="Z9" i="11"/>
  <c r="BF9" i="11" l="1"/>
  <c r="BG8" i="11"/>
  <c r="AA9" i="11"/>
  <c r="BH8" i="11" l="1"/>
  <c r="BG9" i="11"/>
  <c r="AB9" i="11"/>
  <c r="BI8" i="11" l="1"/>
  <c r="BH9" i="11"/>
  <c r="AC9" i="11"/>
  <c r="BJ8" i="11" l="1"/>
  <c r="BI9" i="11"/>
  <c r="AD9" i="11"/>
  <c r="BK8" i="11" l="1"/>
  <c r="BJ9" i="11"/>
  <c r="AE9" i="11"/>
  <c r="BK9" i="11" l="1"/>
  <c r="AF9" i="11"/>
  <c r="AG9" i="11" l="1"/>
  <c r="AH9" i="11" l="1"/>
  <c r="AI9" i="11" l="1"/>
  <c r="AJ9" i="11" l="1"/>
  <c r="AK9" i="11" l="1"/>
  <c r="AL9" i="11" l="1"/>
  <c r="AM9" i="11" l="1"/>
  <c r="AN9" i="11" l="1"/>
  <c r="AO9" i="11" l="1"/>
  <c r="AP9" i="11" l="1"/>
  <c r="AQ9" i="11" l="1"/>
</calcChain>
</file>

<file path=xl/sharedStrings.xml><?xml version="1.0" encoding="utf-8"?>
<sst xmlns="http://schemas.openxmlformats.org/spreadsheetml/2006/main" count="86" uniqueCount="62">
  <si>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</si>
  <si>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</si>
  <si>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</si>
  <si>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</si>
  <si>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</si>
  <si>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</si>
  <si>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</si>
  <si>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</si>
  <si>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</si>
  <si>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</si>
  <si>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</si>
  <si>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</si>
  <si>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</si>
  <si>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</si>
  <si>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</si>
  <si>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</si>
  <si>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</si>
  <si>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</si>
  <si>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</si>
  <si>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</si>
  <si>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</si>
  <si>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</si>
  <si>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Hay 2 hojas de cálculo en este libro. 
ParteDeHoras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</si>
  <si>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Elementos  a incluir dentro del escenario</t>
  </si>
  <si>
    <t>Geometría</t>
  </si>
  <si>
    <t>Avatar</t>
  </si>
  <si>
    <t>Recorrido</t>
  </si>
  <si>
    <t>Iluminación</t>
  </si>
  <si>
    <t>Animación</t>
  </si>
  <si>
    <t>Extras</t>
  </si>
  <si>
    <t>Integrantes del equipo</t>
  </si>
  <si>
    <t>Modelado de árboles y piedras</t>
  </si>
  <si>
    <t>Modelado de objetos principales (cabaña  y estrella)</t>
  </si>
  <si>
    <t>Modelado de objetos secundarios (baul, arco, vallas)</t>
  </si>
  <si>
    <t>Barrios López Francisco</t>
  </si>
  <si>
    <t xml:space="preserve">González Cuellar Arturo </t>
  </si>
  <si>
    <t>Carga de modelos en OpenGL</t>
  </si>
  <si>
    <t>Vista Isometrica del escenario</t>
  </si>
  <si>
    <t>Ciclo dia/noche</t>
  </si>
  <si>
    <t xml:space="preserve">Edicion de SkyBox </t>
  </si>
  <si>
    <t>Definicion de PointLight de Lámparas</t>
  </si>
  <si>
    <t>Definicion de PointLight de Estrella y Pozo</t>
  </si>
  <si>
    <t>Ciclo dia/noche de iluminacion</t>
  </si>
  <si>
    <t>Animación de mariposa</t>
  </si>
  <si>
    <t xml:space="preserve">Animación de aguila </t>
  </si>
  <si>
    <t>Animacion de molino de viento</t>
  </si>
  <si>
    <t>Animacion de vaca</t>
  </si>
  <si>
    <t>Animacion de caballo</t>
  </si>
  <si>
    <t>Animacion de estrella por KeyFrames</t>
  </si>
  <si>
    <t>Documentacion de propuesta de proyecto</t>
  </si>
  <si>
    <t>Documentacion de boceto</t>
  </si>
  <si>
    <t>Documentacion de manual tecnico</t>
  </si>
  <si>
    <t>Documentacion de manual de usuario</t>
  </si>
  <si>
    <t>Documentacion de manejo del sistema de almacenamiento</t>
  </si>
  <si>
    <t>Galdamez Pozos Yoav Farid</t>
  </si>
  <si>
    <t>Iluminación de tipo SpotLigh para iluminacion de cabaña</t>
  </si>
  <si>
    <t xml:space="preserve">Modelado y texturizado de avatar </t>
  </si>
  <si>
    <t xml:space="preserve">Animacion del personaje principal por jerarquia </t>
  </si>
  <si>
    <t>Avatar ligado a camara de escenario</t>
  </si>
  <si>
    <t>Facultad de Ingenieria UNAM</t>
  </si>
  <si>
    <t xml:space="preserve">Laboratorio de Computación Gráfica e Interacción Humano-Computadora </t>
  </si>
  <si>
    <t>Proyecto final: Nacimiento de un Diorama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</si>
</sst>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m/d/yy;@"/>
    <numFmt numFmtId="169" formatCode="d\-m\-yy;@"/>
    <numFmt numFmtId="170" formatCode="ddd\,\ dd/mm/yyyy"/>
    <numFmt numFmtId="171" formatCode="mmm\ &quot;de&quot;\ yyyy"/>
    <numFmt numFmtId="172" formatCode="d"/>
  </numFmts>
  <fonts count="38"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1"/>
      <name val="Times New Roman"/>
      <family val="1"/>
    </font>
    <font>
      <sz val="14"/>
      <color theme="1"/>
      <name val="Times New Roman"/>
      <family val="1"/>
    </font>
    <font>
      <sz val="16"/>
      <color theme="1"/>
      <name val="Times New Roman"/>
      <family val="1"/>
    </font>
    <font>
      <b/>
      <sz val="18"/>
      <color theme="1" tint="0.34998626667073579"/>
      <name val="Times New Roman"/>
      <family val="1"/>
    </font>
  </fonts>
  <fills count="5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rgb="FF00B050"/>
        <bgColor indexed="64"/>
      </patternFill>
    </fill>
    <fill>
      <patternFill patternType="solid">
        <fgColor theme="6" tint="0.39997558519241921"/>
        <bgColor indexed="64"/>
      </patternFill>
    </fill>
    <fill>
      <patternFill patternType="solid">
        <fgColor rgb="FFFFC000"/>
        <bgColor indexed="64"/>
      </patternFill>
    </fill>
    <fill>
      <patternFill patternType="solid">
        <fgColor rgb="FFFFFF00"/>
        <bgColor indexed="64"/>
      </patternFill>
    </fill>
    <fill>
      <patternFill patternType="solid">
        <fgColor theme="4"/>
        <bgColor indexed="64"/>
      </patternFill>
    </fill>
    <fill>
      <patternFill patternType="solid">
        <fgColor theme="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70" fontId="8" fillId="0" borderId="3">
      <alignment horizontal="center" vertical="center"/>
    </xf>
    <xf numFmtId="168"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167" fontId="8" fillId="0" borderId="0" applyFont="0" applyFill="0" applyBorder="0" applyAlignment="0" applyProtection="0"/>
    <xf numFmtId="166"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107">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8" fillId="8" borderId="2" xfId="11" applyFill="1">
      <alignment horizontal="center" vertical="center"/>
    </xf>
    <xf numFmtId="0" fontId="8" fillId="9" borderId="2" xfId="11" applyFill="1">
      <alignment horizontal="center" vertical="center"/>
    </xf>
    <xf numFmtId="0" fontId="8" fillId="6" borderId="2" xfId="11" applyFill="1">
      <alignment horizontal="center" vertical="center"/>
    </xf>
    <xf numFmtId="0" fontId="8" fillId="5"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169" fontId="8" fillId="3" borderId="2" xfId="10" applyNumberFormat="1" applyFill="1">
      <alignment horizontal="center" vertical="center"/>
    </xf>
    <xf numFmtId="169" fontId="0" fillId="9" borderId="2" xfId="0" applyNumberFormat="1" applyFill="1" applyBorder="1" applyAlignment="1">
      <alignment horizontal="center" vertical="center"/>
    </xf>
    <xf numFmtId="169" fontId="4" fillId="9" borderId="2" xfId="0" applyNumberFormat="1" applyFont="1" applyFill="1" applyBorder="1" applyAlignment="1">
      <alignment horizontal="center" vertical="center"/>
    </xf>
    <xf numFmtId="169" fontId="8" fillId="4" borderId="2" xfId="10" applyNumberFormat="1" applyFill="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8" fillId="11" borderId="2" xfId="10" applyNumberFormat="1"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8" fillId="10" borderId="2" xfId="10" applyNumberFormat="1" applyFill="1">
      <alignment horizontal="center" vertical="center"/>
    </xf>
    <xf numFmtId="169" fontId="8" fillId="0" borderId="2" xfId="10" applyNumberFormat="1">
      <alignment horizontal="center" vertical="center"/>
    </xf>
    <xf numFmtId="169" fontId="3" fillId="2" borderId="2" xfId="0" applyNumberFormat="1" applyFont="1" applyFill="1" applyBorder="1" applyAlignment="1">
      <alignment horizontal="left" vertical="center"/>
    </xf>
    <xf numFmtId="169" fontId="4" fillId="2" borderId="2" xfId="0" applyNumberFormat="1" applyFont="1" applyFill="1" applyBorder="1" applyAlignment="1">
      <alignment horizontal="center" vertical="center"/>
    </xf>
    <xf numFmtId="172" fontId="10" fillId="7" borderId="6" xfId="0" applyNumberFormat="1" applyFont="1" applyFill="1" applyBorder="1" applyAlignment="1">
      <alignment horizontal="center" vertical="center"/>
    </xf>
    <xf numFmtId="172" fontId="10" fillId="7" borderId="0" xfId="0" applyNumberFormat="1" applyFont="1" applyFill="1" applyAlignment="1">
      <alignment horizontal="center" vertical="center"/>
    </xf>
    <xf numFmtId="172" fontId="10" fillId="7" borderId="7" xfId="0" applyNumberFormat="1" applyFont="1" applyFill="1" applyBorder="1" applyAlignment="1">
      <alignment horizontal="center" vertical="center"/>
    </xf>
    <xf numFmtId="0" fontId="5" fillId="46" borderId="2" xfId="0" applyFont="1" applyFill="1" applyBorder="1" applyAlignment="1">
      <alignment horizontal="left" vertical="center" indent="1"/>
    </xf>
    <xf numFmtId="0" fontId="8" fillId="46" borderId="2" xfId="11" applyFill="1">
      <alignment horizontal="center" vertical="center"/>
    </xf>
    <xf numFmtId="9" fontId="4" fillId="46" borderId="2" xfId="2" applyFont="1" applyFill="1" applyBorder="1" applyAlignment="1">
      <alignment horizontal="center" vertical="center"/>
    </xf>
    <xf numFmtId="169" fontId="0" fillId="46" borderId="2" xfId="0" applyNumberFormat="1" applyFill="1" applyBorder="1" applyAlignment="1">
      <alignment horizontal="center" vertical="center"/>
    </xf>
    <xf numFmtId="169" fontId="4" fillId="46" borderId="2" xfId="0" applyNumberFormat="1" applyFont="1" applyFill="1" applyBorder="1" applyAlignment="1">
      <alignment horizontal="center" vertical="center"/>
    </xf>
    <xf numFmtId="0" fontId="4" fillId="47" borderId="2" xfId="12" applyFont="1" applyFill="1">
      <alignment horizontal="left" vertical="center" indent="2"/>
    </xf>
    <xf numFmtId="169" fontId="4" fillId="47" borderId="2" xfId="10" applyNumberFormat="1" applyFont="1" applyFill="1">
      <alignment horizontal="center" vertical="center"/>
    </xf>
    <xf numFmtId="0" fontId="5" fillId="48" borderId="2" xfId="0" applyFont="1" applyFill="1" applyBorder="1" applyAlignment="1">
      <alignment horizontal="left" vertical="center" indent="1"/>
    </xf>
    <xf numFmtId="0" fontId="8" fillId="48" borderId="2" xfId="11" applyFill="1">
      <alignment horizontal="center" vertical="center"/>
    </xf>
    <xf numFmtId="9" fontId="4" fillId="48" borderId="2" xfId="2" applyFont="1" applyFill="1" applyBorder="1" applyAlignment="1">
      <alignment horizontal="center" vertical="center"/>
    </xf>
    <xf numFmtId="169" fontId="0" fillId="48" borderId="2" xfId="0" applyNumberFormat="1" applyFill="1" applyBorder="1" applyAlignment="1">
      <alignment horizontal="center" vertical="center"/>
    </xf>
    <xf numFmtId="169" fontId="4" fillId="48" borderId="2" xfId="0" applyNumberFormat="1" applyFont="1" applyFill="1" applyBorder="1" applyAlignment="1">
      <alignment horizontal="center" vertical="center"/>
    </xf>
    <xf numFmtId="0" fontId="4" fillId="49" borderId="2" xfId="12" applyFont="1" applyFill="1">
      <alignment horizontal="left" vertical="center" indent="2"/>
    </xf>
    <xf numFmtId="0" fontId="4" fillId="49" borderId="2" xfId="11" applyFont="1" applyFill="1">
      <alignment horizontal="center" vertical="center"/>
    </xf>
    <xf numFmtId="9" fontId="4" fillId="49" borderId="2" xfId="2" applyFont="1" applyFill="1" applyBorder="1" applyAlignment="1">
      <alignment horizontal="center" vertical="center"/>
    </xf>
    <xf numFmtId="169" fontId="4" fillId="49" borderId="2" xfId="10" applyNumberFormat="1" applyFont="1" applyFill="1">
      <alignment horizontal="center" vertical="center"/>
    </xf>
    <xf numFmtId="0" fontId="9" fillId="50" borderId="0" xfId="7" applyFill="1">
      <alignment vertical="top"/>
    </xf>
    <xf numFmtId="0" fontId="9" fillId="51" borderId="0" xfId="7" applyFill="1">
      <alignment vertical="top"/>
    </xf>
    <xf numFmtId="0" fontId="9" fillId="45" borderId="0" xfId="7" applyFill="1">
      <alignment vertical="top"/>
    </xf>
    <xf numFmtId="0" fontId="0" fillId="50" borderId="9" xfId="0" applyFill="1" applyBorder="1" applyAlignment="1">
      <alignment vertical="center"/>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0" fontId="34" fillId="0" borderId="0" xfId="0" applyFont="1"/>
    <xf numFmtId="0" fontId="36" fillId="0" borderId="0" xfId="0" applyFont="1" applyAlignment="1">
      <alignment horizontal="center"/>
    </xf>
    <xf numFmtId="0" fontId="36" fillId="0" borderId="0" xfId="0" applyFont="1"/>
    <xf numFmtId="0" fontId="35" fillId="0" borderId="0" xfId="7" applyFont="1">
      <alignment vertical="top"/>
    </xf>
    <xf numFmtId="0" fontId="34" fillId="0" borderId="0" xfId="0" applyFont="1" applyAlignment="1">
      <alignment horizontal="center"/>
    </xf>
    <xf numFmtId="0" fontId="35" fillId="50" borderId="0" xfId="7" applyFont="1" applyFill="1">
      <alignment vertical="top"/>
    </xf>
    <xf numFmtId="0" fontId="35" fillId="51" borderId="0" xfId="7" applyFont="1" applyFill="1">
      <alignment vertical="top"/>
    </xf>
    <xf numFmtId="0" fontId="35" fillId="45" borderId="0" xfId="7" applyFont="1" applyFill="1">
      <alignment vertical="top"/>
    </xf>
    <xf numFmtId="0" fontId="34" fillId="0" borderId="0" xfId="8" applyFont="1">
      <alignment horizontal="right" indent="1"/>
    </xf>
    <xf numFmtId="0" fontId="34" fillId="0" borderId="7" xfId="8" applyFont="1" applyBorder="1">
      <alignment horizontal="right" indent="1"/>
    </xf>
    <xf numFmtId="170" fontId="34" fillId="0" borderId="3" xfId="9" applyFont="1">
      <alignment horizontal="center" vertical="center"/>
    </xf>
    <xf numFmtId="0" fontId="34" fillId="0" borderId="3" xfId="0" applyFont="1" applyBorder="1" applyAlignment="1">
      <alignment horizontal="center" vertical="center"/>
    </xf>
    <xf numFmtId="0" fontId="34" fillId="0" borderId="10" xfId="0" applyFont="1" applyBorder="1"/>
    <xf numFmtId="0" fontId="37" fillId="0" borderId="0" xfId="5" applyFont="1" applyAlignment="1">
      <alignment horizont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9"/>
  <sheetViews>
    <sheetView showGridLines="0" tabSelected="1" showRuler="0" zoomScale="85" zoomScaleNormal="85" zoomScalePageLayoutView="70" workbookViewId="0">
      <pane ySplit="9" topLeftCell="A11" activePane="bottomLeft" state="frozen"/>
      <selection pane="bottomLeft" activeCell="B6" sqref="B6:C6"/>
    </sheetView>
  </sheetViews>
  <sheetFormatPr baseColWidth="10" defaultColWidth="9.140625" defaultRowHeight="30" customHeight="1" x14ac:dyDescent="0.25"/>
  <cols>
    <col min="1" max="1" width="31.28515625" customWidth="1"/>
    <col min="2" max="2" width="30.7109375" customWidth="1"/>
    <col min="3" max="3" width="10.7109375" customWidth="1"/>
    <col min="4" max="4" width="10.42578125" style="3" customWidth="1"/>
    <col min="5" max="5" width="10.42578125" customWidth="1"/>
    <col min="6" max="6" width="2.7109375" customWidth="1"/>
    <col min="7" max="7" width="6.140625" hidden="1" customWidth="1"/>
    <col min="8" max="63" width="2.5703125" customWidth="1"/>
    <col min="68" max="69" width="10.28515625"/>
  </cols>
  <sheetData>
    <row r="1" spans="1:63" ht="21.75" customHeight="1" x14ac:dyDescent="0.3">
      <c r="A1" s="94" t="s">
        <v>59</v>
      </c>
      <c r="B1" s="94"/>
      <c r="C1" s="94"/>
      <c r="D1" s="94"/>
      <c r="E1" s="94"/>
      <c r="F1" s="94"/>
      <c r="G1" s="94"/>
      <c r="H1" s="94"/>
      <c r="I1" s="94"/>
      <c r="J1" s="94"/>
      <c r="K1" s="94"/>
      <c r="L1" s="94"/>
      <c r="M1" s="94"/>
      <c r="N1" s="94"/>
      <c r="O1" s="94"/>
      <c r="P1" s="94"/>
      <c r="Q1" s="94"/>
      <c r="R1" s="94"/>
      <c r="S1" s="94"/>
      <c r="T1" s="94"/>
      <c r="U1" s="94"/>
      <c r="V1" s="94"/>
      <c r="W1" s="94"/>
      <c r="X1" s="94"/>
      <c r="Y1" s="94"/>
      <c r="AI1" s="1"/>
      <c r="AJ1" s="8" t="s">
        <v>8</v>
      </c>
    </row>
    <row r="2" spans="1:63" ht="21.75" customHeight="1" x14ac:dyDescent="0.3">
      <c r="A2" s="94" t="s">
        <v>60</v>
      </c>
      <c r="B2" s="94"/>
      <c r="C2" s="94"/>
      <c r="D2" s="94"/>
      <c r="E2" s="94"/>
      <c r="F2" s="94"/>
      <c r="G2" s="94"/>
      <c r="H2" s="94"/>
      <c r="I2" s="94"/>
      <c r="J2" s="94"/>
      <c r="K2" s="94"/>
      <c r="L2" s="94"/>
      <c r="M2" s="94"/>
      <c r="N2" s="94"/>
      <c r="O2" s="94"/>
      <c r="P2" s="94"/>
      <c r="Q2" s="94"/>
      <c r="R2" s="94"/>
      <c r="S2" s="94"/>
      <c r="T2" s="94"/>
      <c r="U2" s="94"/>
      <c r="V2" s="94"/>
      <c r="W2" s="94"/>
      <c r="X2" s="94"/>
      <c r="Y2" s="95"/>
      <c r="AJ2" s="40" t="s">
        <v>9</v>
      </c>
    </row>
    <row r="3" spans="1:63" ht="20.25" customHeight="1" x14ac:dyDescent="0.3">
      <c r="A3" s="106" t="s">
        <v>61</v>
      </c>
      <c r="B3" s="106"/>
      <c r="C3" s="106"/>
      <c r="D3" s="106"/>
      <c r="E3" s="106"/>
      <c r="F3" s="106"/>
      <c r="G3" s="106"/>
      <c r="H3" s="106"/>
      <c r="I3" s="106"/>
      <c r="J3" s="106"/>
      <c r="K3" s="106"/>
      <c r="L3" s="106"/>
      <c r="M3" s="106"/>
      <c r="N3" s="106"/>
      <c r="O3" s="106"/>
      <c r="P3" s="106"/>
      <c r="Q3" s="106"/>
      <c r="R3" s="106"/>
      <c r="S3" s="106"/>
      <c r="T3" s="106"/>
      <c r="U3" s="106"/>
      <c r="V3" s="106"/>
      <c r="W3" s="106"/>
      <c r="X3" s="106"/>
      <c r="Y3" s="106"/>
      <c r="Z3" s="106"/>
    </row>
    <row r="4" spans="1:63" ht="30" customHeight="1" x14ac:dyDescent="0.25">
      <c r="A4" s="96" t="s">
        <v>30</v>
      </c>
      <c r="B4" s="93"/>
      <c r="C4" s="93"/>
      <c r="D4" s="97"/>
      <c r="E4" s="93"/>
      <c r="F4" s="93"/>
      <c r="H4" s="40"/>
    </row>
    <row r="5" spans="1:63" ht="30" customHeight="1" x14ac:dyDescent="0.25">
      <c r="A5" s="98" t="s">
        <v>34</v>
      </c>
      <c r="B5" s="99" t="s">
        <v>35</v>
      </c>
      <c r="C5" s="100" t="s">
        <v>54</v>
      </c>
      <c r="D5" s="100"/>
      <c r="E5" s="100"/>
      <c r="F5" s="93"/>
      <c r="H5" s="40"/>
    </row>
    <row r="6" spans="1:63" ht="30" customHeight="1" x14ac:dyDescent="0.25">
      <c r="A6" s="93"/>
      <c r="B6" s="101" t="s">
        <v>1</v>
      </c>
      <c r="C6" s="102"/>
      <c r="D6" s="103">
        <v>45009</v>
      </c>
      <c r="E6" s="103"/>
      <c r="F6" s="93"/>
    </row>
    <row r="7" spans="1:63" ht="30" customHeight="1" x14ac:dyDescent="0.25">
      <c r="A7" s="93"/>
      <c r="B7" s="101" t="s">
        <v>2</v>
      </c>
      <c r="C7" s="102"/>
      <c r="D7" s="104">
        <v>1</v>
      </c>
      <c r="E7" s="93"/>
      <c r="F7" s="93"/>
      <c r="H7" s="90">
        <f>H8</f>
        <v>45005</v>
      </c>
      <c r="I7" s="91"/>
      <c r="J7" s="91"/>
      <c r="K7" s="91"/>
      <c r="L7" s="91"/>
      <c r="M7" s="91"/>
      <c r="N7" s="92"/>
      <c r="O7" s="90">
        <f>O8</f>
        <v>45012</v>
      </c>
      <c r="P7" s="91"/>
      <c r="Q7" s="91"/>
      <c r="R7" s="91"/>
      <c r="S7" s="91"/>
      <c r="T7" s="91"/>
      <c r="U7" s="92"/>
      <c r="V7" s="90">
        <f>V8</f>
        <v>45019</v>
      </c>
      <c r="W7" s="91"/>
      <c r="X7" s="91"/>
      <c r="Y7" s="91"/>
      <c r="Z7" s="91"/>
      <c r="AA7" s="91"/>
      <c r="AB7" s="92"/>
      <c r="AC7" s="90">
        <f>AC8</f>
        <v>45026</v>
      </c>
      <c r="AD7" s="91"/>
      <c r="AE7" s="91"/>
      <c r="AF7" s="91"/>
      <c r="AG7" s="91"/>
      <c r="AH7" s="91"/>
      <c r="AI7" s="92"/>
      <c r="AJ7" s="90">
        <f>AJ8</f>
        <v>45033</v>
      </c>
      <c r="AK7" s="91"/>
      <c r="AL7" s="91"/>
      <c r="AM7" s="91"/>
      <c r="AN7" s="91"/>
      <c r="AO7" s="91"/>
      <c r="AP7" s="92"/>
      <c r="AQ7" s="90">
        <f>AQ8</f>
        <v>45040</v>
      </c>
      <c r="AR7" s="91"/>
      <c r="AS7" s="91"/>
      <c r="AT7" s="91"/>
      <c r="AU7" s="91"/>
      <c r="AV7" s="91"/>
      <c r="AW7" s="92"/>
      <c r="AX7" s="90">
        <f>AX8</f>
        <v>45047</v>
      </c>
      <c r="AY7" s="91"/>
      <c r="AZ7" s="91"/>
      <c r="BA7" s="91"/>
      <c r="BB7" s="91"/>
      <c r="BC7" s="91"/>
      <c r="BD7" s="92"/>
      <c r="BE7" s="90">
        <f>BE8</f>
        <v>45054</v>
      </c>
      <c r="BF7" s="91"/>
      <c r="BG7" s="91"/>
      <c r="BH7" s="91"/>
      <c r="BI7" s="91"/>
      <c r="BJ7" s="91"/>
      <c r="BK7" s="92"/>
    </row>
    <row r="8" spans="1:63" ht="15" customHeight="1" x14ac:dyDescent="0.25">
      <c r="A8" s="105"/>
      <c r="B8" s="105"/>
      <c r="C8" s="105"/>
      <c r="D8" s="105"/>
      <c r="E8" s="105"/>
      <c r="F8" s="105"/>
      <c r="H8" s="67">
        <f>InicioDelProyecto-WEEKDAY(InicioDelProyecto,1)+2+7*(SemanaParaMostrar-1)</f>
        <v>45005</v>
      </c>
      <c r="I8" s="68">
        <f>H8+1</f>
        <v>45006</v>
      </c>
      <c r="J8" s="68">
        <f t="shared" ref="J8:AW8" si="0">I8+1</f>
        <v>45007</v>
      </c>
      <c r="K8" s="68">
        <f t="shared" si="0"/>
        <v>45008</v>
      </c>
      <c r="L8" s="68">
        <f t="shared" si="0"/>
        <v>45009</v>
      </c>
      <c r="M8" s="68">
        <f t="shared" si="0"/>
        <v>45010</v>
      </c>
      <c r="N8" s="69">
        <f t="shared" si="0"/>
        <v>45011</v>
      </c>
      <c r="O8" s="67">
        <f>N8+1</f>
        <v>45012</v>
      </c>
      <c r="P8" s="68">
        <f>O8+1</f>
        <v>45013</v>
      </c>
      <c r="Q8" s="68">
        <f t="shared" si="0"/>
        <v>45014</v>
      </c>
      <c r="R8" s="68">
        <f t="shared" si="0"/>
        <v>45015</v>
      </c>
      <c r="S8" s="68">
        <f t="shared" si="0"/>
        <v>45016</v>
      </c>
      <c r="T8" s="68">
        <f t="shared" si="0"/>
        <v>45017</v>
      </c>
      <c r="U8" s="69">
        <f t="shared" si="0"/>
        <v>45018</v>
      </c>
      <c r="V8" s="67">
        <f>U8+1</f>
        <v>45019</v>
      </c>
      <c r="W8" s="68">
        <f>V8+1</f>
        <v>45020</v>
      </c>
      <c r="X8" s="68">
        <f t="shared" si="0"/>
        <v>45021</v>
      </c>
      <c r="Y8" s="68">
        <f t="shared" si="0"/>
        <v>45022</v>
      </c>
      <c r="Z8" s="68">
        <f t="shared" si="0"/>
        <v>45023</v>
      </c>
      <c r="AA8" s="68">
        <f t="shared" si="0"/>
        <v>45024</v>
      </c>
      <c r="AB8" s="69">
        <f t="shared" si="0"/>
        <v>45025</v>
      </c>
      <c r="AC8" s="67">
        <f>AB8+1</f>
        <v>45026</v>
      </c>
      <c r="AD8" s="68">
        <f>AC8+1</f>
        <v>45027</v>
      </c>
      <c r="AE8" s="68">
        <f t="shared" si="0"/>
        <v>45028</v>
      </c>
      <c r="AF8" s="68">
        <f t="shared" si="0"/>
        <v>45029</v>
      </c>
      <c r="AG8" s="68">
        <f t="shared" si="0"/>
        <v>45030</v>
      </c>
      <c r="AH8" s="68">
        <f t="shared" si="0"/>
        <v>45031</v>
      </c>
      <c r="AI8" s="69">
        <f t="shared" si="0"/>
        <v>45032</v>
      </c>
      <c r="AJ8" s="67">
        <f>AI8+1</f>
        <v>45033</v>
      </c>
      <c r="AK8" s="68">
        <f>AJ8+1</f>
        <v>45034</v>
      </c>
      <c r="AL8" s="68">
        <f t="shared" si="0"/>
        <v>45035</v>
      </c>
      <c r="AM8" s="68">
        <f t="shared" si="0"/>
        <v>45036</v>
      </c>
      <c r="AN8" s="68">
        <f t="shared" si="0"/>
        <v>45037</v>
      </c>
      <c r="AO8" s="68">
        <f t="shared" si="0"/>
        <v>45038</v>
      </c>
      <c r="AP8" s="69">
        <f t="shared" si="0"/>
        <v>45039</v>
      </c>
      <c r="AQ8" s="67">
        <f>AP8+1</f>
        <v>45040</v>
      </c>
      <c r="AR8" s="68">
        <f>AQ8+1</f>
        <v>45041</v>
      </c>
      <c r="AS8" s="68">
        <f t="shared" si="0"/>
        <v>45042</v>
      </c>
      <c r="AT8" s="68">
        <f t="shared" si="0"/>
        <v>45043</v>
      </c>
      <c r="AU8" s="68">
        <f t="shared" si="0"/>
        <v>45044</v>
      </c>
      <c r="AV8" s="68">
        <f t="shared" si="0"/>
        <v>45045</v>
      </c>
      <c r="AW8" s="69">
        <f t="shared" si="0"/>
        <v>45046</v>
      </c>
      <c r="AX8" s="67">
        <f>AW8+1</f>
        <v>45047</v>
      </c>
      <c r="AY8" s="68">
        <f>AX8+1</f>
        <v>45048</v>
      </c>
      <c r="AZ8" s="68">
        <f t="shared" ref="AZ8:BD8" si="1">AY8+1</f>
        <v>45049</v>
      </c>
      <c r="BA8" s="68">
        <f t="shared" si="1"/>
        <v>45050</v>
      </c>
      <c r="BB8" s="68">
        <f t="shared" si="1"/>
        <v>45051</v>
      </c>
      <c r="BC8" s="68">
        <f t="shared" si="1"/>
        <v>45052</v>
      </c>
      <c r="BD8" s="69">
        <f t="shared" si="1"/>
        <v>45053</v>
      </c>
      <c r="BE8" s="67">
        <f>BD8+1</f>
        <v>45054</v>
      </c>
      <c r="BF8" s="68">
        <f>BE8+1</f>
        <v>45055</v>
      </c>
      <c r="BG8" s="68">
        <f t="shared" ref="BG8:BK8" si="2">BF8+1</f>
        <v>45056</v>
      </c>
      <c r="BH8" s="68">
        <f t="shared" si="2"/>
        <v>45057</v>
      </c>
      <c r="BI8" s="68">
        <f t="shared" si="2"/>
        <v>45058</v>
      </c>
      <c r="BJ8" s="68">
        <f t="shared" si="2"/>
        <v>45059</v>
      </c>
      <c r="BK8" s="69">
        <f t="shared" si="2"/>
        <v>45060</v>
      </c>
    </row>
    <row r="9" spans="1:63" ht="30" customHeight="1" thickBot="1" x14ac:dyDescent="0.3">
      <c r="A9" s="5" t="s">
        <v>23</v>
      </c>
      <c r="B9" s="6" t="s">
        <v>3</v>
      </c>
      <c r="C9" s="6" t="s">
        <v>4</v>
      </c>
      <c r="D9" s="6" t="s">
        <v>5</v>
      </c>
      <c r="E9" s="6" t="s">
        <v>6</v>
      </c>
      <c r="F9" s="6"/>
      <c r="G9" s="6" t="s">
        <v>7</v>
      </c>
      <c r="H9" s="7" t="str">
        <f t="shared" ref="H9" si="3">LEFT(TEXT(H8,"ddd"),1)</f>
        <v>l</v>
      </c>
      <c r="I9" s="7" t="str">
        <f t="shared" ref="I9:AQ9" si="4">LEFT(TEXT(I8,"ddd"),1)</f>
        <v>m</v>
      </c>
      <c r="J9" s="7" t="str">
        <f t="shared" si="4"/>
        <v>m</v>
      </c>
      <c r="K9" s="7" t="str">
        <f t="shared" si="4"/>
        <v>j</v>
      </c>
      <c r="L9" s="7" t="str">
        <f t="shared" si="4"/>
        <v>v</v>
      </c>
      <c r="M9" s="7" t="str">
        <f t="shared" si="4"/>
        <v>s</v>
      </c>
      <c r="N9" s="7" t="str">
        <f t="shared" si="4"/>
        <v>d</v>
      </c>
      <c r="O9" s="7" t="str">
        <f t="shared" si="4"/>
        <v>l</v>
      </c>
      <c r="P9" s="7" t="str">
        <f t="shared" si="4"/>
        <v>m</v>
      </c>
      <c r="Q9" s="7" t="str">
        <f t="shared" si="4"/>
        <v>m</v>
      </c>
      <c r="R9" s="7" t="str">
        <f t="shared" si="4"/>
        <v>j</v>
      </c>
      <c r="S9" s="7" t="str">
        <f t="shared" si="4"/>
        <v>v</v>
      </c>
      <c r="T9" s="7" t="str">
        <f t="shared" si="4"/>
        <v>s</v>
      </c>
      <c r="U9" s="7" t="str">
        <f t="shared" si="4"/>
        <v>d</v>
      </c>
      <c r="V9" s="7" t="str">
        <f t="shared" si="4"/>
        <v>l</v>
      </c>
      <c r="W9" s="7" t="str">
        <f t="shared" si="4"/>
        <v>m</v>
      </c>
      <c r="X9" s="7" t="str">
        <f t="shared" si="4"/>
        <v>m</v>
      </c>
      <c r="Y9" s="7" t="str">
        <f t="shared" si="4"/>
        <v>j</v>
      </c>
      <c r="Z9" s="7" t="str">
        <f t="shared" si="4"/>
        <v>v</v>
      </c>
      <c r="AA9" s="7" t="str">
        <f t="shared" si="4"/>
        <v>s</v>
      </c>
      <c r="AB9" s="7" t="str">
        <f t="shared" si="4"/>
        <v>d</v>
      </c>
      <c r="AC9" s="7" t="str">
        <f t="shared" si="4"/>
        <v>l</v>
      </c>
      <c r="AD9" s="7" t="str">
        <f t="shared" si="4"/>
        <v>m</v>
      </c>
      <c r="AE9" s="7" t="str">
        <f t="shared" si="4"/>
        <v>m</v>
      </c>
      <c r="AF9" s="7" t="str">
        <f t="shared" si="4"/>
        <v>j</v>
      </c>
      <c r="AG9" s="7" t="str">
        <f t="shared" si="4"/>
        <v>v</v>
      </c>
      <c r="AH9" s="7" t="str">
        <f t="shared" si="4"/>
        <v>s</v>
      </c>
      <c r="AI9" s="7" t="str">
        <f t="shared" si="4"/>
        <v>d</v>
      </c>
      <c r="AJ9" s="7" t="str">
        <f t="shared" si="4"/>
        <v>l</v>
      </c>
      <c r="AK9" s="7" t="str">
        <f t="shared" si="4"/>
        <v>m</v>
      </c>
      <c r="AL9" s="7" t="str">
        <f t="shared" si="4"/>
        <v>m</v>
      </c>
      <c r="AM9" s="7" t="str">
        <f t="shared" si="4"/>
        <v>j</v>
      </c>
      <c r="AN9" s="7" t="str">
        <f t="shared" si="4"/>
        <v>v</v>
      </c>
      <c r="AO9" s="7" t="str">
        <f t="shared" si="4"/>
        <v>s</v>
      </c>
      <c r="AP9" s="7" t="str">
        <f t="shared" si="4"/>
        <v>d</v>
      </c>
      <c r="AQ9" s="7" t="str">
        <f t="shared" si="4"/>
        <v>l</v>
      </c>
      <c r="AR9" s="7" t="str">
        <f t="shared" ref="AR9:BK9" si="5">LEFT(TEXT(AR8,"ddd"),1)</f>
        <v>m</v>
      </c>
      <c r="AS9" s="7" t="str">
        <f t="shared" si="5"/>
        <v>m</v>
      </c>
      <c r="AT9" s="7" t="str">
        <f t="shared" si="5"/>
        <v>j</v>
      </c>
      <c r="AU9" s="7" t="str">
        <f t="shared" si="5"/>
        <v>v</v>
      </c>
      <c r="AV9" s="7" t="str">
        <f t="shared" si="5"/>
        <v>s</v>
      </c>
      <c r="AW9" s="7" t="str">
        <f t="shared" si="5"/>
        <v>d</v>
      </c>
      <c r="AX9" s="7" t="str">
        <f t="shared" si="5"/>
        <v>l</v>
      </c>
      <c r="AY9" s="7" t="str">
        <f t="shared" si="5"/>
        <v>m</v>
      </c>
      <c r="AZ9" s="7" t="str">
        <f t="shared" si="5"/>
        <v>m</v>
      </c>
      <c r="BA9" s="7" t="str">
        <f t="shared" si="5"/>
        <v>j</v>
      </c>
      <c r="BB9" s="7" t="str">
        <f t="shared" si="5"/>
        <v>v</v>
      </c>
      <c r="BC9" s="7" t="str">
        <f t="shared" si="5"/>
        <v>s</v>
      </c>
      <c r="BD9" s="7" t="str">
        <f t="shared" si="5"/>
        <v>d</v>
      </c>
      <c r="BE9" s="7" t="str">
        <f t="shared" si="5"/>
        <v>l</v>
      </c>
      <c r="BF9" s="7" t="str">
        <f t="shared" si="5"/>
        <v>m</v>
      </c>
      <c r="BG9" s="7" t="str">
        <f t="shared" si="5"/>
        <v>m</v>
      </c>
      <c r="BH9" s="7" t="str">
        <f t="shared" si="5"/>
        <v>j</v>
      </c>
      <c r="BI9" s="7" t="str">
        <f t="shared" si="5"/>
        <v>v</v>
      </c>
      <c r="BJ9" s="7" t="str">
        <f t="shared" si="5"/>
        <v>s</v>
      </c>
      <c r="BK9" s="7" t="str">
        <f t="shared" si="5"/>
        <v>d</v>
      </c>
    </row>
    <row r="10" spans="1:63" ht="30" hidden="1" customHeight="1" thickBot="1" x14ac:dyDescent="0.3">
      <c r="B10" s="41"/>
      <c r="D10"/>
      <c r="G10" t="str">
        <f>IF(OR(ISBLANK(task_start),ISBLANK(task_end)),"",task_end-task_start+1)</f>
        <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row>
    <row r="11" spans="1:63" s="2" customFormat="1" ht="30" customHeight="1" thickBot="1" x14ac:dyDescent="0.3">
      <c r="A11" s="12" t="s">
        <v>24</v>
      </c>
      <c r="B11" s="42"/>
      <c r="C11" s="13"/>
      <c r="D11" s="52"/>
      <c r="E11" s="53"/>
      <c r="F11" s="11"/>
      <c r="G11" s="11" t="str">
        <f t="shared" ref="G11:G46" si="6">IF(OR(ISBLANK(task_start),ISBLANK(task_end)),"",task_end-task_start+1)</f>
        <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row>
    <row r="12" spans="1:63" s="2" customFormat="1" ht="30" customHeight="1" thickBot="1" x14ac:dyDescent="0.3">
      <c r="A12" s="47" t="s">
        <v>32</v>
      </c>
      <c r="B12" s="87" t="s">
        <v>35</v>
      </c>
      <c r="C12" s="14">
        <v>1</v>
      </c>
      <c r="D12" s="54">
        <v>45026</v>
      </c>
      <c r="E12" s="54">
        <f>D12+3</f>
        <v>45029</v>
      </c>
      <c r="F12" s="11"/>
      <c r="G12" s="11">
        <f t="shared" si="6"/>
        <v>4</v>
      </c>
      <c r="H12" s="89"/>
      <c r="I12" s="89"/>
      <c r="J12" s="89"/>
      <c r="K12" s="89"/>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row>
    <row r="13" spans="1:63" s="2" customFormat="1" ht="30" customHeight="1" thickBot="1" x14ac:dyDescent="0.3">
      <c r="A13" s="47" t="s">
        <v>33</v>
      </c>
      <c r="B13" s="87" t="s">
        <v>35</v>
      </c>
      <c r="C13" s="14">
        <v>1</v>
      </c>
      <c r="D13" s="54">
        <v>45040</v>
      </c>
      <c r="E13" s="54">
        <f>D13+2</f>
        <v>45042</v>
      </c>
      <c r="F13" s="11"/>
      <c r="G13" s="11">
        <f t="shared" si="6"/>
        <v>3</v>
      </c>
      <c r="H13" s="26"/>
      <c r="I13" s="26"/>
      <c r="J13" s="26"/>
      <c r="K13" s="26"/>
      <c r="L13" s="26"/>
      <c r="M13" s="26"/>
      <c r="N13" s="26"/>
      <c r="O13" s="26"/>
      <c r="P13" s="26"/>
      <c r="Q13" s="26"/>
      <c r="R13" s="26"/>
      <c r="S13" s="26"/>
      <c r="T13" s="27"/>
      <c r="U13" s="27"/>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row>
    <row r="14" spans="1:63" s="2" customFormat="1" ht="30" customHeight="1" thickBot="1" x14ac:dyDescent="0.3">
      <c r="A14" s="47" t="s">
        <v>31</v>
      </c>
      <c r="B14" s="86" t="s">
        <v>34</v>
      </c>
      <c r="C14" s="14">
        <v>1</v>
      </c>
      <c r="D14" s="54">
        <f>E13</f>
        <v>45042</v>
      </c>
      <c r="E14" s="54">
        <f>D14+4</f>
        <v>45046</v>
      </c>
      <c r="F14" s="11"/>
      <c r="G14" s="11">
        <f t="shared" si="6"/>
        <v>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row>
    <row r="15" spans="1:63" s="2" customFormat="1" ht="30" customHeight="1" thickBot="1" x14ac:dyDescent="0.3">
      <c r="A15" s="47" t="s">
        <v>36</v>
      </c>
      <c r="B15" s="86" t="s">
        <v>34</v>
      </c>
      <c r="C15" s="14">
        <v>1</v>
      </c>
      <c r="D15" s="54">
        <f>E14</f>
        <v>45046</v>
      </c>
      <c r="E15" s="54">
        <f>D15+5</f>
        <v>45051</v>
      </c>
      <c r="F15" s="11"/>
      <c r="G15" s="11">
        <f t="shared" si="6"/>
        <v>6</v>
      </c>
      <c r="H15" s="26"/>
      <c r="I15" s="26"/>
      <c r="J15" s="26"/>
      <c r="K15" s="26"/>
      <c r="L15" s="26"/>
      <c r="M15" s="26"/>
      <c r="N15" s="26"/>
      <c r="O15" s="26"/>
      <c r="P15" s="26"/>
      <c r="Q15" s="26"/>
      <c r="R15" s="26"/>
      <c r="S15" s="26"/>
      <c r="T15" s="26"/>
      <c r="U15" s="26"/>
      <c r="V15" s="26"/>
      <c r="W15" s="26"/>
      <c r="X15" s="27"/>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row>
    <row r="16" spans="1:63" s="2" customFormat="1" ht="30" customHeight="1" thickBot="1" x14ac:dyDescent="0.3">
      <c r="A16" s="47" t="s">
        <v>36</v>
      </c>
      <c r="B16" s="87" t="s">
        <v>35</v>
      </c>
      <c r="C16" s="14">
        <v>1</v>
      </c>
      <c r="D16" s="54">
        <f>D13+1</f>
        <v>45041</v>
      </c>
      <c r="E16" s="54">
        <f>D16+2</f>
        <v>45043</v>
      </c>
      <c r="F16" s="11"/>
      <c r="G16" s="11">
        <f t="shared" si="6"/>
        <v>3</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row>
    <row r="17" spans="1:63" s="2" customFormat="1" ht="30" customHeight="1" thickBot="1" x14ac:dyDescent="0.3">
      <c r="A17" s="15" t="s">
        <v>25</v>
      </c>
      <c r="B17" s="43"/>
      <c r="C17" s="16"/>
      <c r="D17" s="55"/>
      <c r="E17" s="56"/>
      <c r="F17" s="11"/>
      <c r="G17" s="11" t="str">
        <f t="shared" si="6"/>
        <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s="2" customFormat="1" ht="30" customHeight="1" thickBot="1" x14ac:dyDescent="0.3">
      <c r="A18" s="48" t="s">
        <v>56</v>
      </c>
      <c r="B18" s="88" t="s">
        <v>54</v>
      </c>
      <c r="C18" s="14">
        <v>1</v>
      </c>
      <c r="D18" s="57">
        <v>45056</v>
      </c>
      <c r="E18" s="57">
        <f>D18+4</f>
        <v>45060</v>
      </c>
      <c r="F18" s="11"/>
      <c r="G18" s="11">
        <f t="shared" si="6"/>
        <v>5</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 customFormat="1" ht="30" customHeight="1" thickBot="1" x14ac:dyDescent="0.3">
      <c r="A19" s="48" t="s">
        <v>57</v>
      </c>
      <c r="B19" s="86" t="s">
        <v>34</v>
      </c>
      <c r="C19" s="14">
        <v>0.8</v>
      </c>
      <c r="D19" s="57">
        <v>45062</v>
      </c>
      <c r="E19" s="57">
        <f>D19+5</f>
        <v>45067</v>
      </c>
      <c r="F19" s="11"/>
      <c r="G19" s="11">
        <f t="shared" si="6"/>
        <v>6</v>
      </c>
      <c r="H19" s="26"/>
      <c r="I19" s="26"/>
      <c r="J19" s="26"/>
      <c r="K19" s="26"/>
      <c r="L19" s="26"/>
      <c r="M19" s="26"/>
      <c r="N19" s="26"/>
      <c r="O19" s="26"/>
      <c r="P19" s="26"/>
      <c r="Q19" s="26"/>
      <c r="R19" s="26"/>
      <c r="S19" s="26"/>
      <c r="T19" s="27"/>
      <c r="U19" s="27"/>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 customFormat="1" ht="30" customHeight="1" thickBot="1" x14ac:dyDescent="0.3">
      <c r="A20" s="48" t="s">
        <v>58</v>
      </c>
      <c r="B20" s="86" t="s">
        <v>34</v>
      </c>
      <c r="C20" s="17">
        <v>0.2</v>
      </c>
      <c r="D20" s="57">
        <f>E19</f>
        <v>45067</v>
      </c>
      <c r="E20" s="57">
        <f>D20+3</f>
        <v>45070</v>
      </c>
      <c r="F20" s="11"/>
      <c r="G20" s="11">
        <f t="shared" si="6"/>
        <v>4</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 customFormat="1" ht="30" customHeight="1" thickBot="1" x14ac:dyDescent="0.3">
      <c r="A21" s="18" t="s">
        <v>26</v>
      </c>
      <c r="B21" s="44"/>
      <c r="C21" s="19"/>
      <c r="D21" s="58"/>
      <c r="E21" s="59"/>
      <c r="F21" s="11"/>
      <c r="G21" s="11" t="str">
        <f t="shared" si="6"/>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 customFormat="1" ht="30" customHeight="1" thickBot="1" x14ac:dyDescent="0.3">
      <c r="A22" s="49" t="s">
        <v>37</v>
      </c>
      <c r="B22" s="86" t="s">
        <v>34</v>
      </c>
      <c r="C22" s="14">
        <v>1</v>
      </c>
      <c r="D22" s="60">
        <v>45062</v>
      </c>
      <c r="E22" s="60">
        <v>45063</v>
      </c>
      <c r="F22" s="11"/>
      <c r="G22" s="11">
        <f t="shared" si="6"/>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 customFormat="1" ht="30" customHeight="1" thickBot="1" x14ac:dyDescent="0.3">
      <c r="A23" s="49" t="s">
        <v>38</v>
      </c>
      <c r="B23" s="86" t="s">
        <v>34</v>
      </c>
      <c r="C23" s="14">
        <v>1</v>
      </c>
      <c r="D23" s="60">
        <f>E22+1</f>
        <v>45064</v>
      </c>
      <c r="E23" s="60">
        <f>D23+4</f>
        <v>45068</v>
      </c>
      <c r="F23" s="11"/>
      <c r="G23" s="11">
        <f t="shared" si="6"/>
        <v>5</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s="2" customFormat="1" ht="30" customHeight="1" thickBot="1" x14ac:dyDescent="0.3">
      <c r="A24" s="49" t="s">
        <v>39</v>
      </c>
      <c r="B24" s="87" t="s">
        <v>35</v>
      </c>
      <c r="C24" s="14">
        <v>1</v>
      </c>
      <c r="D24" s="60">
        <f>D23+5</f>
        <v>45069</v>
      </c>
      <c r="E24" s="60">
        <v>45071</v>
      </c>
      <c r="F24" s="11"/>
      <c r="G24" s="11">
        <f t="shared" si="6"/>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row>
    <row r="25" spans="1:63" s="2" customFormat="1" ht="30" customHeight="1" thickBot="1" x14ac:dyDescent="0.3">
      <c r="A25" s="20" t="s">
        <v>27</v>
      </c>
      <c r="B25" s="45"/>
      <c r="C25" s="21"/>
      <c r="D25" s="61"/>
      <c r="E25" s="62"/>
      <c r="F25" s="11"/>
      <c r="G25" s="11" t="str">
        <f t="shared" si="6"/>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row>
    <row r="26" spans="1:63" s="2" customFormat="1" ht="30" customHeight="1" thickBot="1" x14ac:dyDescent="0.3">
      <c r="A26" s="50" t="s">
        <v>40</v>
      </c>
      <c r="B26" s="87" t="s">
        <v>35</v>
      </c>
      <c r="C26" s="14">
        <v>1</v>
      </c>
      <c r="D26" s="63">
        <v>45070</v>
      </c>
      <c r="E26" s="63">
        <v>45072</v>
      </c>
      <c r="F26" s="11"/>
      <c r="G26" s="11">
        <f t="shared" si="6"/>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row>
    <row r="27" spans="1:63" s="2" customFormat="1" ht="30" customHeight="1" thickBot="1" x14ac:dyDescent="0.3">
      <c r="A27" s="50" t="s">
        <v>41</v>
      </c>
      <c r="B27" s="87" t="s">
        <v>35</v>
      </c>
      <c r="C27" s="14">
        <v>1</v>
      </c>
      <c r="D27" s="63">
        <v>45070</v>
      </c>
      <c r="E27" s="63">
        <v>45071</v>
      </c>
      <c r="F27" s="11"/>
      <c r="G27" s="11">
        <f t="shared" si="6"/>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row>
    <row r="28" spans="1:63" s="2" customFormat="1" ht="30" customHeight="1" thickBot="1" x14ac:dyDescent="0.3">
      <c r="A28" s="50" t="s">
        <v>42</v>
      </c>
      <c r="B28" s="86" t="s">
        <v>34</v>
      </c>
      <c r="C28" s="14">
        <v>1</v>
      </c>
      <c r="D28" s="63">
        <v>45073</v>
      </c>
      <c r="E28" s="63">
        <v>45073</v>
      </c>
      <c r="F28" s="11"/>
      <c r="G28" s="11">
        <f t="shared" si="6"/>
        <v>1</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row>
    <row r="29" spans="1:63" s="2" customFormat="1" ht="30" customHeight="1" thickBot="1" x14ac:dyDescent="0.3">
      <c r="A29" s="50" t="s">
        <v>55</v>
      </c>
      <c r="B29" s="88" t="s">
        <v>54</v>
      </c>
      <c r="C29" s="14">
        <v>1</v>
      </c>
      <c r="D29" s="63">
        <v>45071</v>
      </c>
      <c r="E29" s="63">
        <v>45071</v>
      </c>
      <c r="F29" s="11"/>
      <c r="G29" s="11">
        <f t="shared" si="6"/>
        <v>1</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row>
    <row r="30" spans="1:63" s="2" customFormat="1" ht="30" customHeight="1" thickBot="1" x14ac:dyDescent="0.3">
      <c r="A30" s="70" t="s">
        <v>28</v>
      </c>
      <c r="B30" s="71"/>
      <c r="C30" s="72"/>
      <c r="D30" s="73"/>
      <c r="E30" s="74"/>
      <c r="F30" s="11"/>
      <c r="G30" s="11" t="str">
        <f t="shared" si="6"/>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row>
    <row r="31" spans="1:63" s="2" customFormat="1" ht="30" customHeight="1" thickBot="1" x14ac:dyDescent="0.3">
      <c r="A31" s="75" t="s">
        <v>43</v>
      </c>
      <c r="B31" s="86" t="s">
        <v>34</v>
      </c>
      <c r="C31" s="14">
        <v>1</v>
      </c>
      <c r="D31" s="76">
        <v>45066</v>
      </c>
      <c r="E31" s="76">
        <v>45069</v>
      </c>
      <c r="F31" s="11"/>
      <c r="G31" s="11">
        <f t="shared" si="6"/>
        <v>4</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row>
    <row r="32" spans="1:63" s="2" customFormat="1" ht="30" customHeight="1" thickBot="1" x14ac:dyDescent="0.3">
      <c r="A32" s="75" t="s">
        <v>44</v>
      </c>
      <c r="B32" s="86" t="s">
        <v>34</v>
      </c>
      <c r="C32" s="14">
        <v>1</v>
      </c>
      <c r="D32" s="76">
        <v>45066</v>
      </c>
      <c r="E32" s="76">
        <v>45068</v>
      </c>
      <c r="F32" s="11"/>
      <c r="G32" s="11">
        <f t="shared" si="6"/>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row>
    <row r="33" spans="1:63" s="2" customFormat="1" ht="30" customHeight="1" thickBot="1" x14ac:dyDescent="0.3">
      <c r="A33" s="75" t="s">
        <v>45</v>
      </c>
      <c r="B33" s="87" t="s">
        <v>35</v>
      </c>
      <c r="C33" s="14">
        <v>1</v>
      </c>
      <c r="D33" s="76">
        <v>45064</v>
      </c>
      <c r="E33" s="76">
        <v>45065</v>
      </c>
      <c r="F33" s="11"/>
      <c r="G33" s="11">
        <f t="shared" si="6"/>
        <v>2</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row>
    <row r="34" spans="1:63" s="2" customFormat="1" ht="30" customHeight="1" thickBot="1" x14ac:dyDescent="0.3">
      <c r="A34" s="75" t="s">
        <v>46</v>
      </c>
      <c r="B34" s="86" t="s">
        <v>34</v>
      </c>
      <c r="C34" s="14">
        <v>1</v>
      </c>
      <c r="D34" s="76">
        <v>45066</v>
      </c>
      <c r="E34" s="76">
        <v>45068</v>
      </c>
      <c r="F34" s="11"/>
      <c r="G34" s="11">
        <f t="shared" si="6"/>
        <v>3</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row>
    <row r="35" spans="1:63" s="2" customFormat="1" ht="30" customHeight="1" thickBot="1" x14ac:dyDescent="0.3">
      <c r="A35" s="75" t="s">
        <v>48</v>
      </c>
      <c r="B35" s="86" t="s">
        <v>34</v>
      </c>
      <c r="C35" s="14">
        <v>1</v>
      </c>
      <c r="D35" s="76">
        <v>45072</v>
      </c>
      <c r="E35" s="76">
        <v>45072</v>
      </c>
      <c r="F35" s="11"/>
      <c r="G35" s="11"/>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row>
    <row r="36" spans="1:63" s="2" customFormat="1" ht="30" customHeight="1" thickBot="1" x14ac:dyDescent="0.3">
      <c r="A36" s="75" t="s">
        <v>47</v>
      </c>
      <c r="B36" s="86" t="s">
        <v>34</v>
      </c>
      <c r="C36" s="14">
        <v>1</v>
      </c>
      <c r="D36" s="76">
        <v>45068</v>
      </c>
      <c r="E36" s="76">
        <v>45072</v>
      </c>
      <c r="F36" s="11"/>
      <c r="G36" s="11">
        <f t="shared" si="6"/>
        <v>5</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row>
    <row r="37" spans="1:63" s="2" customFormat="1" ht="30" customHeight="1" thickBot="1" x14ac:dyDescent="0.3">
      <c r="A37" s="77" t="s">
        <v>29</v>
      </c>
      <c r="B37" s="78"/>
      <c r="C37" s="79"/>
      <c r="D37" s="80"/>
      <c r="E37" s="81"/>
      <c r="F37" s="11"/>
      <c r="G37" s="11" t="str">
        <f t="shared" si="6"/>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row>
    <row r="38" spans="1:63" s="2" customFormat="1" ht="30" customHeight="1" thickBot="1" x14ac:dyDescent="0.3">
      <c r="A38" s="82" t="s">
        <v>49</v>
      </c>
      <c r="B38" s="83"/>
      <c r="C38" s="14">
        <v>1</v>
      </c>
      <c r="D38" s="85">
        <v>45009</v>
      </c>
      <c r="E38" s="85">
        <v>45012</v>
      </c>
      <c r="F38" s="11"/>
      <c r="G38" s="11">
        <f t="shared" si="6"/>
        <v>4</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row>
    <row r="39" spans="1:63" s="2" customFormat="1" ht="30" customHeight="1" thickBot="1" x14ac:dyDescent="0.3">
      <c r="A39" s="82" t="s">
        <v>50</v>
      </c>
      <c r="B39" s="83"/>
      <c r="C39" s="14">
        <v>1</v>
      </c>
      <c r="D39" s="85">
        <v>45019</v>
      </c>
      <c r="E39" s="85">
        <v>45022</v>
      </c>
      <c r="F39" s="11"/>
      <c r="G39" s="11"/>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row>
    <row r="40" spans="1:63" s="2" customFormat="1" ht="30" customHeight="1" thickBot="1" x14ac:dyDescent="0.3">
      <c r="A40" s="82" t="s">
        <v>51</v>
      </c>
      <c r="B40" s="83"/>
      <c r="C40" s="14">
        <v>1</v>
      </c>
      <c r="D40" s="85">
        <v>45068</v>
      </c>
      <c r="E40" s="85">
        <v>45072</v>
      </c>
      <c r="F40" s="11"/>
      <c r="G40" s="11"/>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row>
    <row r="41" spans="1:63" s="2" customFormat="1" ht="30" customHeight="1" thickBot="1" x14ac:dyDescent="0.3">
      <c r="A41" s="82" t="s">
        <v>53</v>
      </c>
      <c r="B41" s="83"/>
      <c r="C41" s="14">
        <v>1</v>
      </c>
      <c r="D41" s="85">
        <v>45071</v>
      </c>
      <c r="E41" s="85">
        <v>45073</v>
      </c>
      <c r="F41" s="11"/>
      <c r="G41" s="11"/>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row>
    <row r="42" spans="1:63" s="2" customFormat="1" ht="30" customHeight="1" thickBot="1" x14ac:dyDescent="0.3">
      <c r="A42" s="82"/>
      <c r="B42" s="83"/>
      <c r="C42" s="84"/>
      <c r="D42" s="85"/>
      <c r="E42" s="85"/>
      <c r="F42" s="11"/>
      <c r="G42" s="11"/>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row>
    <row r="43" spans="1:63" s="2" customFormat="1" ht="30" customHeight="1" thickBot="1" x14ac:dyDescent="0.3">
      <c r="A43" s="82"/>
      <c r="B43" s="83"/>
      <c r="C43" s="84"/>
      <c r="D43" s="85"/>
      <c r="E43" s="85"/>
      <c r="F43" s="11"/>
      <c r="G43" s="11"/>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row>
    <row r="44" spans="1:63" s="2" customFormat="1" ht="30" customHeight="1" thickBot="1" x14ac:dyDescent="0.3">
      <c r="A44" s="82" t="s">
        <v>52</v>
      </c>
      <c r="B44" s="83"/>
      <c r="C44" s="84"/>
      <c r="D44" s="85"/>
      <c r="E44" s="85"/>
      <c r="F44" s="11"/>
      <c r="G44" s="11"/>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row>
    <row r="45" spans="1:63" s="2" customFormat="1" ht="30" customHeight="1" thickBot="1" x14ac:dyDescent="0.3">
      <c r="A45" s="51"/>
      <c r="B45" s="46"/>
      <c r="C45" s="10"/>
      <c r="D45" s="64"/>
      <c r="E45" s="64"/>
      <c r="F45" s="11"/>
      <c r="G45" s="11" t="str">
        <f t="shared" si="6"/>
        <v/>
      </c>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row>
    <row r="46" spans="1:63" s="2" customFormat="1" ht="30" customHeight="1" thickBot="1" x14ac:dyDescent="0.3">
      <c r="A46" s="22" t="s">
        <v>0</v>
      </c>
      <c r="B46" s="23"/>
      <c r="C46" s="24"/>
      <c r="D46" s="65"/>
      <c r="E46" s="66"/>
      <c r="F46" s="25"/>
      <c r="G46" s="25" t="str">
        <f t="shared" si="6"/>
        <v/>
      </c>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row>
    <row r="47" spans="1:63" ht="30" customHeight="1" x14ac:dyDescent="0.25">
      <c r="F47" s="4"/>
    </row>
    <row r="48" spans="1:63" ht="30" customHeight="1" x14ac:dyDescent="0.25">
      <c r="B48" s="8"/>
      <c r="E48" s="39"/>
    </row>
    <row r="49" spans="2:2" ht="30" customHeight="1" x14ac:dyDescent="0.25">
      <c r="B49" s="9"/>
    </row>
  </sheetData>
  <mergeCells count="15">
    <mergeCell ref="A1:Y1"/>
    <mergeCell ref="A2:X2"/>
    <mergeCell ref="A3:Z3"/>
    <mergeCell ref="AX7:BD7"/>
    <mergeCell ref="BE7:BK7"/>
    <mergeCell ref="D6:E6"/>
    <mergeCell ref="H7:N7"/>
    <mergeCell ref="O7:U7"/>
    <mergeCell ref="V7:AB7"/>
    <mergeCell ref="AC7:AI7"/>
    <mergeCell ref="B6:C6"/>
    <mergeCell ref="B7:C7"/>
    <mergeCell ref="A8:F8"/>
    <mergeCell ref="AJ7:AP7"/>
    <mergeCell ref="AQ7:AW7"/>
  </mergeCells>
  <conditionalFormatting sqref="C10:C4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8:BK46">
    <cfRule type="expression" dxfId="2" priority="33">
      <formula>AND(TODAY()&gt;=H$8,TODAY()&lt;I$8)</formula>
    </cfRule>
  </conditionalFormatting>
  <conditionalFormatting sqref="H10:BK46">
    <cfRule type="expression" dxfId="1" priority="27">
      <formula>AND(task_start&lt;=H$8,ROUNDDOWN((task_end-task_start+1)*task_progress,0)+task_start-1&gt;=H$8)</formula>
    </cfRule>
    <cfRule type="expression" dxfId="0" priority="28" stopIfTrue="1">
      <formula>AND(task_end&gt;=H$8,task_start&lt;I$8)</formula>
    </cfRule>
  </conditionalFormatting>
  <dataValidations count="1">
    <dataValidation type="whole" operator="greaterThanOrEqual" allowBlank="1" showInputMessage="1" promptTitle="Mostrar semana" prompt="Al cambiar este número, se desplazará la vista del diagrama de Gantt." sqref="D7" xr:uid="{00000000-0002-0000-0000-000000000000}">
      <formula1>1</formula1>
    </dataValidation>
  </dataValidations>
  <hyperlinks>
    <hyperlink ref="AJ2" r:id="rId1" xr:uid="{00000000-0004-0000-0000-000000000000}"/>
    <hyperlink ref="AJ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E23 D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C10:C46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election activeCell="A13" sqref="A13"/>
    </sheetView>
  </sheetViews>
  <sheetFormatPr baseColWidth="10" defaultColWidth="9.140625" defaultRowHeight="12.75" x14ac:dyDescent="0.2"/>
  <cols>
    <col min="1" max="1" width="99.28515625" style="29" customWidth="1"/>
    <col min="2" max="16384" width="9.140625" style="1"/>
  </cols>
  <sheetData>
    <row r="1" spans="1:2" ht="46.5" customHeight="1" x14ac:dyDescent="0.2"/>
    <row r="2" spans="1:2" s="31" customFormat="1" ht="15.75" x14ac:dyDescent="0.25">
      <c r="A2" s="30" t="s">
        <v>8</v>
      </c>
      <c r="B2" s="30"/>
    </row>
    <row r="3" spans="1:2" s="35" customFormat="1" ht="27" customHeight="1" x14ac:dyDescent="0.25">
      <c r="A3" s="36" t="s">
        <v>9</v>
      </c>
      <c r="B3" s="36"/>
    </row>
    <row r="4" spans="1:2" s="32" customFormat="1" ht="26.25" x14ac:dyDescent="0.4">
      <c r="A4" s="33" t="s">
        <v>10</v>
      </c>
    </row>
    <row r="5" spans="1:2" ht="74.099999999999994" customHeight="1" x14ac:dyDescent="0.2">
      <c r="A5" s="34" t="s">
        <v>11</v>
      </c>
    </row>
    <row r="6" spans="1:2" ht="26.25" customHeight="1" x14ac:dyDescent="0.2">
      <c r="A6" s="33" t="s">
        <v>12</v>
      </c>
    </row>
    <row r="7" spans="1:2" s="29" customFormat="1" ht="204.95" customHeight="1" x14ac:dyDescent="0.25">
      <c r="A7" s="38" t="s">
        <v>22</v>
      </c>
    </row>
    <row r="8" spans="1:2" s="32" customFormat="1" ht="26.25" x14ac:dyDescent="0.4">
      <c r="A8" s="33" t="s">
        <v>13</v>
      </c>
    </row>
    <row r="9" spans="1:2" ht="60" customHeight="1" x14ac:dyDescent="0.2">
      <c r="A9" s="34" t="s">
        <v>14</v>
      </c>
    </row>
    <row r="10" spans="1:2" s="29" customFormat="1" ht="27.95" customHeight="1" x14ac:dyDescent="0.25">
      <c r="A10" s="37" t="s">
        <v>15</v>
      </c>
    </row>
    <row r="11" spans="1:2" s="32" customFormat="1" ht="26.25" x14ac:dyDescent="0.4">
      <c r="A11" s="33" t="s">
        <v>16</v>
      </c>
    </row>
    <row r="12" spans="1:2" ht="30" x14ac:dyDescent="0.2">
      <c r="A12" s="34" t="s">
        <v>17</v>
      </c>
    </row>
    <row r="13" spans="1:2" s="29" customFormat="1" ht="27.95" customHeight="1" x14ac:dyDescent="0.25">
      <c r="A13" s="37" t="s">
        <v>18</v>
      </c>
    </row>
    <row r="14" spans="1:2" s="32" customFormat="1" ht="26.25" x14ac:dyDescent="0.4">
      <c r="A14" s="33" t="s">
        <v>19</v>
      </c>
    </row>
    <row r="15" spans="1:2" ht="75" customHeight="1" x14ac:dyDescent="0.2">
      <c r="A15" s="34" t="s">
        <v>20</v>
      </c>
    </row>
    <row r="16" spans="1:2" ht="90" x14ac:dyDescent="0.2">
      <c r="A16" s="34"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InicioDelProyecto</vt:lpstr>
      <vt:lpstr>SemanaParaMostrar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2023-05-28T18:46:59Z</dcterms:modified>
</cp:coreProperties>
</file>