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475058CE-31F6-9245-A789-A18E95245A96}" xr6:coauthVersionLast="43" xr6:coauthVersionMax="43" xr10:uidLastSave="{00000000-0000-0000-0000-000000000000}"/>
  <workbookProtection workbookAlgorithmName="SHA-512" workbookHashValue="1S5tb9QQQlcUtDPyUlUQOsKqxix0vZNVOgJtZzYWNcwfZ+mola3+b1suqD45aoTZod0KcoRgv8gHiQsiuysswg==" workbookSaltValue="hpfZC9O4gHt2Dgo29Nmp1A==" workbookSpinCount="100000" lockStructure="1"/>
  <bookViews>
    <workbookView xWindow="25600" yWindow="-3060" windowWidth="38400" windowHeight="21600" activeTab="2" xr2:uid="{00000000-000D-0000-FFFF-FFFF00000000}"/>
  </bookViews>
  <sheets>
    <sheet name="Instructions" sheetId="7" r:id="rId1"/>
    <sheet name="Index &amp; Average Scores" sheetId="6" r:id="rId2"/>
    <sheet name="RFI" sheetId="5" r:id="rId3"/>
    <sheet name="Company Information" sheetId="3" r:id="rId4"/>
    <sheet name="P2P" sheetId="2" state="hidden" r:id="rId5"/>
    <sheet name="Sourcing2" sheetId="4"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36" i="5" l="1"/>
  <c r="Z136" i="5"/>
  <c r="AA135" i="5"/>
  <c r="Z135" i="5"/>
  <c r="AA134" i="5"/>
  <c r="Z134" i="5"/>
  <c r="AA133" i="5"/>
  <c r="Z133" i="5"/>
  <c r="AA132" i="5"/>
  <c r="Z132" i="5"/>
  <c r="AA131" i="5"/>
  <c r="Z131" i="5"/>
  <c r="AA130" i="5"/>
  <c r="Z130" i="5"/>
  <c r="Z186" i="5" l="1"/>
  <c r="AA182" i="5"/>
  <c r="Z182" i="5"/>
  <c r="AA181" i="5"/>
  <c r="Z181" i="5"/>
  <c r="AA180" i="5"/>
  <c r="Z180" i="5"/>
  <c r="AA179" i="5"/>
  <c r="Z179" i="5"/>
  <c r="AA178" i="5"/>
  <c r="Z178" i="5"/>
  <c r="AA174" i="5"/>
  <c r="Z174" i="5"/>
  <c r="AA173" i="5"/>
  <c r="Z173" i="5"/>
  <c r="AA172" i="5"/>
  <c r="Z172" i="5"/>
  <c r="AA171" i="5"/>
  <c r="Z171" i="5"/>
  <c r="AA170" i="5"/>
  <c r="Z170" i="5"/>
  <c r="AA169" i="5"/>
  <c r="Z169" i="5"/>
  <c r="AA168" i="5"/>
  <c r="Z168" i="5"/>
  <c r="AA167" i="5"/>
  <c r="Z167" i="5"/>
  <c r="AA166" i="5"/>
  <c r="Z166" i="5"/>
  <c r="AA165" i="5"/>
  <c r="Z165" i="5"/>
  <c r="AA164" i="5"/>
  <c r="Z164" i="5"/>
  <c r="AA163" i="5"/>
  <c r="Z163" i="5"/>
  <c r="AA162" i="5"/>
  <c r="Z162" i="5"/>
  <c r="AA161" i="5"/>
  <c r="Z161" i="5"/>
  <c r="AA160" i="5"/>
  <c r="Z160" i="5"/>
  <c r="AA156" i="5"/>
  <c r="Z156" i="5"/>
  <c r="AA155" i="5"/>
  <c r="Z155" i="5"/>
  <c r="AA154" i="5"/>
  <c r="Z154" i="5"/>
  <c r="AA153" i="5"/>
  <c r="Z153" i="5"/>
  <c r="AA152" i="5"/>
  <c r="Z152" i="5"/>
  <c r="AA151" i="5"/>
  <c r="Z151" i="5"/>
  <c r="AA150" i="5"/>
  <c r="Z150" i="5"/>
  <c r="AA149" i="5"/>
  <c r="Z149" i="5"/>
  <c r="AA148" i="5"/>
  <c r="Z148" i="5"/>
  <c r="AA147" i="5"/>
  <c r="Z147" i="5"/>
  <c r="AA146" i="5"/>
  <c r="Z146" i="5"/>
  <c r="AA145" i="5"/>
  <c r="Z145" i="5"/>
  <c r="AA144" i="5"/>
  <c r="Z144" i="5"/>
  <c r="AA143" i="5"/>
  <c r="Z143" i="5"/>
  <c r="AA142" i="5"/>
  <c r="Z142" i="5"/>
  <c r="AA141" i="5"/>
  <c r="Z141" i="5"/>
  <c r="AA140" i="5"/>
  <c r="Z140" i="5"/>
  <c r="AA186" i="5" l="1"/>
  <c r="D25" i="6" l="1"/>
  <c r="E25" i="6"/>
  <c r="D24" i="6"/>
  <c r="E24" i="6"/>
  <c r="D23" i="6"/>
  <c r="E23" i="6"/>
  <c r="D22" i="6"/>
  <c r="E22" i="6"/>
  <c r="G167" i="6"/>
  <c r="G166" i="6"/>
  <c r="G165" i="6"/>
  <c r="J164" i="6"/>
  <c r="G164" i="6"/>
  <c r="G163" i="6"/>
  <c r="G162" i="6"/>
  <c r="G161" i="6"/>
  <c r="G160" i="6"/>
  <c r="G159" i="6"/>
  <c r="G158" i="6"/>
  <c r="J157" i="6"/>
  <c r="G157" i="6"/>
  <c r="G156" i="6"/>
  <c r="G155" i="6"/>
  <c r="G154" i="6"/>
  <c r="G153" i="6"/>
  <c r="G152" i="6"/>
  <c r="G151" i="6"/>
  <c r="G150" i="6"/>
  <c r="G149" i="6"/>
  <c r="G148" i="6"/>
  <c r="G147" i="6"/>
  <c r="J146" i="6"/>
  <c r="K145" i="6" s="1"/>
  <c r="G146" i="6"/>
  <c r="G145" i="6"/>
  <c r="G144" i="6"/>
  <c r="G143" i="6"/>
  <c r="G142" i="6"/>
  <c r="G141" i="6"/>
  <c r="G140" i="6"/>
  <c r="G139" i="6"/>
  <c r="J138" i="6"/>
  <c r="G138" i="6"/>
  <c r="G137" i="6"/>
  <c r="G136" i="6"/>
  <c r="G135" i="6"/>
  <c r="G134" i="6"/>
  <c r="G133" i="6"/>
  <c r="G132" i="6"/>
  <c r="G131" i="6"/>
  <c r="G130" i="6"/>
  <c r="G129" i="6"/>
  <c r="G128" i="6"/>
  <c r="J127" i="6"/>
  <c r="G127" i="6"/>
  <c r="G126" i="6"/>
  <c r="G125" i="6"/>
  <c r="G124" i="6"/>
  <c r="G123" i="6"/>
  <c r="G122" i="6"/>
  <c r="G121" i="6"/>
  <c r="G120" i="6"/>
  <c r="G119" i="6"/>
  <c r="G118" i="6"/>
  <c r="G117" i="6"/>
  <c r="G116" i="6"/>
  <c r="G115" i="6"/>
  <c r="G114" i="6"/>
  <c r="G113" i="6"/>
  <c r="G112" i="6"/>
  <c r="G111" i="6"/>
  <c r="G110" i="6"/>
  <c r="J109" i="6"/>
  <c r="K98" i="6" s="1"/>
  <c r="G109" i="6"/>
  <c r="G108" i="6"/>
  <c r="G107" i="6"/>
  <c r="G106" i="6"/>
  <c r="G105" i="6"/>
  <c r="G104" i="6"/>
  <c r="G103" i="6"/>
  <c r="G102" i="6"/>
  <c r="G101" i="6"/>
  <c r="G100" i="6"/>
  <c r="J99" i="6"/>
  <c r="G99" i="6"/>
  <c r="G98" i="6"/>
  <c r="G97" i="6"/>
  <c r="G96" i="6"/>
  <c r="J95" i="6"/>
  <c r="G95" i="6"/>
  <c r="G94" i="6"/>
  <c r="G93" i="6"/>
  <c r="G92" i="6"/>
  <c r="G91" i="6"/>
  <c r="J90" i="6"/>
  <c r="G90" i="6"/>
  <c r="G89" i="6"/>
  <c r="G88" i="6"/>
  <c r="J87" i="6"/>
  <c r="G87" i="6"/>
  <c r="G86" i="6"/>
  <c r="G85" i="6"/>
  <c r="G84" i="6"/>
  <c r="J83" i="6"/>
  <c r="K81" i="6" s="1"/>
  <c r="G83" i="6"/>
  <c r="G82" i="6"/>
  <c r="G81" i="6"/>
  <c r="G80" i="6"/>
  <c r="G79" i="6"/>
  <c r="G78" i="6"/>
  <c r="J77" i="6"/>
  <c r="K75" i="6" s="1"/>
  <c r="G77" i="6"/>
  <c r="G76" i="6"/>
  <c r="G75" i="6"/>
  <c r="G74" i="6"/>
  <c r="J73" i="6"/>
  <c r="G73" i="6"/>
  <c r="G72" i="6"/>
  <c r="J71" i="6"/>
  <c r="G71" i="6"/>
  <c r="G70" i="6"/>
  <c r="G69" i="6"/>
  <c r="G68" i="6"/>
  <c r="J67" i="6"/>
  <c r="G67" i="6"/>
  <c r="G66" i="6"/>
  <c r="G65" i="6"/>
  <c r="G64" i="6"/>
  <c r="G63" i="6"/>
  <c r="J62" i="6"/>
  <c r="G62" i="6"/>
  <c r="G61" i="6"/>
  <c r="G60" i="6"/>
  <c r="J59" i="6"/>
  <c r="G59" i="6"/>
  <c r="G58" i="6"/>
  <c r="G57" i="6"/>
  <c r="G56" i="6"/>
  <c r="G55" i="6"/>
  <c r="K54" i="6"/>
  <c r="G54" i="6"/>
  <c r="G53" i="6"/>
  <c r="G52" i="6"/>
  <c r="G51" i="6"/>
  <c r="G50" i="6"/>
  <c r="G49" i="6"/>
  <c r="J48" i="6"/>
  <c r="G48" i="6"/>
  <c r="G47" i="6"/>
  <c r="G46" i="6"/>
  <c r="G45" i="6"/>
  <c r="J44" i="6"/>
  <c r="G44" i="6"/>
  <c r="G43" i="6"/>
  <c r="G42" i="6"/>
  <c r="G41" i="6"/>
  <c r="G40" i="6"/>
  <c r="G39" i="6"/>
  <c r="G38" i="6"/>
  <c r="J37" i="6"/>
  <c r="G37" i="6"/>
  <c r="G36" i="6"/>
  <c r="G35" i="6"/>
  <c r="J34" i="6"/>
  <c r="G34" i="6"/>
  <c r="G33" i="6"/>
  <c r="J32" i="6"/>
  <c r="G32" i="6"/>
  <c r="G31" i="6"/>
  <c r="J30" i="6"/>
  <c r="G30" i="6"/>
  <c r="G29" i="6"/>
  <c r="G28" i="6"/>
  <c r="G27" i="6"/>
  <c r="G26" i="6"/>
  <c r="G25" i="6"/>
  <c r="G24" i="6"/>
  <c r="G23" i="6"/>
  <c r="G22" i="6"/>
  <c r="J21" i="6"/>
  <c r="G21" i="6"/>
  <c r="G20" i="6"/>
  <c r="G19" i="6"/>
  <c r="J18" i="6"/>
  <c r="G18" i="6"/>
  <c r="G17" i="6"/>
  <c r="G16" i="6"/>
  <c r="G15" i="6"/>
  <c r="J14" i="6"/>
  <c r="G14" i="6"/>
  <c r="G13" i="6"/>
  <c r="G12" i="6"/>
  <c r="G11" i="6"/>
  <c r="G10" i="6"/>
  <c r="G9" i="6"/>
  <c r="J8" i="6"/>
  <c r="G8" i="6"/>
  <c r="G7" i="6"/>
  <c r="G6" i="6"/>
  <c r="G5" i="6"/>
  <c r="G4" i="6"/>
  <c r="J3" i="6"/>
  <c r="G3" i="6"/>
  <c r="G2" i="6"/>
  <c r="K86" i="6" l="1"/>
  <c r="K58" i="6"/>
  <c r="K29" i="6"/>
  <c r="K2" i="6"/>
  <c r="AA1113" i="5"/>
  <c r="Z1113" i="5"/>
  <c r="AA1112" i="5"/>
  <c r="Z1112" i="5"/>
  <c r="AA1111" i="5"/>
  <c r="Z1111" i="5"/>
  <c r="AA1110" i="5"/>
  <c r="Z1110" i="5"/>
  <c r="AA1109" i="5"/>
  <c r="Z1109" i="5"/>
  <c r="AA1108" i="5"/>
  <c r="Z1108" i="5"/>
  <c r="AA1107" i="5"/>
  <c r="Z1107" i="5"/>
  <c r="AA1106" i="5"/>
  <c r="Z1106" i="5"/>
  <c r="AA1105" i="5"/>
  <c r="Z1105" i="5"/>
  <c r="AA1104" i="5"/>
  <c r="Z1104" i="5"/>
  <c r="AA1103" i="5"/>
  <c r="Z1103" i="5"/>
  <c r="AA1100" i="5"/>
  <c r="Z1100" i="5"/>
  <c r="AA1099" i="5"/>
  <c r="Z1099" i="5"/>
  <c r="AA1098" i="5"/>
  <c r="Z1098" i="5"/>
  <c r="AA1097" i="5"/>
  <c r="Z1097" i="5"/>
  <c r="AA1096" i="5"/>
  <c r="Z1096" i="5"/>
  <c r="AA1095" i="5"/>
  <c r="Z1095" i="5"/>
  <c r="AA1094" i="5"/>
  <c r="E166" i="6" s="1"/>
  <c r="Z1094" i="5"/>
  <c r="AA1091" i="5"/>
  <c r="Z1091" i="5"/>
  <c r="AA1090" i="5"/>
  <c r="Z1090" i="5"/>
  <c r="AA1089" i="5"/>
  <c r="Z1089" i="5"/>
  <c r="AA1088" i="5"/>
  <c r="Z1088" i="5"/>
  <c r="AA1087" i="5"/>
  <c r="Z1087" i="5"/>
  <c r="AA1086" i="5"/>
  <c r="Z1086" i="5"/>
  <c r="AA1085" i="5"/>
  <c r="Z1085" i="5"/>
  <c r="AA1084" i="5"/>
  <c r="E165" i="6" s="1"/>
  <c r="Z1084" i="5"/>
  <c r="AA1083" i="5"/>
  <c r="Z1083" i="5"/>
  <c r="AA1080" i="5"/>
  <c r="Z1080" i="5"/>
  <c r="D1080" i="5"/>
  <c r="AA1079" i="5"/>
  <c r="Z1079" i="5"/>
  <c r="D1079" i="5"/>
  <c r="D1078" i="5"/>
  <c r="D1077" i="5"/>
  <c r="AA1076" i="5"/>
  <c r="Z1076" i="5"/>
  <c r="AA1075" i="5"/>
  <c r="Z1075" i="5"/>
  <c r="AA1072" i="5"/>
  <c r="Z1072" i="5"/>
  <c r="AA1071" i="5"/>
  <c r="Z1071" i="5"/>
  <c r="AA1070" i="5"/>
  <c r="Z1070" i="5"/>
  <c r="AA1069" i="5"/>
  <c r="Z1069" i="5"/>
  <c r="AA1068" i="5"/>
  <c r="Z1068" i="5"/>
  <c r="AA1067" i="5"/>
  <c r="Z1067" i="5"/>
  <c r="AA1066" i="5"/>
  <c r="Z1066" i="5"/>
  <c r="AA1065" i="5"/>
  <c r="Z1065" i="5"/>
  <c r="AA1064" i="5"/>
  <c r="Z1064" i="5"/>
  <c r="AA1063" i="5"/>
  <c r="Z1063" i="5"/>
  <c r="AA1062" i="5"/>
  <c r="Z1062" i="5"/>
  <c r="AA1061" i="5"/>
  <c r="Z1061" i="5"/>
  <c r="AA1060" i="5"/>
  <c r="Z1060" i="5"/>
  <c r="AA1059" i="5"/>
  <c r="Z1059" i="5"/>
  <c r="AA1058" i="5"/>
  <c r="Z1058" i="5"/>
  <c r="AA1057" i="5"/>
  <c r="Z1057" i="5"/>
  <c r="AA1056" i="5"/>
  <c r="E161" i="6" s="1"/>
  <c r="Z1056" i="5"/>
  <c r="AA1053" i="5"/>
  <c r="Z1053" i="5"/>
  <c r="AA1052" i="5"/>
  <c r="Z1052" i="5"/>
  <c r="AA1051" i="5"/>
  <c r="Z1051" i="5"/>
  <c r="AA1050" i="5"/>
  <c r="Z1050" i="5"/>
  <c r="AA1049" i="5"/>
  <c r="Z1049" i="5"/>
  <c r="AA1046" i="5"/>
  <c r="Z1046" i="5"/>
  <c r="AA1045" i="5"/>
  <c r="Z1045" i="5"/>
  <c r="AA1044" i="5"/>
  <c r="Z1044" i="5"/>
  <c r="AA1043" i="5"/>
  <c r="Z1043" i="5"/>
  <c r="AA1042" i="5"/>
  <c r="Z1042" i="5"/>
  <c r="AA1041" i="5"/>
  <c r="Z1041" i="5"/>
  <c r="AA1040" i="5"/>
  <c r="E159" i="6" s="1"/>
  <c r="Z1040" i="5"/>
  <c r="AA1037" i="5"/>
  <c r="Z1037" i="5"/>
  <c r="AA1036" i="5"/>
  <c r="Z1036" i="5"/>
  <c r="AA1035" i="5"/>
  <c r="Z1035" i="5"/>
  <c r="AA1034" i="5"/>
  <c r="E158" i="6" s="1"/>
  <c r="Z1034" i="5"/>
  <c r="AA1033" i="5"/>
  <c r="Z1033" i="5"/>
  <c r="AA1030" i="5"/>
  <c r="Z1030" i="5"/>
  <c r="AA1029" i="5"/>
  <c r="Z1029" i="5"/>
  <c r="AA1026" i="5"/>
  <c r="Z1026" i="5"/>
  <c r="AA1025" i="5"/>
  <c r="Z1025" i="5"/>
  <c r="AA1022" i="5"/>
  <c r="Z1022" i="5"/>
  <c r="AA1021" i="5"/>
  <c r="Z1021" i="5"/>
  <c r="AA1018" i="5"/>
  <c r="Z1018" i="5"/>
  <c r="AA1017" i="5"/>
  <c r="Z1017" i="5"/>
  <c r="AA1016" i="5"/>
  <c r="Z1016" i="5"/>
  <c r="AA1015" i="5"/>
  <c r="Z1015" i="5"/>
  <c r="AA1014" i="5"/>
  <c r="Z1014" i="5"/>
  <c r="AA1013" i="5"/>
  <c r="Z1013" i="5"/>
  <c r="AA1012" i="5"/>
  <c r="Z1012" i="5"/>
  <c r="AA1009" i="5"/>
  <c r="Z1009" i="5"/>
  <c r="AA1008" i="5"/>
  <c r="Z1008" i="5"/>
  <c r="AA1007" i="5"/>
  <c r="Z1007" i="5"/>
  <c r="AA1006" i="5"/>
  <c r="Z1006" i="5"/>
  <c r="AA1005" i="5"/>
  <c r="Z1005" i="5"/>
  <c r="AA1002" i="5"/>
  <c r="Z1002" i="5"/>
  <c r="AA1001" i="5"/>
  <c r="Z1001" i="5"/>
  <c r="AA1000" i="5"/>
  <c r="Z1000" i="5"/>
  <c r="AA999" i="5"/>
  <c r="Z999" i="5"/>
  <c r="AA998" i="5"/>
  <c r="Z998" i="5"/>
  <c r="AA997" i="5"/>
  <c r="Z997" i="5"/>
  <c r="AA996" i="5"/>
  <c r="Z996" i="5"/>
  <c r="AA995" i="5"/>
  <c r="Z995" i="5"/>
  <c r="AA994" i="5"/>
  <c r="Z994" i="5"/>
  <c r="AA993" i="5"/>
  <c r="Z993" i="5"/>
  <c r="AA992" i="5"/>
  <c r="Z992" i="5"/>
  <c r="AA989" i="5"/>
  <c r="Z989" i="5"/>
  <c r="AA988" i="5"/>
  <c r="Z988" i="5"/>
  <c r="AA987" i="5"/>
  <c r="Z987" i="5"/>
  <c r="AA986" i="5"/>
  <c r="Z986" i="5"/>
  <c r="AA985" i="5"/>
  <c r="Z985" i="5"/>
  <c r="AA984" i="5"/>
  <c r="Z984" i="5"/>
  <c r="AA983" i="5"/>
  <c r="Z983" i="5"/>
  <c r="AA982" i="5"/>
  <c r="Z982" i="5"/>
  <c r="AA981" i="5"/>
  <c r="Z981" i="5"/>
  <c r="AA980" i="5"/>
  <c r="Z980" i="5"/>
  <c r="AA979" i="5"/>
  <c r="Z979" i="5"/>
  <c r="AA976" i="5"/>
  <c r="Z976" i="5"/>
  <c r="AA975" i="5"/>
  <c r="Z975" i="5"/>
  <c r="AA974" i="5"/>
  <c r="Z974" i="5"/>
  <c r="AA973" i="5"/>
  <c r="Z973" i="5"/>
  <c r="AA970" i="5"/>
  <c r="Z970" i="5"/>
  <c r="AA969" i="5"/>
  <c r="Z969" i="5"/>
  <c r="AA968" i="5"/>
  <c r="Z968" i="5"/>
  <c r="AA967" i="5"/>
  <c r="Z967" i="5"/>
  <c r="AA966" i="5"/>
  <c r="Z966" i="5"/>
  <c r="AA965" i="5"/>
  <c r="Z965" i="5"/>
  <c r="AA964" i="5"/>
  <c r="Z964" i="5"/>
  <c r="AA963" i="5"/>
  <c r="Z963" i="5"/>
  <c r="AA962" i="5"/>
  <c r="Z962" i="5"/>
  <c r="AA961" i="5"/>
  <c r="Z961" i="5"/>
  <c r="AA960" i="5"/>
  <c r="Z960" i="5"/>
  <c r="AA959" i="5"/>
  <c r="Z959" i="5"/>
  <c r="AA958" i="5"/>
  <c r="Z958" i="5"/>
  <c r="AA955" i="5"/>
  <c r="Z955" i="5"/>
  <c r="AA954" i="5"/>
  <c r="Z954" i="5"/>
  <c r="AA953" i="5"/>
  <c r="Z953" i="5"/>
  <c r="AA952" i="5"/>
  <c r="Z952" i="5"/>
  <c r="AA951" i="5"/>
  <c r="Z951" i="5"/>
  <c r="AA947" i="5"/>
  <c r="Z947" i="5"/>
  <c r="AA946" i="5"/>
  <c r="Z946" i="5"/>
  <c r="AA943" i="5"/>
  <c r="Z943" i="5"/>
  <c r="AA942" i="5"/>
  <c r="Z942" i="5"/>
  <c r="AA939" i="5"/>
  <c r="Z939" i="5"/>
  <c r="AA938" i="5"/>
  <c r="Z938" i="5"/>
  <c r="AA935" i="5"/>
  <c r="Z935" i="5"/>
  <c r="AA934" i="5"/>
  <c r="Z934" i="5"/>
  <c r="AA933" i="5"/>
  <c r="Z933" i="5"/>
  <c r="AA932" i="5"/>
  <c r="Z932" i="5"/>
  <c r="AA931" i="5"/>
  <c r="Z931" i="5"/>
  <c r="AA930" i="5"/>
  <c r="Z930" i="5"/>
  <c r="AA929" i="5"/>
  <c r="E141" i="6" s="1"/>
  <c r="Z929" i="5"/>
  <c r="AA926" i="5"/>
  <c r="Z926" i="5"/>
  <c r="AA925" i="5"/>
  <c r="Z925" i="5"/>
  <c r="AA924" i="5"/>
  <c r="Z924" i="5"/>
  <c r="AA921" i="5"/>
  <c r="Z921" i="5"/>
  <c r="AA920" i="5"/>
  <c r="Z920" i="5"/>
  <c r="AA919" i="5"/>
  <c r="Z919" i="5"/>
  <c r="AA916" i="5"/>
  <c r="Z916" i="5"/>
  <c r="AA915" i="5"/>
  <c r="E137" i="6" s="1"/>
  <c r="Z915" i="5"/>
  <c r="D137" i="6" s="1"/>
  <c r="AA912" i="5"/>
  <c r="Z912" i="5"/>
  <c r="AA911" i="5"/>
  <c r="E136" i="6" s="1"/>
  <c r="Z911" i="5"/>
  <c r="AA908" i="5"/>
  <c r="Z908" i="5"/>
  <c r="AA907" i="5"/>
  <c r="E135" i="6" s="1"/>
  <c r="Z907" i="5"/>
  <c r="D135" i="6" s="1"/>
  <c r="AA904" i="5"/>
  <c r="Z904" i="5"/>
  <c r="AA903" i="5"/>
  <c r="Z903" i="5"/>
  <c r="AA902" i="5"/>
  <c r="Z902" i="5"/>
  <c r="AA901" i="5"/>
  <c r="Z901" i="5"/>
  <c r="AA898" i="5"/>
  <c r="Z898" i="5"/>
  <c r="AA897" i="5"/>
  <c r="Z897" i="5"/>
  <c r="D133" i="6" s="1"/>
  <c r="AA894" i="5"/>
  <c r="Z894" i="5"/>
  <c r="AA893" i="5"/>
  <c r="E132" i="6" s="1"/>
  <c r="Z893" i="5"/>
  <c r="D132" i="6" s="1"/>
  <c r="AA890" i="5"/>
  <c r="Z890" i="5"/>
  <c r="AA889" i="5"/>
  <c r="Z889" i="5"/>
  <c r="AA888" i="5"/>
  <c r="Z888" i="5"/>
  <c r="AA887" i="5"/>
  <c r="Z887" i="5"/>
  <c r="AA886" i="5"/>
  <c r="Z886" i="5"/>
  <c r="AA885" i="5"/>
  <c r="Z885" i="5"/>
  <c r="AA882" i="5"/>
  <c r="Z882" i="5"/>
  <c r="AA881" i="5"/>
  <c r="E130" i="6" s="1"/>
  <c r="Z881" i="5"/>
  <c r="D130" i="6" s="1"/>
  <c r="AA878" i="5"/>
  <c r="Z878" i="5"/>
  <c r="AA877" i="5"/>
  <c r="Z877" i="5"/>
  <c r="AA876" i="5"/>
  <c r="Z876" i="5"/>
  <c r="AA875" i="5"/>
  <c r="Z875" i="5"/>
  <c r="AA874" i="5"/>
  <c r="Z874" i="5"/>
  <c r="AA873" i="5"/>
  <c r="Z873" i="5"/>
  <c r="AA872" i="5"/>
  <c r="Z872" i="5"/>
  <c r="AA871" i="5"/>
  <c r="Z871" i="5"/>
  <c r="AA870" i="5"/>
  <c r="Z870" i="5"/>
  <c r="AA867" i="5"/>
  <c r="Z867" i="5"/>
  <c r="AA866" i="5"/>
  <c r="Z866" i="5"/>
  <c r="AA865" i="5"/>
  <c r="E128" i="6" s="1"/>
  <c r="Z865" i="5"/>
  <c r="AA864" i="5"/>
  <c r="Z864" i="5"/>
  <c r="AA861" i="5"/>
  <c r="Z861" i="5"/>
  <c r="AA860" i="5"/>
  <c r="Z860" i="5"/>
  <c r="AA857" i="5"/>
  <c r="Z857" i="5"/>
  <c r="AA856" i="5"/>
  <c r="Z856" i="5"/>
  <c r="AA853" i="5"/>
  <c r="Z853" i="5"/>
  <c r="AA852" i="5"/>
  <c r="Z852" i="5"/>
  <c r="AA849" i="5"/>
  <c r="Z849" i="5"/>
  <c r="AA848" i="5"/>
  <c r="Z848" i="5"/>
  <c r="AA847" i="5"/>
  <c r="Z847" i="5"/>
  <c r="AA846" i="5"/>
  <c r="Z846" i="5"/>
  <c r="AA845" i="5"/>
  <c r="E123" i="6" s="1"/>
  <c r="Z845" i="5"/>
  <c r="AA842" i="5"/>
  <c r="Z842" i="5"/>
  <c r="AA841" i="5"/>
  <c r="Z841" i="5"/>
  <c r="AA840" i="5"/>
  <c r="Z840" i="5"/>
  <c r="AA837" i="5"/>
  <c r="Z837" i="5"/>
  <c r="AA836" i="5"/>
  <c r="Z836" i="5"/>
  <c r="AA833" i="5"/>
  <c r="Z833" i="5"/>
  <c r="AA832" i="5"/>
  <c r="Z832" i="5"/>
  <c r="AA831" i="5"/>
  <c r="Z831" i="5"/>
  <c r="AA830" i="5"/>
  <c r="Z830" i="5"/>
  <c r="AA829" i="5"/>
  <c r="Z829" i="5"/>
  <c r="AA828" i="5"/>
  <c r="Z828" i="5"/>
  <c r="AA827" i="5"/>
  <c r="Z827" i="5"/>
  <c r="AA826" i="5"/>
  <c r="Z826" i="5"/>
  <c r="AA825" i="5"/>
  <c r="Z825" i="5"/>
  <c r="AA822" i="5"/>
  <c r="Z822" i="5"/>
  <c r="AA821" i="5"/>
  <c r="Z821" i="5"/>
  <c r="AA820" i="5"/>
  <c r="Z820" i="5"/>
  <c r="AA819" i="5"/>
  <c r="Z819" i="5"/>
  <c r="AA816" i="5"/>
  <c r="Z816" i="5"/>
  <c r="AA815" i="5"/>
  <c r="Z815" i="5"/>
  <c r="AA814" i="5"/>
  <c r="Z814" i="5"/>
  <c r="AA813" i="5"/>
  <c r="Z813" i="5"/>
  <c r="AA812" i="5"/>
  <c r="Z812" i="5"/>
  <c r="AA811" i="5"/>
  <c r="Z811" i="5"/>
  <c r="AA810" i="5"/>
  <c r="Z810" i="5"/>
  <c r="AA809" i="5"/>
  <c r="Z809" i="5"/>
  <c r="AA808" i="5"/>
  <c r="Z808" i="5"/>
  <c r="AA807" i="5"/>
  <c r="Z807" i="5"/>
  <c r="AA804" i="5"/>
  <c r="Z804" i="5"/>
  <c r="AA803" i="5"/>
  <c r="Z803" i="5"/>
  <c r="AA802" i="5"/>
  <c r="Z802" i="5"/>
  <c r="AA801" i="5"/>
  <c r="Z801" i="5"/>
  <c r="AA800" i="5"/>
  <c r="Z800" i="5"/>
  <c r="AA799" i="5"/>
  <c r="Z799" i="5"/>
  <c r="AA796" i="5"/>
  <c r="Z796" i="5"/>
  <c r="AA795" i="5"/>
  <c r="Z795" i="5"/>
  <c r="AA794" i="5"/>
  <c r="Z794" i="5"/>
  <c r="AA793" i="5"/>
  <c r="Z793" i="5"/>
  <c r="AA790" i="5"/>
  <c r="Z790" i="5"/>
  <c r="AA789" i="5"/>
  <c r="Z789" i="5"/>
  <c r="AA788" i="5"/>
  <c r="Z788" i="5"/>
  <c r="AA787" i="5"/>
  <c r="Z787" i="5"/>
  <c r="AA786" i="5"/>
  <c r="Z786" i="5"/>
  <c r="AA785" i="5"/>
  <c r="Z785" i="5"/>
  <c r="AA784" i="5"/>
  <c r="Z784" i="5"/>
  <c r="AA783" i="5"/>
  <c r="Z783" i="5"/>
  <c r="AA782" i="5"/>
  <c r="Z782" i="5"/>
  <c r="AA781" i="5"/>
  <c r="Z781" i="5"/>
  <c r="AA780" i="5"/>
  <c r="Z780" i="5"/>
  <c r="AA779" i="5"/>
  <c r="Z779" i="5"/>
  <c r="AA778" i="5"/>
  <c r="Z778" i="5"/>
  <c r="AA775" i="5"/>
  <c r="Z775" i="5"/>
  <c r="AA774" i="5"/>
  <c r="Z774" i="5"/>
  <c r="AA773" i="5"/>
  <c r="Z773" i="5"/>
  <c r="AA772" i="5"/>
  <c r="Z772" i="5"/>
  <c r="AA771" i="5"/>
  <c r="Z771" i="5"/>
  <c r="AA768" i="5"/>
  <c r="Z768" i="5"/>
  <c r="AA767" i="5"/>
  <c r="Z767" i="5"/>
  <c r="AA766" i="5"/>
  <c r="Z766" i="5"/>
  <c r="AA765" i="5"/>
  <c r="Z765" i="5"/>
  <c r="AA764" i="5"/>
  <c r="Z764" i="5"/>
  <c r="AA763" i="5"/>
  <c r="Z763" i="5"/>
  <c r="AA762" i="5"/>
  <c r="Z762" i="5"/>
  <c r="AA761" i="5"/>
  <c r="Z761" i="5"/>
  <c r="AA758" i="5"/>
  <c r="Z758" i="5"/>
  <c r="AA757" i="5"/>
  <c r="Z757" i="5"/>
  <c r="AA756" i="5"/>
  <c r="Z756" i="5"/>
  <c r="AA755" i="5"/>
  <c r="Z755" i="5"/>
  <c r="AA752" i="5"/>
  <c r="Z752" i="5"/>
  <c r="AA751" i="5"/>
  <c r="Z751" i="5"/>
  <c r="AA750" i="5"/>
  <c r="Z750" i="5"/>
  <c r="AA747" i="5"/>
  <c r="Z747" i="5"/>
  <c r="AA746" i="5"/>
  <c r="Z746" i="5"/>
  <c r="AA745" i="5"/>
  <c r="Z745" i="5"/>
  <c r="AA744" i="5"/>
  <c r="Z744" i="5"/>
  <c r="AA743" i="5"/>
  <c r="Z743" i="5"/>
  <c r="AA742" i="5"/>
  <c r="Z742" i="5"/>
  <c r="AA739" i="5"/>
  <c r="Z739" i="5"/>
  <c r="AA738" i="5"/>
  <c r="Z738" i="5"/>
  <c r="AA735" i="5"/>
  <c r="Z735" i="5"/>
  <c r="AA734" i="5"/>
  <c r="Z734" i="5"/>
  <c r="AA731" i="5"/>
  <c r="Z731" i="5"/>
  <c r="AA730" i="5"/>
  <c r="Z730" i="5"/>
  <c r="AA727" i="5"/>
  <c r="Z727" i="5"/>
  <c r="AA726" i="5"/>
  <c r="Z726" i="5"/>
  <c r="AA723" i="5"/>
  <c r="Z723" i="5"/>
  <c r="AA722" i="5"/>
  <c r="Z722" i="5"/>
  <c r="AA719" i="5"/>
  <c r="Z719" i="5"/>
  <c r="AA718" i="5"/>
  <c r="Z718" i="5"/>
  <c r="AA715" i="5"/>
  <c r="Z715" i="5"/>
  <c r="AA714" i="5"/>
  <c r="Z714" i="5"/>
  <c r="AA713" i="5"/>
  <c r="Z713" i="5"/>
  <c r="AA712" i="5"/>
  <c r="Z712" i="5"/>
  <c r="AA711" i="5"/>
  <c r="Z711" i="5"/>
  <c r="AA710" i="5"/>
  <c r="Z710" i="5"/>
  <c r="AA709" i="5"/>
  <c r="Z709" i="5"/>
  <c r="AA706" i="5"/>
  <c r="Z706" i="5"/>
  <c r="AA705" i="5"/>
  <c r="Z705" i="5"/>
  <c r="AA704" i="5"/>
  <c r="Z704" i="5"/>
  <c r="AA703" i="5"/>
  <c r="Z703" i="5"/>
  <c r="AA700" i="5"/>
  <c r="Z700" i="5"/>
  <c r="AA699" i="5"/>
  <c r="Z699" i="5"/>
  <c r="AA698" i="5"/>
  <c r="Z698" i="5"/>
  <c r="AA697" i="5"/>
  <c r="Z697" i="5"/>
  <c r="AA696" i="5"/>
  <c r="Z696" i="5"/>
  <c r="AA695" i="5"/>
  <c r="Z695" i="5"/>
  <c r="AA694" i="5"/>
  <c r="Z694" i="5"/>
  <c r="AA693" i="5"/>
  <c r="Z693" i="5"/>
  <c r="AA692" i="5"/>
  <c r="Z692" i="5"/>
  <c r="AA691" i="5"/>
  <c r="Z691" i="5"/>
  <c r="AA690" i="5"/>
  <c r="Z690" i="5"/>
  <c r="AA685" i="5"/>
  <c r="Z685" i="5"/>
  <c r="AA684" i="5"/>
  <c r="Z684" i="5"/>
  <c r="AA683" i="5"/>
  <c r="Z683" i="5"/>
  <c r="AA682" i="5"/>
  <c r="Z682" i="5"/>
  <c r="AA679" i="5"/>
  <c r="Z679" i="5"/>
  <c r="AA678" i="5"/>
  <c r="Z678" i="5"/>
  <c r="AA677" i="5"/>
  <c r="Z677" i="5"/>
  <c r="AA673" i="5"/>
  <c r="Z673" i="5"/>
  <c r="AA672" i="5"/>
  <c r="Z672" i="5"/>
  <c r="AA671" i="5"/>
  <c r="Z671" i="5"/>
  <c r="AA670" i="5"/>
  <c r="Z670" i="5"/>
  <c r="AA667" i="5"/>
  <c r="Z667" i="5"/>
  <c r="AA665" i="5"/>
  <c r="Z665" i="5"/>
  <c r="AA664" i="5"/>
  <c r="Z664" i="5"/>
  <c r="AA663" i="5"/>
  <c r="Z663" i="5"/>
  <c r="AA662" i="5"/>
  <c r="Z662" i="5"/>
  <c r="AA659" i="5"/>
  <c r="Z659" i="5"/>
  <c r="AA658" i="5"/>
  <c r="Z658" i="5"/>
  <c r="AA657" i="5"/>
  <c r="Z657" i="5"/>
  <c r="AA655" i="5"/>
  <c r="Z655" i="5"/>
  <c r="AA654" i="5"/>
  <c r="Z654" i="5"/>
  <c r="AA653" i="5"/>
  <c r="Z653" i="5"/>
  <c r="AA652" i="5"/>
  <c r="Z652" i="5"/>
  <c r="AA649" i="5"/>
  <c r="Z649" i="5"/>
  <c r="AA648" i="5"/>
  <c r="Z648" i="5"/>
  <c r="AA647" i="5"/>
  <c r="Z647" i="5"/>
  <c r="AA646" i="5"/>
  <c r="Z646" i="5"/>
  <c r="AA642" i="5"/>
  <c r="Z642" i="5"/>
  <c r="AA641" i="5"/>
  <c r="Z641" i="5"/>
  <c r="AA640" i="5"/>
  <c r="Z640" i="5"/>
  <c r="AA639" i="5"/>
  <c r="Z639" i="5"/>
  <c r="AA638" i="5"/>
  <c r="Z638" i="5"/>
  <c r="AA637" i="5"/>
  <c r="Z637" i="5"/>
  <c r="AA636" i="5"/>
  <c r="Z636" i="5"/>
  <c r="AA635" i="5"/>
  <c r="Z635" i="5"/>
  <c r="AA634" i="5"/>
  <c r="Z634" i="5"/>
  <c r="AA633" i="5"/>
  <c r="Z633" i="5"/>
  <c r="AA630" i="5"/>
  <c r="Z630" i="5"/>
  <c r="AA629" i="5"/>
  <c r="Z629" i="5"/>
  <c r="AA628" i="5"/>
  <c r="Z628" i="5"/>
  <c r="AA627" i="5"/>
  <c r="Z627" i="5"/>
  <c r="AA626" i="5"/>
  <c r="Z626" i="5"/>
  <c r="AA624" i="5"/>
  <c r="Z624" i="5"/>
  <c r="AA623" i="5"/>
  <c r="Z623" i="5"/>
  <c r="AA621" i="5"/>
  <c r="Z621" i="5"/>
  <c r="AA620" i="5"/>
  <c r="Z620" i="5"/>
  <c r="AA614" i="5"/>
  <c r="Z614" i="5"/>
  <c r="AA613" i="5"/>
  <c r="Z613" i="5"/>
  <c r="AA612" i="5"/>
  <c r="Z612" i="5"/>
  <c r="AA611" i="5"/>
  <c r="Z611" i="5"/>
  <c r="AA610" i="5"/>
  <c r="Z610" i="5"/>
  <c r="AA609" i="5"/>
  <c r="Z609" i="5"/>
  <c r="AA608" i="5"/>
  <c r="Z608" i="5"/>
  <c r="AA607" i="5"/>
  <c r="Z607" i="5"/>
  <c r="AA606" i="5"/>
  <c r="Z606" i="5"/>
  <c r="AA605" i="5"/>
  <c r="Z605" i="5"/>
  <c r="AA604" i="5"/>
  <c r="Z604" i="5"/>
  <c r="AA600" i="5"/>
  <c r="Z600" i="5"/>
  <c r="AA599" i="5"/>
  <c r="Z599" i="5"/>
  <c r="AA598" i="5"/>
  <c r="Z598" i="5"/>
  <c r="AA597" i="5"/>
  <c r="Z597" i="5"/>
  <c r="AA596" i="5"/>
  <c r="Z596" i="5"/>
  <c r="AA595" i="5"/>
  <c r="Z595" i="5"/>
  <c r="AA594" i="5"/>
  <c r="Z594" i="5"/>
  <c r="AA593" i="5"/>
  <c r="Z593" i="5"/>
  <c r="G592" i="5"/>
  <c r="G591" i="5"/>
  <c r="AA587" i="5"/>
  <c r="Z587" i="5"/>
  <c r="AA586" i="5"/>
  <c r="Z586" i="5"/>
  <c r="AA585" i="5"/>
  <c r="Z585" i="5"/>
  <c r="AA584" i="5"/>
  <c r="Z584" i="5"/>
  <c r="AA583" i="5"/>
  <c r="Z583" i="5"/>
  <c r="AA582" i="5"/>
  <c r="Z582" i="5"/>
  <c r="AA581" i="5"/>
  <c r="Z581" i="5"/>
  <c r="AA580" i="5"/>
  <c r="Z580" i="5"/>
  <c r="AA579" i="5"/>
  <c r="Z579" i="5"/>
  <c r="AA578" i="5"/>
  <c r="Z578" i="5"/>
  <c r="AA577" i="5"/>
  <c r="Z577" i="5"/>
  <c r="AA576" i="5"/>
  <c r="Z576" i="5"/>
  <c r="AA575" i="5"/>
  <c r="Z575" i="5"/>
  <c r="AA574" i="5"/>
  <c r="Z574" i="5"/>
  <c r="AA573" i="5"/>
  <c r="Z573" i="5"/>
  <c r="AA572" i="5"/>
  <c r="Z572" i="5"/>
  <c r="AA571" i="5"/>
  <c r="Z571" i="5"/>
  <c r="AA570" i="5"/>
  <c r="Z570" i="5"/>
  <c r="AA565" i="5"/>
  <c r="Z565" i="5"/>
  <c r="AA564" i="5"/>
  <c r="Z564" i="5"/>
  <c r="AA563" i="5"/>
  <c r="Z563" i="5"/>
  <c r="AA562" i="5"/>
  <c r="Z562" i="5"/>
  <c r="AA558" i="5"/>
  <c r="Z558" i="5"/>
  <c r="AA557" i="5"/>
  <c r="Z557" i="5"/>
  <c r="AA556" i="5"/>
  <c r="Z556" i="5"/>
  <c r="AA555" i="5"/>
  <c r="Z555" i="5"/>
  <c r="AA554" i="5"/>
  <c r="Z554" i="5"/>
  <c r="AA550" i="5"/>
  <c r="Z550" i="5"/>
  <c r="AA549" i="5"/>
  <c r="Z549" i="5"/>
  <c r="AA548" i="5"/>
  <c r="Z548" i="5"/>
  <c r="AA547" i="5"/>
  <c r="Z547" i="5"/>
  <c r="AA546" i="5"/>
  <c r="Z546" i="5"/>
  <c r="AA541" i="5"/>
  <c r="Z541" i="5"/>
  <c r="AA540" i="5"/>
  <c r="Z540" i="5"/>
  <c r="AA539" i="5"/>
  <c r="Z539" i="5"/>
  <c r="AA538" i="5"/>
  <c r="Z538" i="5"/>
  <c r="AA537" i="5"/>
  <c r="Z537" i="5"/>
  <c r="AA536" i="5"/>
  <c r="Z536" i="5"/>
  <c r="AA535" i="5"/>
  <c r="Z535" i="5"/>
  <c r="AA534" i="5"/>
  <c r="Z534" i="5"/>
  <c r="AA533" i="5"/>
  <c r="Z533" i="5"/>
  <c r="AA532" i="5"/>
  <c r="Z532" i="5"/>
  <c r="AA531" i="5"/>
  <c r="Z531" i="5"/>
  <c r="AA530" i="5"/>
  <c r="Z530" i="5"/>
  <c r="AA529" i="5"/>
  <c r="Z529" i="5"/>
  <c r="AA528" i="5"/>
  <c r="Z528" i="5"/>
  <c r="AA527" i="5"/>
  <c r="Z527" i="5"/>
  <c r="AA526" i="5"/>
  <c r="Z526" i="5"/>
  <c r="AA525" i="5"/>
  <c r="Z525" i="5"/>
  <c r="AA524" i="5"/>
  <c r="Z524" i="5"/>
  <c r="AA523" i="5"/>
  <c r="Z523" i="5"/>
  <c r="AA522" i="5"/>
  <c r="Z522" i="5"/>
  <c r="AA521" i="5"/>
  <c r="Z521" i="5"/>
  <c r="AA516" i="5"/>
  <c r="Z516" i="5"/>
  <c r="AA515" i="5"/>
  <c r="Z515" i="5"/>
  <c r="AA514" i="5"/>
  <c r="Z514" i="5"/>
  <c r="AA513" i="5"/>
  <c r="Z513" i="5"/>
  <c r="AA512" i="5"/>
  <c r="Z512" i="5"/>
  <c r="AA511" i="5"/>
  <c r="Z511" i="5"/>
  <c r="AA506" i="5"/>
  <c r="Z506" i="5"/>
  <c r="AA505" i="5"/>
  <c r="Z505" i="5"/>
  <c r="AA504" i="5"/>
  <c r="Z504" i="5"/>
  <c r="AA503" i="5"/>
  <c r="Z503" i="5"/>
  <c r="AA502" i="5"/>
  <c r="Z502" i="5"/>
  <c r="AA501" i="5"/>
  <c r="Z501" i="5"/>
  <c r="AA500" i="5"/>
  <c r="Z500" i="5"/>
  <c r="AA499" i="5"/>
  <c r="Z499" i="5"/>
  <c r="AA494" i="5"/>
  <c r="Z494" i="5"/>
  <c r="AA493" i="5"/>
  <c r="Z493" i="5"/>
  <c r="AA492" i="5"/>
  <c r="Z492" i="5"/>
  <c r="AA491" i="5"/>
  <c r="Z491" i="5"/>
  <c r="AA490" i="5"/>
  <c r="Z490" i="5"/>
  <c r="AA486" i="5"/>
  <c r="Z486" i="5"/>
  <c r="AA485" i="5"/>
  <c r="Z485" i="5"/>
  <c r="AA484" i="5"/>
  <c r="Z484" i="5"/>
  <c r="AA483" i="5"/>
  <c r="Z483" i="5"/>
  <c r="AA482" i="5"/>
  <c r="Z482" i="5"/>
  <c r="AA481" i="5"/>
  <c r="Z481" i="5"/>
  <c r="AA480" i="5"/>
  <c r="Z480" i="5"/>
  <c r="AA479" i="5"/>
  <c r="Z479" i="5"/>
  <c r="AA475" i="5"/>
  <c r="Z475" i="5"/>
  <c r="AA474" i="5"/>
  <c r="Z474" i="5"/>
  <c r="AA473" i="5"/>
  <c r="Z473" i="5"/>
  <c r="AA472" i="5"/>
  <c r="Z472" i="5"/>
  <c r="AA471" i="5"/>
  <c r="Z471" i="5"/>
  <c r="AA470" i="5"/>
  <c r="Z470" i="5"/>
  <c r="AA469" i="5"/>
  <c r="Z469" i="5"/>
  <c r="AA468" i="5"/>
  <c r="Z468" i="5"/>
  <c r="AA467" i="5"/>
  <c r="Z467" i="5"/>
  <c r="AA462" i="5"/>
  <c r="Z462" i="5"/>
  <c r="AA461" i="5"/>
  <c r="Z461" i="5"/>
  <c r="AA460" i="5"/>
  <c r="Z460" i="5"/>
  <c r="AA459" i="5"/>
  <c r="Z459" i="5"/>
  <c r="AA458" i="5"/>
  <c r="Z458" i="5"/>
  <c r="AA457" i="5"/>
  <c r="Z457" i="5"/>
  <c r="AA456" i="5"/>
  <c r="Z456" i="5"/>
  <c r="AA455" i="5"/>
  <c r="Z455" i="5"/>
  <c r="AA454" i="5"/>
  <c r="Z454" i="5"/>
  <c r="AA453" i="5"/>
  <c r="Z453" i="5"/>
  <c r="AA452" i="5"/>
  <c r="Z452" i="5"/>
  <c r="AA448" i="5"/>
  <c r="Z448" i="5"/>
  <c r="AA447" i="5"/>
  <c r="Z447" i="5"/>
  <c r="AA446" i="5"/>
  <c r="Z446" i="5"/>
  <c r="AA445" i="5"/>
  <c r="Z445" i="5"/>
  <c r="AA444" i="5"/>
  <c r="Z444" i="5"/>
  <c r="AA443" i="5"/>
  <c r="Z443" i="5"/>
  <c r="AA439" i="5"/>
  <c r="Z439" i="5"/>
  <c r="AA438" i="5"/>
  <c r="Z438" i="5"/>
  <c r="AA437" i="5"/>
  <c r="Z437" i="5"/>
  <c r="AA436" i="5"/>
  <c r="Z436" i="5"/>
  <c r="AA432" i="5"/>
  <c r="Z432" i="5"/>
  <c r="AA431" i="5"/>
  <c r="Z431" i="5"/>
  <c r="AA430" i="5"/>
  <c r="Z430" i="5"/>
  <c r="AA429" i="5"/>
  <c r="Z429" i="5"/>
  <c r="AA428" i="5"/>
  <c r="Z428" i="5"/>
  <c r="AA427" i="5"/>
  <c r="Z427" i="5"/>
  <c r="AA426" i="5"/>
  <c r="Z426" i="5"/>
  <c r="AA425" i="5"/>
  <c r="Z425" i="5"/>
  <c r="AA424" i="5"/>
  <c r="Z424" i="5"/>
  <c r="AA423" i="5"/>
  <c r="Z423" i="5"/>
  <c r="AA422" i="5"/>
  <c r="Z422" i="5"/>
  <c r="AA421" i="5"/>
  <c r="Z421" i="5"/>
  <c r="AA420" i="5"/>
  <c r="Z420" i="5"/>
  <c r="AA419" i="5"/>
  <c r="Z419" i="5"/>
  <c r="AA418" i="5"/>
  <c r="Z418" i="5"/>
  <c r="AA417" i="5"/>
  <c r="Z417" i="5"/>
  <c r="AA416" i="5"/>
  <c r="Z416" i="5"/>
  <c r="AA415" i="5"/>
  <c r="Z415" i="5"/>
  <c r="AA414" i="5"/>
  <c r="Z414" i="5"/>
  <c r="AA413" i="5"/>
  <c r="Z413" i="5"/>
  <c r="AA412" i="5"/>
  <c r="Z412" i="5"/>
  <c r="AA407" i="5"/>
  <c r="Z407" i="5"/>
  <c r="AA406" i="5"/>
  <c r="Z406" i="5"/>
  <c r="AA405" i="5"/>
  <c r="Z405" i="5"/>
  <c r="AA404" i="5"/>
  <c r="Z404" i="5"/>
  <c r="AA403" i="5"/>
  <c r="Z403" i="5"/>
  <c r="AA402" i="5"/>
  <c r="Z402" i="5"/>
  <c r="AA401" i="5"/>
  <c r="Z401" i="5"/>
  <c r="AA397" i="5"/>
  <c r="Z397" i="5"/>
  <c r="AA396" i="5"/>
  <c r="Z396" i="5"/>
  <c r="AA395" i="5"/>
  <c r="Z395" i="5"/>
  <c r="AA394" i="5"/>
  <c r="Z394" i="5"/>
  <c r="AA393" i="5"/>
  <c r="Z393" i="5"/>
  <c r="AA392" i="5"/>
  <c r="Z392" i="5"/>
  <c r="AA391" i="5"/>
  <c r="Z391" i="5"/>
  <c r="AA390" i="5"/>
  <c r="Z390" i="5"/>
  <c r="AA389" i="5"/>
  <c r="Z389" i="5"/>
  <c r="AA388" i="5"/>
  <c r="Z388" i="5"/>
  <c r="AA387" i="5"/>
  <c r="Z387" i="5"/>
  <c r="AA386" i="5"/>
  <c r="Z386" i="5"/>
  <c r="AA385" i="5"/>
  <c r="Z385" i="5"/>
  <c r="AA384" i="5"/>
  <c r="Z384" i="5"/>
  <c r="AA378" i="5"/>
  <c r="Z378" i="5"/>
  <c r="AA377" i="5"/>
  <c r="Z377" i="5"/>
  <c r="AA376" i="5"/>
  <c r="Z376" i="5"/>
  <c r="AA372" i="5"/>
  <c r="E56" i="6" s="1"/>
  <c r="Z372" i="5"/>
  <c r="D56" i="6" s="1"/>
  <c r="AA368" i="5"/>
  <c r="Z368" i="5"/>
  <c r="AA367" i="5"/>
  <c r="Z367" i="5"/>
  <c r="AA366" i="5"/>
  <c r="Z366" i="5"/>
  <c r="AA365" i="5"/>
  <c r="Z365" i="5"/>
  <c r="AA364" i="5"/>
  <c r="Z364" i="5"/>
  <c r="AA363" i="5"/>
  <c r="Z363" i="5"/>
  <c r="AA362" i="5"/>
  <c r="Z362" i="5"/>
  <c r="AA361" i="5"/>
  <c r="Z361" i="5"/>
  <c r="AA360" i="5"/>
  <c r="Z360" i="5"/>
  <c r="AA359" i="5"/>
  <c r="Z359" i="5"/>
  <c r="AA358" i="5"/>
  <c r="Z358" i="5"/>
  <c r="AA357" i="5"/>
  <c r="Z357" i="5"/>
  <c r="AA356" i="5"/>
  <c r="Z356" i="5"/>
  <c r="AA355" i="5"/>
  <c r="Z355" i="5"/>
  <c r="AA354" i="5"/>
  <c r="Z354" i="5"/>
  <c r="AA353" i="5"/>
  <c r="Z353" i="5"/>
  <c r="AA352" i="5"/>
  <c r="Z352" i="5"/>
  <c r="AA351" i="5"/>
  <c r="Z351" i="5"/>
  <c r="AA350" i="5"/>
  <c r="Z350" i="5"/>
  <c r="AA345" i="5"/>
  <c r="E53" i="6" s="1"/>
  <c r="Z345" i="5"/>
  <c r="D53" i="6" s="1"/>
  <c r="AA341" i="5"/>
  <c r="Z341" i="5"/>
  <c r="AA340" i="5"/>
  <c r="Z340" i="5"/>
  <c r="AA339" i="5"/>
  <c r="Z339" i="5"/>
  <c r="AA335" i="5"/>
  <c r="E51" i="6" s="1"/>
  <c r="Z335" i="5"/>
  <c r="D51" i="6" s="1"/>
  <c r="AA331" i="5"/>
  <c r="Z331" i="5"/>
  <c r="AA330" i="5"/>
  <c r="Z330" i="5"/>
  <c r="AA326" i="5"/>
  <c r="Z326" i="5"/>
  <c r="AA321" i="5"/>
  <c r="Z321" i="5"/>
  <c r="AA320" i="5"/>
  <c r="Z320" i="5"/>
  <c r="AA316" i="5"/>
  <c r="Z316" i="5"/>
  <c r="AA315" i="5"/>
  <c r="Z315" i="5"/>
  <c r="AA311" i="5"/>
  <c r="Z311" i="5"/>
  <c r="AA310" i="5"/>
  <c r="Z310" i="5"/>
  <c r="AA309" i="5"/>
  <c r="Z309" i="5"/>
  <c r="AA308" i="5"/>
  <c r="Z308" i="5"/>
  <c r="AA307" i="5"/>
  <c r="Z307" i="5"/>
  <c r="AA302" i="5"/>
  <c r="E43" i="6" s="1"/>
  <c r="Z302" i="5"/>
  <c r="D43" i="6" s="1"/>
  <c r="AA298" i="5"/>
  <c r="Z298" i="5"/>
  <c r="AA297" i="5"/>
  <c r="Z297" i="5"/>
  <c r="AA296" i="5"/>
  <c r="Z296" i="5"/>
  <c r="AA295" i="5"/>
  <c r="Z295" i="5"/>
  <c r="AA294" i="5"/>
  <c r="Z294" i="5"/>
  <c r="AA293" i="5"/>
  <c r="Z293" i="5"/>
  <c r="AA292" i="5"/>
  <c r="Z292" i="5"/>
  <c r="AA291" i="5"/>
  <c r="Z291" i="5"/>
  <c r="AA287" i="5"/>
  <c r="Z287" i="5"/>
  <c r="AA286" i="5"/>
  <c r="Z286" i="5"/>
  <c r="AA285" i="5"/>
  <c r="Z285" i="5"/>
  <c r="AA284" i="5"/>
  <c r="Z284" i="5"/>
  <c r="AA283" i="5"/>
  <c r="Z283" i="5"/>
  <c r="AA282" i="5"/>
  <c r="Z282" i="5"/>
  <c r="AA281" i="5"/>
  <c r="Z281" i="5"/>
  <c r="AA280" i="5"/>
  <c r="Z280" i="5"/>
  <c r="AA279" i="5"/>
  <c r="Z279" i="5"/>
  <c r="AA278" i="5"/>
  <c r="Z278" i="5"/>
  <c r="AA274" i="5"/>
  <c r="Z274" i="5"/>
  <c r="AA273" i="5"/>
  <c r="Z273" i="5"/>
  <c r="AA272" i="5"/>
  <c r="Z272" i="5"/>
  <c r="AA271" i="5"/>
  <c r="Z271" i="5"/>
  <c r="AA267" i="5"/>
  <c r="Z267" i="5"/>
  <c r="AA266" i="5"/>
  <c r="Z266" i="5"/>
  <c r="AA265" i="5"/>
  <c r="Z265" i="5"/>
  <c r="AA264" i="5"/>
  <c r="Z264" i="5"/>
  <c r="AA260" i="5"/>
  <c r="Z260" i="5"/>
  <c r="AA259" i="5"/>
  <c r="Z259" i="5"/>
  <c r="AA258" i="5"/>
  <c r="Z258" i="5"/>
  <c r="AA253" i="5"/>
  <c r="Z253" i="5"/>
  <c r="AA252" i="5"/>
  <c r="Z252" i="5"/>
  <c r="AA251" i="5"/>
  <c r="Z251" i="5"/>
  <c r="AA250" i="5"/>
  <c r="Z250" i="5"/>
  <c r="AA249" i="5"/>
  <c r="Z249" i="5"/>
  <c r="AA248" i="5"/>
  <c r="Z248" i="5"/>
  <c r="AA247" i="5"/>
  <c r="Z247" i="5"/>
  <c r="AA246" i="5"/>
  <c r="Z246" i="5"/>
  <c r="AA242" i="5"/>
  <c r="Z242" i="5"/>
  <c r="AA241" i="5"/>
  <c r="Z241" i="5"/>
  <c r="AA240" i="5"/>
  <c r="Z240" i="5"/>
  <c r="AA239" i="5"/>
  <c r="Z239" i="5"/>
  <c r="AA238" i="5"/>
  <c r="Z238" i="5"/>
  <c r="AA233" i="5"/>
  <c r="Z233" i="5"/>
  <c r="AA232" i="5"/>
  <c r="Z232" i="5"/>
  <c r="AA227" i="5"/>
  <c r="Z227" i="5"/>
  <c r="AA226" i="5"/>
  <c r="Z226" i="5"/>
  <c r="AA225" i="5"/>
  <c r="Z225" i="5"/>
  <c r="AA219" i="5"/>
  <c r="Z219" i="5"/>
  <c r="AA218" i="5"/>
  <c r="Z218" i="5"/>
  <c r="AA217" i="5"/>
  <c r="Z217" i="5"/>
  <c r="AA216" i="5"/>
  <c r="Z216" i="5"/>
  <c r="AA215" i="5"/>
  <c r="Z215" i="5"/>
  <c r="AA214" i="5"/>
  <c r="Z214" i="5"/>
  <c r="AA213" i="5"/>
  <c r="Z213" i="5"/>
  <c r="AA209" i="5"/>
  <c r="Z209" i="5"/>
  <c r="AA208" i="5"/>
  <c r="Z208" i="5"/>
  <c r="AA207" i="5"/>
  <c r="Z207" i="5"/>
  <c r="AA206" i="5"/>
  <c r="Z206" i="5"/>
  <c r="AA205" i="5"/>
  <c r="Z205" i="5"/>
  <c r="AA204" i="5"/>
  <c r="Z204" i="5"/>
  <c r="AA203" i="5"/>
  <c r="Z203" i="5"/>
  <c r="AA202" i="5"/>
  <c r="Z202" i="5"/>
  <c r="AA201" i="5"/>
  <c r="Z201" i="5"/>
  <c r="AA200" i="5"/>
  <c r="Z200" i="5"/>
  <c r="AA199" i="5"/>
  <c r="Z199" i="5"/>
  <c r="AA198" i="5"/>
  <c r="Z198" i="5"/>
  <c r="AA197" i="5"/>
  <c r="Z197" i="5"/>
  <c r="AA193" i="5"/>
  <c r="Z193" i="5"/>
  <c r="AA192" i="5"/>
  <c r="Z192" i="5"/>
  <c r="AA191" i="5"/>
  <c r="Z191" i="5"/>
  <c r="AA190" i="5"/>
  <c r="Z190" i="5"/>
  <c r="AA189" i="5"/>
  <c r="Z189" i="5"/>
  <c r="AA188" i="5"/>
  <c r="Z188" i="5"/>
  <c r="AA187" i="5"/>
  <c r="Z187" i="5"/>
  <c r="AA125" i="5"/>
  <c r="Z125" i="5"/>
  <c r="AA124" i="5"/>
  <c r="Z124" i="5"/>
  <c r="AA123" i="5"/>
  <c r="Z123" i="5"/>
  <c r="AA119" i="5"/>
  <c r="Z119" i="5"/>
  <c r="AA118" i="5"/>
  <c r="Z118" i="5"/>
  <c r="AA117" i="5"/>
  <c r="Z117" i="5"/>
  <c r="AA116" i="5"/>
  <c r="Z116" i="5"/>
  <c r="AA115" i="5"/>
  <c r="Z115" i="5"/>
  <c r="AA114" i="5"/>
  <c r="Z114" i="5"/>
  <c r="AA113" i="5"/>
  <c r="Z113" i="5"/>
  <c r="AA108" i="5"/>
  <c r="Z108" i="5"/>
  <c r="AA107" i="5"/>
  <c r="Z107" i="5"/>
  <c r="AA106" i="5"/>
  <c r="Z106" i="5"/>
  <c r="AA102" i="5"/>
  <c r="Z102" i="5"/>
  <c r="AA101" i="5"/>
  <c r="Z101" i="5"/>
  <c r="AA97" i="5"/>
  <c r="Z97" i="5"/>
  <c r="AA96" i="5"/>
  <c r="Z96" i="5"/>
  <c r="AA95" i="5"/>
  <c r="Z95" i="5"/>
  <c r="AA94" i="5"/>
  <c r="Z94" i="5"/>
  <c r="AA93" i="5"/>
  <c r="Z93" i="5"/>
  <c r="AA88" i="5"/>
  <c r="Z88" i="5"/>
  <c r="AA87" i="5"/>
  <c r="Z87" i="5"/>
  <c r="AA86" i="5"/>
  <c r="Z86" i="5"/>
  <c r="AA85" i="5"/>
  <c r="Z85" i="5"/>
  <c r="AA84" i="5"/>
  <c r="Z84" i="5"/>
  <c r="AA83" i="5"/>
  <c r="Z83" i="5"/>
  <c r="AA82" i="5"/>
  <c r="Z82" i="5"/>
  <c r="AA78" i="5"/>
  <c r="Z78" i="5"/>
  <c r="AA77" i="5"/>
  <c r="Z77" i="5"/>
  <c r="AA76" i="5"/>
  <c r="Z76" i="5"/>
  <c r="AA75" i="5"/>
  <c r="Z75" i="5"/>
  <c r="AA74" i="5"/>
  <c r="Z74" i="5"/>
  <c r="AA70" i="5"/>
  <c r="Z70" i="5"/>
  <c r="AA69" i="5"/>
  <c r="Z69" i="5"/>
  <c r="AA68" i="5"/>
  <c r="Z68" i="5"/>
  <c r="AA67" i="5"/>
  <c r="Z67" i="5"/>
  <c r="AA66" i="5"/>
  <c r="Z66" i="5"/>
  <c r="AA62" i="5"/>
  <c r="Z62" i="5"/>
  <c r="AA61" i="5"/>
  <c r="Z61" i="5"/>
  <c r="AA60" i="5"/>
  <c r="Z60" i="5"/>
  <c r="AA59" i="5"/>
  <c r="Z59" i="5"/>
  <c r="AA58" i="5"/>
  <c r="Z58" i="5"/>
  <c r="AA57" i="5"/>
  <c r="Z57" i="5"/>
  <c r="AA53" i="5"/>
  <c r="Z53" i="5"/>
  <c r="AA52" i="5"/>
  <c r="Z52" i="5"/>
  <c r="AA51" i="5"/>
  <c r="Z51" i="5"/>
  <c r="AA50" i="5"/>
  <c r="Z50" i="5"/>
  <c r="AA49" i="5"/>
  <c r="Z49" i="5"/>
  <c r="AA48" i="5"/>
  <c r="Z48" i="5"/>
  <c r="AA47" i="5"/>
  <c r="Z47" i="5"/>
  <c r="AA42" i="5"/>
  <c r="Z42" i="5"/>
  <c r="AA41" i="5"/>
  <c r="Z41" i="5"/>
  <c r="AA40" i="5"/>
  <c r="Z40" i="5"/>
  <c r="AA39" i="5"/>
  <c r="Z39" i="5"/>
  <c r="AA38" i="5"/>
  <c r="Z38" i="5"/>
  <c r="AA37" i="5"/>
  <c r="Z37" i="5"/>
  <c r="AA36" i="5"/>
  <c r="Z36" i="5"/>
  <c r="AA35" i="5"/>
  <c r="Z35" i="5"/>
  <c r="AA34" i="5"/>
  <c r="Z34" i="5"/>
  <c r="AA33" i="5"/>
  <c r="Z33" i="5"/>
  <c r="AA32" i="5"/>
  <c r="Z32" i="5"/>
  <c r="AA28" i="5"/>
  <c r="Z28" i="5"/>
  <c r="AA27" i="5"/>
  <c r="Z27" i="5"/>
  <c r="AA26" i="5"/>
  <c r="Z26" i="5"/>
  <c r="AA25" i="5"/>
  <c r="Z25" i="5"/>
  <c r="AA24" i="5"/>
  <c r="Z24" i="5"/>
  <c r="AA20" i="5"/>
  <c r="Z20" i="5"/>
  <c r="AA19" i="5"/>
  <c r="Z19" i="5"/>
  <c r="AA18" i="5"/>
  <c r="Z18" i="5"/>
  <c r="AA17" i="5"/>
  <c r="Z17" i="5"/>
  <c r="AA16" i="5"/>
  <c r="Z16" i="5"/>
  <c r="AA12" i="5"/>
  <c r="Z12" i="5"/>
  <c r="AA11" i="5"/>
  <c r="Z11" i="5"/>
  <c r="AA10" i="5"/>
  <c r="Z10" i="5"/>
  <c r="AA9" i="5"/>
  <c r="Z9" i="5"/>
  <c r="AA8" i="5"/>
  <c r="Z8" i="5"/>
  <c r="AA7" i="5"/>
  <c r="Z7" i="5"/>
  <c r="D12" i="6" l="1"/>
  <c r="D15" i="6"/>
  <c r="D28" i="6"/>
  <c r="D85" i="6"/>
  <c r="D89" i="6"/>
  <c r="D101" i="6"/>
  <c r="D102" i="6"/>
  <c r="D110" i="6"/>
  <c r="D112" i="6"/>
  <c r="D113" i="6"/>
  <c r="D118" i="6"/>
  <c r="D123" i="6"/>
  <c r="D128" i="6"/>
  <c r="D134" i="6"/>
  <c r="D141" i="6"/>
  <c r="D158" i="6"/>
  <c r="D159" i="6"/>
  <c r="D161" i="6"/>
  <c r="D165" i="6"/>
  <c r="E28" i="6"/>
  <c r="E85" i="6"/>
  <c r="E89" i="6"/>
  <c r="E101" i="6"/>
  <c r="E102" i="6"/>
  <c r="E110" i="6"/>
  <c r="E112" i="6"/>
  <c r="E113" i="6"/>
  <c r="E114" i="6"/>
  <c r="E118" i="6"/>
  <c r="E134" i="6"/>
  <c r="E55" i="6"/>
  <c r="E12" i="6"/>
  <c r="E133" i="6"/>
  <c r="E15" i="6"/>
  <c r="D114" i="6"/>
  <c r="D136" i="6"/>
  <c r="D166" i="6"/>
  <c r="D6" i="6"/>
  <c r="D92" i="6"/>
  <c r="D94" i="6"/>
  <c r="D116" i="6"/>
  <c r="D117" i="6"/>
  <c r="D119" i="6"/>
  <c r="D120" i="6"/>
  <c r="D131" i="6"/>
  <c r="D138" i="6"/>
  <c r="D147" i="6"/>
  <c r="D148" i="6"/>
  <c r="D151" i="6"/>
  <c r="D153" i="6"/>
  <c r="E6" i="6"/>
  <c r="E92" i="6"/>
  <c r="E116" i="6"/>
  <c r="E117" i="6"/>
  <c r="E119" i="6"/>
  <c r="E120" i="6"/>
  <c r="E131" i="6"/>
  <c r="E138" i="6"/>
  <c r="E147" i="6"/>
  <c r="E148" i="6"/>
  <c r="E151" i="6"/>
  <c r="E153" i="6"/>
  <c r="D55" i="6"/>
  <c r="D9" i="6"/>
  <c r="D8" i="6"/>
  <c r="D19" i="6"/>
  <c r="D18" i="6"/>
  <c r="E19" i="6"/>
  <c r="E18" i="6"/>
  <c r="D3" i="6"/>
  <c r="D4" i="6"/>
  <c r="D5" i="6"/>
  <c r="D7" i="6"/>
  <c r="D10" i="6"/>
  <c r="D11" i="6"/>
  <c r="D13" i="6"/>
  <c r="D17" i="6"/>
  <c r="D20" i="6"/>
  <c r="D27" i="6"/>
  <c r="D36" i="6"/>
  <c r="D50" i="6"/>
  <c r="D61" i="6"/>
  <c r="D64" i="6"/>
  <c r="D65" i="6"/>
  <c r="D66" i="6"/>
  <c r="D69" i="6"/>
  <c r="D70" i="6"/>
  <c r="D80" i="6"/>
  <c r="D99" i="6"/>
  <c r="D98" i="6"/>
  <c r="D100" i="6"/>
  <c r="D103" i="6"/>
  <c r="D104" i="6"/>
  <c r="D105" i="6"/>
  <c r="D106" i="6"/>
  <c r="D107" i="6"/>
  <c r="D108" i="6"/>
  <c r="D109" i="6"/>
  <c r="D111" i="6"/>
  <c r="D115" i="6"/>
  <c r="D121" i="6"/>
  <c r="D122" i="6"/>
  <c r="D124" i="6"/>
  <c r="D125" i="6"/>
  <c r="D126" i="6"/>
  <c r="D127" i="6"/>
  <c r="D129" i="6"/>
  <c r="D139" i="6"/>
  <c r="D140" i="6"/>
  <c r="D142" i="6"/>
  <c r="D143" i="6"/>
  <c r="D144" i="6"/>
  <c r="D145" i="6"/>
  <c r="D146" i="6"/>
  <c r="D149" i="6"/>
  <c r="D150" i="6"/>
  <c r="D152" i="6"/>
  <c r="D154" i="6"/>
  <c r="D155" i="6"/>
  <c r="D156" i="6"/>
  <c r="D157" i="6"/>
  <c r="D160" i="6"/>
  <c r="D162" i="6"/>
  <c r="E163" i="6"/>
  <c r="D164" i="6"/>
  <c r="D167" i="6"/>
  <c r="D21" i="6"/>
  <c r="D26" i="6"/>
  <c r="E9" i="6"/>
  <c r="E8" i="6"/>
  <c r="E21" i="6"/>
  <c r="E26" i="6"/>
  <c r="D163" i="6"/>
  <c r="E3" i="6"/>
  <c r="E4" i="6"/>
  <c r="E5" i="6"/>
  <c r="E7" i="6"/>
  <c r="E10" i="6"/>
  <c r="E11" i="6"/>
  <c r="E13" i="6"/>
  <c r="E17" i="6"/>
  <c r="E20" i="6"/>
  <c r="E27" i="6"/>
  <c r="E36" i="6"/>
  <c r="E50" i="6"/>
  <c r="E61" i="6"/>
  <c r="E64" i="6"/>
  <c r="E65" i="6"/>
  <c r="E69" i="6"/>
  <c r="E70" i="6"/>
  <c r="E80" i="6"/>
  <c r="E99" i="6"/>
  <c r="E100" i="6"/>
  <c r="E98" i="6"/>
  <c r="E103" i="6"/>
  <c r="E104" i="6"/>
  <c r="E105" i="6"/>
  <c r="E106" i="6"/>
  <c r="E107" i="6"/>
  <c r="E108" i="6"/>
  <c r="E109" i="6"/>
  <c r="E111" i="6"/>
  <c r="E115" i="6"/>
  <c r="E121" i="6"/>
  <c r="E122" i="6"/>
  <c r="E124" i="6"/>
  <c r="E125" i="6"/>
  <c r="E126" i="6"/>
  <c r="E127" i="6"/>
  <c r="E129" i="6"/>
  <c r="E139" i="6"/>
  <c r="E140" i="6"/>
  <c r="E142" i="6"/>
  <c r="E143" i="6"/>
  <c r="E144" i="6"/>
  <c r="E145" i="6"/>
  <c r="E146" i="6"/>
  <c r="E149" i="6"/>
  <c r="E150" i="6"/>
  <c r="E152" i="6"/>
  <c r="E154" i="6"/>
  <c r="E155" i="6"/>
  <c r="E156" i="6"/>
  <c r="E157" i="6"/>
  <c r="E160" i="6"/>
  <c r="E162" i="6"/>
  <c r="E164" i="6"/>
  <c r="E167" i="6"/>
  <c r="D2" i="6"/>
  <c r="D14" i="6"/>
  <c r="D16" i="6"/>
  <c r="E2" i="6"/>
  <c r="E14" i="6"/>
  <c r="E16" i="6"/>
  <c r="E90" i="6"/>
  <c r="E91" i="6"/>
  <c r="E94" i="6"/>
  <c r="D93" i="6"/>
  <c r="D97" i="6"/>
  <c r="D91" i="6"/>
  <c r="D90" i="6"/>
  <c r="D95" i="6"/>
  <c r="D96" i="6"/>
  <c r="E96" i="6"/>
  <c r="E95" i="6"/>
  <c r="D87" i="6"/>
  <c r="D88" i="6"/>
  <c r="D86" i="6"/>
  <c r="E86" i="6"/>
  <c r="E87" i="6"/>
  <c r="E88" i="6"/>
  <c r="E93" i="6"/>
  <c r="E97" i="6"/>
  <c r="E82" i="6"/>
  <c r="E81" i="6"/>
  <c r="D83" i="6"/>
  <c r="D84" i="6"/>
  <c r="E83" i="6"/>
  <c r="E84" i="6"/>
  <c r="D81" i="6"/>
  <c r="D82" i="6"/>
  <c r="D54" i="6"/>
  <c r="D57" i="6"/>
  <c r="E54" i="6"/>
  <c r="E57" i="6"/>
  <c r="E38" i="6"/>
  <c r="E37" i="6"/>
  <c r="E44" i="6"/>
  <c r="E45" i="6"/>
  <c r="E29" i="6"/>
  <c r="E30" i="6"/>
  <c r="E31" i="6"/>
  <c r="D32" i="6"/>
  <c r="D33" i="6"/>
  <c r="D34" i="6"/>
  <c r="D35" i="6"/>
  <c r="D39" i="6"/>
  <c r="D40" i="6"/>
  <c r="D41" i="6"/>
  <c r="D42" i="6"/>
  <c r="D46" i="6"/>
  <c r="D47" i="6"/>
  <c r="D48" i="6"/>
  <c r="D49" i="6"/>
  <c r="D52" i="6"/>
  <c r="D30" i="6"/>
  <c r="D31" i="6"/>
  <c r="D29" i="6"/>
  <c r="E32" i="6"/>
  <c r="E33" i="6"/>
  <c r="E35" i="6"/>
  <c r="E34" i="6"/>
  <c r="E39" i="6"/>
  <c r="E40" i="6"/>
  <c r="E41" i="6"/>
  <c r="E42" i="6"/>
  <c r="E46" i="6"/>
  <c r="E47" i="6"/>
  <c r="E48" i="6"/>
  <c r="E49" i="6"/>
  <c r="E52" i="6"/>
  <c r="D38" i="6"/>
  <c r="D37" i="6"/>
  <c r="D44" i="6"/>
  <c r="D45" i="6"/>
  <c r="E78" i="6"/>
  <c r="E77" i="6"/>
  <c r="D75" i="6"/>
  <c r="D76" i="6"/>
  <c r="D79" i="6"/>
  <c r="E75" i="6"/>
  <c r="E76" i="6"/>
  <c r="E79" i="6"/>
  <c r="D77" i="6"/>
  <c r="D78" i="6"/>
  <c r="E59" i="6"/>
  <c r="E60" i="6"/>
  <c r="E58" i="6"/>
  <c r="E66" i="6"/>
  <c r="D63" i="6"/>
  <c r="D62" i="6"/>
  <c r="D67" i="6"/>
  <c r="D68" i="6"/>
  <c r="D71" i="6"/>
  <c r="D72" i="6"/>
  <c r="D73" i="6"/>
  <c r="D74" i="6"/>
  <c r="E63" i="6"/>
  <c r="E62" i="6"/>
  <c r="E67" i="6"/>
  <c r="E68" i="6"/>
  <c r="E71" i="6"/>
  <c r="E72" i="6"/>
  <c r="E73" i="6"/>
  <c r="E74" i="6"/>
  <c r="D59" i="6"/>
  <c r="D60" i="6"/>
  <c r="D58" i="6"/>
  <c r="V168" i="2"/>
  <c r="U168" i="2"/>
  <c r="V167" i="2"/>
  <c r="U167" i="2"/>
  <c r="V166" i="2"/>
  <c r="U166" i="2"/>
  <c r="V165" i="2"/>
  <c r="U165" i="2"/>
  <c r="V164" i="2"/>
  <c r="U164" i="2"/>
  <c r="V163" i="2"/>
  <c r="U163" i="2"/>
  <c r="V162" i="2"/>
  <c r="U162" i="2"/>
  <c r="V157" i="2"/>
  <c r="U157" i="2"/>
  <c r="V156" i="2"/>
  <c r="U156" i="2"/>
  <c r="V155" i="2"/>
  <c r="U155" i="2"/>
  <c r="V154" i="2"/>
  <c r="U154" i="2"/>
  <c r="V153" i="2"/>
  <c r="U153" i="2"/>
  <c r="V152" i="2"/>
  <c r="U152" i="2"/>
  <c r="V151" i="2"/>
  <c r="U151" i="2"/>
  <c r="V150" i="2"/>
  <c r="U150" i="2"/>
  <c r="V149" i="2"/>
  <c r="U149" i="2"/>
  <c r="V148" i="2"/>
  <c r="U148" i="2"/>
  <c r="V143" i="2"/>
  <c r="U143" i="2"/>
  <c r="V142" i="2"/>
  <c r="U142" i="2"/>
  <c r="V141" i="2"/>
  <c r="U141" i="2"/>
  <c r="V136" i="2"/>
  <c r="U136" i="2"/>
  <c r="V135" i="2"/>
  <c r="U135" i="2"/>
  <c r="V134" i="2"/>
  <c r="U134" i="2"/>
  <c r="V133" i="2"/>
  <c r="U133" i="2"/>
  <c r="V132" i="2"/>
  <c r="U132" i="2"/>
  <c r="V131" i="2"/>
  <c r="U131" i="2"/>
  <c r="V130" i="2"/>
  <c r="U130" i="2"/>
  <c r="V129" i="2"/>
  <c r="U129" i="2"/>
  <c r="V128" i="2"/>
  <c r="U128" i="2"/>
  <c r="V127" i="2"/>
  <c r="U127" i="2"/>
  <c r="V126" i="2"/>
  <c r="U126" i="2"/>
  <c r="V125" i="2"/>
  <c r="U125" i="2"/>
  <c r="V124" i="2"/>
  <c r="U124" i="2"/>
  <c r="V119" i="2"/>
  <c r="U119" i="2"/>
  <c r="V118" i="2"/>
  <c r="U118" i="2"/>
  <c r="V117" i="2"/>
  <c r="U117" i="2"/>
  <c r="V116" i="2"/>
  <c r="U116" i="2"/>
  <c r="V115" i="2"/>
  <c r="U115" i="2"/>
  <c r="V114" i="2"/>
  <c r="U114" i="2"/>
  <c r="V113" i="2"/>
  <c r="U113" i="2"/>
  <c r="V108" i="2"/>
  <c r="U108" i="2"/>
  <c r="V107" i="2"/>
  <c r="U107" i="2"/>
  <c r="V106" i="2"/>
  <c r="U106" i="2"/>
  <c r="V105" i="2"/>
  <c r="U105" i="2"/>
  <c r="V104" i="2"/>
  <c r="U104" i="2"/>
  <c r="V103" i="2"/>
  <c r="U103" i="2"/>
  <c r="V102" i="2"/>
  <c r="U102" i="2"/>
  <c r="V101" i="2"/>
  <c r="U101" i="2"/>
  <c r="V100" i="2"/>
  <c r="U100" i="2"/>
  <c r="V95" i="2"/>
  <c r="U95" i="2"/>
  <c r="V94" i="2"/>
  <c r="U94" i="2"/>
  <c r="V93" i="2"/>
  <c r="U93" i="2"/>
  <c r="V92" i="2"/>
  <c r="U92" i="2"/>
  <c r="V91" i="2"/>
  <c r="U91" i="2"/>
  <c r="V90" i="2"/>
  <c r="U90" i="2"/>
  <c r="V89" i="2"/>
  <c r="U89" i="2"/>
  <c r="V88" i="2"/>
  <c r="U88" i="2"/>
  <c r="V83" i="2"/>
  <c r="U83" i="2"/>
  <c r="V82" i="2"/>
  <c r="U82" i="2"/>
  <c r="V81" i="2"/>
  <c r="U81" i="2"/>
  <c r="V80" i="2"/>
  <c r="U80" i="2"/>
  <c r="V79" i="2"/>
  <c r="U79" i="2"/>
  <c r="V78" i="2"/>
  <c r="U78" i="2"/>
  <c r="V77" i="2"/>
  <c r="U77" i="2"/>
  <c r="V76" i="2"/>
  <c r="U76" i="2"/>
  <c r="V75" i="2"/>
  <c r="U75" i="2"/>
  <c r="V74" i="2"/>
  <c r="U74" i="2"/>
  <c r="V73" i="2"/>
  <c r="U73" i="2"/>
  <c r="V72" i="2"/>
  <c r="U72" i="2"/>
  <c r="V71" i="2"/>
  <c r="U71" i="2"/>
  <c r="V70" i="2"/>
  <c r="U70" i="2"/>
  <c r="V65" i="2"/>
  <c r="U65" i="2"/>
  <c r="V64" i="2"/>
  <c r="U64" i="2"/>
  <c r="V63" i="2"/>
  <c r="U63" i="2"/>
  <c r="V62" i="2"/>
  <c r="U62" i="2"/>
  <c r="V61" i="2"/>
  <c r="U61" i="2"/>
  <c r="V60" i="2"/>
  <c r="U60" i="2"/>
  <c r="V59" i="2"/>
  <c r="U59" i="2"/>
  <c r="V58" i="2"/>
  <c r="U58" i="2"/>
  <c r="V57" i="2"/>
  <c r="U57" i="2"/>
  <c r="V56" i="2"/>
  <c r="U56" i="2"/>
  <c r="V55" i="2"/>
  <c r="U55" i="2"/>
  <c r="V54" i="2"/>
  <c r="U54" i="2"/>
  <c r="V53" i="2"/>
  <c r="U53" i="2"/>
  <c r="V52" i="2"/>
  <c r="U52" i="2"/>
  <c r="V51" i="2"/>
  <c r="U51" i="2"/>
  <c r="V50" i="2"/>
  <c r="U50" i="2"/>
  <c r="V49" i="2"/>
  <c r="U49" i="2"/>
  <c r="V48" i="2"/>
  <c r="U48" i="2"/>
  <c r="V47" i="2"/>
  <c r="U47" i="2"/>
  <c r="V46" i="2"/>
  <c r="U46" i="2"/>
  <c r="V45" i="2"/>
  <c r="U45" i="2"/>
  <c r="V44" i="2"/>
  <c r="U44" i="2"/>
  <c r="V43" i="2"/>
  <c r="U43" i="2"/>
  <c r="V38" i="2"/>
  <c r="U38" i="2"/>
  <c r="V37" i="2"/>
  <c r="U37" i="2"/>
  <c r="V36" i="2"/>
  <c r="U36" i="2"/>
  <c r="V35" i="2"/>
  <c r="U35" i="2"/>
  <c r="V34" i="2"/>
  <c r="U34" i="2"/>
  <c r="V33" i="2"/>
  <c r="U33" i="2"/>
  <c r="V32" i="2"/>
  <c r="U32" i="2"/>
  <c r="V31" i="2"/>
  <c r="U31" i="2"/>
  <c r="V30" i="2"/>
  <c r="U30" i="2"/>
  <c r="V29" i="2"/>
  <c r="U29" i="2"/>
  <c r="V28" i="2"/>
  <c r="U28" i="2"/>
  <c r="V27" i="2"/>
  <c r="U27" i="2"/>
  <c r="F9" i="2" l="1"/>
  <c r="F11" i="2"/>
  <c r="F15" i="2"/>
  <c r="F10" i="2"/>
  <c r="F13" i="2"/>
  <c r="G17" i="2"/>
  <c r="F17" i="2"/>
  <c r="F14" i="2"/>
  <c r="F12" i="2"/>
  <c r="F8" i="2"/>
  <c r="F7" i="2"/>
  <c r="F6" i="2"/>
  <c r="G18" i="2"/>
  <c r="G16" i="2"/>
  <c r="F16" i="2"/>
  <c r="F18" i="2"/>
  <c r="G15" i="2"/>
  <c r="G11" i="2"/>
  <c r="G13" i="2" l="1"/>
  <c r="G9" i="2"/>
  <c r="G14" i="2"/>
  <c r="G12" i="2"/>
  <c r="G10" i="2"/>
  <c r="G6" i="2"/>
  <c r="G8" i="2"/>
  <c r="G7" i="2"/>
</calcChain>
</file>

<file path=xl/sharedStrings.xml><?xml version="1.0" encoding="utf-8"?>
<sst xmlns="http://schemas.openxmlformats.org/spreadsheetml/2006/main" count="5966" uniqueCount="3690">
  <si>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</si>
  <si>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</si>
  <si>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</si>
  <si>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</si>
  <si>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</si>
  <si>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</si>
  <si>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</si>
  <si>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</si>
  <si>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</si>
  <si>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</si>
  <si>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</si>
  <si>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</si>
  <si>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</si>
  <si>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</si>
  <si>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</si>
  <si>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</si>
  <si>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</si>
  <si>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</si>
  <si>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</si>
  <si>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</si>
  <si>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</si>
  <si>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</si>
  <si>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</si>
  <si>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</si>
  <si>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eProcurement</t>
  </si>
  <si>
    <t>Invoice to Pay</t>
  </si>
  <si>
    <t>Procure to Pay</t>
  </si>
  <si>
    <t>Sourcing</t>
  </si>
  <si>
    <t>Example Scoring</t>
  </si>
  <si>
    <t>Category</t>
  </si>
  <si>
    <t>I2P</t>
  </si>
  <si>
    <t>P2P</t>
  </si>
  <si>
    <t>SXM</t>
  </si>
  <si>
    <t>CLM</t>
  </si>
  <si>
    <t>Spend Analysis</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</si>
  <si>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</si>
  <si>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</si>
  <si>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</si>
  <si>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</si>
  <si>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</si>
  <si>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</si>
  <si>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</si>
  <si>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</si>
  <si>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</si>
  <si>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</si>
  <si>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</si>
  <si>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</si>
  <si>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</si>
  <si>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</si>
  <si>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</si>
  <si>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</si>
  <si>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</si>
  <si>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</si>
  <si>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</si>
  <si>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</si>
  <si>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</si>
  <si>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</si>
  <si>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</si>
  <si>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</si>
  <si>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</si>
  <si>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</si>
  <si>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</si>
  <si>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</si>
  <si>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</si>
  <si>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</si>
  <si>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</si>
  <si>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</si>
  <si>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</si>
  <si>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</si>
  <si>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</si>
  <si>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</si>
  <si>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</si>
  <si>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</si>
  <si>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</si>
  <si>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</si>
  <si>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</si>
  <si>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</si>
  <si>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</si>
  <si>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</si>
  <si>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</si>
  <si>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</si>
  <si>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</si>
  <si>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</si>
  <si>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</si>
  <si>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</si>
  <si>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</si>
  <si>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</si>
  <si>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</si>
  <si>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</si>
  <si>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</si>
  <si>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</si>
  <si>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</si>
  <si>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</si>
  <si>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</si>
  <si>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</si>
  <si>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</si>
  <si>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</si>
  <si>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</si>
  <si>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</si>
  <si>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</si>
  <si>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</si>
  <si>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</si>
  <si>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</si>
  <si>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</si>
  <si>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</si>
  <si>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</si>
  <si>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</si>
  <si>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</si>
  <si>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</si>
  <si>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</si>
  <si>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</si>
  <si>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</si>
  <si>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</si>
  <si>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</si>
  <si>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</si>
  <si>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</si>
  <si>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</si>
  <si>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</si>
  <si>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</si>
  <si>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</si>
  <si>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</si>
  <si>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</si>
  <si>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</si>
  <si>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</si>
  <si>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</si>
  <si>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</si>
  <si>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</si>
  <si>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</si>
  <si>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</si>
  <si>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</si>
  <si>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</si>
  <si>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</si>
  <si>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</si>
  <si>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</si>
  <si>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</si>
  <si>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</si>
  <si>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</si>
  <si>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</si>
  <si>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</si>
  <si>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</si>
  <si>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</si>
  <si>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</si>
  <si>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</si>
  <si>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</si>
  <si>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</si>
  <si>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</si>
  <si>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</si>
  <si>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</si>
  <si>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</si>
  <si>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</si>
  <si>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</si>
  <si>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</si>
  <si>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</si>
  <si>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</si>
  <si>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</si>
  <si>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</si>
  <si>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</si>
  <si>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</si>
  <si>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</si>
  <si>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</si>
  <si>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</si>
  <si>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</si>
  <si>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</si>
  <si>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</si>
  <si>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</si>
  <si>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</si>
  <si>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</si>
  <si>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</si>
  <si>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</si>
  <si>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</si>
  <si>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</si>
  <si>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</si>
  <si>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</si>
  <si>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</si>
  <si>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</si>
  <si>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</si>
  <si>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</si>
  <si>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</si>
  <si>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</si>
  <si>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</si>
  <si>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</si>
  <si>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</si>
  <si>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</si>
  <si>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</si>
  <si>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</si>
  <si>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</si>
  <si>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</si>
  <si>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</si>
  <si>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</si>
  <si>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</si>
  <si>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</si>
  <si>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</si>
  <si>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</si>
  <si>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</si>
  <si>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</si>
  <si>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</si>
  <si>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</si>
  <si>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</si>
  <si>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</si>
  <si>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</si>
  <si>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</si>
  <si>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</si>
  <si>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</si>
  <si>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</si>
  <si>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</si>
  <si>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</si>
  <si>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</si>
  <si>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</si>
  <si>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</si>
  <si>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</si>
  <si>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</si>
  <si>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</si>
  <si>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</si>
  <si>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</si>
  <si>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</si>
  <si>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</si>
  <si>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</si>
  <si>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</si>
  <si>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</si>
  <si>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</si>
  <si>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</si>
  <si>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</si>
  <si>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</si>
  <si>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</si>
  <si>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</si>
  <si>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</si>
  <si>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</si>
  <si>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</si>
  <si>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</si>
  <si>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</si>
  <si>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</si>
  <si>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</si>
  <si>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</si>
  <si>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</si>
  <si>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</si>
  <si>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</si>
  <si>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</si>
  <si>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</si>
  <si>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</si>
  <si>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</si>
  <si>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</si>
  <si>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</si>
  <si>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</si>
  <si>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</si>
  <si>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</si>
  <si>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</si>
  <si>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</si>
  <si>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</si>
  <si>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</si>
  <si>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</si>
  <si>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</si>
  <si>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</si>
  <si>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</si>
  <si>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</si>
  <si>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</si>
  <si>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</si>
  <si>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</si>
  <si>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</si>
  <si>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</si>
  <si>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</si>
  <si>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</si>
  <si>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</si>
  <si>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</si>
  <si>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</si>
  <si>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</si>
  <si>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</si>
  <si>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</si>
  <si>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</si>
  <si>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</si>
  <si>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</si>
  <si>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</si>
  <si>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</si>
  <si>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</si>
  <si>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</si>
  <si>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</si>
  <si>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</si>
  <si>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</si>
  <si>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</si>
  <si>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</si>
  <si>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</si>
  <si>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</si>
  <si>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</si>
  <si>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</si>
  <si>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</si>
  <si>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</si>
  <si>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</si>
  <si>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</si>
  <si>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</si>
  <si>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</si>
  <si>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</si>
  <si>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</si>
  <si>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</si>
  <si>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</si>
  <si>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</si>
  <si>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</si>
  <si>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</si>
  <si>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</si>
  <si>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</si>
  <si>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</si>
  <si>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</si>
  <si>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</si>
  <si>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</si>
  <si>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</si>
  <si>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</si>
  <si>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</si>
  <si>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</si>
  <si>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</si>
  <si>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</si>
  <si>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</si>
  <si>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</si>
  <si>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</si>
  <si>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</si>
  <si>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</si>
  <si>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</si>
  <si>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</si>
  <si>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</si>
  <si>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</si>
  <si>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</si>
  <si>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</si>
  <si>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</si>
  <si>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</si>
  <si>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</si>
  <si>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</si>
  <si>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</si>
  <si>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</si>
  <si>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</si>
  <si>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</si>
  <si>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</si>
  <si>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</si>
  <si>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</si>
  <si>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</si>
  <si>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</si>
  <si>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</si>
  <si>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</si>
  <si>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</si>
  <si>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</si>
  <si>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</si>
  <si>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</si>
  <si>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</si>
  <si>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</si>
  <si>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</si>
  <si>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</si>
  <si>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</si>
  <si>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</si>
  <si>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</si>
  <si>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</si>
  <si>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</si>
  <si>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</si>
  <si>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</si>
  <si>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</si>
  <si>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</si>
  <si>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</si>
  <si>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</si>
  <si>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</si>
  <si>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</si>
  <si>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</si>
  <si>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</si>
  <si>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</si>
  <si>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</si>
  <si>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</si>
  <si>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</si>
  <si>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</si>
  <si>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</si>
  <si>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</si>
  <si>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</si>
  <si>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</si>
  <si>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</si>
  <si>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</si>
  <si>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</si>
  <si>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</si>
  <si>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</si>
  <si>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</si>
  <si>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</si>
  <si>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</si>
  <si>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</si>
  <si>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</si>
  <si>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</si>
  <si>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</si>
  <si>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</si>
  <si>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</si>
  <si>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</si>
  <si>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</si>
  <si>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</si>
  <si>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</si>
  <si>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</si>
  <si>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</si>
  <si>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</si>
  <si>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</si>
  <si>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</si>
  <si>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</si>
  <si>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</si>
  <si>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</si>
  <si>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</si>
  <si>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</si>
  <si>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</si>
  <si>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</si>
  <si>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</si>
  <si>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</si>
  <si>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</si>
  <si>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</si>
  <si>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</si>
  <si>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</si>
  <si>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</si>
  <si>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</si>
  <si>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</si>
  <si>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</si>
  <si>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</si>
  <si>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</si>
  <si>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</si>
  <si>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</si>
  <si>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</si>
  <si>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</si>
  <si>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</si>
  <si>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</si>
  <si>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</si>
  <si>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</si>
  <si>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</si>
  <si>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</si>
  <si>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</si>
  <si>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</si>
  <si>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</si>
  <si>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</si>
  <si>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</si>
  <si>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</si>
  <si>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</si>
  <si>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</si>
  <si>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</si>
  <si>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</si>
  <si>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</si>
  <si>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</si>
  <si>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</si>
  <si>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</si>
  <si>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</si>
  <si>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</si>
  <si>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</si>
  <si>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</si>
  <si>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</si>
  <si>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</si>
  <si>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</si>
  <si>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</si>
  <si>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</si>
  <si>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</si>
  <si>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</si>
  <si>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</si>
  <si>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</si>
  <si>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</si>
  <si>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</si>
  <si>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</si>
  <si>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</si>
  <si>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</si>
  <si>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</si>
  <si>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</si>
  <si>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</si>
  <si>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</si>
  <si>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</si>
  <si>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</si>
  <si>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</si>
  <si>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</si>
  <si>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</si>
  <si>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</si>
  <si>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</si>
  <si>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</si>
  <si>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</si>
  <si>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</si>
  <si>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</si>
  <si>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</si>
  <si>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</si>
  <si>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</si>
  <si>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</si>
  <si>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</si>
  <si>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</si>
  <si>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</si>
  <si>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</si>
  <si>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</si>
  <si>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</si>
  <si>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</si>
  <si>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</si>
  <si>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</si>
  <si>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</si>
  <si>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</si>
  <si>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</si>
  <si>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</si>
  <si>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</si>
  <si>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</si>
  <si>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</si>
  <si>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</si>
  <si>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</si>
  <si>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</si>
  <si>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</si>
  <si>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</si>
  <si>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</si>
  <si>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</si>
  <si>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</si>
  <si>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</si>
  <si>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</si>
  <si>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</si>
  <si>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</si>
  <si>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</si>
  <si>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</si>
  <si>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</si>
  <si>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</si>
  <si>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</si>
  <si>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</si>
  <si>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</si>
  <si>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</si>
  <si>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</si>
  <si>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</si>
  <si>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</si>
  <si>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</si>
  <si>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</si>
  <si>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</si>
  <si>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</si>
  <si>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</si>
  <si>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</si>
  <si>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</si>
  <si>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</si>
  <si>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</si>
  <si>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</si>
  <si>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</si>
  <si>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</si>
  <si>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</si>
  <si>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</si>
  <si>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</si>
  <si>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</si>
  <si>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</si>
  <si>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</si>
  <si>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</si>
  <si>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</si>
  <si>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</si>
  <si>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</si>
  <si>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</si>
  <si>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</si>
  <si>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</si>
  <si>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</si>
  <si>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</si>
  <si>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</si>
  <si>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</si>
  <si>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</si>
  <si>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</si>
  <si>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</si>
  <si>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</si>
  <si>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</si>
  <si>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</si>
  <si>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</si>
  <si>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</si>
  <si>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</si>
  <si>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</si>
  <si>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</si>
  <si>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</si>
  <si>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</si>
  <si>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</si>
  <si>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</si>
  <si>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</si>
  <si>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</si>
  <si>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</si>
  <si>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</si>
  <si>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</si>
  <si>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</si>
  <si>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</si>
  <si>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</si>
  <si>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</si>
  <si>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</si>
  <si>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</si>
  <si>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</si>
  <si>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</si>
  <si>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</si>
  <si>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</si>
  <si>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</si>
  <si>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</si>
  <si>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</si>
  <si>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</si>
  <si>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</si>
  <si>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</si>
  <si>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</si>
  <si>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</si>
  <si>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</si>
  <si>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</si>
  <si>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</si>
  <si>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</si>
  <si>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</si>
  <si>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</si>
  <si>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</si>
  <si>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</si>
  <si>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</si>
  <si>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</si>
  <si>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</si>
  <si>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</si>
  <si>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</si>
  <si>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</si>
  <si>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</si>
  <si>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</si>
  <si>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</si>
  <si>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</si>
  <si>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</si>
  <si>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</si>
  <si>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</si>
  <si>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</si>
  <si>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</si>
  <si>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</si>
  <si>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</si>
  <si>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</si>
  <si>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</si>
  <si>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</si>
  <si>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</si>
  <si>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</si>
  <si>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</si>
  <si>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</si>
  <si>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</si>
  <si>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</si>
  <si>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</si>
  <si>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</si>
  <si>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</si>
  <si>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</si>
  <si>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</si>
  <si>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</si>
  <si>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</si>
  <si>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</si>
  <si>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</si>
  <si>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</si>
  <si>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</si>
  <si>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</si>
  <si>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</si>
  <si>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</si>
  <si>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</si>
  <si>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</si>
  <si>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</si>
  <si>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</si>
  <si>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</si>
  <si>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</si>
  <si>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</si>
  <si>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</si>
  <si>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</si>
  <si>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</si>
  <si>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</si>
  <si>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</si>
  <si>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</si>
  <si>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</si>
  <si>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</si>
  <si>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</si>
  <si>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</si>
  <si>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</si>
  <si>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</si>
  <si>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</si>
  <si>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</si>
  <si>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</si>
  <si>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</si>
  <si>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</si>
  <si>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</si>
  <si>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</si>
  <si>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</si>
  <si>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</si>
  <si>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</si>
  <si>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</si>
  <si>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</si>
  <si>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</si>
  <si>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</si>
  <si>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</si>
  <si>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</si>
  <si>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</si>
  <si>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</si>
  <si>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</si>
  <si>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</si>
  <si>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</si>
  <si>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</si>
  <si>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</si>
  <si>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</si>
  <si>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</si>
  <si>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</si>
  <si>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</si>
  <si>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</si>
  <si>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</si>
  <si>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</si>
  <si>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</si>
  <si>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</si>
  <si>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</si>
  <si>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</si>
  <si>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</si>
  <si>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</si>
  <si>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</si>
  <si>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</si>
  <si>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</si>
  <si>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</si>
  <si>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</si>
  <si>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</si>
  <si>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</si>
  <si>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</si>
  <si>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</si>
  <si>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</si>
  <si>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</si>
  <si>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</si>
  <si>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</si>
  <si>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</si>
  <si>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</si>
  <si>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</si>
  <si>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</si>
  <si>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</si>
  <si>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</si>
  <si>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</si>
  <si>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</si>
  <si>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</si>
  <si>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</si>
  <si>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</si>
  <si>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</si>
  <si>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</si>
  <si>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</si>
  <si>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</si>
  <si>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</si>
  <si>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</si>
  <si>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</si>
  <si>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</si>
  <si>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</si>
  <si>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</si>
  <si>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</si>
  <si>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</si>
  <si>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</si>
  <si>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</si>
  <si>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</si>
  <si>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</si>
  <si>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</si>
  <si>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</si>
  <si>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</si>
  <si>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</si>
  <si>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</si>
  <si>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Analyst notes</t>
  </si>
  <si>
    <t>scseID</t>
  </si>
  <si>
    <t>Common ePRO &amp; I2P Subcategories</t>
  </si>
  <si>
    <t>Invoice-to-Pay</t>
  </si>
  <si>
    <t>Average ePRO Score</t>
  </si>
  <si>
    <t>Average I2P Score</t>
  </si>
  <si>
    <t>Average P2P Score</t>
  </si>
  <si>
    <t>Current score</t>
  </si>
  <si>
    <t>SM score (2)</t>
  </si>
  <si>
    <t>Q4 17</t>
  </si>
  <si>
    <t>Self-score</t>
  </si>
  <si>
    <t>Self-description</t>
  </si>
  <si>
    <t>Q1 18</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</si>
  <si>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</si>
  <si>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</si>
  <si>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</si>
  <si>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Reasoning</t>
  </si>
  <si>
    <t>Company:</t>
  </si>
  <si>
    <t>Contact:</t>
  </si>
  <si>
    <t>&lt;List RFI contact's name, title, email, tel.&gt;</t>
  </si>
  <si>
    <t>Please scroll to the right to find the quarter pertaining to the current RFI. Only submit updates in the cells blue colored cells.</t>
  </si>
  <si>
    <t>Please complete in advance of your draft scoring review - if needed</t>
  </si>
  <si>
    <t>Analyst notes (2)</t>
  </si>
  <si>
    <t>COMPANY GENERAL INFORMATION</t>
  </si>
  <si>
    <t>Q4 18</t>
  </si>
  <si>
    <t>Q4 18: Please provide any new information (in the blue cells) below</t>
  </si>
  <si>
    <t>Basware</t>
  </si>
  <si>
    <t xml:space="preserve">Basware's solution includes multiple options for the supplier to send and manage their catalogs based on their needs and preferences. 1) The supplier can upload catalogs or manually enter product items through Basware Supplier Portal 2) Supplier can send catalogs directly from their system to Basware BT service 3) Supplier can upload master catalogs and price lists to Basware Sales Catalog Manager and manage customer specific catalog creation and publishing 4) Supplier can use existing solution and send catalogs through their existing catalog service provider. Basware Sales Catalog Manager is a sophisticated tool for managing product and pricing information and creating customer-specific catalogs. With Sales Catalog Manager, users can create and manage catalogs. Sales Catalog Manager is offered as a service (SaaS) and it can be integrated to Basware procurement systems to enable catalog exchange. Suppliers can upload their entire product portfolio with pictures and documents into Sales Catalog Manager and maintain the product portfolio there.  Suppliers can upload basic pricing information and manage customer-specific prices with pricing rules and price editing tools. Product and pricing data can be uploaded from multiple source files. The dynamic data model enables the suppliers to get the data from any system that is capable of producing text files that are editable in MS Excel. Sales Catalog Manager has the following functions:
1) Product and price information import: Suppliers can upload product lists and price lists into the service.  2) Portfolio management: Suppliers can manage their products within the service. 3) Catalog management: Suppliers can create sales catalogs from their product portfolio and apply customer-specific pricing. 4) Transmittal review: Suppliers can distribute sales catalogs to the selected buyers connected to Sales Catalog Manager. 5) Properties and administration: Suppliers can manage specific configurations and attributes within the system.
Basware Transactions manages the message flow for catalogs between the Sales Catalog Manager and Basware Purchase Management. Basware Sales Catalog Manager is integrated with Basware Supplier Portal service. Users can access the Sales Catalog Manager by first logging into the Supplier Portal.  Catalog management includes an option to integrate XML files via BT into the service. XML integration effort has a fee for the supplier. The fee covers the hours consumed for integration. XML integration needs a separate order through Basware Order portal. 
</t>
  </si>
  <si>
    <t xml:space="preserve">Basware provides two levels of data enrichment and validation. Data classification, cleansing and enrichment – native functionality built in that provides data cleansing, automatic classification based on rules. Through partner offerings, Basware can also provide data augmentation and enrichment capabilities that further advance data enrichment, including attributes augmentation for customers. Basware has comprehensive native catalog mapping management functionality, including the ability for a supplier to upload catalogs and publish to multiple customers as well as the ability to set price rules by customer.  The catalog management tool includes comprehensive data quality validation as well as conversion logic that can be configured as the customer requires. Basware supports multiple languages and currencies. Real-time price information is available through level 2 punch-out or federated search mechanism. In addition to data validation and translation, the catalog manager also provides for capabilities to allow buyers to review and/or approve changes prior to being published to end users. </t>
  </si>
  <si>
    <t>Basware supports multiple formats and transport mechanisms to facilitate electronic catalog management. Support for main catalog standards (xCBL, UBL, BMECAT, etc.), other standards can be supported via connectivity services.</t>
  </si>
  <si>
    <t>Approvals are fully configurable as per customer rules, system supports both header and line level approvals on any data field or fields captured on transaction. Approvals can be conducted via email, mobile app. There’s also built-in support for automatic escalations, disputes, conversation threads. Workflows are displayed in a user friendly way.</t>
  </si>
  <si>
    <t>System supports multiple purchasing scenarios and categories through the use of easy to use Amazon-like catalog functionality with ability to drill down by categories, vendors, dynamic filters. System also supports smartphones, bundles, kits, favorites lists and off catalog free text requisition options and blanket purchase orders. All aspects of each process are configurable as per customer requirements. Users can be restricted to specific catalog suppliers and commodity types. Product attributes can be configured to capture and identify specific product features such as recycled or Energy Star rated, etc. All configurations done via easy to use self-service interface.</t>
  </si>
  <si>
    <t xml:space="preserve">Basware has a dedicated Android and iOS mobile application as well as responsive UI design. The application allows users to conduct approvals, capture their travel receipts, enter expense reports and buy or code or enter an invoice through a mobile device. </t>
  </si>
  <si>
    <t xml:space="preserve">Common catalog management reports include top requested items, top items by volume/price, items across inventory locations, non-moving items in inventory, contract vs non-contract spend, duplicates. With respect to catalog health, Basware helps ensure you have single place to control all of the changes to catalogs published across your organization and even across various e-procurement systems they are using. Correct UNSPSC category mapping helps end-users find the products and services they are looking for and enables more granular spend analysis and other procurement reporting. A comprehensive ad hoc reporting tool provides the ability for customers to further explore catalog-related queries such as search &amp; search criteria, which are all logged in as part of the user search process. </t>
  </si>
  <si>
    <t>Machine-based catalog classification, catalog data enrichment, support for additional standards such as PEPPOL.</t>
  </si>
  <si>
    <t xml:space="preserve">Basware provides this capability. Our approach is to provide this for target segments and industries (e.g. UK government sector). </t>
  </si>
  <si>
    <t>No</t>
  </si>
  <si>
    <t>This is provided through a controlled access mechanism for specific suppliers, as enabled through customer requirements.</t>
  </si>
  <si>
    <t xml:space="preserve">Basware's catalog manager provides suppliers with the ability to publish catalog data across multiple buyers using a single management tool and provides catalog data of different pricing structures across different buyers as per supplier contracts. It is a supplier-centric tool that makes it very easy for buyers to receive up to date catalogs and for suppliers to easily provide those to buyers. </t>
  </si>
  <si>
    <t xml:space="preserve">Free text entry configured with smartphones, single or multi-level coding by line item, multiple "ship to" addresses by line item, FYI capability. Requisitioning from history. </t>
  </si>
  <si>
    <t>Catalog content can be restricted by individual user, group, business unit, company and can be applied to a specific item, contract, supplier or an entire catalog. User interface provides for automatic personalization based on user role and the ability for additional personalization through configuration options. User home screens provide quick action panels to allow a user to quickly complete a task or requisition.</t>
  </si>
  <si>
    <t xml:space="preserve">The front page displays a combination of quick action panels for common user tasks (such as favorites lists, initiating a check request, expense report or a catalog search). In addition, it provides a unified task list for quick drilldown into completing pending actions across all modules. A status banner allows for checking on the status of pending transactions. Users can also navigate to their profile configuration options through their home marketplace front page. </t>
  </si>
  <si>
    <t xml:space="preserve">Allows for creating custom roles and practically every feature of the application is tied to a configuration setting or permission which can be assigned to the role, thus enabling mass customization of all aspects of the application user experience. </t>
  </si>
  <si>
    <t>Purchasing experience is similar to consumer e-commerce sites aimed to increase end-user adoption and make it very easy to find the items, forms or punch-outs employees need. Smart search uses approximate string matching and supports both internal and external (punch-out/pull-in) catalogs, smart forms and inventory. Preferred vendors are presented and recommended ahead of other items, and search results can be seen by relevance, or other criteria like lowest price or newest items. Personalized shopping experience is provided based on user's organization unit and frequently bought items. Users are assisted with automatic vendor selection based on item level configuration (e.g. best price, preferred vendor, shortest lead time, etc.). Users can search and select any types of items and from any supplier into a single requisition, including multiple "ship to" addresses and cost allocation to multiple cost centers.</t>
  </si>
  <si>
    <t xml:space="preserve">All items including one’s third party sources can be combined onto a common requisition, features such as compare are available regardless of the item source. </t>
  </si>
  <si>
    <t>Basware offers superb tools for end users to easily create purchase requisitions that follow purchasing policies. Catalog-based and free text requisitioning through web client helps users make compliant purchasing online or even when travelling.
Users can access shop content conveniently from the welcome page. The  welcome page allows users to see the content they are most likely to need without having to search for it. Users can search for content, create purchase requisitions, and easily track what is going on with their purchase requisitions. The experience is similar to a consumer online store and therefore requires very little training.
User experience matches the expectations from consumer online shopping. The Google-like search engine suggests alternative results, if exact matches cannot be found. The search engine supports advanced search logic. Basware also provides powerful tools for sorting, grouping, and filtering search results, thus helping users easily drill down to the exact product that fulfills their needs.
In addition to searching for catalog items, the solution supports free-text purchasing. As an optional feature, users can also access suppliers’ external webshop sites for supplier-managed content. Catalog items, items defined on a free-text form, and items from suppliers' external webshop sites are later referred to as purchasable items.
One of the major advantages is that users can have different kind of purchasable items, such as catalog products, external webshop products, and free-text items in the same shopping basket. These items can be ordered from different suppliers, but still they are processed in one purchase requisition.
Purchase requisitions are created either automatically or manually. The assumption is that most of the users prefer creating the requisition automatically, which relies on using default data based on the user's organization and purchasing categories of the purchasable items. Manual editing is possible for advanced users before the purchase requisition is sent to process.
Typical Requisitioning Process For Basic Users
Purchase requisition creation starts from searching for the relevant items to be purchased. Users can find content (instructions, catalog items, free-text form, and items from external webshops) from the  welcome page. If items matching the requirements are not found, users can define the search need using the free-text form.
Requisition creation can happen in three different ways:
The easiest way to create a requisition is the one-click ordering. Once the user has found the needed item or has specified the need in a free-text-form, the user can click the  button to create a Order Now purchase requisition for the item.
If the user needs to make a purchase requisition for many items, the easiest way is to include all the purchasable items (possibly also from earlier saved shopping lists) in a shopping basket, which is then ordered on the page.                                                                                                                                                                                 Shopping Basket
If the user wants to view or edit the details of the purchase requisition before submitting the requisition, it can be initiated on the  page, using the Shopping Basket More Actions Edit Purchase button. This opens the purchase requisition in "Draft" status in the Requisition Details My Purchases details view, and the details can be edited before sending the requisition to approval process.
After the purchase requisition has been created, the user can monitor its progress. The easiest way to find one’s requisitions is to go to the page in Shop. On this page, the user can view all their My Purchases requisitions ever created. Purchase requisitions can also be viewed on the page.                                                               Search 
A basic user may have the following tasks related to their purchase requisitions on the page: My Tasks - PR 
Reprocess, if the requisition has been returned to the owner.
Confirm the requisition, if any content has been rejected.
Finalize, if the owner has been assigned to complete all mandatory data for the requisition.
The final step in the purchasing process for basic users is normally receiving the goods. Goods receiving is handled by tasks and the users can access the goods receiving tasks on the  page. Users can also access their tasks by navigating to the page in Shop, and opening the requisition that  requires goods receiving. The requisition is opened on the page.</t>
  </si>
  <si>
    <t>Basware provides comprehensive integration tools and technologies that can enable integration to multiple ERP, IMS and WMS systems. For travel and expenses, Basware provides native travel expense functionality or the ability to integrate with other T&amp;E systems.</t>
  </si>
  <si>
    <t>Configurable smart forms capture required non-catalog information into requisition's line item with any number of configurable templates added for particular needs and for specific purchasing categories, e.g. professional services, training, repair or maintenance, machine/equipment rental, capex project funding, project funding. Customers can fully dictate the content and structure of each category specific form as well as what data is mandatory to fill in, define built-in calculations to determine cost based on selection in the form, configure selection lists to select from available contracts or projects, other predefined values, or select one of pre-selected suppliers. Forms can be used to purchase SOW/milestone-based services with required specific attachments, which in turn can then be used to create a contract or plan within Basware, which can be configured to house billing triggers (based on milestones, etc.). Requisition can be turned into a RFQ if supplier is not specified.</t>
  </si>
  <si>
    <t xml:space="preserve">Basware makes it easy for companies to connect, collaborate and transact with suppliers – and ensures employees primarily purchase from preferred suppliers based on negotiated contracts and up-to-date catalogs.
The Basware Marketplace allows for flexible exchange of catalog content and price quotes between buyers and suppliers. Suppliers can upload all of their content once (items, images, media etc.) and create simple price lists for different buyers or communities without having to reload the same content multiple times. This content can be organized into views by the buying organization that allow each user to only see the appropriate content for their role. Welcome pages make it possible to provide access to mostly needed items without users having to search for them.  The welcome page helps promoting items from preferred suppliers. Images and direct links to preselected content are powerful in directing user activities. 
</t>
  </si>
  <si>
    <t xml:space="preserve">Users can save their shopping baskets and previously created purchase requisitions into shopping lists that can be used for creating similar purchase requisitions later on. Shopping lists have the same function as “saved baskets” and “basket templates” in other eProcurement systems.
If a user wants to create a purchase requisition based on an old purchase requisition, the requisition content can be saved as a shopping list. The shopping list can be then used for creating a new purchase requisition. </t>
  </si>
  <si>
    <t xml:space="preserve">Users have access to policy documents, online help, FAQs, support portal and contextual help during requisitioning process. A user community is available through the support portal for customers, allowing for the exchange of tips and expertise. </t>
  </si>
  <si>
    <t>Business rules can be set flexibly to be a combination of intelligent logic guiding the process and end-user controlling it. Business rules can be applied individually for each requisition line and also for the header level totals based on user's organization unit, budget, approval limits and multiple configurable dimensions. Approval rules are configured with a wizard or alternatively with more comprehensive pseudo-code direct input. Budget validation can be configured to either prevent or inform approver in case requisition will exceed the budget. Exception handling is highly automated based on intelligent logic enabling, e.g. automatic selection of manual approvers. Exceptions are flagged and explained to ensure efficient handling. Manual approval steps can be bypassed with self-approval whenever predefined conditions meet. Manual approval steps can be amended based on validation rules that will add additional review steps and additional approvers for specific approval limits.  Approval tasks are listed with relevant information as to why the approval is needed and associated information that supports the decision. Extensive validation rules are proactively preventing incomplete requisitions to be asked for an approval. Exceeding approver's approval limit triggers the need for an additional approval. Supplementary review tasks are created automatically for review (e.g. purchasing category specific review for IT items) with a reason why manual action is needed. Exception management includes changes to already approved POs or price mismatch to require re-approval. Additional information requests for specific individuals or a group are managed with collaboration feature that makes the information available within the product for easy access, with support for offline replies by email. Reports on rogue buying and excessive spending are available with drilling down to specific users.</t>
  </si>
  <si>
    <t xml:space="preserve">Basware uses the WeProcurement™ approach to create a culture of spend stewardship and encourage down-buying by showing how much employees are saving, through peer competition and rewarding personal achievement. Guided buying uses recommendations that are based on automatic selection of best price, preferred vendor and fastest lead time. Buyers can also manage shortcuts to frequent or recommended products/services. Filtering is available with item properties, supplier, etc. Detailed item comparisons, peer ratings, relevant purchasing policies/guidelines and constraints, like delivery time and budgets, are present. Buying process is simplified and uses rules to auto-govern buying, and automatically recognize approvers unless otherwise specified. Proactive catalog management and access to limited set of items for all appropriate roles are used over reactively tracking what items are rejected in the approval phase.
Guided buying includes the following processes: 1) Catalog buying: Catalog of standardized services or products created and maintained by supplier and/or buying organization. 2) Buying from supplier webshops: Supplier webshops via punch-out is a mechanism that enables the end user to access the supplier's webshop from Basware Purchase-to-Pay 3) Price on request buying: Requisitioner sends Purchase Order with price on request item to supplier. Supplier confirms the price to end user. End user approves or rejects the order change proposal. 4) Free-text buying: Capability to manage non-standardized services and products and one-time buying 5) Budget-based buying: User creates Purchase Requisition which is linked to budget. Budget is linked to project, account and cost center.  6) Pre-order buying: User sends pre-order with insufficient information to supplier. Supplier confirms actuals e.g. time &amp; material and send order change to requisitioner for PO update/approval. 7) Post-order buying: Purchase requisition, approval and Purchase Order are created after delivering service or product. 8) Reverse buying: Supplier creates Purchase Requisitition in Basware P2P or Purchase Requisition is created in other tool. Buyer to review and approve the requisition. The order is sent to supplier. 9) Blanket buying: Blanket order refers to the business process where you have a Purchase Order with a validity period (start/end date) and a limit on the item. Goods Receipt may or may not take place. 10) Contingent workforce: Order is created and delivered to service provider. Self-billing is the agreed invoicing method. 11) P-card vs. V-card: P-Card is a company charge card that allows goods and services to be procured without using eProcurement tools. V-card connects buyer and supplier order/payment process electronically in Basware Network. </t>
  </si>
  <si>
    <t>Basware provides native RFQ capability which is suited for 3 bids in a buy. We also provide advance sourcing through our partnership with Scanmarket. RFQs can be enabled from the shopping cart or an existing requisition based on rules configured.</t>
  </si>
  <si>
    <t xml:space="preserve">Budget tracking is real-time and is triggered upon requisition creation and updated as the requisition moves through the P2P cycle. At any time in the process the user, the budget owner or approvers can see in requisition/paid budget funds. Budget triggers can be configured based on threshold values. Budgets can be set up to be multilevel and can support up to 10 levels. Budget status is displayed visually on appropriate screens such as approvals to help with decision-making. Budget data can be integrated with ERP or budget management systems.  </t>
  </si>
  <si>
    <t xml:space="preserve">Basware provides a native inventory module that can enable the entire requisition, ship and replenishment. The inventory is checked in real-time at the time of requisition and orders are routed appropriately to the appropriate available stockroom or warehouse as per user configuration. Integration into third party inventory systems is also available. Basware also supports barcode-enabled device based receiving, shipping and inventory cycle counts. </t>
  </si>
  <si>
    <t xml:space="preserve">Requisitioning is available from any device, including tablets and smartphones, with adaptive user experience on any device. All requisitioning types (catalogue, forms, external webshops) are supported on mobile devices with smart recommendation to direct purchases to preferred catalogue suppliers or configured forms to minimize the usage of generic free-text form. Locally relevant content for the users and their organization units are made available for easy access. Speech recognition and auto complete are supported for search to speed up the requisition process and to dynamically bring matching items to choose from. Barcode and QR scans are available in shipping and stock maintenance for inventory and asset management. Applicable auto completion, validation and other rules depend on the associated process step to apply rules within the system, and based on data in external systems. Incomplete requisitions can be submitted for procurement professionals to complete prior to approval.
</t>
  </si>
  <si>
    <t>Solution presents requisition cycle times in days, fulfillment times in days &amp; trends</t>
  </si>
  <si>
    <t xml:space="preserve">Just released:  RFQ feature allows a Buyer Administrator to create an RFQ requesting a product or service, and send it to registered suppliers in the users network. Suppliers can respond to quotes directly using Product Manager. RFQ additional features include email notifications,  RFQ and quote directories, multi line quotes, workflow dashboard, and file attachments. Price on Request (POR) allows suppliers to upload variable priced items in their catalogues. POR access is configured by the Buyer Administrator in the View. Buyers can search for POR items in the Marketplace, and request a price from the supplier before adding to the basket. POR features include quote directories, file attachments, and support for price breaks.  Templated Items allows the supplier to attach a supplier defined form to standard items in order to collect additional data from the buyer. The feature allows the buyer to add their own information and data in free text form and also allows them to override certain supplier defined values, such as supplier, item name or price.  The buyer can complete this form in Marketplace and check out the item with the form data as usual. Customization does not change the pricing of the individual item.  Matrix Items allows the supplier to link items of the same but with variations via a supplier defined matrix in Product Manager and publish these to Marketplace. Each item is a standard item with a unique SKU and price. The buyer then can choose and select – via a dropdown - a t-shirt in different colors and sizes, for example.  All in one item detail window. The item can be added to the basket and checked out as usual.  
 </t>
  </si>
  <si>
    <t xml:space="preserve">System provides many configuration options for order set up including vendor minimums, item minimum/maximum quantities, ability to create POs from contracts, ability to set up one time ship-to address, mass account allocation, default taxable amounts by line or header. Thresholds can be set for PO revisions, outside revisions can require reapprovals. Multiple requisitions can be combined into a single PO. Buyers can be assigned for auto management by commodity, vendor or geographic area. </t>
  </si>
  <si>
    <t>Basware can receive, process and deliver POs from buyer to supplier via Basware Commerce Network._x000D_
Buyer can send the POs in PDF format (machine-readable) or in any structured data format like EDIFACT, XML, etc._x000D_
Buyer can use several transport channels to deliver the POs to Basware: E-Mail, AS2, OFTP2, SFTP (Push), Java Client provided by Basware (Basware Message)_x000D_
Basware extract all relevant fields into an internal format._x000D_
Basware sends the POs to the supplier offering several delivery channels:_x000D_
-	Receiver Portal: POs are uploaded in a portal and supplier is notified via e-mail to download the PO. PO can be provided in PDF and in any structured data format like EDIFACT. Which structured data formats should be offered to the supplier needs to be agreed on with the buyer._x000D_
-	E-Mail: POs are uploaded in a portal and supplier is receiving an e-mail where the PO is attached. PO can be provided in PDF and in any structured data format like EDIFACT. Which structured data formats should be offered to the supplier needs to be agreed on with the buyer._x000D_
-	Supplier in Network: Basware uses the existing connecting to a supplier to provide the PO in the agreed format_x000D_
-	Point-To-Point: Basware can setup a new connection to a supplier. Basware can provide PDF and any structured data format to the supplier using transport channels like E-Mail, AS2, OFTP2, SFTP (Push), Java Client provided by Basware (Basware Downloadmanager). Each connection is considered as a project and additional costs apply.</t>
  </si>
  <si>
    <t xml:space="preserve">A comprehensive Contract Lifecycle Management solution supports customers in full contract compliance for all PO and non-PO based spend. 
</t>
  </si>
  <si>
    <t>Systems architected to allow extensibility through third party systems based on specific event triggers or APIs that are available for external system integrations.</t>
  </si>
  <si>
    <t>Multiple attachments can be added to a line or a header of a transaction, attachments can be for internal or vendor use. All documents, including attachments, are secure through profile and access management. System is capable of supporting electronic or manual acknowledgments and delivery confirmations. Order status is automatically updated based on several steps. POs can be closed manually if need be. All activity is audited in detail and is available for viewing. POs can also be exported to ERP systems or other third party systems.</t>
  </si>
  <si>
    <t xml:space="preserve">Basware supports all of these transmission methods (email, fax, cXML, etc.) apart from web form. Order acknowledgements can be supported via portal, cXML or EDI. The network is a many to many multitiered open network. </t>
  </si>
  <si>
    <t>Basware Transactions supports seamless buyer-supplier collaboration through efficient, transparent electronic document exchange as part of the Purchase-to-Pay process. Basware Transactions adds data integrity to the communication chain and saves money by freeing up time spent on supplier collaboration across the organization. This eliminates errors and manual work efforts as well as avoids potential miscommunication.
Basware maintains a full audit trail from the Purchase-to-Pay and Order-to-Cash process between buyers and suppliers. This increases process transparency and enables clear measurement of both parties’ performance. Basware provides both parties with 24/7 access to status information on catalogs, orders, and invoices. This minimizes the need to initiate manual inquiries. Buyers and suppliers exchange various types of messages, including procurement messages and purchase invoices. These can be generally referred to as e-messages. To facilitate the exchange of such messages, buyers and suppliers can adopt different methods to enable electronic transactions, such as transmitting through an e-invoicing platform.  Easy error handling and dispute resolution is achieved via social collaboration tools &amp; proactive validation services.</t>
  </si>
  <si>
    <t xml:space="preserve">Suppliers can initiate PO change requests and the change requests can be delivered back into the procurement application for approval and acceptance. </t>
  </si>
  <si>
    <t>Our approach to contingent personnel tracking is to integrate with best-of-breed solutions.</t>
  </si>
  <si>
    <t>Basware can enable integrations to 3PL firms and providers per customer requirements.</t>
  </si>
  <si>
    <t>Application is designed using responsive UI and all PO ordering functionality is accessible via mobile device.</t>
  </si>
  <si>
    <t xml:space="preserve">Specific examples include purchase order volume and value tracking. 
</t>
  </si>
  <si>
    <t xml:space="preserve">Basware's ability to automate the PO process through a seamless system of rules and configuration options greatly streamlines the customer’s ordering process, thus enabling buyers to focus on strategic activities. The near term roadmap for ordering includes enhanced collaboration and gamification (would reward users for specific actions such as processing a PO within the SLA, buyer could be rated as a top buyer, etc.). Basware also aims to enhance services procurement capabilities.  </t>
  </si>
  <si>
    <t xml:space="preserve">Receiving supports one step and two step receipt process, system also supports auto receiving based on commodity type, supplier or a specific PO line item. Receiving tolerances can be configured by user. The system allows the user to record both receipts as well as returns or adjustments. The system can be configured for automatic notifications. </t>
  </si>
  <si>
    <t xml:space="preserve">System supports ASNs from suppliers and ASNs can be converted into receipt during receiving. </t>
  </si>
  <si>
    <t xml:space="preserve">Receipts are recorded against a PO line including quality checks, partial receiving, receive to inventory, receive as an asset, rejects and back-orders. Inspection queue and performing an inspection receiving for goods quality verification is supported. Mobile receipt recording is fully supported with barcode scanning. Based on the PO type, receipt can be recorded based on milestone or labor/timesheet, automatic receipt by category/vendor, or set not to require goods receipt (e.g. sum-based framework POs). Receiving more than ordered quantity can be allowed for specific PO lines. Automatic receipt is supported and used for certain types of items (e.g. low value/high volume) with an option to reverse the already recorded receipt in case of a faulty item or other issues in delivery. Receipt can also be configured to be automatic on the desired delivery date with an option to reverse it. Receipt from an invoice is supported when processing the invoice. Inventory transfers are supported.
</t>
  </si>
  <si>
    <t>Receiving functionality is deeply integrated into native platform modules and can be extended to include third party applications. For example, upon receipt of an inventory item the the stock room inventory quantity is automatically adjusted and if the received item is tagged as an asset, an associated asset record can automatically be generated. Advanced scenarios (we can provide an oil &amp; gas use case) include configuration options such as unit translation during receipt, inspection functionality and ability to tag received items with barcode upon receipt.</t>
  </si>
  <si>
    <t xml:space="preserve">System can provide receiving data such as fulfillment rate, returns by vendor, by location, inventory transfers, inventory receipts, inventory shipments, etc. </t>
  </si>
  <si>
    <t xml:space="preserve">Offline receiving capabilities in native mobile app </t>
  </si>
  <si>
    <t xml:space="preserve">Basware provides new customers with the tools and resources to effectively onboard suppliers, including a supplier activation campaign fully staffed by Basware employees. At the start of the campaign, Basware works with the customer to create messaging that will be effective, while still following the customer’s practices on supplier communication. During supplier outreach, many communication methods are used including email, individual phone calls, webinars, checks stuffers, and many other methods. The process for supplier to onboarding begin invoicing to Basware typically takes five minutes or less, and is completely free for the supplier. Because Basware believes that suppliers should undergo minimum change during this process, they are allowed to send invoices through electronic files, email attachments, other open e-invoicing networks, paper, portal key-in, and PO flip. Providing the supplier with a free sending method that mirrors what they do today eliminates most supplier concerns and fosters adoption of the solution.  The activation campaign includes many tools that are provided to the customer by Basware. These include a supplier kit that includes all information the supplier needs, along with simple instructions, contact information, and other relevant PO’s being generated. Messaging and email templates are also provided, and the Basware activation specialist works with the customer to modify these to meet their needs. Basware also creates customer branded landing pages for each sending solution to further simplify the supplier onboarding process. At any time if there is a question from a supplier, either during onboarding or far down the road, Basware stands ready to help. From the Basware portal, help is one click away. Suppliers have access to online help at any time. This help includes live chat, frequently asked questions, and an extensive knowledge database that can answer most questions.  The typical activation campaign from Basware runs 10 to 11 months. The majority of invoices are brought on board in the first month or two, but we extend the campaign to ensure that longtail suppliers are reached and on boarded using their preferred sending method. At the conclusion of the activation campaign, the customer attains the tools created originally (supplier kits, landing pages, recorded webinars, email templates, etc.), And can use these for day forward supplier onboarding. </t>
  </si>
  <si>
    <t xml:space="preserve">As a global organization, Basware is compliant in over 140 countries and holds many different security certifications. Based on security privileges, certain individuals from a supplier may login to the Basware portal and update their company information. Once this information has been submitted by the supplier, the customer is notified for review process and/or new validation through Dun &amp; Bradstreet. In addition, supplier records that have been validated through Dun &amp; Bradstreet are monitored on a monthly basis by the service, providing any record updates to the customer for review and possible updates in the vendor master.  </t>
  </si>
  <si>
    <t>Future functionality will include a Basware scorecard to rate suppliers</t>
  </si>
  <si>
    <t xml:space="preserve">Transmits orders to suppliers from any ERP or procurement system. Many times the Basware customer will have direct material POs being generated from ERP, and indirect POs generated from Basware procurement. In this case all POs are transmitted through the Basware network. Suppliers connected to the network directly receive the order information into their backend system automatically. Suppliers connected through PDF, paper, or portal receive an email notification with a hyperlink directly to the order.  The Basware portal allows for discussion on in order, proposed changes to an order at the header or line level, order acceptances, and PO flip to invoice. </t>
  </si>
  <si>
    <t>Strategic Sourcing, Supplier Management, Supply Chain Financing, Virtual Card Payments, Dynamic Discounts, Archiving, Travel &amp; Expense Management</t>
  </si>
  <si>
    <t>Basware is the largest open commerce network in the world with more than 220 interoperability partners worldwide. Within each interoperability partner, a specific connection type and data format has been agreed upon, while ensuring standardization of data elements, allowing for any to any sending and receiving. Suppliers that send through and interoperability partner do not need to undergo any additional steps with Basware to onboard a Basware customer.  Additionally, from a global perspective Basware is connected to public directories, and government clearinghouses for global compliance regulations. We use industry standard practices for third parties to integrate with Basware P2P using great flexibility.  Some of the highly used technologies include:
• Highly scalable APIs
• EDI transmission
• Secure FTP (SFTP) to transfer files</t>
  </si>
  <si>
    <t xml:space="preserve">The system has more than 800 different system settings, 150 permissions along with separate Invoice settings setup to help implement many different client requirements from the most basic setup to advanced and complex configurations. Access to functionality and data can be controlled on user, group and organization/department level. Data access can also be controlled based on Vendors, Vendor Types, Item Categories, Locations, etc.
A robust workflow engine exists allowing approvals to be triggered based on almost any part of the order or Invoice. Spending limits can be specified at the user, group and cost center level (by user) to trigger additional approvals. Approvals can also be triggered using custom/user defined fields and full chart of accounts.
All documents – Order Requests, Purchase Orders, and Invoices – support user defined fields to specify and capture additional information specific to a client.
Receiving is controlled by permission and tolerances, above which a normal end user cannot over-receive an order. Tolerances also come into play for Invoicing to trigger goods receipt mismatch and financial discrepancy that is sent to specified users for resolution.
Smart forms can be created for users to order customizable items. There is no limit to number of smart forms that can be created. Five User defined fields are available at line item and header level on ORs, POs, and Invoices. Chart of accounts configuration is not limited by the system.
The system allows setting up of multiple accounting structures that can be used in the P2P process. Custom (user defined) fields are setup via system settings. These can exist as simple text boxes or be more advanced such as select boxes, lookup boxes, currency fields, numeric fields, etc. All configuration is done via the system setting itself.
Smart forms have a separate management UI where any buyer or administrator can specify the fields on the form, what format they are, if they are required or optional, if they affect item pricing or not, etc.
</t>
  </si>
  <si>
    <t xml:space="preserve">Predefined invoice handling processes and additional configuration options are built in. The right process is selected during the invoice validation phase. This can be based on any invoice data, and separate processes can exist e.g. for PO and non-PO invoice, “fast-track” for rush invoices, or fixed flow process for if predefined or ad-hoc route definitions without exceptions must be followed.
Exceptions can be automatically routed to the right person, e.g. price differences to sourcing/category manager, and quantity differences to the buyer. Automatic escalation of stopped invoices escalates invoices to a supervisor after a set time has elapsed. This guarantees handling within the payment term, allowing discount capture. 
Automatic backup handling process covers absences.
Basware P2P can connect to multiple ERP, procurement, databases, web services or other IT systems. Standard business logic can be extended with expression-based language and implemented across the connected systems."
</t>
  </si>
  <si>
    <t>[Repeated in this form]</t>
  </si>
  <si>
    <t xml:space="preserve">System configuration is easily distinguished between system settings that control the functionality/behavior of the system and permissions that control access to functions in the system. Customer administrator has access to change these system settings and permissions as they see fit.
On screen instructions are present for administrator to know how the setting changes affect the system along with robust documentation for them to refer to.
</t>
  </si>
  <si>
    <t>We don’t really support technical changes to the system, except giving users the ability to create their own data extracts. This is done by walking through a data extract configuration wizard where users can select output format, grouping, specify output fields, etc.</t>
  </si>
  <si>
    <t>A trained consultant is required for initial configuration and setup that is done as part of the implementation process. After that client administrator is trained on how to control their configuration and setup in the system.</t>
  </si>
  <si>
    <t>None</t>
  </si>
  <si>
    <t xml:space="preserve">Basware's P2P software is designed for SaaS delivery with browser based clients that are based on a modern cloud architecture which ensures a good end user application performance experience when the service is consumed over the internet. The software is also designed to be scalable so that the shared environment can be scaled up and scaled out as Customer generated load increases, to ensure that performance does not degrade as more Customers are added to the environment. The diagram to the right shows the high level platform architecture and integration points. Currently there are platforms in US, UK and Australian data centers operated by Basware's hosting partner Rackspace.
</t>
  </si>
  <si>
    <t>Machine learning is utilized in fraud detection and will likely be a target for further Basware investment. Machine learning already enables recognition of recurring invoices &amp; automating cost allocations. Basware is planning to build AI-based product recommendations &amp; expense report audit scoring in upcoming releases.</t>
  </si>
  <si>
    <t>Basware runs the largest open commerce network of active buyers and suppliers, operating in more than 100 countries and connecting more than a million companies. There are more than 200 interoperators connected, with more than 200 million business documents.</t>
  </si>
  <si>
    <t>Basware launched the first mobile client in 2007. This was, in fact, the first mobile application in the world to deliver complete remote control over the financial value chain.</t>
  </si>
  <si>
    <t xml:space="preserve"> </t>
  </si>
  <si>
    <t xml:space="preserve">Basware offers two scan and capture solutions: You can outsource the entire process to Basware Scan and Capture Service or do it in-house with Basware CloudScan. Basware Scan and Capture Service is a global service that allows you to fully outsource the reception, scan, capture and validation of all of your invoices - after which we send them to you as e-invoices. Sometimes, however, there is a need to handle paper (or pdf) invoices locally. In these cases, Basware CloudScan is a light, easy to use cloud service. Receive, scan and capture the invoices in-house. And choose either to validate the invoices in-house or outsource that part of the process to Basware.
 Basware Scan &amp; Capture Service
• A global service for outsourcing  the scan &amp; capture of invoices 
• All mail gets picked up, opened,  sorted, scanned and archived,  returned or destroyed
Basware CloudScan
• An easy to download scanning  software that works with any TWAIN compliant scanner 
• Scan documents remotely,  improve the image as required and send to Basware for header or line-level capture and validation 
• Scan and self-validate locally at header-level 
• Basware validated or self  validated, all invoices are sent as e-invoices via the Basware Commerce Network into your invoice processing system </t>
  </si>
  <si>
    <t>Target for future Basware investments</t>
  </si>
  <si>
    <t xml:space="preserve">Open network approach: The open network model of buyer-supplier collaboration allows business partners to interoperate according to established business rules and technical specifications. Logging on to the network via a single secure connection, one business partner can interact directly with any number of others, greatly simplifying and accelerating the whole purchase-to-pay cycle. With traditional e-invoicing networks, the buyer’s system dominates dictates, and suppliers are stuck with the cost of running duplicate systems for multiple buyers. With an open network, the need for duplication is eliminated and a single solution can support dealings with any number of partners. As a result, the solutions that an e-invoicing service provider can offer their customers are able to achieve unprecedented scale, flexibility, and interoperability; this creates new value for more and more customers, who benefit from increased efficiency and economies of scale at no extra cost. As a result, the open network is rapidly expanding the user base for such solutions and growing the ecosystem of partners. 
</t>
  </si>
  <si>
    <t>The Basware anyERP is Basware’s proprietary middleware that has been developed over the years as a result of integrating to more than 250 different ERPs. It is designed to enable seamless communication with Basware solutions and an organization’s other business solutions. Organizations can have multiple ERPs (different makes and models), purchasing systems (one Basware customer has 30 different purchasing systems), and financial systems. From the start, Basware has differentiated itself in these areas with easy retrieval of data from or to these systems.
With the Basware anyERP it is possible to take and use master data such as supplier-related information from the customer’s Master Vendor List, accounting data (cost centers, account codes, VAT codes, etc.), and organizational information (business units, users, approval limits, related cost centers, etc.). The adapter either enables Basware to copy the information to Basware applications (by scheduled update, usually at night) or to access the data in real time.
Retrieval of the master data allows the Basware invoice automation solution to automatically match and process all the incoming invoices with zero manual intervention. Thanks to Basware anyERP, the system can also partially process even non-matched invoices with only a minimum of manual handling required, i.e., coding and routing would still be performed automatically by the system.
With the integrated Basware anyERP and its built-in intelligence, the Basware solution can also serve as a unifying element in an organization’s complex IT environments. For example, a company might have ten different ERPs and among them five different SAP versions with customer-specific customizations. Consequently, the data in the system is not the same and naturally the user interfaces all look different as well. In this type of situation, Basware anyERP integration presents a compelling business case given the adapter’s ability to guarantee the flow of accurate data across key business solutions and to contribute directly to the company’s bottom line.</t>
  </si>
  <si>
    <t xml:space="preserve">Through Basware’s vendor management services, a supplier can be invited to share information with the customer. The data requested from the supplier includes any specific information pertaining to that individual customer. Once this data has been collected, it can be verified and appended through Basware’s strategic relationship with Dun &amp; Bradstreet. In addition, Basware provides the capability to validate supplier data against tax authorities and prohibited/denied parties lists to assist with local compliance efforts. </t>
  </si>
  <si>
    <t>A Basware implementation project consists of P2P Deployment-Strategic Planning (Co-developing a strategic deployment plan to address business objectives, including what solutions to deliver, when and how to deliver them), P2P Solution and Process Definition (Lead and support, process and solution definition workshops by offering customers business experts with experience developing solutions to deliver on business objectives), and Test Scenario Validation and UAT Support (Guiding customers through the creation of testing material, validating test scenarios and providing business support during UAT) leading into a go live. Basware offers business support during Go Live, adding resources to help in critical times. Performance evaluation - reviewing data available in anlytics and sharing observations, discussing improvement opportunities - enables continuous improvement. Additional services include Blueprint for International Rollout &amp; Business Change Management. Basware provides over 300 consultants globally, spanning 14 countries. Partners include Eden Technologies (ERP Integrators) and Apex (Portal Provider).</t>
  </si>
  <si>
    <t>Scan &amp; capture is a core element within Basware's 100% e-Invoicing promise. We have global coverage with American, European &amp; APAC scan centers and offshore validation centers extracting header and line data, conducting data validation and quality control. Basware Invoice Key-In and PO Flip service lets you receive electronic orders from your
customers. The service notifies you of new orders the moment your customers send them in,
and you can view the orders with your browser in Basware Portal from anywhere in the world.
In Basware Portal, you can convert shipped orders to e-invoices in the service and send them
over to your customers with the click of a button.</t>
  </si>
  <si>
    <t xml:space="preserve">Basware can match invoices to purchase orders or payment plans, with matching at header or line-level or against GRs.  Clients like Heineken have achieved automated matching rates of up to 97% on electronic invoices. Basware's matching solutions match invoices with the corresponding purchase orders, contracts or any pre-defined payment schedules. Matching is a background process that automatically occurs after invoice data is captured or entered into the Basware Invoice Processing (IP) System. Basware Order Matching automatically matches invoices with approved purchase orders on a header or line item level. The audit trail and coding are automatically copied to the invoice - no workflow is needed and the invoice can be transferred directly to the accounts payable system for payment. Basware uses comprehensive five-way purchase order matching instead of the more traditional three-way matching. During the matching process, Basware Order Matching verifies that an approved and appropriately coded purchase order exists and then ensures that the goods receipt has been made. Five-way matching extends the process to cover the verification of quality inspection and a complete audit trail. Basware Order Matching is also easy to integrate with any ERP or purchasing system. Basware Contract Matching  automates the process of periodic or contract-based purchase invoices. Typically the approval workflow and coding of a recurring invoice are identical, which makes them ideal for invoice automation. The system automatically matches the invoice with the contract or payment schedule and transfers the matched invoices directly to the accounts payable system for payment. The use of matching tolerances increases the flexibility of the matching process. Both percentage and amount-based tolerances can be used. If the invoice does not match, it is automatically coded and sent to the authorized person for approval.  </t>
  </si>
  <si>
    <t xml:space="preserve">Basware offers an end-to-end P2P solution with integration to one or more ERP systems to retrieve transactional and other data from, and to send the data back to ERP systems. Transactional data usually includes purchase orders, goods receipts, invoices, payment message etc. that all can be used to facilitate matching. Also inventory data can be included. Suppliers are connected over the Basware Network. With Basware integration tools, customers can integrate to multi-ERP systems, Cloud ERP systems, or traditional on-premise systems. Integration allows organizations to access and use their master data, such as supplier-related information, from their Master Vendor List, accounting data (cost centers, account codes, VAT codes etc), and organizational information (business units, users, approval limits, related cost centers etc).
Basware P2P offers multiple different APIs and ready-made integration using XML-based flat file integration. The most common APIs are leveraging web services or flat files and based on REST, SOAP and WSDL protocols. Customer’s web services can be used for integrations. XML schemas are available for all master data and transactional data. We also offer a certified SAP add-on for integrating with SAP ECC6 and provide support for ECC6 running on HANA as well. Integration scenarios for a customer ERP can be created based on ERP-specific requirements. Customer-specific solutions are created with Basware anyERP Adapter using configurations and parameters. This is more efficient than writing code and enables rapid development. 
</t>
  </si>
  <si>
    <t xml:space="preserve"> Basware solutions are used in 100+ countries across the globe. Basware solutions are built to support local and international legal requirements. International legislation like SOX, EuroSOX, Basel III, etc. are supported by providing process visibility and personal accountability. The solution supports the legal requirements directly as is the case with e-invoicing. Basware processed data in the US, EU or Australia. Next week Fiat will announce that it has signed on for a new product known as Basware Vault. Basware Vault delivers compliant, efficient and secure cloud-based archiving service for e-invoices. Customers can now archive their invoices through one centrally managed solution, ensuring efficient search and retrieval for future needs, including tax audits. </t>
  </si>
  <si>
    <t xml:space="preserve">Basware fully supports mobility in invoice processing with a cross-device user experience from mobile devices, tablets, and desktop computers – basically any device with a full HTML5 capable browser. Invoice approvers can see all their approval tasks with expanded views that adapt to the device size, including access to invoice images, with easy to access to take action (e.g. approve requisition or invoice line/lines waiting for their action). Commonly Single Sign-On (SSO) is used for authentication. The system has a password called “approval password” that is dedicated for workflow tasks that require approval.
Analytics tool is optimized for tablets and allows modification of worksheets and dashboards by using drag &amp; drop touch supported capabilities on the go. Functions for browsing, modifying, re-publishing, and creating completely new visualizations of reports are available for tablet devices in a touch-optimized browser application.
</t>
  </si>
  <si>
    <t xml:space="preserve">Visualizations allow users to view invoice origin (Basware Scan, E-Invoice, Self-Billing, Supplier Portal, etc.), matching type (automatically matched, manually matched, etc.) and payment performance (on time, after due date, before due date). The invoice process can be monitored in real-time with an invoice professional users’ overview dashboard to ensure on time processing of the invoices. In-depth analytics with drill-down capabilities, all the way to invoice level for quick actions, and state-of-the-art data visualization and mining capabilities provided by Basware Analytics that is based on a leading third-party BI engine embedded into the P2P solution. Dashboard and report modification and creation possibilities with over 20 out-of-the-box visualization options. Basware Analytics provides secure mechanisms for sharing sensitive data. Reporting users can see the data of the organization units where they have been explicitly granted access to. Users can also create and modify worksheets by themselves as a self-service based on easy to access Basware P2P data.
Analytics AP dashboards include automation levels, KPIs, cycle times, e-invoicing levels, payment terms and process bottlenecks identification down to specific suppliers (e.g. invoice quality issues or disputes), buyers, AP clerks or approvers to pinpoint specific issues. 
Finance dashboards allow cash forecasting across multiple currencies. The invoice data is analyzed to present managed (e.g. PO, Payment plan for recurring invoices, Contract) and unmanaged spend that is automatically categorized into spend categories and related suppliers to identify sourcing or supplier consolidation opportunities within specific spend categories. 
</t>
  </si>
  <si>
    <t xml:space="preserve">The most recent Basware Purchase-to-Pay monthly release in June has added many new innovations, like best-fit order matching to maximize straight through processing rates and smart coding that uses historical data &amp; algorithms to determine end-users invoice coding and remove slow and repetitive tasks. 
The AP Automation functionality will be enhanced with new innovations for even higher automation for PO &amp; Non-PO invoices by using machine learning and proactively identifying potential bottlenecks that are slowing down invoice approvals and reduced early-pay discounts captured. The roadmap includes dedicated features to support very high volume processing volumes and more extensive real time reporting in shared service centers to continue Basware’s innovation leadership for AP Automation in very large and complex global environments.
The already comprehensive P2P Analytics as a key differentiator covering not only spend analytics, but also payment, process and cash flow analytics has a strong roadmap. The existing predictive payment analytics will be expanded to more comprehensive benchmarking and fraud recognition/prevention through intelligent algorithm that recognize potentially fraudulent invoices.
The uniquely open supplier network that connects also 200+ partner networks will be another key area of new innovations and investments in the form of new value added services including financing services around working capital services and vendor information/performance management beyond recently added enrichment services based on 3rd party data (e.g. Dun&amp;Bradstreet).
</t>
  </si>
  <si>
    <t>The Basware Pay service is offered in partnership with MasterCard, the world’s most advanced payments technology company. The collaboration combines MasterCard’s global payments processing network with The Basware Commerce Network to offer a unique payment solution providing huge opportunities for both buyers and suppliers.</t>
  </si>
  <si>
    <t xml:space="preserve">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t>
  </si>
  <si>
    <t xml:space="preserve">Basware and its trade financing partners offer electronic onboarding capabilities, inclusive of eRPA, for SCF.  Basware offers a multi-funder solution.  Under this multi-funder solution the funders can decide to use their own documentation and legal frameworks or take our proposed documentation.  Similarly, funders can choose to utilize their own KYC/AML services or leverage our platform's KYC/AML services.  </t>
  </si>
  <si>
    <t xml:space="preserve">Basware and their trade financing partners offer electronic on-boarding capabilities, inclusive of eRPA, for SCF.  Basware offer a multi-funder solution.  Under this multi-funder solution the funders can decide to use their own documentation and legal frameworks or take our proposed documentation.  Similarly funders can choose to utilize their own KYC/AML services or leverage our platforms KYC / AML services.  Basware offer a full suite of early payment solutions for buyers and suppliers.  From a buyer sponsored perspective Basware offer:
• Supply Chain Finance (Reverse Factoring) – Trade payable classification.  Funders can fund directly or via special purpose vehicle (SPV)
• Dynamic Discounting – Cash funded or leveraging headroom in existing client credit facilities.  Dynamic Discounting offers two primary modes of operation
• Virtual Payment – Classification typically driven by several factors.  We have found relatively broad capabilities for usage depending on customer goals and region the solutions are to be deployed.  The solution can be used for working capital, invoice removal, rebate or other.  
• Receivables Securitization via partner
All solutions offer “automated” (fully opt in) or “on demand” (allowing suppliers to maintain transaction level decision making).
References can be furnished upon request, but Basware has recently been publicly awarded the Adam Smith Treasury Today Award for best card solution together with Citi Bank and Celgene.  
Our solutions have been architected with multi-funder capabilities as core.  Therefore any funder willing to participate in a reverse factoring or virtual payment program on platform can be utilized.  We feel this is a key component to our open strategy which enable us to maximize geographical coverage but also find the best funding mix for our customers.  Third party (non-funder) partnerships include:
• Invapay/Optal – Payment Service Provider for straight through vPayment processing
• MasterCard – Preferred partner for single use virtual card infrastructure
• Demica – Reverse factoring and receivables securitization partner
To date Basware have contracted with many customers across the Virtual Payment, Discounting and Supply Chain Financing platforms.  Targeted spend volume on program for these customers exceeds 2.5BN USD.  Programs are in initial delivery and/or supplier on-boarding phases.  
APR’s will vary based on solution utilized, goals of the program and profile of the buyers/suppliers.  
</t>
  </si>
  <si>
    <t xml:space="preserve">Basware has dashboards to easily identify business opportunities and working capital gains. Finance leaders can visually see invoice due date time frames, payment terms (payable immediately, within 7 days due net, etc.) and late payments, analyzing performance across the organization. Finance leaders can drill down for deeper analysis to reduce cycle times. Critical insights provided for CFOs include: • Organization-wide spend visibility • AP cash flow • AP process metrics • Financial KPIs (e.g. DPO) • Organization-wide drill-down capabilities to business units and locations
</t>
  </si>
  <si>
    <t>Q2 18</t>
  </si>
  <si>
    <t xml:space="preserve">Basware will be deploying more advanced search capabilities via ranking, boosting and customer configurable methods of ranking as we are moving our tech platform into elastic search. We’re doing a lot around classification of catalog results for the users to filter easily and quickly. The user interface (screenshots en route) is also being enhanced so that it continues to feel like a B2C eCommerce experience. </t>
  </si>
  <si>
    <t>Buyers can load contracts with negotiated prices. We also provide the ability to have contracts loaded with a certain percentage off the list price and we allow you to track the savings from that contract.</t>
  </si>
  <si>
    <t xml:space="preserve">We have level 2 punchouts, which are a bit different from level 1 punchouts where the item is set up in a catalog but you can go buy it online from the supplier’s webiste. Amazon will be exposed through our P2P software. </t>
  </si>
  <si>
    <t xml:space="preserve">Basware's catalog manager provides suppliers with the ability to publish catalog data across multiple buyers using a single management tool and provides catalog data of different pricing structures across different buyers as per supplier contracts. It is a supplier-centric tool that makes it very easy for buyers to receive up to date catalogs and for suppliers to easily provide those to buyers. A few standout attributes include:
• A very rich user experience. No page refreshes when filtering, comparable to Amazon search experience. 
• Ability to see vendor and product reviews. Ability to post product reviews. 
• Ability to see popular searches, related products and popular products. 
• Ranking and boosting configurable by customers. 
• Auto suggest and auto correct on item key words.
 </t>
  </si>
  <si>
    <t>Catalog content can be restricted by individual user/group/business unit and can be applied to a specific item, contract, supplier or an entire catalog. You can even create a setup where users can only order from a favorites list and not view the whole catalog, if that is your desire. The user interface provides for automatic personalization based on user role and enables additional personalization through configuration options. User home screens provide quick action panels to allow a user to quickly complete a task or requisition. You can set up users or groups of users with permissions that affect the menu system in the software, the UI and what information they have access to. Catalog search shows recent searches (popular searches/products). In terms of default tabs when looking at the e-store, you  have the option to browse by category, vendor, warehouse, etc. You can also save searches. You can directly order with e-forms. Users can log in and have a list of all their tasks and also a list of statuses that the various documents they own are in.</t>
  </si>
  <si>
    <t xml:space="preserve">The front page displays a combination of quick action panels for common user tasks (such as favorites lists, initiating a check request, expense report or a catalog search). In addition, it provides a unified task list for quick drilldown into completing pending actions across all modules. A status banner allows for checking on the status of pending transactions. Users can also navigate to their profile configuration options through their home marketplace front page. In Q1 of 2018, Basware launched a new catalog search results page. The user can carry out keyword searches or drill down based on vendors, items, categories, warehouses, etc. Users can also carried out advanced searches based on additional criteria such as manufacturer, item type, contract, etc. This gives the user flexibility in finding items, also quick access to ordering from smart forms, off catalog requests, etc. With every item we show the associated contract and other attributes (e.g., Is this a "green" item?). </t>
  </si>
  <si>
    <t xml:space="preserve">All items including one’s third party sources can be combined onto a common requisition. Features such as compare are available regardless of the item source. Punchouts help you browse third party catalogs; level two punchouts will also help you save third party catalogs into the P2P catalog, which can be used for buying later. All of these items can be compared against one another using the compare functionality in the application. </t>
  </si>
  <si>
    <t>Configurable smart forms capture required non-catalog information into requisition's line item with any number of configurable templates added for particular needs and for specific purchasing categories, e.g. professional services, training, repair or maintenance, machine/equipment rental, capex project funding, project funding. Apart from forms, customers can also create blanket purchase orders in the system for service spend. Those can be tied to contracts in the system during the creation process. Users also have the ability to create addendums on those blanket orders if the budget has changed. In addition, we have a work order feature to create service requests from vendors and track the time against those service requests and convert those into invoices to be paid for the vendors. This can be tied to specific assets that exist with the customer or can be generated if they're not tied to an asset. This grows outside the realm of procurement but it's a differentiator for us; we have full fledged assets &amp; work order functionality. Pertaining to temporary labor requests: Assets &amp; work orders piece, entered in terms of labor, and when the invoice comes in it will match against the work that was done.  Customers can fully dictate the content and structure of each category specific form as well as what data is mandatory to fill in, define built-in calculations to determine cost based on selection in the form, configure selection lists to select from available contracts or projects, other predefined values, or select one of pre-selected suppliers. Forms can be used to purchase SOW/milestone-based services with required specific attachments, which in turn can then be used to create a contract or plan within Basware, which can be configured to house billing triggers (based on milestones, etc.). Requisition can be turned into a RFQ if supplier is not specified.</t>
  </si>
  <si>
    <t xml:space="preserve">The next iteration of Purchase Manager will feature new catalog search functionality and our efforts around conversational UI include a new chatbot (demo shared via WeTransfer). The UI/UX plan is to make management of orders and requisitions easier for end users. </t>
  </si>
  <si>
    <t xml:space="preserve">Earlier versions of our product (Basware Purchase-to-Pay 16.8) already had SAP Service PO support (entry to SAP/generated), Fieldglass time sheet entry &amp; P2P integration. We have a large UK customer that is using Fieldglass and we match invoices with those POs. When contingent is growing heavily, it means that buyers will be using contingent labor management systems and so will their suppliers/workers, meaning that instead of managing time cards in our solution they are typically managed elsewhere and can be retrieved from any source. And we can still automate the process with our matching capabilities, get the related spend to aggregate spend reports, etc. Customers often have various types of talent acquisition and time tracking tools but Basware ultimately facilitates all the payments and captures all the spends through a combination of contract module/rate card functionality and superior integration and matching functionality. </t>
  </si>
  <si>
    <t xml:space="preserve">Basware can enable integrations to 3PL firms and providers per customer requirements We have a real life example of us doing this too – in the scope for Fortifikationsverket (on-premise), we have an integration with 3L Pro from a company called Vitec. </t>
  </si>
  <si>
    <t>The system can provide receiving data such as fulfillment rate, returns by vendor/location, inventory transfers, inventory receipts, inventory shipments, etc. There are a # of KPIs, including average turnaround time for a request to go from being created to being received, average replenishment time for inventory, how much time it takes for the warehouse to replenish that inventory. The item return rate is by vendor and warehouse. We’re giving users the tools to reduce return rate and lead times.
All the KPIs contain drilldown functionality so we’re not just showing buyers the high level charts but allowing them to drill down into detailed data around specific problem areas.
In addition to the KPIs, we have normal reporting around the same receiving areas. You can see detailed receiving item data, return data for warehouses and vendors. Basware provides ad hoc reporting capability so buyers can create their own receiving reports if they need anything above and beyond what the system provides.</t>
  </si>
  <si>
    <t xml:space="preserve">One development underway is our chatbot interface, meaning users won’t just have to click through screens. Natural language processing is also being tied in. We're also developing receiving capabilities on the mobile app where you just scan the item by barcode and the system would receive it. 
What our clients need the most is to make it extremely easy for users to receive items; that means moving to scanning and chatbot-based receiving. Not a world where they’re filling things out but saying receive this and scanning to indicate a barcoded item has been received. That is our future vision.
</t>
  </si>
  <si>
    <t xml:space="preserve">Future functionality will include a Basware scorecard to rate suppliers. Basware will be monitoring and scoring companies based on key metrics such as:
•	Financial credit risk on request (Powered by Dun &amp; Bradstreet)
•	Payment term score, calculating average payment term for similar suppliers
•	Supplier diversity &amp; sustainability indexing
•	Material change alert if supplier key parameters are changed
•	Fraud probability score, monitoring data anomalies 
•	Purchasing power score: Your spend vs suppliers’ annual sales
•	Technical capabilities in Basware network
•	Supplier approval &amp; data verification feature (extension to VM service)
This scorecard will be presented to each business partner that the customer has imported or transacting in the Network. </t>
  </si>
  <si>
    <t xml:space="preserve">We now have product mapping for suppliers where if a supplier doesn’t know how to categorize their products the algorithm is doing that product mapping for them (machine learning application). You upload your catalog and the products are automatically matched to the right category, meaning suppliers are able to switch to the buyer’s language. </t>
  </si>
  <si>
    <t>Not Applicable</t>
  </si>
  <si>
    <t>www.basware.com</t>
  </si>
  <si>
    <t xml:space="preserve">Espoo, Finland (headquarters). Offices in US (Stamford, CT; Chicago, IL; Parsippany, NJ; Fort Mill, SC), UK, France, Belgium, Germany, Norway, Sweden, Russia, Australia, Singapore,  India </t>
  </si>
  <si>
    <t xml:space="preserve">Excluding administrative personnel, there were 1756 employees at Basware at the end of 2016. Out of those, 419 work in Research &amp; Development, 231 in Sales and Marketing and 1106 in professional services, production and customer care </t>
  </si>
  <si>
    <t>148.58 million Euro</t>
  </si>
  <si>
    <t>Global (North America, South America, Europe, Middle East, Asia, Australia)</t>
  </si>
  <si>
    <t>Manufacturing, healthcare &amp; financial services are three of the largest industries but do not approach 75% of our business as we are diversified.</t>
  </si>
  <si>
    <t>ABB, United States Postal Service, Goodyear, Metsa, Envision Healthcare, Crown Commercial Service, Government of South Australia, Philips, Siemens, Tyco, Heinken, Yum, ExxonMobil, Total, AstraZeneca, Novartis, Renault, Toyota, Daimler, Suez, Sodexo, ArcelorMittal, AkzoNobel, Accor, DHL, KLM, IKEA, H&amp;M, Nasdaq</t>
  </si>
  <si>
    <t>Basware provides cloud-based e-procurement software that allows finance and procurement to work together. Basware's e-procurement tool helps organizations with compliant purchasing and automating invoices so there is better financial control and connection with suppliers during the purchase-to-pay process over the largest open B2B network. This facilitates finding early pay discounts along with "best-fit" payment options to manage capital.</t>
  </si>
  <si>
    <t xml:space="preserve">Purchase-to-pay, strategic sourcing (via partner), supplier management, supply chain financing, invoice archiving, travel &amp; expense management </t>
  </si>
  <si>
    <t>1.2 million end users (PLEASE ALLOW US TO VERIFY - TENTATIVE)</t>
  </si>
  <si>
    <t>Eur 500 billion</t>
  </si>
  <si>
    <t>100% spend visibility (not just indirect but direct procurement through the network), advanced analytics &amp; global capabilities.</t>
  </si>
  <si>
    <t xml:space="preserve">In Q2, Basware will roll out One Supplier Onboarding. Suppliers can join multiple services at one go.  Buyer can promote a preferred service to drive efficiency and cost savings for both supplier and buyer. The buying customer may have one of the three primary goals in their financial department:
* Increase e-invoicing rate from suppliers
* Capture early payment discounts
* Improve supplier information management
The new onboarding experience lets the buyer choose from one of the three goals and build a supplier activation campaign with language and key messages focused on a primary goal. The buying customer can decide on a suite of network services to offer to a supplier, and can invite the supplier to multiple services in one invite.
The supplier can begin to use the preferred Basware service first, and then extend the usage to the other services. The supplier can go back to Network at any time to activate more services.
</t>
  </si>
  <si>
    <t>Strategic Sourcing, Supplier Management, Supply Chain Financing, Virtual Card Payments, Dynamic Discounts (Basware On Demand Discount offered by Nordea), Archiving (Automated cloud-based e-archiving service for long-term legally compliant storage of e-invoices and other business documents), Travel &amp; Expense Management, PDF e-Invoicing (Solution for automatically converting emailed PDF invoices into electronic invoices), Vendor Data Enrichment (Cleaning up and enriching your vendor master data, this service is done with Dun &amp; Bradstreet), Accelerating SMB and Consumer Payments - Invoice to Cash (Send e-invoices to your long tail and consumers and get paid quicker, via partnership with AcceptEasy and our first customer is Daimler Financial Services in Holland), QAD Cloud ERP (Enables businesses that use QAD ERP to send and receive invoices directly though Basware Network using their QAD ERP), Discount Analytics (Allows buyers and suppliers to track discount usage and performance, enabling better decision making). We have also rolled out machine learning powered catalog uploads &amp; content search. If a supplier doesn’t know how to categorize their products the algorithm is doing that product mapping for them (suggesting the correct NSPSC codes for supplier items). You upload your catalog and the products are automatically matched to the right category, meaning suppliers are able to switch to the buyer’s language. By Q3 we will have rolled out Total Sending (Allows sending of all invoices - B2B, B2C, B2G - and we’ll find the best way to deliver them).</t>
  </si>
  <si>
    <t xml:space="preserve">One of our proudest deployments of machine learning is around smart coding (https://www.basware.com/en-us/news/basware-smart-coding-technology-leverages-machine-learning-to-increase-ap-efficiency-today): “Smart coding eliminates the need for a human to manually code invoices when there is no purchase order (PO) created to match to that invoice. Using a new state-of-the-art machine learning algorithm, smart coding technology automatically searches and analyzes historical data and invoice coding templates to recommend the proper general ledger (GL) coding of non-PO invoices.”
Basware VP of Purchase-to-Pay Sami Peltonen notes, “Our AI partner Silo.AI analyzed our current Smart Coding algorithm. They confirmed it can be classified as a known machine learning algorithm called k-NN. Based on their analysis prediction results are good for account code and tax code with 80-90% accuracy (but not so good for cost center). However that ~90% accuracy can be claimed to be higher than what a casual end user can achieve without spending a massive amount of time on each invoice. Cost center is something the end user often knows.”
This isn’t the only example of a Basware machine learning application. We now have product mapping for suppliers where if a supplier doesn’t know how to categorize their products the algorithm is doing that product mapping for them. You upload your catalog and the products are automatically matched to the right category, meaning suppliers are able to switch to the buyer’s language. 
In terms of machine learning developmental work (not yet fielded), I would also draw attention to what we’re doing around search query optimization and approvals. We’re creating a link between queries that come up empty handed and items that are then added to the shopping cart – connecting the keywords you used with what you put in the basket. We can gain a better understanding of what the user was looking for and ensure there are fewer fruitless searches. Another machine learning project looks at whether there is a pattern for when additional approvers get added to an approval route based on Vendor, Requestor or Total Cost. If we can determine this, we could display the information to the user during Order Request creation and to the approver during approval.
</t>
  </si>
  <si>
    <t xml:space="preserve">In the e-invoicing market it is not a question anymore as to whether blockhain will be used, it is a question of when (and for which purposes). Blockchain is already utilized in e-factoring, f.e. in Latin America. Blockchain is a tempting technology for governments, the tax administrators especially in clearance model countries (LatAm, Asia). We know other tax authorities are looking into utilizing Blockchain, even in the Nordics. A possible scenario is that the first countries to come up with a government e-invoice ledger will be developing countries which don't have the burden of legacy systems. Basware participates in a research program lead by Lappeenranta Yliopisto. The research program is called DBE Core and we participate in a project called Digital Supply Chain (DSC Core). IBM is part of the program and heavily pushing their technologies and tools. All the proof of concepts and any development effort has been implemented with IBM's services (e.g. IBM API Connect and IBM Blockchain). Basware has participated in many of the meetings and many of the stakeholders in this program are Basware customers (UPM, Metsä, etc.). Last spring IBM organized one-day meeting around blockchain and this research program. They seem to have one of the biggest pools of experts in the Blockchain domain due to their heavy research investments during the last 3+ years (they have been the key contributor to Hyperledger). IBM presented very interesting lessons learned and recommendations. There are certain areas where blockchain has been proven to work, but it is also overhyped and has been used in places where it should not have been used. As a company, we have acknowledged that one or more blockchain-based invoicing systems will emerge; Basware Network will be able to integrate to those and allow existing network customers to benefit from any blockchain-based solutions. Basware's strength is in our capability to integrate to any network, also to a blockchain network without our customers needing to change their systems. We will thrive in the complexity of the hybrid world. Our own focus in blockchain investigation is in providing new innovative value added services to the market. </t>
  </si>
  <si>
    <t xml:space="preserve">You can see a demo of Arya, our new chatbot under development, here: https://we.tl/it26SggsMV
This POC is shown helping users approach Basware Purchase Manager in a different way. The user dictates that he would like to buy an iPhone charger sourced from BestBuy and the item is added to the cart. The demo also shows the user looking to buy an iPhone case, with Arya asking in what quantity; items are added to the cart with no tedious search required. Arya can also be used for other functions. If the user wants to receive on a PO, she asks for the PO#. The user can pick an item to receive or receive all. Arya can also be used for document lookup, e.g. order requests. 
More work will go into making Arya even smarter (e.g. voice recognition). The POC was done with Amazon Lex with a mix of lambda functions. We’re told that the programming model in Lex (intent, slots, fulfillment) was pretty easy to understand and implement. Lex at the moment only supports English but has proven to be pretty powerful. 
</t>
  </si>
  <si>
    <t xml:space="preserve">All received invoices go through a standard process that includes receiving and validating new invoices, approval workflow, and transferring invoices to the ERP system.
Customers can choose one or more of the standard invoice handling processes depending on their organization set up and needs: 
• Invoice header approval
• Invoice coding row approval
• Invoice coding row review and approval
All invoices in Basware Invoice are automatically validated against standard rules: 
• The invoice organization matches with a valid organization in the Basware Invoice organization structure (company, business unit, group).
• The invoice has a valid invoice type (configuration of invoice fields/screens) and an active invoice process (workflow).
• The invoice supplier is found in the Basware Invoice supplier register.
• Mandatory fields are not empty and field data is valid against lookup lists.
• The invoice has an image.
• There is no duplicate invoice in the system (a duplicate invoice is an invoice that has the same company code, supplier number, and invoice number)
• Purchase order automatic close-out after 
• Received quantity updates
All received purchase order related invoices go through a standard process that additionally includes the following phases:
1. Automatic order matching
2. Deviation management (optional)
a. Manual order matching
b. Approval workflow
The collaborate function is available out of the box, enabling discussions with other Basware P2P users. Users can start a discussion on a specific business document (such as a purchase requisition, a payment plan, or an invoice). Additionally, Professional Mode users have a function which allows them to send general announcements to all the users in a selected organization.
It is also possible to include an additional prebooking activity in the process. Prebooking enables invoices to be coded and transferred to the ERP system before they are approved.
Customers receive out of the box support for payment plans (contracts, budgets and self-billing).
</t>
  </si>
  <si>
    <t>Basware Purchase-to-Pay offers payment plan matching to handle recurring invoices and matches an invoice to a budget or a payment schedule based on a contract number. Expected invoicing schedules and matching tolerances can be specified in details, and exceptions can be managed by the payment plan approver or the invoice reference person. Services invoicing is supported across purchase-to-pay starting with collaborative services procurement supporting "price on request" catalogue items and configurable smart requisition forms linked to specific contracts. Service-entry-sheets are supported in matching against service invoices with workflow to manage execptions and resolutions.</t>
  </si>
  <si>
    <t xml:space="preserve">Collaboration feature allows specific individuals or a group across internal stakeholders chat within the product for a specific document with support for adding people and replying off-line by email. Discussion threads are visible with all relevant stakeholders with audit trails to supporting information needed to process invoices making all related documents to invoice (e.g. purchase requisition, purchase order, goods receipt) avaialable for direct access. Supplier collaboration is managed through the supplier portal which supports electronic exchange of orders with confirmations/changes/cancellations, invoices and credit notes with payment status readily available for suppliers. All the remaining buyer-supplier collaborations are linked to the documents within supplier portal with a chat that can be used to resolve exceptions, disputes and other changes with audit trail available for relevant stakeholders. Basware of course offers mobile collaboration so buyers and suppliers can collaborate on the go.  Smart coding functionality (machine learning algorithm) streamlines exception handling via mobile device and eliminates a lot of manual data submission.  </t>
  </si>
  <si>
    <t xml:space="preserve">We have attached a country list detailing our e-invoicing and e-archiving capabilities. To add to this: India is a key country we have on our roadmap to add support for. SOC1 and SOC2 audit reports are confidential (can be shared with customers under contract). During 2018 we will move into single SOC1 and single SOC2 reports for all areas under assurance program (P2P, Network, Marketplace, Verian, TEM and Banking); these reports will then be generated twice a year (the exact scope and schedules to be confirmed). The latest Basware Network SOC3 report is due out this month (Mar 2018). Basware Marketplace (formerly Procserve Marketplace) is a UK Government accredited platform. Basware Holdings Ltd, who operate the Basware Marketplace, have had their business operations relating to the operation, support, maintenance and development of Basware Systems and associated data certified to compliance with the ISO 27001:2013 standard.  Additionally the Basware Marketplace holds a Cyber Essentials Plus certification. Rackspace certificates and audit reports can be shared with customers with specific concerns over Rackspace's share of Basware service delivery (i.e. physical data center security) or Basware's supply chain management in general.
Rackspace documents apply to P2P services (P2P SaaS, Standard SaaS (IP/PM/TEM) and InvoiceReady) and Network services (Basware Portal, Gateway, Scan &amp; Capture, BT US) that are hosted in London, UK and Chicago, IL data centers. The documents do not apply to BT Global e-invoicing platform hosted in AWS Ireland from beginning of 2018 onwards (was hosted in Elisa Appelsiini Finland). Amazon AWS certificates and audit reports (SOC1, SOC2, SOC3, ISO27001 certificate) can be shared with customers with specific concerns related to AWS. We have several full-time resources working within compliance, data protection and security teams. That enables us to really work with customers and not just rely on compliance partners. Basware’s services are designed to assist customers in complying with relevant e-invoicing regulation in more than 60 countries across the world. Basware works together with TrustWeaver AB, an industry leader in e-invoicing compliance and digital signature services, as well as with Big4 consultancy firms and various local partners to gather and analyze relevant e-invoicing requirements across the world and to build services that support local compliance in a global scale. Some of Basware’s e-invoicing services (e.g. in Latin America) are built together with integrated local partners to better support local compliance, while enabling a unified global solution and a single point of contact for the customer. Basware's in-house compliance management works closely with Basware’s legal and service management teams to develop and maintain e-invoicing compliance support across service portfolio. 
More particularly, Basware’s services provide various means to facilitate the fulfillment of integrity, authenticity and legibility requirements arising mainly from indirect tax legislation, facilitate archiving and auditability of financial documents and provide several other value added features to assist customers ensuring and improving tax compliance of their processes in supported countries. Such services and value added features include e.g. invoice content validation services, digital signing and signature validation services, tax authority clearance services, legally compliant e-archiving, paper invoice digitalization, compliance information services and compliant Business-to-Government e-invoicing services.
Basware does not claim to take customers’ legal compliance responsibilities away but helps customers to efficiently navigate the complexity of e-invoicing requirements globally and to automate key elements of customers’ compliance management in invoice processing.
</t>
  </si>
  <si>
    <t xml:space="preserve">All the features extend to mobile and we will highlight the Edge HTML5 based user experience during our I2P demo. </t>
  </si>
  <si>
    <t xml:space="preserve">Since the summer of 2017, Basware has launched both benchmarking analytics (KPIs include e-invoice rate, spend under control, automated invoice processing and payment times) and predictive analytics. The latter is based upon an intelligent algorithm, showing which invoices are at risk of being paid late. This helps organizations prevent late payments, capture early payment discounts and optimize cashflow. Basware has also released enhancements to its Supplier Spend Dashboard. Basware’s analytics for supplier spend deliver comprehensive spend visibility to help procurement professionals make better, faster and more confident buying decisions, and provide historical data and buying trends to support strategic supplier negotiations. The solution collects and analyzes procurement data to provide valuable insights for areas like spending across suppliers, top spend categories, controlled versus uncontrolled spending, on-contract and off-contract spending rates, etc. Spend and supplier data is not just helpful for procurement teams; AP can also benefit by looking at how suppliers may be contributing to inefficiency in the payment process. Understanding the causes of manual work in AP – such as paper invoices, invoices that don’t automatically match to contracts or POs, exception handling, lacking data, etc. – allows AP and procurement teams to collaborate better and work with suppliers to eliminate issues. Improving the AP process ultimately results in better spend control. 
The solution allows users to track cost per invoice processed, how many invoices are fully or partially automated and invoices paid without POs. </t>
  </si>
  <si>
    <t>Basware is seeing a surge in growth for invoices sent and received in PDF format. There is now a significant difference between our approach to PDF e-invoicing and what you see across OCR, Portal Upload and PDF Scrape solutions (e.g. InvoiceSmash), the principal ones being that we do the mapping (so there’s no additional burden on the buyer and it’s done right the first time) and have superior capabilities around validation &amp; augmentation. Our work with multinational oil &amp; gas companies is also translating to capability in markets where many others vendors have no experience; we just rolled out PDF e-invoicing for a client in Papua New Guinea (compliance audit performed by PwC) and we have future roll outs planned for Nigeria, Equatorial Guinea and Thailand. ** We'll provide an update around CloudScan 3.0 shortly **</t>
  </si>
  <si>
    <t xml:space="preserve">Basware Purchase-to-Pay easily integrates with over 250 ERP systems. Integration between Basware Purchase-to-Pay and ERP systems is seamless, secure and cost-effective. By repurposing templates containing configurations and parameters defined in a high-level expression language, rapid deployment is efficiently achieved. Integration guides developed with major ERP vendors (including SAP, Oracle and Microsoft) ensure that Basware Purchase-to-Pay is compatible today  and in the future. Basware Purchase-to-Pay is ideal for multi-ERP environments. It pulls master data from different ERPs to be used throughout the purchase-to-pay process. This master data includes supplier related information, accounting data (including account codes), VAT codes and exchange rates. The integration scope also contains organizational information such as business units, users, approval limits, and related cost centers. In environments with multiple business systems, Basware Purchase-to-Pay uses our custom-designed middleware, Basware AnyERP, as the routing hub  for business transactions. It also transforms and enriches documents between Basware Purchase-to-Pay,  and any number of ERPs and e-procurement systems. The ERP can receive the invoice image, coding rows and associated attachments and the ERP can utilize whatever means the company has to pay the invoice. We realize there's a lot of payment automation in Treasury functions behind the ERP so as a big enterprise you don’t necessarily want your P2P to make payments, but rather, provide high quality data for the ERP so the Treasury team can decide by which means, which currency and through which organization does it make sense to pay at a given moment.
</t>
  </si>
  <si>
    <t xml:space="preserve">Dynamic discounting is fully integrated with our AP automation. You are able to view invoices with applicable discounts, potential discounts and put those invoices through a fast lane and escalate them in case they are stuck. </t>
  </si>
  <si>
    <t>Current Self-Score</t>
  </si>
  <si>
    <t>Self-Description</t>
  </si>
  <si>
    <t>Current Provider Average</t>
  </si>
  <si>
    <t>Last Quarter Benchmark Average</t>
  </si>
  <si>
    <t>Last Quarter Provider Average</t>
  </si>
  <si>
    <t>Current Self-Score Average</t>
  </si>
  <si>
    <t>400 (estimate)</t>
  </si>
  <si>
    <t xml:space="preserve">Additional capability around vendor category spread, which will show you how many vendors you use to buy items from a particular category so you can potentially consolidate. </t>
  </si>
  <si>
    <t>Basware is introducing  cloud-based image recognition search to our mobile app (2019). We will be using this recognition to support faster shopping for end users. How does this concept work? Imagine you're running out of pens; you take a picture of the last pen you have and the system automatically recognizes what you would like to re-order. We're also looking to incorporate natural language recognition in using our chatbot for the shopping experience.  .</t>
  </si>
  <si>
    <t>The buyer can put a contract out for bid, complete sourcing on it &amp; select the best vendor. The vendor can then sign the agreement, set up the catalog and enter it into the system.</t>
  </si>
  <si>
    <t>On-premise is supported</t>
  </si>
  <si>
    <t xml:space="preserve">You can easily set up item features to assist with guided buying and filter results based on item features. Buying organizations have the ability to set up lists and restrict users to order lists, if you want to control buying from certain groups (configurability). Our unified catalog data model is a significant differentiator (instead of having Amazon Echo purchases split across multiple records, they all appear under one item). You are now able to set up bulk discounts in the system - again, configurable so if you order more of an item you are automatically set up to receive discounts based on quantity. Users have the same experience whether ordering from catalog, inventory or doing material transfer, it is seamless.  The end user just finds their item and the system takes care of where it is being sourced. It can create a replenishment order to replenish your inventory.  </t>
  </si>
  <si>
    <t>You can shop from the dashboard easily with auto suggest around popular items, recently purchased items and the entire catalog. You can kick everything off from there.</t>
  </si>
  <si>
    <t>Response from UK Marketplace team (complementing Purchase Manager): Currently we only have the ability to punchout into a webshop, locate an item using the webshop site functionality, and bring the item back into Marketplace to checkout to the P2P.
We have just implemented Amazon business support, which also filters out non-Amazon fulfilled items before basket checkout. This is only available with specific P2Ps (not Alusta), as Marketplace is currently integrated into many different P2P systems for UK Government customers.</t>
  </si>
  <si>
    <t xml:space="preserve">We are in the process of implementing automatic approvals, as well as displaying estimated approval times (predictive capability, machine learning) when users create requisitions. Based on history we might automatically approve an item if there is a sufficient confidence score. We  currently show product features so users can easily compare those features along with all the other product data. We show how the order would impact your budget. </t>
  </si>
  <si>
    <t xml:space="preserve">Predicted approval time frames (roadmap) </t>
  </si>
  <si>
    <t xml:space="preserve">Quick requisition via mobile application. Guided buying features (automatic approvals, estimated approval times) will surface at the time of purchase. Intelligent order aggregation has already arrived,  helping to bundle more items onto a PO &amp; save the buyer on shipping &amp; handling. </t>
  </si>
  <si>
    <t xml:space="preserve">Anytime an item is being ordered and belongs to a contract we show that through the entire lifecycle of the order. We are tracking the contract information across the full cycle. </t>
  </si>
  <si>
    <t xml:space="preserve">We highlight spend by departments, locations, users, vendors, categories, vendor PO distribution (how many POs created). We also make available the item return rate, how many times an item is returned, the average lead time, time for items to reach you. Savings off list price by supplier contract, user. All of these KPIs have drilldowns so you can get into the data and take action, obtaining more savings and control. We also showcase PO volume, how much spending was done on catalog, on punchouts, on non-PO invoicing, how your spending is trending yoy and where it's heading. </t>
  </si>
  <si>
    <t>NEW: We just added functionality for chatbot receiving. A user can type in a product #/PO # to initiate receiving from the chatbot. Mobile receiving is adding a few enhancements to make it easier to conduct requests for codes in the system.</t>
  </si>
  <si>
    <t xml:space="preserve">What we possess today is the ability to deliver these document types via the network. But we are lacking the "PO Collaboration" business process support, meaning actions suppliers can take in Basware Portal (flip PO to ASN, flip ASN to invoice, etc.) and integration to Purchase Manager (Basware P2P). This is something we have on the roadmap for 1H 2019.
</t>
  </si>
  <si>
    <t xml:space="preserve">PO aggregation (already fielded): Enables savings on shipping and reduceshassles by combining items into a single purchase order vs multiple orders from the same supplier. NEW: There are a number of enhancements planned around services procurement, in terms of better workflow for getting additional budget added to your services purchase orders, better addendums, better receiving capabilities against your service orders which will enable better back end spend reporting around that data. NEW: We are enabling collaborative requisition creation, allowing multiple users to collaborate and figure out what they are ordering together. This is useful for complex purchasing scenarios (manufacturing).  </t>
  </si>
  <si>
    <t xml:space="preserve">Basware supports all kinds of service matching. If you have time sheets for services, we can match the invoice against them. We have standard support for SAP's service POs. From a receiving standpoint you can do services receiving. You can tell the system what percentage of the original order has been delivered. You may have some milestones in your agreement and you perform receiving whenever the milestones are achieved. For contract-based invoicing, if there is no PO you can link the invoices directly to the agreement using payment plans and again have agreement-specific payment scales (based on certain milestones). The invoice automation can be done based on those rules and we are able to predefine the coding based on the agreement. The cost allocation and GL allocation can be automated using payment plans. We can track the spending per payment plan, how much spend is allocated across contracts. Simply put, Basware has the best converage in the market for contract-based invoice automation.  You can also have a self-billing plan; there's an agreement and a self-billing plan for that agreement that generates the invoices automatically when certain milestones are met. </t>
  </si>
  <si>
    <t xml:space="preserve">Buyer-supplier chat is supported via portal.  We also have invoice dispute functionality in P2P. The solution includes invoice tracking functionality so that whatever happens in P2P the invoice payment status is reflected in the portal so suppliers can review where and how and when their invoices would become payable. In terms of internal collaboration, we have discussions in P2P so buyers can discuss any invoice and involve as many people as needed in that discussion. When it goes to payment all those files you attach will follow so there's an audit trail. You can also comment on an invoice. For example, if you are a reviewer you can comment on the invoice and review it. When it is forwarded to someone else for approval they can review the comments as FYIs. You type a person's name and if they're in the organization they show up for tagging in internal discussions. When you make the invoice ready for payment, if you subscribe to tracking payment status is updated accordingly. If you're coding and hit a snag, a button is enabled so you can contact the supplier through our portal (you would most likely call the supplier).   You can dispute invoices directly from the AP process and the supplier will receive a notification. Suppliers are able to receive statuses of invoices for all invoice types. We support all of the electronic messages between buyer and supplier whether they be PO confirmations, changes, rejections; all of that can be done through standard message types or in portal. You can dispute an invoice and get a credit memo from the supplier, then we have the ability to link that credit memo to the original invoice. If you are disputing you can notify the supplier and the supplier can send a credit memo. </t>
  </si>
  <si>
    <t xml:space="preserve">Our analytics team made substantial progress to identify which KPIs explain AP performance in the best way. We didn't just handpick four but built an equation and that resulted into those four (e-invoicing rate, spend under control, automated invoice processing and payment times) being the best predictors of AP performance. Our solution is designed exclusively for AP to identify the root causes of exceptions and filter down to an individual type of exception and vendor. Users can can look at the resolution times by AP person and then the dimensions of specific sections. They can drill into a specific vendor and see how their exceptions are trending. We have supplier quality and procurement process metrics, two separate dashboards. One is performance of your internal organization coping with requisitions - how quickly a requisition becomes an order. The supplier quality dashboard shows how well a supplier is coping with your request, examining requisition to order cycle time and order to delivery cycle time. From order to first goods receipt or from order to partial delivery or from order to full delivery, you have the ability to see all of these figures. We have an early payment opportunity chart in the AP overview screen, which is bread and butter for every customer, and as part of analytics we provide the cash flow forecast and show dynamic discounting opportunities over time. We're now working on new discount reporting (roadmap). Many of these views are co-created with our customers' input. Youu are able to get full visibility of spend and analyze category by category how many suppliers you have (and whether you want to consolidate). Category specific strategies can be built from such data. Customers receive full visibility around all of their spend - not just PO spend but also full visibility into maverick spend. NEW: We are able to provide visibility around committed spend, showing a calendar that stretches well into the future based on PO, Payment Plan &amp; Invoice Data. This does not necessarily dictate when you will spend but shows when your commitments are due. It shows how much money you will need in upcoming days. In the AP process dashboard you can see the # of rejections and on top of that in the supplier quality dashboard you can follow how many individual suppliers have disputed invoices. Customers can drill down to the individual invoice level ( You can't open the invoice from the dashboard but you can see it &amp; go back to the AP UI).  </t>
  </si>
  <si>
    <t>Machine learning has now been extended to intelligent order aggregation (reduce # of POs issued, consolidate more onto one PO). We're employing a machine learning logistic regression model for approval confidence prediction (automatic approvals). We have machine learning capabilities to map the invoice lines accurately to procurement spend categories.</t>
  </si>
  <si>
    <t>SSO. Quick requisition: Take a photo, your desired item will pop up and you can buy it (cloud-based image recognition). We are planning to do mobile receiving &amp; mobile document search in the near future.</t>
  </si>
  <si>
    <t xml:space="preserve">We continue to improve Basware Virtual Assistant, extending capabilities to shopping &amp; a contextual approach in assisting the shopping experience. </t>
  </si>
  <si>
    <t xml:space="preserve">If your organization calls a purchase order something else (differing terminology), that can be set up in the system (providing your own labels and text for the system). </t>
  </si>
  <si>
    <t xml:space="preserve">We will be deepening smart coding (machine learning to code non-PO invoices) logic. We are implementing full featured HTML 5 access for mobile devices. We recently briefed on Smart PDF capabilities (machine readable PDF). For AP we are developing better tools for the big AP self service centers so you can measure their efficiency. </t>
  </si>
  <si>
    <t>Keeping 3. Need to understand the differentiators</t>
  </si>
  <si>
    <t>Updated to 3</t>
  </si>
  <si>
    <t>Keepping the 1 . This feature has to do more with GPO models of leverage contracs.</t>
  </si>
  <si>
    <t>Updated to 2</t>
  </si>
  <si>
    <t xml:space="preserve">Keeping 3.Probably require more information to see the uniqueness </t>
  </si>
  <si>
    <t>Adding 0.5 Need a demo</t>
  </si>
  <si>
    <t>Keeping 2</t>
  </si>
  <si>
    <t>Need demo of coming features</t>
  </si>
  <si>
    <t>add 0.5 need demo</t>
  </si>
  <si>
    <t>adding 0.5 need to understand advance analytics</t>
  </si>
  <si>
    <t xml:space="preserve">Adding 0.5. PO Aggregation is not consider as Roadmap since is on produciton. </t>
  </si>
  <si>
    <t>Keeping 3</t>
  </si>
  <si>
    <t>Great Quick Req feature. Need a demo when possible</t>
  </si>
  <si>
    <t>updated to 2. Need demo</t>
  </si>
  <si>
    <t>Updatie to 4. Need Demo</t>
  </si>
  <si>
    <t>Updating to 4. This could go down again, some peers already have this, but we are scoring them with a 4</t>
  </si>
  <si>
    <t>adding 0.5</t>
  </si>
  <si>
    <t>updated to a 2</t>
  </si>
  <si>
    <t xml:space="preserve">updated to 2. </t>
  </si>
  <si>
    <t>Updated to a 3</t>
  </si>
  <si>
    <t xml:space="preserve">Updated. Need demo of Intelligent search algorithm to keep </t>
  </si>
  <si>
    <t>updated based on Intelligent search algorithm to recommend preferrred Supplier. Need Demo to keep it</t>
  </si>
  <si>
    <t>updated to 4.5 need demo of intelligent order aggregation &amp; Intelligent search algorithm. To recommende supplier base on potential TCO. Require demo to keep it</t>
  </si>
  <si>
    <t xml:space="preserve">Updated to 4 for the Google image recognition technology for requisitioning </t>
  </si>
  <si>
    <t>Updated to a 2. Need BPO active partners names to update</t>
  </si>
  <si>
    <t>We´re keeping the 4, however, there are other payment automation solutions that are doing the same. Need demo on time sheets for services to keep it</t>
  </si>
  <si>
    <t>Updating to 4 based on invocing use cases  .To be review Next Q</t>
  </si>
  <si>
    <t>Need Network-Pay demo</t>
  </si>
  <si>
    <t>Need Network-Pay demo to keep score</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</si>
  <si>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</si>
  <si>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</si>
  <si>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</si>
  <si>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</si>
  <si>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</si>
  <si>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</si>
  <si>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</si>
  <si>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</si>
  <si>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</si>
  <si>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</si>
  <si>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</si>
  <si>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</si>
  <si>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</si>
  <si>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</si>
  <si>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</si>
  <si>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</si>
  <si>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Q3 18</t>
  </si>
  <si>
    <t>Last Self-Score</t>
  </si>
  <si>
    <t>Last SM score</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</si>
  <si>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</si>
  <si>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</si>
  <si>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</si>
  <si>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</si>
  <si>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</si>
  <si>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</si>
  <si>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</si>
  <si>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</si>
  <si>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</si>
  <si>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</si>
  <si>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</si>
  <si>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</si>
  <si>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</si>
  <si>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</si>
  <si>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</si>
  <si>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</si>
  <si>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</si>
  <si>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</si>
  <si>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</si>
  <si>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</si>
  <si>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</si>
  <si>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</si>
  <si>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</si>
  <si>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</si>
  <si>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</si>
  <si>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</si>
  <si>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</si>
  <si>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</si>
  <si>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</si>
  <si>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</si>
  <si>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</si>
  <si>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</si>
  <si>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</si>
  <si>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</si>
  <si>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</si>
  <si>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</si>
  <si>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</si>
  <si>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</si>
  <si>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</si>
  <si>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</si>
  <si>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</si>
  <si>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</si>
  <si>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</si>
  <si>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</si>
  <si>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</si>
  <si>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</si>
  <si>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</si>
  <si>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</si>
  <si>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</si>
  <si>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</si>
  <si>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</si>
  <si>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</si>
  <si>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</si>
  <si>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</si>
  <si>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</si>
  <si>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</si>
  <si>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</si>
  <si>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</si>
  <si>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</si>
  <si>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</si>
  <si>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</si>
  <si>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</si>
  <si>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</si>
  <si>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</si>
  <si>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</si>
  <si>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</si>
  <si>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</si>
  <si>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</si>
  <si>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</si>
  <si>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</si>
  <si>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</si>
  <si>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</si>
  <si>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</si>
  <si>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</si>
  <si>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</si>
  <si>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</si>
  <si>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</si>
  <si>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</si>
  <si>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</si>
  <si>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</si>
  <si>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</si>
  <si>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</si>
  <si>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</si>
  <si>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</si>
  <si>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</si>
  <si>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</si>
  <si>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</si>
  <si>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</si>
  <si>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</si>
  <si>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</si>
  <si>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</si>
  <si>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</si>
  <si>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</si>
  <si>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</si>
  <si>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</si>
  <si>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</si>
  <si>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Roadmap</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</si>
  <si>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</si>
  <si>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</si>
  <si>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</si>
  <si>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</si>
  <si>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</si>
  <si>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</si>
  <si>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</si>
  <si>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</si>
  <si>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</si>
  <si>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</si>
  <si>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</si>
  <si>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</si>
  <si>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</si>
  <si>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</si>
  <si>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</si>
  <si>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</si>
  <si>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</si>
  <si>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</si>
  <si>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</si>
  <si>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</si>
  <si>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</si>
  <si>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</si>
  <si>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</si>
  <si>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</si>
  <si>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</si>
  <si>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</si>
  <si>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</si>
  <si>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</si>
  <si>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</si>
  <si>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</si>
  <si>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</si>
  <si>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</si>
  <si>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</si>
  <si>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</si>
  <si>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</si>
  <si>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</si>
  <si>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</si>
  <si>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</si>
  <si>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</si>
  <si>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</si>
  <si>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</si>
  <si>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</si>
  <si>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</si>
  <si>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</si>
  <si>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</si>
  <si>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</si>
  <si>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</si>
  <si>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</si>
  <si>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</si>
  <si>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</si>
  <si>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</si>
  <si>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</si>
  <si>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</si>
  <si>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</si>
  <si>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</si>
  <si>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</si>
  <si>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</si>
  <si>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</si>
  <si>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</si>
  <si>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</si>
  <si>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</si>
  <si>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</si>
  <si>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</si>
  <si>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</si>
  <si>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</si>
  <si>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</si>
  <si>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</si>
  <si>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</si>
  <si>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</si>
  <si>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</si>
  <si>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</si>
  <si>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</si>
  <si>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</si>
  <si>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</si>
  <si>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</si>
  <si>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</si>
  <si>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</si>
  <si>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</si>
  <si>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</si>
  <si>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</si>
  <si>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</si>
  <si>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</si>
  <si>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</si>
  <si>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</si>
  <si>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</si>
  <si>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</si>
  <si>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</si>
  <si>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</si>
  <si>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</si>
  <si>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</si>
  <si>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</si>
  <si>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</si>
  <si>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</si>
  <si>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</si>
  <si>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</si>
  <si>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</si>
  <si>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</si>
  <si>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</si>
  <si>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</si>
  <si>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</si>
  <si>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</si>
  <si>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</si>
  <si>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</si>
  <si>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</si>
  <si>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</si>
  <si>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</si>
  <si>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</si>
  <si>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</si>
  <si>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</si>
  <si>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</si>
  <si>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</si>
  <si>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</si>
  <si>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</si>
  <si>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</si>
  <si>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</si>
  <si>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</si>
  <si>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</si>
  <si>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</si>
  <si>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</si>
  <si>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</si>
  <si>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</si>
  <si>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</si>
  <si>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</si>
  <si>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</si>
  <si>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</si>
  <si>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</si>
  <si>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</si>
  <si>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</si>
  <si>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</si>
  <si>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</si>
  <si>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</si>
  <si>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</si>
  <si>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</si>
  <si>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</si>
  <si>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</si>
  <si>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</si>
  <si>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</si>
  <si>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</si>
  <si>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</si>
  <si>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</si>
  <si>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</si>
  <si>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</si>
  <si>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</si>
  <si>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</si>
  <si>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</si>
  <si>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</si>
  <si>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</si>
  <si>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</si>
  <si>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</si>
  <si>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</si>
  <si>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</si>
  <si>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</si>
  <si>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</si>
  <si>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</si>
  <si>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</si>
  <si>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</si>
  <si>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</si>
  <si>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</si>
  <si>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</si>
  <si>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</si>
  <si>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</si>
  <si>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</si>
  <si>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</si>
  <si>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</si>
  <si>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</si>
  <si>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</si>
  <si>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</si>
  <si>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</si>
  <si>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</si>
  <si>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</si>
  <si>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</si>
  <si>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</si>
  <si>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</si>
  <si>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</si>
  <si>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</si>
  <si>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</si>
  <si>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</si>
  <si>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</si>
  <si>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</si>
  <si>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</si>
  <si>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</si>
  <si>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</si>
  <si>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</si>
  <si>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</si>
  <si>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</si>
  <si>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</si>
  <si>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</si>
  <si>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</si>
  <si>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</si>
  <si>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</si>
  <si>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</si>
  <si>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</si>
  <si>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</si>
  <si>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</si>
  <si>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</si>
  <si>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</si>
  <si>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</si>
  <si>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</si>
  <si>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</si>
  <si>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</si>
  <si>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</si>
  <si>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</si>
  <si>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</si>
  <si>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</si>
  <si>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</si>
  <si>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</si>
  <si>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</si>
  <si>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</si>
  <si>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</si>
  <si>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</si>
  <si>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</si>
  <si>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</si>
  <si>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</si>
  <si>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</si>
  <si>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</si>
  <si>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</si>
  <si>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</si>
  <si>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</si>
  <si>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</si>
  <si>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</si>
  <si>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</si>
  <si>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</si>
  <si>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</si>
  <si>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</si>
  <si>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</si>
  <si>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</si>
  <si>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</si>
  <si>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</si>
  <si>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</si>
  <si>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</si>
  <si>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</si>
  <si>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</si>
  <si>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</si>
  <si>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</si>
  <si>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</si>
  <si>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</si>
  <si>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</si>
  <si>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</si>
  <si>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</si>
  <si>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</si>
  <si>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</si>
  <si>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</si>
  <si>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</si>
  <si>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</si>
  <si>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</si>
  <si>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</si>
  <si>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</si>
  <si>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</si>
  <si>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</si>
  <si>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</si>
  <si>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</si>
  <si>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</si>
  <si>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</si>
  <si>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</si>
  <si>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</si>
  <si>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</si>
  <si>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</si>
  <si>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</si>
  <si>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</si>
  <si>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</si>
  <si>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</si>
  <si>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</si>
  <si>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</si>
  <si>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</si>
  <si>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</si>
  <si>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</si>
  <si>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</si>
  <si>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</si>
  <si>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</si>
  <si>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</si>
  <si>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</si>
  <si>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</si>
  <si>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</si>
  <si>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</si>
  <si>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</si>
  <si>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</si>
  <si>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</si>
  <si>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</si>
  <si>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</si>
  <si>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</si>
  <si>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</si>
  <si>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</si>
  <si>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</si>
  <si>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</si>
  <si>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</si>
  <si>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</si>
  <si>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</si>
  <si>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</si>
  <si>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</si>
  <si>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</si>
  <si>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</si>
  <si>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</si>
  <si>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</si>
  <si>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</si>
  <si>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</si>
  <si>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</si>
  <si>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</si>
  <si>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</si>
  <si>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</si>
  <si>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</si>
  <si>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</si>
  <si>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</si>
  <si>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</si>
  <si>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</si>
  <si>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</si>
  <si>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</si>
  <si>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</si>
  <si>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</si>
  <si>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</si>
  <si>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</si>
  <si>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</si>
  <si>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</si>
  <si>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</si>
  <si>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</si>
  <si>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</si>
  <si>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</si>
  <si>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</si>
  <si>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</si>
  <si>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</si>
  <si>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</si>
  <si>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</si>
  <si>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</si>
  <si>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</si>
  <si>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</si>
  <si>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</si>
  <si>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</si>
  <si>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</si>
  <si>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</si>
  <si>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</si>
  <si>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</si>
  <si>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</si>
  <si>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</si>
  <si>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</si>
  <si>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</si>
  <si>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</si>
  <si>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</si>
  <si>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</si>
  <si>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</si>
  <si>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</si>
  <si>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</si>
  <si>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</si>
  <si>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</si>
  <si>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</si>
  <si>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</si>
  <si>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</si>
  <si>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</si>
  <si>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</si>
  <si>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</si>
  <si>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</si>
  <si>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</si>
  <si>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</si>
  <si>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</si>
  <si>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</si>
  <si>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</si>
  <si>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</si>
  <si>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</si>
  <si>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</si>
  <si>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</si>
  <si>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</si>
  <si>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</si>
  <si>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</si>
  <si>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</si>
  <si>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</si>
  <si>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</si>
  <si>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</si>
  <si>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</si>
  <si>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</si>
  <si>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</si>
  <si>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</si>
  <si>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</si>
  <si>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</si>
  <si>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</si>
  <si>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</si>
  <si>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</si>
  <si>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</si>
  <si>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</si>
  <si>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</si>
  <si>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</si>
  <si>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</si>
  <si>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</si>
  <si>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</si>
  <si>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</si>
  <si>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</si>
  <si>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</si>
  <si>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</si>
  <si>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</si>
  <si>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</si>
  <si>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</si>
  <si>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</si>
  <si>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</si>
  <si>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</si>
  <si>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</si>
  <si>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</si>
  <si>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</si>
  <si>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</si>
  <si>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</si>
  <si>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</si>
  <si>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</si>
  <si>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</si>
  <si>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</si>
  <si>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</si>
  <si>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</si>
  <si>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</si>
  <si>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</si>
  <si>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</si>
  <si>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</si>
  <si>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</si>
  <si>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</si>
  <si>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</si>
  <si>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</si>
  <si>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</si>
  <si>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</si>
  <si>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</si>
  <si>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</si>
  <si>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</si>
  <si>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</si>
  <si>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</si>
  <si>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</si>
  <si>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</si>
  <si>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</si>
  <si>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</si>
  <si>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</si>
  <si>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</si>
  <si>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</si>
  <si>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</si>
  <si>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</si>
  <si>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</si>
  <si>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</si>
  <si>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</si>
  <si>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</si>
  <si>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</si>
  <si>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</si>
  <si>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</si>
  <si>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</si>
  <si>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</si>
  <si>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</si>
  <si>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</si>
  <si>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</si>
  <si>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</si>
  <si>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</si>
  <si>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</si>
  <si>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</si>
  <si>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</si>
  <si>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</si>
  <si>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</si>
  <si>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</si>
  <si>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</si>
  <si>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</si>
  <si>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</si>
  <si>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</si>
  <si>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</si>
  <si>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</si>
  <si>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</si>
  <si>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</si>
  <si>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</si>
  <si>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</si>
  <si>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</si>
  <si>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</si>
  <si>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</si>
  <si>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</si>
  <si>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</si>
  <si>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</si>
  <si>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</si>
  <si>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</si>
  <si>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</si>
  <si>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</si>
  <si>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</si>
  <si>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</si>
  <si>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</si>
  <si>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</si>
  <si>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</si>
  <si>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</si>
  <si>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</si>
  <si>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</si>
  <si>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</si>
  <si>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</si>
  <si>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</si>
  <si>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</si>
  <si>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</si>
  <si>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</si>
  <si>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</si>
  <si>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</si>
  <si>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</si>
  <si>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</si>
  <si>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</si>
  <si>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</si>
  <si>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</si>
  <si>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</si>
  <si>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</si>
  <si>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</si>
  <si>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</si>
  <si>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</si>
  <si>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</si>
  <si>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</si>
  <si>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</si>
  <si>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</si>
  <si>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</si>
  <si>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</si>
  <si>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</si>
  <si>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</si>
  <si>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</si>
  <si>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</si>
  <si>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</si>
  <si>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</si>
  <si>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</si>
  <si>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</si>
  <si>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</si>
  <si>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</si>
  <si>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</si>
  <si>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</si>
  <si>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</si>
  <si>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</si>
  <si>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</si>
  <si>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</si>
  <si>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</si>
  <si>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</si>
  <si>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</si>
  <si>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</si>
  <si>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</si>
  <si>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</si>
  <si>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</si>
  <si>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</si>
  <si>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</si>
  <si>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</si>
  <si>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</si>
  <si>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</si>
  <si>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</si>
  <si>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</si>
  <si>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</si>
  <si>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</si>
  <si>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</si>
  <si>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</si>
  <si>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</si>
  <si>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</si>
  <si>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</si>
  <si>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</si>
  <si>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</si>
  <si>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</si>
  <si>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</si>
  <si>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</si>
  <si>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</si>
  <si>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</si>
  <si>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</si>
  <si>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</si>
  <si>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</si>
  <si>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</si>
  <si>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</si>
  <si>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</si>
  <si>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</si>
  <si>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</si>
  <si>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</si>
  <si>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</si>
  <si>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</si>
  <si>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</si>
  <si>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</si>
  <si>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</si>
  <si>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</si>
  <si>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</si>
  <si>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</si>
  <si>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</si>
  <si>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</si>
  <si>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</si>
  <si>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</si>
  <si>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</si>
  <si>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</si>
  <si>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</si>
  <si>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</si>
  <si>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</si>
  <si>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</si>
  <si>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</si>
  <si>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</si>
  <si>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</si>
  <si>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</si>
  <si>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</si>
  <si>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</si>
  <si>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</si>
  <si>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</si>
  <si>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</si>
  <si>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</si>
  <si>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</si>
  <si>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</si>
  <si>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</si>
  <si>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</si>
  <si>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</si>
  <si>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</si>
  <si>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</si>
  <si>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</si>
  <si>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</si>
  <si>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</si>
  <si>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</si>
  <si>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</si>
  <si>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</si>
  <si>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</si>
  <si>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</si>
  <si>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</si>
  <si>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</si>
  <si>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</si>
  <si>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</si>
  <si>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</si>
  <si>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</si>
  <si>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</si>
  <si>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</si>
  <si>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</si>
  <si>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</si>
  <si>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</si>
  <si>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</si>
  <si>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</si>
  <si>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</si>
  <si>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</si>
  <si>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</si>
  <si>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</si>
  <si>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</si>
  <si>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</si>
  <si>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</si>
  <si>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</si>
  <si>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</si>
  <si>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</si>
  <si>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</si>
  <si>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</si>
  <si>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</si>
  <si>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</si>
  <si>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</si>
  <si>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</si>
  <si>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</si>
  <si>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</si>
  <si>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</si>
  <si>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</si>
  <si>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</si>
  <si>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</si>
  <si>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</si>
  <si>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</si>
  <si>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</si>
  <si>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</si>
  <si>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</si>
  <si>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</si>
  <si>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</si>
  <si>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</si>
  <si>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</si>
  <si>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</si>
  <si>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</si>
  <si>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</si>
  <si>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</si>
  <si>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</si>
  <si>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</si>
  <si>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</si>
  <si>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</si>
  <si>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</si>
  <si>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</si>
  <si>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</si>
  <si>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</si>
  <si>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</si>
  <si>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</si>
  <si>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</si>
  <si>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</si>
  <si>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</si>
  <si>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</si>
  <si>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</si>
  <si>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</si>
  <si>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</si>
  <si>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</si>
  <si>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</si>
  <si>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</si>
  <si>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</si>
  <si>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</si>
  <si>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</si>
  <si>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</si>
  <si>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</si>
  <si>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</si>
  <si>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</si>
  <si>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</si>
  <si>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</si>
  <si>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</si>
  <si>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</si>
  <si>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</si>
  <si>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</si>
  <si>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</si>
  <si>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</si>
  <si>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</si>
  <si>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</si>
  <si>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</si>
  <si>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</si>
  <si>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</si>
  <si>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</si>
  <si>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</si>
  <si>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</si>
  <si>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</si>
  <si>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</si>
  <si>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</si>
  <si>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</si>
  <si>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</si>
  <si>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</si>
  <si>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</si>
  <si>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</si>
  <si>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</si>
  <si>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</si>
  <si>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</si>
  <si>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</si>
  <si>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</si>
  <si>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</si>
  <si>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</si>
  <si>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</si>
  <si>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</si>
  <si>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</si>
  <si>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</si>
  <si>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</si>
  <si>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</si>
  <si>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</si>
  <si>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</si>
  <si>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</si>
  <si>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</si>
  <si>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</si>
  <si>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</si>
  <si>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</si>
  <si>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</si>
  <si>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</si>
  <si>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</si>
  <si>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</si>
  <si>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</si>
  <si>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</si>
  <si>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</si>
  <si>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</si>
  <si>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</si>
  <si>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</si>
  <si>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</si>
  <si>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</si>
  <si>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</si>
  <si>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</si>
  <si>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</si>
  <si>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</si>
  <si>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</si>
  <si>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</si>
  <si>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</si>
  <si>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</si>
  <si>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</si>
  <si>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</si>
  <si>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</si>
  <si>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</si>
  <si>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</si>
  <si>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</si>
  <si>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</si>
  <si>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</si>
  <si>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</si>
  <si>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</si>
  <si>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</si>
  <si>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</si>
  <si>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</si>
  <si>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</si>
  <si>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</si>
  <si>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</si>
  <si>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</si>
  <si>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</si>
  <si>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</si>
  <si>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</si>
  <si>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</si>
  <si>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</si>
  <si>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</si>
  <si>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</si>
  <si>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</si>
  <si>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</si>
  <si>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</si>
  <si>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</si>
  <si>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</si>
  <si>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</si>
  <si>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</si>
  <si>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</si>
  <si>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</si>
  <si>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</si>
  <si>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</si>
  <si>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</si>
  <si>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</si>
  <si>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</si>
  <si>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</si>
  <si>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</si>
  <si>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</si>
  <si>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</si>
  <si>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</si>
  <si>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</si>
  <si>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</si>
  <si>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</si>
  <si>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</si>
  <si>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</si>
  <si>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</si>
  <si>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</si>
  <si>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</si>
  <si>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</si>
  <si>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</si>
  <si>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</si>
  <si>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</si>
  <si>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</si>
  <si>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</si>
  <si>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</si>
  <si>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</si>
  <si>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</si>
  <si>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</si>
  <si>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</si>
  <si>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</si>
  <si>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</si>
  <si>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</si>
  <si>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</si>
  <si>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</si>
  <si>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</si>
  <si>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</si>
  <si>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</si>
  <si>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</si>
  <si>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</si>
  <si>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</si>
  <si>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</si>
  <si>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</si>
  <si>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</si>
  <si>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</si>
  <si>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</si>
  <si>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</si>
  <si>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</si>
  <si>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</si>
  <si>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</si>
  <si>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</si>
  <si>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</si>
  <si>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</si>
  <si>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</si>
  <si>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</si>
  <si>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</si>
  <si>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</si>
  <si>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</si>
  <si>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</si>
  <si>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</si>
  <si>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</si>
  <si>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</si>
  <si>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</si>
  <si>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</si>
  <si>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</si>
  <si>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</si>
  <si>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</si>
  <si>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</si>
  <si>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</si>
  <si>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</si>
  <si>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</si>
  <si>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</si>
  <si>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</si>
  <si>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</si>
  <si>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</si>
  <si>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</si>
  <si>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</si>
  <si>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</si>
  <si>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</si>
  <si>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</si>
  <si>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</si>
  <si>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</si>
  <si>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</si>
  <si>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</si>
  <si>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</si>
  <si>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</si>
  <si>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</si>
  <si>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</si>
  <si>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</si>
  <si>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</si>
  <si>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</si>
  <si>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</si>
  <si>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</si>
  <si>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</si>
  <si>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</si>
  <si>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</si>
  <si>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</si>
  <si>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</si>
  <si>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</si>
  <si>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</si>
  <si>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</si>
  <si>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</si>
  <si>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</si>
  <si>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</si>
  <si>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</si>
  <si>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</si>
  <si>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</si>
  <si>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</si>
  <si>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</si>
  <si>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</si>
  <si>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</si>
  <si>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</si>
  <si>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</si>
  <si>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</si>
  <si>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</si>
  <si>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</si>
  <si>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</si>
  <si>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</si>
  <si>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</si>
  <si>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</si>
  <si>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</si>
  <si>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</si>
  <si>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</si>
  <si>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</si>
  <si>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</si>
  <si>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</si>
  <si>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</si>
  <si>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</si>
  <si>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</si>
  <si>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</si>
  <si>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</si>
  <si>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</si>
  <si>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</si>
  <si>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</si>
  <si>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</si>
  <si>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</si>
  <si>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</si>
  <si>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</si>
  <si>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</si>
  <si>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</si>
  <si>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</si>
  <si>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</si>
  <si>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</si>
  <si>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</si>
  <si>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</si>
  <si>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</si>
  <si>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</si>
  <si>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</si>
  <si>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</si>
  <si>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</si>
  <si>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</si>
  <si>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</si>
  <si>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</si>
  <si>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</si>
  <si>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</si>
  <si>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</si>
  <si>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</si>
  <si>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</si>
  <si>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</si>
  <si>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</si>
  <si>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</si>
  <si>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</si>
  <si>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</si>
  <si>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</si>
  <si>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</si>
  <si>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</si>
  <si>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</si>
  <si>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</si>
  <si>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</si>
  <si>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</si>
  <si>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</si>
  <si>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</si>
  <si>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</si>
  <si>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</si>
  <si>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</si>
  <si>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</si>
  <si>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</si>
  <si>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</si>
  <si>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</si>
  <si>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</si>
  <si>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</si>
  <si>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</si>
  <si>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</si>
  <si>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</si>
  <si>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</si>
  <si>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</si>
  <si>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</si>
  <si>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</si>
  <si>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</si>
  <si>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</si>
  <si>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</si>
  <si>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</si>
  <si>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</si>
  <si>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</si>
  <si>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</si>
  <si>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</si>
  <si>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</si>
  <si>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</si>
  <si>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</si>
  <si>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</si>
  <si>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</si>
  <si>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</si>
  <si>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</si>
  <si>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</si>
  <si>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</si>
  <si>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</si>
  <si>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</si>
  <si>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</si>
  <si>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</si>
  <si>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</si>
  <si>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</si>
  <si>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</si>
  <si>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</si>
  <si>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</si>
  <si>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</si>
  <si>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</si>
  <si>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</si>
  <si>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</si>
  <si>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</si>
  <si>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</si>
  <si>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</si>
  <si>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</si>
  <si>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</si>
  <si>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</si>
  <si>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</si>
  <si>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</si>
  <si>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</si>
  <si>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</si>
  <si>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</si>
  <si>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</si>
  <si>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</si>
  <si>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</si>
  <si>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</si>
  <si>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</si>
  <si>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</si>
  <si>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</si>
  <si>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</si>
  <si>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</si>
  <si>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</si>
  <si>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</si>
  <si>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</si>
  <si>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</si>
  <si>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</si>
  <si>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</si>
  <si>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</si>
  <si>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</si>
  <si>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</si>
  <si>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</si>
  <si>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</si>
  <si>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</si>
  <si>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</si>
  <si>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</si>
  <si>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</si>
  <si>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</si>
  <si>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</si>
  <si>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</si>
  <si>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</si>
  <si>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</si>
  <si>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</si>
  <si>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</si>
  <si>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</si>
  <si>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</si>
  <si>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</si>
  <si>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</si>
  <si>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</si>
  <si>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</si>
  <si>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</si>
  <si>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</si>
  <si>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</si>
  <si>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</si>
  <si>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</si>
  <si>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</si>
  <si>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</si>
  <si>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</si>
  <si>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</si>
  <si>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</si>
  <si>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</si>
  <si>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</si>
  <si>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</si>
  <si>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</si>
  <si>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</si>
  <si>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</si>
  <si>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</si>
  <si>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</si>
  <si>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</si>
  <si>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</si>
  <si>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</si>
  <si>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</si>
  <si>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</si>
  <si>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</si>
  <si>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</si>
  <si>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</si>
  <si>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</si>
  <si>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</si>
  <si>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</si>
  <si>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</si>
  <si>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</si>
  <si>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</si>
  <si>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</si>
  <si>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</si>
  <si>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</si>
  <si>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</si>
  <si>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</si>
  <si>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</si>
  <si>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</si>
  <si>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</si>
  <si>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</si>
  <si>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</si>
  <si>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</si>
  <si>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</si>
  <si>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</si>
  <si>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</si>
  <si>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</si>
  <si>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</si>
  <si>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</si>
  <si>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</si>
  <si>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</si>
  <si>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</si>
  <si>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</si>
  <si>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</si>
  <si>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</si>
  <si>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</si>
  <si>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</si>
  <si>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</si>
  <si>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</si>
  <si>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</si>
  <si>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</si>
  <si>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</si>
  <si>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</si>
  <si>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</si>
  <si>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</si>
  <si>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</si>
  <si>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</si>
  <si>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</si>
  <si>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</si>
  <si>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</si>
  <si>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</si>
  <si>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</si>
  <si>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</si>
  <si>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</si>
  <si>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</si>
  <si>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</si>
  <si>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</si>
  <si>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</si>
  <si>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</si>
  <si>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</si>
  <si>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</si>
  <si>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</si>
  <si>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</si>
  <si>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</si>
  <si>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</si>
  <si>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</si>
  <si>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</si>
  <si>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</si>
  <si>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</si>
  <si>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</si>
  <si>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</si>
  <si>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</si>
  <si>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</si>
  <si>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</si>
  <si>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</si>
  <si>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</si>
  <si>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</si>
  <si>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</si>
  <si>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</si>
  <si>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</si>
  <si>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</si>
  <si>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</si>
  <si>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</si>
  <si>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</si>
  <si>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</si>
  <si>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</si>
  <si>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</si>
  <si>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</si>
  <si>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</si>
  <si>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</si>
  <si>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</si>
  <si>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</si>
  <si>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</si>
  <si>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</si>
  <si>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</si>
  <si>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</si>
  <si>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</si>
  <si>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</si>
  <si>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</si>
  <si>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</si>
  <si>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</si>
  <si>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</si>
  <si>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</si>
  <si>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</si>
  <si>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</si>
  <si>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</si>
  <si>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</si>
  <si>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</si>
  <si>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</si>
  <si>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</si>
  <si>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</si>
  <si>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</si>
  <si>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</si>
  <si>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</si>
  <si>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</si>
  <si>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</si>
  <si>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</si>
  <si>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</si>
  <si>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</si>
  <si>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</si>
  <si>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</si>
  <si>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</si>
  <si>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</si>
  <si>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</si>
  <si>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</si>
  <si>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</si>
  <si>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</si>
  <si>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</si>
  <si>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</si>
  <si>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</si>
  <si>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</si>
  <si>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</si>
  <si>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</si>
  <si>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</si>
  <si>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</si>
  <si>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</si>
  <si>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</si>
  <si>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</si>
  <si>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</si>
  <si>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</si>
  <si>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</si>
  <si>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</si>
  <si>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</si>
  <si>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</si>
  <si>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</si>
  <si>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</si>
  <si>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</si>
  <si>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</si>
  <si>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</si>
  <si>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</si>
  <si>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</si>
  <si>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</si>
  <si>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</si>
  <si>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</si>
  <si>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</si>
  <si>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</si>
  <si>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</si>
  <si>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</si>
  <si>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</si>
  <si>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</si>
  <si>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</si>
  <si>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</si>
  <si>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</si>
  <si>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</si>
  <si>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</si>
  <si>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</si>
  <si>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</si>
  <si>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</si>
  <si>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</si>
  <si>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</si>
  <si>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</si>
  <si>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</si>
  <si>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</si>
  <si>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</si>
  <si>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</si>
  <si>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</si>
  <si>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</si>
  <si>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</si>
  <si>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</si>
  <si>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</si>
  <si>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</si>
  <si>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</si>
  <si>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</si>
  <si>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</si>
  <si>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</si>
  <si>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</si>
  <si>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</si>
  <si>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</si>
  <si>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</si>
  <si>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</si>
  <si>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</si>
  <si>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</si>
  <si>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</si>
  <si>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</si>
  <si>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</si>
  <si>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</si>
  <si>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</si>
  <si>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</si>
  <si>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</si>
  <si>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</si>
  <si>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</si>
  <si>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</si>
  <si>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</si>
  <si>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</si>
  <si>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</si>
  <si>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</si>
  <si>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</si>
  <si>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</si>
  <si>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</si>
  <si>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</si>
  <si>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</si>
  <si>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</si>
  <si>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</si>
  <si>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</si>
  <si>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</si>
  <si>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</si>
  <si>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</si>
  <si>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</si>
  <si>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</si>
  <si>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</si>
  <si>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</si>
  <si>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</si>
  <si>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</si>
  <si>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</si>
  <si>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</si>
  <si>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</si>
  <si>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</si>
  <si>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</si>
  <si>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</si>
  <si>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</si>
  <si>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</si>
  <si>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</si>
  <si>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</si>
  <si>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</si>
  <si>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</si>
  <si>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</si>
  <si>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</si>
  <si>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</si>
  <si>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</si>
  <si>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</si>
  <si>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</si>
  <si>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</si>
  <si>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</si>
  <si>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</si>
  <si>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</si>
  <si>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</si>
  <si>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</si>
  <si>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</si>
  <si>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</si>
  <si>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</si>
  <si>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</si>
  <si>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</si>
  <si>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</si>
  <si>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</si>
  <si>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</si>
  <si>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</si>
  <si>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</si>
  <si>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</si>
  <si>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</si>
  <si>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</si>
  <si>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</si>
  <si>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</si>
  <si>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</si>
  <si>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</si>
  <si>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</si>
  <si>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</si>
  <si>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</si>
  <si>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</si>
  <si>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</si>
  <si>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</si>
  <si>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</si>
  <si>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</si>
  <si>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</si>
  <si>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Order Processing Roadmap</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</si>
  <si>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</si>
  <si>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</si>
  <si>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</si>
  <si>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</si>
  <si>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</si>
  <si>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</si>
  <si>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</si>
  <si>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</si>
  <si>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</si>
  <si>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</si>
  <si>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</si>
  <si>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</si>
  <si>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</si>
  <si>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</si>
  <si>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</si>
  <si>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</si>
  <si>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</si>
  <si>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</si>
  <si>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</si>
  <si>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</si>
  <si>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</si>
  <si>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</si>
  <si>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</si>
  <si>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</si>
  <si>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</si>
  <si>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</si>
  <si>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</si>
  <si>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</si>
  <si>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</si>
  <si>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</si>
  <si>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</si>
  <si>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</si>
  <si>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</si>
  <si>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</si>
  <si>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</si>
  <si>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</si>
  <si>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</si>
  <si>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</si>
  <si>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</si>
  <si>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</si>
  <si>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</si>
  <si>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</si>
  <si>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</si>
  <si>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</si>
  <si>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</si>
  <si>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</si>
  <si>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</si>
  <si>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</si>
  <si>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</si>
  <si>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</si>
  <si>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</si>
  <si>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</si>
  <si>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</si>
  <si>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</si>
  <si>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</si>
  <si>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</si>
  <si>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</si>
  <si>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</si>
  <si>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</si>
  <si>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</si>
  <si>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</si>
  <si>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</si>
  <si>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</si>
  <si>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</si>
  <si>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</si>
  <si>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</si>
  <si>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</si>
  <si>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</si>
  <si>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</si>
  <si>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</si>
  <si>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</si>
  <si>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</si>
  <si>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</si>
  <si>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</si>
  <si>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</si>
  <si>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</si>
  <si>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</si>
  <si>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</si>
  <si>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</si>
  <si>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</si>
  <si>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</si>
  <si>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</si>
  <si>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</si>
  <si>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</si>
  <si>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</si>
  <si>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</si>
  <si>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</si>
  <si>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</si>
  <si>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</si>
  <si>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</si>
  <si>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</si>
  <si>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</si>
  <si>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</si>
  <si>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</si>
  <si>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</si>
  <si>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</si>
  <si>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</si>
  <si>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</si>
  <si>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</si>
  <si>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</si>
  <si>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</si>
  <si>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</si>
  <si>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</si>
  <si>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</si>
  <si>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</si>
  <si>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</si>
  <si>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</si>
  <si>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</si>
  <si>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</si>
  <si>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</si>
  <si>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</si>
  <si>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</si>
  <si>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</si>
  <si>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</si>
  <si>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</si>
  <si>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</si>
  <si>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</si>
  <si>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</si>
  <si>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</si>
  <si>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</si>
  <si>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</si>
  <si>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</si>
  <si>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</si>
  <si>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</si>
  <si>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</si>
  <si>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</si>
  <si>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</si>
  <si>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</si>
  <si>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</si>
  <si>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</si>
  <si>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</si>
  <si>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</si>
  <si>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</si>
  <si>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</si>
  <si>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</si>
  <si>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</si>
  <si>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</si>
  <si>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</si>
  <si>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</si>
  <si>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</si>
  <si>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</si>
  <si>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</si>
  <si>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</si>
  <si>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</si>
  <si>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</si>
  <si>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</si>
  <si>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</si>
  <si>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</si>
  <si>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</si>
  <si>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</si>
  <si>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</si>
  <si>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</si>
  <si>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</si>
  <si>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</si>
  <si>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</si>
  <si>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</si>
  <si>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</si>
  <si>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</si>
  <si>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</si>
  <si>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</si>
  <si>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</si>
  <si>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</si>
  <si>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</si>
  <si>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</si>
  <si>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</si>
  <si>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</si>
  <si>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</si>
  <si>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</si>
  <si>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</si>
  <si>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</si>
  <si>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</si>
  <si>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</si>
  <si>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</si>
  <si>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</si>
  <si>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</si>
  <si>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</si>
  <si>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</si>
  <si>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</si>
  <si>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</si>
  <si>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</si>
  <si>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</si>
  <si>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</si>
  <si>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</si>
  <si>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</si>
  <si>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</si>
  <si>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</si>
  <si>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</si>
  <si>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</si>
  <si>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</si>
  <si>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</si>
  <si>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</si>
  <si>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</si>
  <si>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</si>
  <si>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</si>
  <si>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</si>
  <si>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</si>
  <si>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</si>
  <si>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</si>
  <si>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</si>
  <si>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</si>
  <si>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</si>
  <si>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</si>
  <si>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</si>
  <si>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</si>
  <si>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</si>
  <si>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</si>
  <si>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</si>
  <si>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</si>
  <si>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</si>
  <si>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</si>
  <si>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</si>
  <si>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</si>
  <si>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</si>
  <si>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</si>
  <si>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</si>
  <si>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</si>
  <si>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</si>
  <si>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</si>
  <si>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</si>
  <si>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</si>
  <si>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</si>
  <si>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</si>
  <si>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</si>
  <si>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</si>
  <si>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</si>
  <si>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</si>
  <si>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</si>
  <si>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</si>
  <si>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</si>
  <si>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</si>
  <si>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</si>
  <si>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</si>
  <si>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</si>
  <si>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</si>
  <si>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</si>
  <si>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</si>
  <si>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</si>
  <si>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</si>
  <si>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</si>
  <si>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</si>
  <si>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</si>
  <si>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</si>
  <si>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</si>
  <si>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</si>
  <si>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</si>
  <si>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</si>
  <si>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</si>
  <si>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</si>
  <si>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</si>
  <si>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</si>
  <si>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</si>
  <si>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</si>
  <si>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</si>
  <si>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</si>
  <si>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</si>
  <si>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</si>
  <si>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</si>
  <si>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</si>
  <si>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</si>
  <si>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</si>
  <si>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</si>
  <si>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</si>
  <si>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t>
  </si>
  <si>
    <t>&lt;Company name&gt;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</si>
  <si>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</si>
  <si>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</si>
  <si>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</si>
  <si>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</si>
  <si>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</si>
  <si>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</si>
  <si>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</si>
  <si>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</si>
  <si>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</si>
  <si>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</si>
  <si>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</si>
  <si>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</si>
  <si>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</si>
  <si>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</si>
  <si>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</si>
  <si>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</si>
  <si>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</si>
  <si>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</si>
  <si>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</si>
  <si>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</si>
  <si>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</si>
  <si>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</si>
  <si>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</si>
  <si>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</si>
  <si>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</si>
  <si>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</si>
  <si>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</si>
  <si>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</si>
  <si>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 xml:space="preserve">P2P - Catalog Analytics (Self-Description):
Common catalog management reports include top requested items, top items by volume/price, items across inventory locations, non-moving items in inventory, contract vs non-contract spend, duplicates. With respect to catalog health, Basware helps ensure you have single place to control all of the changes to catalogs published across your organization and even across various e-procurement systems they are using. Correct UNSPSC category mapping helps end-users find the products and services they are looking for and enables more granular spend analysis and other procurement reporting. A comprehensive ad hoc reporting tool provides the ability for customers to further explore catalog-related queries such as search &amp; search criteria, which are all logged in as part of the user search process. 
P2P - Analytics (Self-Description):
Solution presents requisition cycle times in days, fulfillment times in days &amp; trends
P2P - PO Analytics (Self-Description):
Specific examples include purchase order volume and value tracking. 
P2P - Receiving Analytics (Self-Description):
System can provide receiving data such as fulfillment rate, returns by vendor, by location, inventory transfers, inventory receipts, inventory shipments, etc. 
P2P - Invoicing Analytics (Self-Description):
Visualizations allow users to view invoice origin (Basware Scan, E-Invoice, Self-Billing, Supplier Portal, etc.), matching type (automatically matched, manually matched, etc.) and payment performance (on time, after due date, before due date). The invoice process can be monitored in real-time with an invoice professional users’ overview dashboard to ensure on time processing of the invoices. In-depth analytics with drill-down capabilities, all the way to invoice level for quick actions, and state-of-the-art data visualization and mining capabilities provided by Basware Analytics that is based on a leading third-party BI engine embedded into the P2P solution. Dashboard and report modification and creation possibilities with over 20 out-of-the-box visualization options. Basware Analytics provides secure mechanisms for sharing sensitive data. Reporting users can see the data of the organization units where they have been explicitly granted access to. Users can also create and modify worksheets by themselves as a self-service based on easy to access Basware P2P data.
Analytics AP dashboards include automation levels, KPIs, cycle times, e-invoicing levels, payment terms and process bottlenecks identification down to specific suppliers (e.g. invoice quality issues or disputes), buyers, AP clerks or approvers to pinpoint specific issues. 
Finance dashboards allow cash forecasting across multiple currencies. The invoice data is analyzed to present managed (e.g. PO, Payment plan for recurring invoices, Contract) and unmanaged spend that is automatically categorized into spend categories and related suppliers to identify sourcing or supplier consolidation opportunities within specific spend categories. 
P2P - Catalog Mobility (Self-Description):
Basware has a dedicated Android and iOS mobile application as well as responsive UI design. The application allows users to conduct approvals, capture their travel receipts, enter expense reports and buy or code or enter an invoice through a mobile device. </t>
  </si>
  <si>
    <t xml:space="preserve">P2P - Catalog Analytics (Self-Description):
Additional capability around vendor category spread, which will show you how many vendors you use to buy items from a particular category so you can potentially consolidate. 
P2P - Analytics (Self-Description):
Predicted approval time frames (roadmap) 
P2P - PO Analytics (Self-Description):
We highlight spend by departments, locations, users, vendors, categories, vendor PO distribution (how many POs created). We also make available the item return rate, how many times an item is returned, the average lead time, time for items to reach you. Savings off list price by supplier contract, user. All of these KPIs have drilldowns so you can get into the data and take action, obtaining more savings and control. We also showcase PO volume, how much spending was done on catalog, on punchouts, on non-PO invoicing, how your spending is trending yoy and where it's heading. 
P2P - Invoicing Analytics (Self-Description):
Our analytics team made substantial progress to identify which KPIs explain AP performance in the best way. We didn't just handpick four but built an equation and that resulted into those four (e-invoicing rate, spend under control, automated invoice processing and payment times) being the best predictors of AP performance. Our solution is designed exclusively for AP to identify the root causes of exceptions and filter down to an individual type of exception and vendor. Users can can look at the resolution times by AP person and then the dimensions of specific sections. They can drill into a specific vendor and see how their exceptions are trending. We have supplier quality and procurement process metrics, two separate dashboards. One is performance of your internal organization coping with requisitions - how quickly a requisition becomes an order. The supplier quality dashboard shows how well a supplier is coping with your request, examining requisition to order cycle time and order to delivery cycle time. From order to first goods receipt or from order to partial delivery or from order to full delivery, you have the ability to see all of these figures. We have an early payment opportunity chart in the AP overview screen, which is bread and butter for every customer, and as part of analytics we provide the cash flow forecast and show dynamic discounting opportunities over time. We're now working on new discount reporting (roadmap). Many of these views are co-created with our customers' input. Youu are able to get full visibility of spend and analyze category by category how many suppliers you have (and whether you want to consolidate). Category specific strategies can be built from such data. Customers receive full visibility around all of their spend - not just PO spend but also full visibility into maverick spend. NEW: We are able to provide visibility around committed spend, showing a calendar that stretches well into the future based on PO, Payment Plan &amp; Invoice Data. This does not necessarily dictate when you will spend but shows when your commitments are due. It shows how much money you will need in upcoming days. In the AP process dashboard you can see the # of rejections and on top of that in the supplier quality dashboard you can follow how many individual suppliers have disputed invoices. Customers can drill down to the individual invoice level ( You can't open the invoice from the dashboard but you can see it &amp; go back to the AP UI).  </t>
  </si>
  <si>
    <t>Breadth
_x000D_(REVISED)</t>
  </si>
  <si>
    <t>Extensibility
_x000D_(REVISED)</t>
  </si>
  <si>
    <t>Multi-Schema Support
_x000D_(REVISED)</t>
  </si>
  <si>
    <t>Federated Schema Support Capability
_x000D_(REVISED)</t>
  </si>
  <si>
    <t>Multi-Taxonomy Support
_x000D_(REVISED)</t>
  </si>
  <si>
    <t>Graph Model Support
_x000D_(NEW)</t>
  </si>
  <si>
    <t>MDM Capability
_x000D_(REVISED)</t>
  </si>
  <si>
    <t>Data Archival and Auditability
_x000D_(REVISED)</t>
  </si>
  <si>
    <t>API
_x000D_(REVISED)</t>
  </si>
  <si>
    <t>3rd Party BI Support
_x000D_(REVISED)</t>
  </si>
  <si>
    <t>Classification / Clustering and Normalization
_x000D_(REVISED)</t>
  </si>
  <si>
    <t xml:space="preserve">P2P - Catalog Analytics (Self-Description):
Common catalog management reports include top requested items, top items by volume/price, items across inventory locations, non-moving items in inventory, contract vs non-contract spend, duplicates. With respect to catalog health, Basware helps ensure you have single place to control all of the changes to catalogs published across your organization and even across various e-procurement systems they are using. Correct UNSPSC category mapping helps end-users find the products and services they are looking for and enables more granular spend analysis and other procurement reporting. A comprehensive ad hoc reporting tool provides the ability for customers to further explore catalog-related queries such as search &amp; search criteria, which are all logged in as part of the user search process. 
P2P - Analytics (Self-Description):
Solution presents requisition cycle times in days, fulfillment times in days &amp; trends
P2P - PO Analytics (Self-Description):
Specific examples include purchase order volume and value tracking. 
P2P - Receiving Analytics (Self-Description):
System can provide receiving data such as fulfillment rate, returns by vendor, by location, inventory transfers, inventory receipts, inventory shipments, etc. 
P2P - Invoicing Analytics (Self-Description):
Visualizations allow users to view invoice origin (Basware Scan, E-Invoice, Self-Billing, Supplier Portal, etc.), matching type (automatically matched, manually matched, etc.) and payment performance (on time, after due date, before due date). The invoice process can be monitored in real-time with an invoice professional users’ overview dashboard to ensure on time processing of the invoices. In-depth analytics with drill-down capabilities, all the way to invoice level for quick actions, and state-of-the-art data visualization and mining capabilities provided by Basware Analytics that is based on a leading third-party BI engine embedded into the P2P solution. Dashboard and report modification and creation possibilities with over 20 out-of-the-box visualization options. Basware Analytics provides secure mechanisms for sharing sensitive data. Reporting users can see the data of the organization units where they have been explicitly granted access to. Users can also create and modify worksheets by themselves as a self-service based on easy to access Basware P2P data.
Analytics AP dashboards include automation levels, KPIs, cycle times, e-invoicing levels, payment terms and process bottlenecks identification down to specific suppliers (e.g. invoice quality issues or disputes), buyers, AP clerks or approvers to pinpoint specific issues. 
Finance dashboards allow cash forecasting across multiple currencies. The invoice data is analyzed to present managed (e.g. PO, Payment plan for recurring invoices, Contract) and unmanaged spend that is automatically categorized into spend categories and related suppliers to identify sourcing or supplier consolidation opportunities within specific spend categories. 
P2P - Financing Analytics (Self-Description):
Basware has dashboards to easily identify business opportunities and working capital gains. Finance leaders can visually see invoice due date time frames, payment terms (payable immediately, within 7 days due net, etc.) and late payments, analyzing performance across the organization. Finance leaders can drill down for deeper analysis to reduce cycle times. Critical insights provided for CFOs include: • Organization-wide spend visibility • AP cash flow • AP process metrics • Financial KPIs (e.g. DPO) • Organization-wide drill-down capabilities to business units and locations
</t>
  </si>
  <si>
    <t>KPI Modeling
_x000D_(REVISED)</t>
  </si>
  <si>
    <t>KPI Library
_x000D_(REVISED)</t>
  </si>
  <si>
    <t>Scorecard Support
_x000D_(REVISED)</t>
  </si>
  <si>
    <t>Scorecard Updates / Monitoring
_x000D_(REVISED)</t>
  </si>
  <si>
    <t>Benchmarking
_x000D_(REVISED)</t>
  </si>
  <si>
    <t>Report/Query Building
_x000D_(REVISED)</t>
  </si>
  <si>
    <t>Templates
_x000D_(REVISED)</t>
  </si>
  <si>
    <t xml:space="preserve">P2P - Catalog Analytics (Self-Description):
Common catalog management reports include top requested items, top items by volume/price, items across inventory locations, non-moving items in inventory, contract vs non-contract spend, duplicates. With respect to catalog health, Basware helps ensure you have single place to control all of the changes to catalogs published across your organization and even across various e-procurement systems they are using. Correct UNSPSC category mapping helps end-users find the products and services they are looking for and enables more granular spend analysis and other procurement reporting. A comprehensive ad hoc reporting tool provides the ability for customers to further explore catalog-related queries such as search &amp; search criteria, which are all logged in as part of the user search process. 
P2P - Analytics (Self-Description):
Solution presents requisition cycle times in days, fulfillment times in days &amp; trends
P2P - PO Analytics (Self-Description):
Specific examples include purchase order volume and value tracking. 
P2P - Receiving Analytics (Self-Description):
System can provide receiving data such as fulfillment rate, returns by vendor, by location, inventory transfers, inventory receipts, inventory shipments, etc. 
P2P - Invoicing Analytics (Self-Description):
Visualizations allow users to view invoice origin (Basware Scan, E-Invoice, Self-Billing, Supplier Portal, etc.), matching type (automatically matched, manually matched, etc.) and payment performance (on time, after due date, before due date). The invoice process can be monitored in real-time with an invoice professional users’ overview dashboard to ensure on time processing of the invoices. In-depth analytics with drill-down capabilities, all the way to invoice level for quick actions, and state-of-the-art data visualization and mining capabilities provided by Basware Analytics that is based on a leading third-party BI engine embedded into the P2P solution. Dashboard and report modification and creation possibilities with over 20 out-of-the-box visualization options. Basware Analytics provides secure mechanisms for sharing sensitive data. Reporting users can see the data of the organization units where they have been explicitly granted access to. Users can also create and modify worksheets by themselves as a self-service based on easy to access Basware P2P data.
Analytics AP dashboards include automation levels, KPIs, cycle times, e-invoicing levels, payment terms and process bottlenecks identification down to specific suppliers (e.g. invoice quality issues or disputes), buyers, AP clerks or approvers to pinpoint specific issues. 
Finance dashboards allow cash forecasting across multiple currencies. The invoice data is analyzed to present managed (e.g. PO, Payment plan for recurring invoices, Contract) and unmanaged spend that is automatically categorized into spend categories and related suppliers to identify sourcing or supplier consolidation opportunities within specific spend categories. 
P2P - Financing Analytics (Self-Description):
Basware has dashboards to easily identify business opportunities and working capital gains. Finance leaders can visually see invoice due date time frames, payment terms (payable immediately, within 7 days due net, etc.) and late payments, analyzing performance across the organization. Finance leaders can drill down for deeper analysis to reduce cycle times. Critical insights provided for CFOs include: • Organization-wide spend visibility • AP cash flow • AP process metrics • Financial KPIs (e.g. DPO) • Organization-wide drill-down capabilities to business units and locations
P2P - Markeplace Dashboard (Self-Description):
The front page displays a combination of quick action panels for common user tasks (such as favorites lists, initiating a check request, expense report or a catalog search). In addition, it provides a unified task list for quick drilldown into completing pending actions across all modules. A status banner allows for checking on the status of pending transactions. Users can also navigate to their profile configuration options through their home marketplace front page. </t>
  </si>
  <si>
    <t>P2P - Catalog Analytics (Self-Description):
Additional capability around vendor category spread, which will show you how many vendors you use to buy items from a particular category so you can potentially consolidate. 
P2P - Analytics (Self-Description):
Predicted approval time frames (roadmap) 
P2P - PO Analytics (Self-Description):
We highlight spend by departments, locations, users, vendors, categories, vendor PO distribution (how many POs created). We also make available the item return rate, how many times an item is returned, the average lead time, time for items to reach you. Savings off list price by supplier contract, user. All of these KPIs have drilldowns so you can get into the data and take action, obtaining more savings and control. We also showcase PO volume, how much spending was done on catalog, on punchouts, on non-PO invoicing, how your spending is trending yoy and where it's heading. 
P2P - Invoicing Analytics (Self-Description):
Our analytics team made substantial progress to identify which KPIs explain AP performance in the best way. We didn't just handpick four but built an equation and that resulted into those four (e-invoicing rate, spend under control, automated invoice processing and payment times) being the best predictors of AP performance. Our solution is designed exclusively for AP to identify the root causes of exceptions and filter down to an individual type of exception and vendor. Users can can look at the resolution times by AP person and then the dimensions of specific sections. They can drill into a specific vendor and see how their exceptions are trending. We have supplier quality and procurement process metrics, two separate dashboards. One is performance of your internal organization coping with requisitions - how quickly a requisition becomes an order. The supplier quality dashboard shows how well a supplier is coping with your request, examining requisition to order cycle time and order to delivery cycle time. From order to first goods receipt or from order to partial delivery or from order to full delivery, you have the ability to see all of these figures. We have an early payment opportunity chart in the AP overview screen, which is bread and butter for every customer, and as part of analytics we provide the cash flow forecast and show dynamic discounting opportunities over time. We're now working on new discount reporting (roadmap). Many of these views are co-created with our customers' input. Youu are able to get full visibility of spend and analyze category by category how many suppliers you have (and whether you want to consolidate). Category specific strategies can be built from such data. Customers receive full visibility around all of their spend - not just PO spend but also full visibility into maverick spend. NEW: We are able to provide visibility around committed spend, showing a calendar that stretches well into the future based on PO, Payment Plan &amp; Invoice Data. This does not necessarily dictate when you will spend but shows when your commitments are due. It shows how much money you will need in upcoming days. In the AP process dashboard you can see the # of rejections and on top of that in the supplier quality dashboard you can follow how many individual suppliers have disputed invoices. Customers can drill down to the individual invoice level ( You can't open the invoice from the dashboard but you can see it &amp; go back to the AP UI).  
P2P - Markeplace Dashboard (Self-Description):
You can shop from the dashboard easily with auto suggest around popular items, recently purchased items and the entire catalog. You can kick everything off from there.</t>
  </si>
  <si>
    <t>Dashboards / Widgets
_x000D_(REVISED)</t>
  </si>
  <si>
    <t>Charting / Graphing Capability
_x000D_(REVISED)</t>
  </si>
  <si>
    <t>Cross Tabs
_x000D_(REVISED)</t>
  </si>
  <si>
    <t>Filter Definition
_x000D_(REVISED)</t>
  </si>
  <si>
    <t>Filter Library
_x000D_(NEW)</t>
  </si>
  <si>
    <t>Formulas
_x000D_(REVISED)</t>
  </si>
  <si>
    <t>Trend Detection
_x000D_(REVISED)</t>
  </si>
  <si>
    <t>Subscriptions
_x000D_(NEW)</t>
  </si>
  <si>
    <t>Analytic Workflow
_x000D_(NEW)</t>
  </si>
  <si>
    <t>P2P - Multi-Currency (Self-Description):
[Repeated in this form]</t>
  </si>
  <si>
    <t>Multi-Currency
_x000D_(REVISED)</t>
  </si>
  <si>
    <t>Multi-Lingual
_x000D_(REVISED)</t>
  </si>
  <si>
    <t xml:space="preserve">P2P - Invoice Compliance (Self-Description):
 Basware solutions are used in 100+ countries across the globe. Basware solutions are built to support local and international legal requirements. International legislation like SOX, EuroSOX, Basel III, etc. are supported by providing process visibility and personal accountability. The solution supports the legal requirements directly as is the case with e-invoicing. Basware processed data in the US, EU or Australia. Next week Fiat will announce that it has signed on for a new product known as Basware Vault. Basware Vault delivers compliant, efficient and secure cloud-based archiving service for e-invoices. Customers can now archive their invoices through one centrally managed solution, ensuring efficient search and retrieval for future needs, including tax audits. </t>
  </si>
  <si>
    <t>e-Document Regulatory Support
_x000D_(REVISED)</t>
  </si>
  <si>
    <t xml:space="preserve">P2P - Payment Processing (Self-Description):
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t>
  </si>
  <si>
    <t>e-Payment Support
_x000D_(REVISED)</t>
  </si>
  <si>
    <t>GDPR / Privacy Standards
_x000D_(REVISED)</t>
  </si>
  <si>
    <t xml:space="preserve">P2P - Invoice Compliance (Self-Description):
 Basware solutions are used in 100+ countries across the globe. Basware solutions are built to support local and international legal requirements. International legislation like SOX, EuroSOX, Basel III, etc. are supported by providing process visibility and personal accountability. The solution supports the legal requirements directly as is the case with e-invoicing. Basware processed data in the US, EU or Australia. Next week Fiat will announce that it has signed on for a new product known as Basware Vault. Basware Vault delivers compliant, efficient and secure cloud-based archiving service for e-invoices. Customers can now archive their invoices through one centrally managed solution, ensuring efficient search and retrieval for future needs, including tax audits. 
P2P - Payment Processing (Self-Description):
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t>
  </si>
  <si>
    <t>Other Globalization Support
_x000D_(REVISED)</t>
  </si>
  <si>
    <t>Roadmap
_x000D_(NEW)</t>
  </si>
  <si>
    <t xml:space="preserve">P2P - Catalog Approvals (Self-Description):
Approvals are fully configurable as per customer rules, system supports both header and line level approvals on any data field or fields captured on transaction. Approvals can be conducted via email, mobile app. There’s also built-in support for automatic escalations, disputes, conversation threads. Workflows are displayed in a user friendly way.
P2P - Approval Process / Approval Engine (Self-Description):
Business rules can be set flexibly to be a combination of intelligent logic guiding the process and end-user controlling it. Business rules can be applied individually for each requisition line and also for the header level totals based on user's organization unit, budget, approval limits and multiple configurable dimensions. Approval rules are configured with a wizard or alternatively with more comprehensive pseudo-code direct input. Budget validation can be configured to either prevent or inform approver in case requisition will exceed the budget. Exception handling is highly automated based on intelligent logic enabling, e.g. automatic selection of manual approvers. Exceptions are flagged and explained to ensure efficient handling. Manual approval steps can be bypassed with self-approval whenever predefined conditions meet. Manual approval steps can be amended based on validation rules that will add additional review steps and additional approvers for specific approval limits.  Approval tasks are listed with relevant information as to why the approval is needed and associated information that supports the decision. Extensive validation rules are proactively preventing incomplete requisitions to be asked for an approval. Exceeding approver's approval limit triggers the need for an additional approval. Supplementary review tasks are created automatically for review (e.g. purchasing category specific review for IT items) with a reason why manual action is needed. Exception management includes changes to already approved POs or price mismatch to require re-approval. Additional information requests for specific individuals or a group are managed with collaboration feature that makes the information available within the product for easy access, with support for offline replies by email. Reports on rogue buying and excessive spending are available with drilling down to specific users.
P2P - P2P Configuration Set Up (Self-Description):
The system has more than 800 different system settings, 150 permissions along with separate Invoice settings setup to help implement many different client requirements from the most basic setup to advanced and complex configurations. Access to functionality and data can be controlled on user, group and organization/department level. Data access can also be controlled based on Vendors, Vendor Types, Item Categories, Locations, etc.
A robust workflow engine exists allowing approvals to be triggered based on almost any part of the order or Invoice. Spending limits can be specified at the user, group and cost center level (by user) to trigger additional approvals. Approvals can also be triggered using custom/user defined fields and full chart of accounts.
All documents – Order Requests, Purchase Orders, and Invoices – support user defined fields to specify and capture additional information specific to a client.
Receiving is controlled by permission and tolerances, above which a normal end user cannot over-receive an order. Tolerances also come into play for Invoicing to trigger goods receipt mismatch and financial discrepancy that is sent to specified users for resolution.
Smart forms can be created for users to order customizable items. There is no limit to number of smart forms that can be created. Five User defined fields are available at line item and header level on ORs, POs, and Invoices. Chart of accounts configuration is not limited by the system.
The system allows setting up of multiple accounting structures that can be used in the P2P process. Custom (user defined) fields are setup via system settings. These can exist as simple text boxes or be more advanced such as select boxes, lookup boxes, currency fields, numeric fields, etc. All configuration is done via the system setting itself.
Smart forms have a separate management UI where any buyer or administrator can specify the fields on the form, what format they are, if they are required or optional, if they affect item pricing or not, etc.
P2P - Business Rules / Workflow (Self-Description):
Predefined invoice handling processes and additional configuration options are built in. The right process is selected during the invoice validation phase. This can be based on any invoice data, and separate processes can exist e.g. for PO and non-PO invoice, “fast-track” for rush invoices, or fixed flow process for if predefined or ad-hoc route definitions without exceptions must be followed.
Exceptions can be automatically routed to the right person, e.g. price differences to sourcing/category manager, and quantity differences to the buyer. Automatic escalation of stopped invoices escalates invoices to a supervisor after a set time has elapsed. This guarantees handling within the payment term, allowing discount capture. 
Automatic backup handling process covers absences.
Basware P2P can connect to multiple ERP, procurement, databases, web services or other IT systems. Standard business logic can be extended with expression-based language and implemented across the connected systems."
P2P - Invoice Validation / Approvals (Self-Description):
Basware can match invoices to purchase orders or payment plans, with matching at header or line-level or against GRs.  Clients like Heineken have achieved automated matching rates of up to 97% on electronic invoices. Basware's matching solutions match invoices with the corresponding purchase orders, contracts or any pre-defined payment schedules. Matching is a background process that automatically occurs after invoice data is captured or entered into the Basware Invoice Processing (IP) System. Basware Order Matching automatically matches invoices with approved purchase orders on a header or line item level. The audit trail and coding are automatically copied to the invoice - no workflow is needed and the invoice can be transferred directly to the accounts payable system for payment. Basware uses comprehensive five-way purchase order matching instead of the more traditional three-way matching. During the matching process, Basware Order Matching verifies that an approved and appropriately coded purchase order exists and then ensures that the goods receipt has been made. Five-way matching extends the process to cover the verification of quality inspection and a complete audit trail. Basware Order Matching is also easy to integrate with any ERP or purchasing system. Basware Contract Matching  automates the process of periodic or contract-based purchase invoices. Typically the approval workflow and coding of a recurring invoice are identical, which makes them ideal for invoice automation. The system automatically matches the invoice with the contract or payment schedule and transfers the matched invoices directly to the accounts payable system for payment. The use of matching tolerances increases the flexibility of the matching process. Both percentage and amount-based tolerances can be used. If the invoice does not match, it is automatically coded and sent to the authorized person for approval.  
P2P - Payment Processing (Self-Description):
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P2P - Trade Financing (Receivables and Payables Financing) (Self-Description):
Basware and their trade financing partners offer electronic on-boarding capabilities, inclusive of eRPA, for SCF.  Basware offer a multi-funder solution.  Under this multi-funder solution the funders can decide to use their own documentation and legal frameworks or take our proposed documentation.  Similarly funders can choose to utilize their own KYC/AML services or leverage our platforms KYC / AML services.  Basware offer a full suite of early payment solutions for buyers and suppliers.  From a buyer sponsored perspective Basware offer:
• Supply Chain Finance (Reverse Factoring) – Trade payable classification.  Funders can fund directly or via special purpose vehicle (SPV)
• Dynamic Discounting – Cash funded or leveraging headroom in existing client credit facilities.  Dynamic Discounting offers two primary modes of operation
• Virtual Payment – Classification typically driven by several factors.  We have found relatively broad capabilities for usage depending on customer goals and region the solutions are to be deployed.  The solution can be used for working capital, invoice removal, rebate or other.  
• Receivables Securitization via partner
All solutions offer “automated” (fully opt in) or “on demand” (allowing suppliers to maintain transaction level decision making).
References can be furnished upon request, but Basware has recently been publicly awarded the Adam Smith Treasury Today Award for best card solution together with Citi Bank and Celgene.  
Our solutions have been architected with multi-funder capabilities as core.  Therefore any funder willing to participate in a reverse factoring or virtual payment program on platform can be utilized.  We feel this is a key component to our open strategy which enable us to maximize geographical coverage but also find the best funding mix for our customers.  Third party (non-funder) partnerships include:
• Invapay/Optal – Payment Service Provider for straight through vPayment processing
• MasterCard – Preferred partner for single use virtual card infrastructure
• Demica – Reverse factoring and receivables securitization partner
To date Basware have contracted with many customers across the Virtual Payment, Discounting and Supply Chain Financing platforms.  Targeted spend volume on program for these customers exceeds 2.5BN USD.  Programs are in initial delivery and/or supplier on-boarding phases.  
APR’s will vary based on solution utilized, goals of the program and profile of the buyers/suppliers.  
P2P - Profiles (Self-Description):
Allows for creating custom roles and practically every feature of the application is tied to a configuration setting or permission which can be assigned to the role, thus enabling mass customization of all aspects of the application user experience. </t>
  </si>
  <si>
    <t>Organizational Hierarchy
_x000D_(REVISED)</t>
  </si>
  <si>
    <t>Account Structures 
_x000D_(REVISED)</t>
  </si>
  <si>
    <t xml:space="preserve">P2P - Catalog Approvals (Self-Description):
Approvals are fully configurable as per customer rules, system supports both header and line level approvals on any data field or fields captured on transaction. Approvals can be conducted via email, mobile app. There’s also built-in support for automatic escalations, disputes, conversation threads. Workflows are displayed in a user friendly way.
P2P - Approval Process / Approval Engine (Self-Description):
Business rules can be set flexibly to be a combination of intelligent logic guiding the process and end-user controlling it. Business rules can be applied individually for each requisition line and also for the header level totals based on user's organization unit, budget, approval limits and multiple configurable dimensions. Approval rules are configured with a wizard or alternatively with more comprehensive pseudo-code direct input. Budget validation can be configured to either prevent or inform approver in case requisition will exceed the budget. Exception handling is highly automated based on intelligent logic enabling, e.g. automatic selection of manual approvers. Exceptions are flagged and explained to ensure efficient handling. Manual approval steps can be bypassed with self-approval whenever predefined conditions meet. Manual approval steps can be amended based on validation rules that will add additional review steps and additional approvers for specific approval limits.  Approval tasks are listed with relevant information as to why the approval is needed and associated information that supports the decision. Extensive validation rules are proactively preventing incomplete requisitions to be asked for an approval. Exceeding approver's approval limit triggers the need for an additional approval. Supplementary review tasks are created automatically for review (e.g. purchasing category specific review for IT items) with a reason why manual action is needed. Exception management includes changes to already approved POs or price mismatch to require re-approval. Additional information requests for specific individuals or a group are managed with collaboration feature that makes the information available within the product for easy access, with support for offline replies by email. Reports on rogue buying and excessive spending are available with drilling down to specific users.
P2P - P2P Configuration Set Up (Self-Description):
The system has more than 800 different system settings, 150 permissions along with separate Invoice settings setup to help implement many different client requirements from the most basic setup to advanced and complex configurations. Access to functionality and data can be controlled on user, group and organization/department level. Data access can also be controlled based on Vendors, Vendor Types, Item Categories, Locations, etc.
A robust workflow engine exists allowing approvals to be triggered based on almost any part of the order or Invoice. Spending limits can be specified at the user, group and cost center level (by user) to trigger additional approvals. Approvals can also be triggered using custom/user defined fields and full chart of accounts.
All documents – Order Requests, Purchase Orders, and Invoices – support user defined fields to specify and capture additional information specific to a client.
Receiving is controlled by permission and tolerances, above which a normal end user cannot over-receive an order. Tolerances also come into play for Invoicing to trigger goods receipt mismatch and financial discrepancy that is sent to specified users for resolution.
Smart forms can be created for users to order customizable items. There is no limit to number of smart forms that can be created. Five User defined fields are available at line item and header level on ORs, POs, and Invoices. Chart of accounts configuration is not limited by the system.
The system allows setting up of multiple accounting structures that can be used in the P2P process. Custom (user defined) fields are setup via system settings. These can exist as simple text boxes or be more advanced such as select boxes, lookup boxes, currency fields, numeric fields, etc. All configuration is done via the system setting itself.
Smart forms have a separate management UI where any buyer or administrator can specify the fields on the form, what format they are, if they are required or optional, if they affect item pricing or not, etc.
P2P - Business Rules / Workflow (Self-Description):
Predefined invoice handling processes and additional configuration options are built in. The right process is selected during the invoice validation phase. This can be based on any invoice data, and separate processes can exist e.g. for PO and non-PO invoice, “fast-track” for rush invoices, or fixed flow process for if predefined or ad-hoc route definitions without exceptions must be followed.
Exceptions can be automatically routed to the right person, e.g. price differences to sourcing/category manager, and quantity differences to the buyer. Automatic escalation of stopped invoices escalates invoices to a supervisor after a set time has elapsed. This guarantees handling within the payment term, allowing discount capture. 
Automatic backup handling process covers absences.
Basware P2P can connect to multiple ERP, procurement, databases, web services or other IT systems. Standard business logic can be extended with expression-based language and implemented across the connected systems."
P2P - Invoice Validation / Approvals (Self-Description):
Basware can match invoices to purchase orders or payment plans, with matching at header or line-level or against GRs.  Clients like Heineken have achieved automated matching rates of up to 97% on electronic invoices. Basware's matching solutions match invoices with the corresponding purchase orders, contracts or any pre-defined payment schedules. Matching is a background process that automatically occurs after invoice data is captured or entered into the Basware Invoice Processing (IP) System. Basware Order Matching automatically matches invoices with approved purchase orders on a header or line item level. The audit trail and coding are automatically copied to the invoice - no workflow is needed and the invoice can be transferred directly to the accounts payable system for payment. Basware uses comprehensive five-way purchase order matching instead of the more traditional three-way matching. During the matching process, Basware Order Matching verifies that an approved and appropriately coded purchase order exists and then ensures that the goods receipt has been made. Five-way matching extends the process to cover the verification of quality inspection and a complete audit trail. Basware Order Matching is also easy to integrate with any ERP or purchasing system. Basware Contract Matching  automates the process of periodic or contract-based purchase invoices. Typically the approval workflow and coding of a recurring invoice are identical, which makes them ideal for invoice automation. The system automatically matches the invoice with the contract or payment schedule and transfers the matched invoices directly to the accounts payable system for payment. The use of matching tolerances increases the flexibility of the matching process. Both percentage and amount-based tolerances can be used. If the invoice does not match, it is automatically coded and sent to the authorized person for approval.  
P2P - Payment Processing (Self-Description):
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P2P - Trade Financing (Receivables and Payables Financing) (Self-Description):
Basware and their trade financing partners offer electronic on-boarding capabilities, inclusive of eRPA, for SCF.  Basware offer a multi-funder solution.  Under this multi-funder solution the funders can decide to use their own documentation and legal frameworks or take our proposed documentation.  Similarly funders can choose to utilize their own KYC/AML services or leverage our platforms KYC / AML services.  Basware offer a full suite of early payment solutions for buyers and suppliers.  From a buyer sponsored perspective Basware offer:
• Supply Chain Finance (Reverse Factoring) – Trade payable classification.  Funders can fund directly or via special purpose vehicle (SPV)
• Dynamic Discounting – Cash funded or leveraging headroom in existing client credit facilities.  Dynamic Discounting offers two primary modes of operation
• Virtual Payment – Classification typically driven by several factors.  We have found relatively broad capabilities for usage depending on customer goals and region the solutions are to be deployed.  The solution can be used for working capital, invoice removal, rebate or other.  
• Receivables Securitization via partner
All solutions offer “automated” (fully opt in) or “on demand” (allowing suppliers to maintain transaction level decision making).
References can be furnished upon request, but Basware has recently been publicly awarded the Adam Smith Treasury Today Award for best card solution together with Citi Bank and Celgene.  
Our solutions have been architected with multi-funder capabilities as core.  Therefore any funder willing to participate in a reverse factoring or virtual payment program on platform can be utilized.  We feel this is a key component to our open strategy which enable us to maximize geographical coverage but also find the best funding mix for our customers.  Third party (non-funder) partnerships include:
• Invapay/Optal – Payment Service Provider for straight through vPayment processing
• MasterCard – Preferred partner for single use virtual card infrastructure
• Demica – Reverse factoring and receivables securitization partner
To date Basware have contracted with many customers across the Virtual Payment, Discounting and Supply Chain Financing platforms.  Targeted spend volume on program for these customers exceeds 2.5BN USD.  Programs are in initial delivery and/or supplier on-boarding phases.  
APR’s will vary based on solution utilized, goals of the program and profile of the buyers/suppliers.  
P2P - Profiles (Self-Description):
Allows for creating custom roles and practically every feature of the application is tied to a configuration setting or permission which can be assigned to the role, thus enabling mass customization of all aspects of the application user experience. 
P2P - Requisitioning Budget Checking Process (Self-Description):
Budget tracking is real-time and is triggered upon requisition creation and updated as the requisition moves through the P2P cycle. At any time in the process the user, the budget owner or approvers can see in requisition/paid budget funds. Budget triggers can be configured based on threshold values. Budgets can be set up to be multilevel and can support up to 10 levels. Budget status is displayed visually on appropriate screens such as approvals to help with decision-making. Budget data can be integrated with ERP or budget management systems.  </t>
  </si>
  <si>
    <t>Budget Support
_x000D_(REVISED)</t>
  </si>
  <si>
    <t>Team Modelling &amp; Management
_x000D_(REVISED)</t>
  </si>
  <si>
    <t>Talent Management
_x000D_(NEW)</t>
  </si>
  <si>
    <t xml:space="preserve">P2P - P2P Configuration Set Up (Self-Description):
The system has more than 800 different system settings, 150 permissions along with separate Invoice settings setup to help implement many different client requirements from the most basic setup to advanced and complex configurations. Access to functionality and data can be controlled on user, group and organization/department level. Data access can also be controlled based on Vendors, Vendor Types, Item Categories, Locations, etc.
A robust workflow engine exists allowing approvals to be triggered based on almost any part of the order or Invoice. Spending limits can be specified at the user, group and cost center level (by user) to trigger additional approvals. Approvals can also be triggered using custom/user defined fields and full chart of accounts.
All documents – Order Requests, Purchase Orders, and Invoices – support user defined fields to specify and capture additional information specific to a client.
Receiving is controlled by permission and tolerances, above which a normal end user cannot over-receive an order. Tolerances also come into play for Invoicing to trigger goods receipt mismatch and financial discrepancy that is sent to specified users for resolution.
Smart forms can be created for users to order customizable items. There is no limit to number of smart forms that can be created. Five User defined fields are available at line item and header level on ORs, POs, and Invoices. Chart of accounts configuration is not limited by the system.
The system allows setting up of multiple accounting structures that can be used in the P2P process. Custom (user defined) fields are setup via system settings. These can exist as simple text boxes or be more advanced such as select boxes, lookup boxes, currency fields, numeric fields, etc. All configuration is done via the system setting itself.
Smart forms have a separate management UI where any buyer or administrator can specify the fields on the form, what format they are, if they are required or optional, if they affect item pricing or not, etc.
P2P - Business Rules / Workflow (Self-Description):
Predefined invoice handling processes and additional configuration options are built in. The right process is selected during the invoice validation phase. This can be based on any invoice data, and separate processes can exist e.g. for PO and non-PO invoice, “fast-track” for rush invoices, or fixed flow process for if predefined or ad-hoc route definitions without exceptions must be followed.
Exceptions can be automatically routed to the right person, e.g. price differences to sourcing/category manager, and quantity differences to the buyer. Automatic escalation of stopped invoices escalates invoices to a supervisor after a set time has elapsed. This guarantees handling within the payment term, allowing discount capture. 
Automatic backup handling process covers absences.
Basware P2P can connect to multiple ERP, procurement, databases, web services or other IT systems. Standard business logic can be extended with expression-based language and implemented across the connected systems."
P2P - Requisitioning Process (Self-Description):
Basware offers superb tools for end users to easily create purchase requisitions that follow purchasing policies. Catalog-based and free text requisitioning through web client helps users make compliant purchasing online or even when travelling.
Users can access shop content conveniently from the welcome page. The  welcome page allows users to see the content they are most likely to need without having to search for it. Users can search for content, create purchase requisitions, and easily track what is going on with their purchase requisitions. The experience is similar to a consumer online store and therefore requires very little training.
User experience matches the expectations from consumer online shopping. The Google-like search engine suggests alternative results, if exact matches cannot be found. The search engine supports advanced search logic. Basware also provides powerful tools for sorting, grouping, and filtering search results, thus helping users easily drill down to the exact product that fulfills their needs.
In addition to searching for catalog items, the solution supports free-text purchasing. As an optional feature, users can also access suppliers’ external webshop sites for supplier-managed content. Catalog items, items defined on a free-text form, and items from suppliers' external webshop sites are later referred to as purchasable items.
One of the major advantages is that users can have different kind of purchasable items, such as catalog products, external webshop products, and free-text items in the same shopping basket. These items can be ordered from different suppliers, but still they are processed in one purchase requisition.
Purchase requisitions are created either automatically or manually. The assumption is that most of the users prefer creating the requisition automatically, which relies on using default data based on the user's organization and purchasing categories of the purchasable items. Manual editing is possible for advanced users before the purchase requisition is sent to process.
Typical Requisitioning Process For Basic Users
Purchase requisition creation starts from searching for the relevant items to be purchased. Users can find content (instructions, catalog items, free-text form, and items from external webshops) from the  welcome page. If items matching the requirements are not found, users can define the search need using the free-text form.
Requisition creation can happen in three different ways:
The easiest way to create a requisition is the one-click ordering. Once the user has found the needed item or has specified the need in a free-text-form, the user can click the  button to create a Order Now purchase requisition for the item.
If the user needs to make a purchase requisition for many items, the easiest way is to include all the purchasable items (possibly also from earlier saved shopping lists) in a shopping basket, which is then ordered on the page.                                                                                                                                                                                 Shopping Basket
If the user wants to view or edit the details of the purchase requisition before submitting the requisition, it can be initiated on the  page, using the Shopping Basket More Actions Edit Purchase button. This opens the purchase requisition in "Draft" status in the Requisition Details My Purchases details view, and the details can be edited before sending the requisition to approval process.
After the purchase requisition has been created, the user can monitor its progress. The easiest way to find one’s requisitions is to go to the page in Shop. On this page, the user can view all their My Purchases requisitions ever created. Purchase requisitions can also be viewed on the page.                                                               Search 
A basic user may have the following tasks related to their purchase requisitions on the page: My Tasks - PR 
Reprocess, if the requisition has been returned to the owner.
Confirm the requisition, if any content has been rejected.
Finalize, if the owner has been assigned to complete all mandatory data for the requisition.
The final step in the purchasing process for basic users is normally receiving the goods. Goods receiving is handled by tasks and the users can access the goods receiving tasks on the  page. Users can also access their tasks by navigating to the page in Shop, and opening the requisition that  requires goods receiving. The requisition is opened on the page.
P2P - Receiving Process (Self-Description):
Receipts are recorded against a PO line including quality checks, partial receiving, receive to inventory, receive as an asset, rejects and back-orders. Inspection queue and performing an inspection receiving for goods quality verification is supported. Mobile receipt recording is fully supported with barcode scanning. Based on the PO type, receipt can be recorded based on milestone or labor/timesheet, automatic receipt by category/vendor, or set not to require goods receipt (e.g. sum-based framework POs). Receiving more than ordered quantity can be allowed for specific PO lines. Automatic receipt is supported and used for certain types of items (e.g. low value/high volume) with an option to reverse the already recorded receipt in case of a faulty item or other issues in delivery. Receipt can also be configured to be automatic on the desired delivery date with an option to reverse it. Receipt from an invoice is supported when processing the invoice. Inventory transfers are supported.
</t>
  </si>
  <si>
    <t>Asset Management
_x000D_(REVISED)</t>
  </si>
  <si>
    <t xml:space="preserve">P2P - Personalization (Self-Description):
If your organization calls a purchase order something else (differing terminology), that can be set up in the system (providing your own labels and text for the system). </t>
  </si>
  <si>
    <t>Language and Terminology
_x000D_(REVISED)</t>
  </si>
  <si>
    <t>Widgets / Portlets
_x000D_(REVISED)</t>
  </si>
  <si>
    <t>Private Workspaces
_x000D_(REVISED)</t>
  </si>
  <si>
    <t>3rd Party View Support
_x000D_(REVISED)</t>
  </si>
  <si>
    <t>UX
_x000D_(REVISED)</t>
  </si>
  <si>
    <t xml:space="preserve">P2P - P2P Configuration Set Up (Self-Description):
The system has more than 800 different system settings, 150 permissions along with separate Invoice settings setup to help implement many different client requirements from the most basic setup to advanced and complex configurations. Access to functionality and data can be controlled on user, group and organization/department level. Data access can also be controlled based on Vendors, Vendor Types, Item Categories, Locations, etc.
A robust workflow engine exists allowing approvals to be triggered based on almost any part of the order or Invoice. Spending limits can be specified at the user, group and cost center level (by user) to trigger additional approvals. Approvals can also be triggered using custom/user defined fields and full chart of accounts.
All documents – Order Requests, Purchase Orders, and Invoices – support user defined fields to specify and capture additional information specific to a client.
Receiving is controlled by permission and tolerances, above which a normal end user cannot over-receive an order. Tolerances also come into play for Invoicing to trigger goods receipt mismatch and financial discrepancy that is sent to specified users for resolution.
Smart forms can be created for users to order customizable items. There is no limit to number of smart forms that can be created. Five User defined fields are available at line item and header level on ORs, POs, and Invoices. Chart of accounts configuration is not limited by the system.
The system allows setting up of multiple accounting structures that can be used in the P2P process. Custom (user defined) fields are setup via system settings. These can exist as simple text boxes or be more advanced such as select boxes, lookup boxes, currency fields, numeric fields, etc. All configuration is done via the system setting itself.
Smart forms have a separate management UI where any buyer or administrator can specify the fields on the form, what format they are, if they are required or optional, if they affect item pricing or not, etc.
P2P - Business Rules / Workflow (Self-Description):
Predefined invoice handling processes and additional configuration options are built in. The right process is selected during the invoice validation phase. This can be based on any invoice data, and separate processes can exist e.g. for PO and non-PO invoice, “fast-track” for rush invoices, or fixed flow process for if predefined or ad-hoc route definitions without exceptions must be followed.
Exceptions can be automatically routed to the right person, e.g. price differences to sourcing/category manager, and quantity differences to the buyer. Automatic escalation of stopped invoices escalates invoices to a supervisor after a set time has elapsed. This guarantees handling within the payment term, allowing discount capture. 
Automatic backup handling process covers absences.
Basware P2P can connect to multiple ERP, procurement, databases, web services or other IT systems. Standard business logic can be extended with expression-based language and implemented across the connected systems."
</t>
  </si>
  <si>
    <t>Tasks and Milestones
_x000D_(REVISED)</t>
  </si>
  <si>
    <t>Extended Team Management
_x000D_(NEW)</t>
  </si>
  <si>
    <t>Sandboxes
_x000D_(NEW)</t>
  </si>
  <si>
    <t>Project Performance Management ("goal management")
_x000D_(NEW)</t>
  </si>
  <si>
    <t>Campaign Management
_x000D_(NEW)</t>
  </si>
  <si>
    <t xml:space="preserve">P2P - Catalog Approvals (Self-Description):
Approvals are fully configurable as per customer rules, system supports both header and line level approvals on any data field or fields captured on transaction. Approvals can be conducted via email, mobile app. There’s also built-in support for automatic escalations, disputes, conversation threads. Workflows are displayed in a user friendly way.
P2P - Approval Process / Approval Engine (Self-Description):
Business rules can be set flexibly to be a combination of intelligent logic guiding the process and end-user controlling it. Business rules can be applied individually for each requisition line and also for the header level totals based on user's organization unit, budget, approval limits and multiple configurable dimensions. Approval rules are configured with a wizard or alternatively with more comprehensive pseudo-code direct input. Budget validation can be configured to either prevent or inform approver in case requisition will exceed the budget. Exception handling is highly automated based on intelligent logic enabling, e.g. automatic selection of manual approvers. Exceptions are flagged and explained to ensure efficient handling. Manual approval steps can be bypassed with self-approval whenever predefined conditions meet. Manual approval steps can be amended based on validation rules that will add additional review steps and additional approvers for specific approval limits.  Approval tasks are listed with relevant information as to why the approval is needed and associated information that supports the decision. Extensive validation rules are proactively preventing incomplete requisitions to be asked for an approval. Exceeding approver's approval limit triggers the need for an additional approval. Supplementary review tasks are created automatically for review (e.g. purchasing category specific review for IT items) with a reason why manual action is needed. Exception management includes changes to already approved POs or price mismatch to require re-approval. Additional information requests for specific individuals or a group are managed with collaboration feature that makes the information available within the product for easy access, with support for offline replies by email. Reports on rogue buying and excessive spending are available with drilling down to specific users.
P2P - Order Processing (buy-side) (Self-Description):
Multiple attachments can be added to a line or a header of a transaction, attachments can be for internal or vendor use. All documents, including attachments, are secure through profile and access management. System is capable of supporting electronic or manual acknowledgments and delivery confirmations. Order status is automatically updated based on several steps. POs can be closed manually if need be. All activity is audited in detail and is available for viewing. POs can also be exported to ERP systems or other third party systems.
P2P - Order Delivery / Communication (Self-Description):
Basware supports all of these transmission methods (email, fax, cXML, etc.) apart from web form. Order acknowledgements can be supported via portal, cXML or EDI. The network is a many to many multitiered open network. 
P2P - Order Collaboration (buyer/supplier) (Self-Description):
Basware Transactions supports seamless buyer-supplier collaboration through efficient, transparent electronic document exchange as part of the Purchase-to-Pay process. Basware Transactions adds data integrity to the communication chain and saves money by freeing up time spent on supplier collaboration across the organization. This eliminates errors and manual work efforts as well as avoids potential miscommunication.
Basware maintains a full audit trail from the Purchase-to-Pay and Order-to-Cash process between buyers and suppliers. This increases process transparency and enables clear measurement of both parties’ performance. Basware provides both parties with 24/7 access to status information on catalogs, orders, and invoices. This minimizes the need to initiate manual inquiries. Buyers and suppliers exchange various types of messages, including procurement messages and purchase invoices. These can be generally referred to as e-messages. To facilitate the exchange of such messages, buyers and suppliers can adopt different methods to enable electronic transactions, such as transmitting through an e-invoicing platform.  Easy error handling and dispute resolution is achieved via social collaboration tools &amp; proactive validation services.
P2P - Order Processing (supply-side) (Self-Description):
Suppliers can initiate PO change requests and the change requests can be delivered back into the procurement application for approval and acceptance. 
P2P - P2P Configuration Set Up (Self-Description):
The system has more than 800 different system settings, 150 permissions along with separate Invoice settings setup to help implement many different client requirements from the most basic setup to advanced and complex configurations. Access to functionality and data can be controlled on user, group and organization/department level. Data access can also be controlled based on Vendors, Vendor Types, Item Categories, Locations, etc.
A robust workflow engine exists allowing approvals to be triggered based on almost any part of the order or Invoice. Spending limits can be specified at the user, group and cost center level (by user) to trigger additional approvals. Approvals can also be triggered using custom/user defined fields and full chart of accounts.
All documents – Order Requests, Purchase Orders, and Invoices – support user defined fields to specify and capture additional information specific to a client.
Receiving is controlled by permission and tolerances, above which a normal end user cannot over-receive an order. Tolerances also come into play for Invoicing to trigger goods receipt mismatch and financial discrepancy that is sent to specified users for resolution.
Smart forms can be created for users to order customizable items. There is no limit to number of smart forms that can be created. Five User defined fields are available at line item and header level on ORs, POs, and Invoices. Chart of accounts configuration is not limited by the system.
The system allows setting up of multiple accounting structures that can be used in the P2P process. Custom (user defined) fields are setup via system settings. These can exist as simple text boxes or be more advanced such as select boxes, lookup boxes, currency fields, numeric fields, etc. All configuration is done via the system setting itself.
Smart forms have a separate management UI where any buyer or administrator can specify the fields on the form, what format they are, if they are required or optional, if they affect item pricing or not, etc.
P2P - Business Rules / Workflow (Self-Description):
Predefined invoice handling processes and additional configuration options are built in. The right process is selected during the invoice validation phase. This can be based on any invoice data, and separate processes can exist e.g. for PO and non-PO invoice, “fast-track” for rush invoices, or fixed flow process for if predefined or ad-hoc route definitions without exceptions must be followed.
Exceptions can be automatically routed to the right person, e.g. price differences to sourcing/category manager, and quantity differences to the buyer. Automatic escalation of stopped invoices escalates invoices to a supervisor after a set time has elapsed. This guarantees handling within the payment term, allowing discount capture. 
Automatic backup handling process covers absences.
Basware P2P can connect to multiple ERP, procurement, databases, web services or other IT systems. Standard business logic can be extended with expression-based language and implemented across the connected systems."
P2P - Invoice Validation / Approvals (Self-Description):
Basware can match invoices to purchase orders or payment plans, with matching at header or line-level or against GRs.  Clients like Heineken have achieved automated matching rates of up to 97% on electronic invoices. Basware's matching solutions match invoices with the corresponding purchase orders, contracts or any pre-defined payment schedules. Matching is a background process that automatically occurs after invoice data is captured or entered into the Basware Invoice Processing (IP) System. Basware Order Matching automatically matches invoices with approved purchase orders on a header or line item level. The audit trail and coding are automatically copied to the invoice - no workflow is needed and the invoice can be transferred directly to the accounts payable system for payment. Basware uses comprehensive five-way purchase order matching instead of the more traditional three-way matching. During the matching process, Basware Order Matching verifies that an approved and appropriately coded purchase order exists and then ensures that the goods receipt has been made. Five-way matching extends the process to cover the verification of quality inspection and a complete audit trail. Basware Order Matching is also easy to integrate with any ERP or purchasing system. Basware Contract Matching  automates the process of periodic or contract-based purchase invoices. Typically the approval workflow and coding of a recurring invoice are identical, which makes them ideal for invoice automation. The system automatically matches the invoice with the contract or payment schedule and transfers the matched invoices directly to the accounts payable system for payment. The use of matching tolerances increases the flexibility of the matching process. Both percentage and amount-based tolerances can be used. If the invoice does not match, it is automatically coded and sent to the authorized person for approval.  
P2P - Payment Processing (Self-Description):
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P2P - Trade Financing (Receivables and Payables Financing) (Self-Description):
Basware and their trade financing partners offer electronic on-boarding capabilities, inclusive of eRPA, for SCF.  Basware offer a multi-funder solution.  Under this multi-funder solution the funders can decide to use their own documentation and legal frameworks or take our proposed documentation.  Similarly funders can choose to utilize their own KYC/AML services or leverage our platforms KYC / AML services.  Basware offer a full suite of early payment solutions for buyers and suppliers.  From a buyer sponsored perspective Basware offer:
• Supply Chain Finance (Reverse Factoring) – Trade payable classification.  Funders can fund directly or via special purpose vehicle (SPV)
• Dynamic Discounting – Cash funded or leveraging headroom in existing client credit facilities.  Dynamic Discounting offers two primary modes of operation
• Virtual Payment – Classification typically driven by several factors.  We have found relatively broad capabilities for usage depending on customer goals and region the solutions are to be deployed.  The solution can be used for working capital, invoice removal, rebate or other.  
• Receivables Securitization via partner
All solutions offer “automated” (fully opt in) or “on demand” (allowing suppliers to maintain transaction level decision making).
References can be furnished upon request, but Basware has recently been publicly awarded the Adam Smith Treasury Today Award for best card solution together with Citi Bank and Celgene.  
Our solutions have been architected with multi-funder capabilities as core.  Therefore any funder willing to participate in a reverse factoring or virtual payment program on platform can be utilized.  We feel this is a key component to our open strategy which enable us to maximize geographical coverage but also find the best funding mix for our customers.  Third party (non-funder) partnerships include:
• Invapay/Optal – Payment Service Provider for straight through vPayment processing
• MasterCard – Preferred partner for single use virtual card infrastructure
• Demica – Reverse factoring and receivables securitization partner
To date Basware have contracted with many customers across the Virtual Payment, Discounting and Supply Chain Financing platforms.  Targeted spend volume on program for these customers exceeds 2.5BN USD.  Programs are in initial delivery and/or supplier on-boarding phases.  
APR’s will vary based on solution utilized, goals of the program and profile of the buyers/suppliers.  
</t>
  </si>
  <si>
    <t>Native Workflow Support
_x000D_(REVISED)</t>
  </si>
  <si>
    <t xml:space="preserve">P2P - Catalog Approvals (Self-Description):
Approvals are fully configurable as per customer rules, system supports both header and line level approvals on any data field or fields captured on transaction. Approvals can be conducted via email, mobile app. There’s also built-in support for automatic escalations, disputes, conversation threads. Workflows are displayed in a user friendly way.
P2P - Approval Process / Approval Engine (Self-Description):
Business rules can be set flexibly to be a combination of intelligent logic guiding the process and end-user controlling it. Business rules can be applied individually for each requisition line and also for the header level totals based on user's organization unit, budget, approval limits and multiple configurable dimensions. Approval rules are configured with a wizard or alternatively with more comprehensive pseudo-code direct input. Budget validation can be configured to either prevent or inform approver in case requisition will exceed the budget. Exception handling is highly automated based on intelligent logic enabling, e.g. automatic selection of manual approvers. Exceptions are flagged and explained to ensure efficient handling. Manual approval steps can be bypassed with self-approval whenever predefined conditions meet. Manual approval steps can be amended based on validation rules that will add additional review steps and additional approvers for specific approval limits.  Approval tasks are listed with relevant information as to why the approval is needed and associated information that supports the decision. Extensive validation rules are proactively preventing incomplete requisitions to be asked for an approval. Exceeding approver's approval limit triggers the need for an additional approval. Supplementary review tasks are created automatically for review (e.g. purchasing category specific review for IT items) with a reason why manual action is needed. Exception management includes changes to already approved POs or price mismatch to require re-approval. Additional information requests for specific individuals or a group are managed with collaboration feature that makes the information available within the product for easy access, with support for offline replies by email. Reports on rogue buying and excessive spending are available with drilling down to specific users.
P2P - Order Processing (buy-side) (Self-Description):
Multiple attachments can be added to a line or a header of a transaction, attachments can be for internal or vendor use. All documents, including attachments, are secure through profile and access management. System is capable of supporting electronic or manual acknowledgments and delivery confirmations. Order status is automatically updated based on several steps. POs can be closed manually if need be. All activity is audited in detail and is available for viewing. POs can also be exported to ERP systems or other third party systems.
P2P - Order Collaboration (buyer/supplier) (Self-Description):
Basware Transactions supports seamless buyer-supplier collaboration through efficient, transparent electronic document exchange as part of the Purchase-to-Pay process. Basware Transactions adds data integrity to the communication chain and saves money by freeing up time spent on supplier collaboration across the organization. This eliminates errors and manual work efforts as well as avoids potential miscommunication.
Basware maintains a full audit trail from the Purchase-to-Pay and Order-to-Cash process between buyers and suppliers. This increases process transparency and enables clear measurement of both parties’ performance. Basware provides both parties with 24/7 access to status information on catalogs, orders, and invoices. This minimizes the need to initiate manual inquiries. Buyers and suppliers exchange various types of messages, including procurement messages and purchase invoices. These can be generally referred to as e-messages. To facilitate the exchange of such messages, buyers and suppliers can adopt different methods to enable electronic transactions, such as transmitting through an e-invoicing platform.  Easy error handling and dispute resolution is achieved via social collaboration tools &amp; proactive validation services.
P2P - Order Processing (supply-side) (Self-Description):
Suppliers can initiate PO change requests and the change requests can be delivered back into the procurement application for approval and acceptance. 
P2P - P2P Configuration Set Up (Self-Description):
The system has more than 800 different system settings, 150 permissions along with separate Invoice settings setup to help implement many different client requirements from the most basic setup to advanced and complex configurations. Access to functionality and data can be controlled on user, group and organization/department level. Data access can also be controlled based on Vendors, Vendor Types, Item Categories, Locations, etc.
A robust workflow engine exists allowing approvals to be triggered based on almost any part of the order or Invoice. Spending limits can be specified at the user, group and cost center level (by user) to trigger additional approvals. Approvals can also be triggered using custom/user defined fields and full chart of accounts.
All documents – Order Requests, Purchase Orders, and Invoices – support user defined fields to specify and capture additional information specific to a client.
Receiving is controlled by permission and tolerances, above which a normal end user cannot over-receive an order. Tolerances also come into play for Invoicing to trigger goods receipt mismatch and financial discrepancy that is sent to specified users for resolution.
Smart forms can be created for users to order customizable items. There is no limit to number of smart forms that can be created. Five User defined fields are available at line item and header level on ORs, POs, and Invoices. Chart of accounts configuration is not limited by the system.
The system allows setting up of multiple accounting structures that can be used in the P2P process. Custom (user defined) fields are setup via system settings. These can exist as simple text boxes or be more advanced such as select boxes, lookup boxes, currency fields, numeric fields, etc. All configuration is done via the system setting itself.
Smart forms have a separate management UI where any buyer or administrator can specify the fields on the form, what format they are, if they are required or optional, if they affect item pricing or not, etc.
P2P - Business Rules / Workflow (Self-Description):
Predefined invoice handling processes and additional configuration options are built in. The right process is selected during the invoice validation phase. This can be based on any invoice data, and separate processes can exist e.g. for PO and non-PO invoice, “fast-track” for rush invoices, or fixed flow process for if predefined or ad-hoc route definitions without exceptions must be followed.
Exceptions can be automatically routed to the right person, e.g. price differences to sourcing/category manager, and quantity differences to the buyer. Automatic escalation of stopped invoices escalates invoices to a supervisor after a set time has elapsed. This guarantees handling within the payment term, allowing discount capture. 
Automatic backup handling process covers absences.
Basware P2P can connect to multiple ERP, procurement, databases, web services or other IT systems. Standard business logic can be extended with expression-based language and implemented across the connected systems."
P2P - Invoice Validation / Approvals (Self-Description):
Basware can match invoices to purchase orders or payment plans, with matching at header or line-level or against GRs.  Clients like Heineken have achieved automated matching rates of up to 97% on electronic invoices. Basware's matching solutions match invoices with the corresponding purchase orders, contracts or any pre-defined payment schedules. Matching is a background process that automatically occurs after invoice data is captured or entered into the Basware Invoice Processing (IP) System. Basware Order Matching automatically matches invoices with approved purchase orders on a header or line item level. The audit trail and coding are automatically copied to the invoice - no workflow is needed and the invoice can be transferred directly to the accounts payable system for payment. Basware uses comprehensive five-way purchase order matching instead of the more traditional three-way matching. During the matching process, Basware Order Matching verifies that an approved and appropriately coded purchase order exists and then ensures that the goods receipt has been made. Five-way matching extends the process to cover the verification of quality inspection and a complete audit trail. Basware Order Matching is also easy to integrate with any ERP or purchasing system. Basware Contract Matching  automates the process of periodic or contract-based purchase invoices. Typically the approval workflow and coding of a recurring invoice are identical, which makes them ideal for invoice automation. The system automatically matches the invoice with the contract or payment schedule and transfers the matched invoices directly to the accounts payable system for payment. The use of matching tolerances increases the flexibility of the matching process. Both percentage and amount-based tolerances can be used. If the invoice does not match, it is automatically coded and sent to the authorized person for approval.  
P2P - Payment Processing (Self-Description):
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P2P - Trade Financing (Receivables and Payables Financing) (Self-Description):
Basware and their trade financing partners offer electronic on-boarding capabilities, inclusive of eRPA, for SCF.  Basware offer a multi-funder solution.  Under this multi-funder solution the funders can decide to use their own documentation and legal frameworks or take our proposed documentation.  Similarly funders can choose to utilize their own KYC/AML services or leverage our platforms KYC / AML services.  Basware offer a full suite of early payment solutions for buyers and suppliers.  From a buyer sponsored perspective Basware offer:
• Supply Chain Finance (Reverse Factoring) – Trade payable classification.  Funders can fund directly or via special purpose vehicle (SPV)
• Dynamic Discounting – Cash funded or leveraging headroom in existing client credit facilities.  Dynamic Discounting offers two primary modes of operation
• Virtual Payment – Classification typically driven by several factors.  We have found relatively broad capabilities for usage depending on customer goals and region the solutions are to be deployed.  The solution can be used for working capital, invoice removal, rebate or other.  
• Receivables Securitization via partner
All solutions offer “automated” (fully opt in) or “on demand” (allowing suppliers to maintain transaction level decision making).
References can be furnished upon request, but Basware has recently been publicly awarded the Adam Smith Treasury Today Award for best card solution together with Citi Bank and Celgene.  
Our solutions have been architected with multi-funder capabilities as core.  Therefore any funder willing to participate in a reverse factoring or virtual payment program on platform can be utilized.  We feel this is a key component to our open strategy which enable us to maximize geographical coverage but also find the best funding mix for our customers.  Third party (non-funder) partnerships include:
• Invapay/Optal – Payment Service Provider for straight through vPayment processing
• MasterCard – Preferred partner for single use virtual card infrastructure
• Demica – Reverse factoring and receivables securitization partner
To date Basware have contracted with many customers across the Virtual Payment, Discounting and Supply Chain Financing platforms.  Targeted spend volume on program for these customers exceeds 2.5BN USD.  Programs are in initial delivery and/or supplier on-boarding phases.  
APR’s will vary based on solution utilized, goals of the program and profile of the buyers/suppliers.  
</t>
  </si>
  <si>
    <t>Customizable Business Rules
_x000D_(REVISED)</t>
  </si>
  <si>
    <t>Rule Sets / Groups
_x000D_(REVISED)</t>
  </si>
  <si>
    <t>Visual Workflow Management
_x000D_(REVISED)</t>
  </si>
  <si>
    <t>Approvals and Workflow
_x000D_(REVISED)</t>
  </si>
  <si>
    <t>Email Approvals
_x000D_(NEW)</t>
  </si>
  <si>
    <t>Workflow Cloning
_x000D_(NEW)</t>
  </si>
  <si>
    <t>Single Sign On
_x000D_(NEW)</t>
  </si>
  <si>
    <t>User Account Management
_x000D_(NEW)</t>
  </si>
  <si>
    <t>Fine Grained Role Based Security
_x000D_(NEW)</t>
  </si>
  <si>
    <t>View Filtering
_x000D_(NEW)</t>
  </si>
  <si>
    <t>Portal Configurability 
_x000D_(NEW)</t>
  </si>
  <si>
    <t xml:space="preserve">P2P - Supplier Information Management (Self-Description):
As a global organization, Basware is compliant in over 140 countries and holds many different security certifications. Based on security privileges, certain individuals from a supplier may login to the Basware portal and update their company information. Once this information has been submitted by the supplier, the customer is notified for review process and/or new validation through Dun &amp; Bradstreet. In addition, supplier records that have been validated through Dun &amp; Bradstreet are monitored on a monthly basis by the service, providing any record updates to the customer for review and possible updates in the vendor master.  </t>
  </si>
  <si>
    <t>Certificate Management
_x000D_(REVISED)</t>
  </si>
  <si>
    <t>Insurance Certificate Management
_x000D_(NEW)</t>
  </si>
  <si>
    <t>Profile Maintenance
_x000D_(REVISED)</t>
  </si>
  <si>
    <t>Data Visibility
_x000D_(NEW)</t>
  </si>
  <si>
    <t>Document Management
_x000D_(REVISED)</t>
  </si>
  <si>
    <t>Template Cloning
_x000D_(NEW)</t>
  </si>
  <si>
    <t>Approvals
_x000D_(NEW)</t>
  </si>
  <si>
    <t>Independent Contractor Management
_x000D_(REVISED)</t>
  </si>
  <si>
    <t xml:space="preserve">P2P - Supplier Onboarding (Self-Description):
Basware provides new customers with the tools and resources to effectively onboard suppliers, including a supplier activation campaign fully staffed by Basware employees. At the start of the campaign, Basware works with the customer to create messaging that will be effective, while still following the customer’s practices on supplier communication. During supplier outreach, many communication methods are used including email, individual phone calls, webinars, checks stuffers, and many other methods. The process for supplier to onboarding begin invoicing to Basware typically takes five minutes or less, and is completely free for the supplier. Because Basware believes that suppliers should undergo minimum change during this process, they are allowed to send invoices through electronic files, email attachments, other open e-invoicing networks, paper, portal key-in, and PO flip. Providing the supplier with a free sending method that mirrors what they do today eliminates most supplier concerns and fosters adoption of the solution.  The activation campaign includes many tools that are provided to the customer by Basware. These include a supplier kit that includes all information the supplier needs, along with simple instructions, contact information, and other relevant PO’s being generated. Messaging and email templates are also provided, and the Basware activation specialist works with the customer to modify these to meet their needs. Basware also creates customer branded landing pages for each sending solution to further simplify the supplier onboarding process. At any time if there is a question from a supplier, either during onboarding or far down the road, Basware stands ready to help. From the Basware portal, help is one click away. Suppliers have access to online help at any time. This help includes live chat, frequently asked questions, and an extensive knowledge database that can answer most questions.  The typical activation campaign from Basware runs 10 to 11 months. The majority of invoices are brought on board in the first month or two, but we extend the campaign to ensure that longtail suppliers are reached and on boarded using their preferred sending method. At the conclusion of the activation campaign, the customer attains the tools created originally (supplier kits, landing pages, recorded webinars, email templates, etc.), And can use these for day forward supplier onboarding. </t>
  </si>
  <si>
    <t>Dynamic "Onboarding" Workflows
_x000D_(REVISED)</t>
  </si>
  <si>
    <t>Survey Support
_x000D_(REVISED)</t>
  </si>
  <si>
    <t>Template Library
_x000D_(REVISED)</t>
  </si>
  <si>
    <t>P2P - Supplier Performance and Risk Management (Self-Description):
Future functionality will include a Basware scorecard to rate suppliers</t>
  </si>
  <si>
    <t>Qualification Support
_x000D_(REVISED)</t>
  </si>
  <si>
    <t>Best Practices Intelligence
_x000D_(NEW)</t>
  </si>
  <si>
    <t>Category Intelligence
_x000D_(NEW)</t>
  </si>
  <si>
    <t>Supplier Intelligence
_x000D_(NEW)</t>
  </si>
  <si>
    <t>P2P - Catalog Creation / Onboarding (Self-Description):
Basware's solution includes multiple options for the supplier to send and manage their catalogs based on their needs and preferences. 1) The supplier can upload catalogs or manually enter product items through Basware Supplier Portal 2) Supplier can send catalogs directly from their system to Basware BT service 3) Supplier can upload master catalogs and price lists to Basware Sales Catalog Manager and manage customer specific catalog creation and publishing 4) Supplier can use existing solution and send catalogs through their existing catalog service provider. Basware Sales Catalog Manager is a sophisticated tool for managing product and pricing information and creating customer-specific catalogs. With Sales Catalog Manager, users can create and manage catalogs. Sales Catalog Manager is offered as a service (SaaS) and it can be integrated to Basware procurement systems to enable catalog exchange. Suppliers can upload their entire product portfolio with pictures and documents into Sales Catalog Manager and maintain the product portfolio there.  Suppliers can upload basic pricing information and manage customer-specific prices with pricing rules and price editing tools. Product and pricing data can be uploaded from multiple source files. The dynamic data model enables the suppliers to get the data from any system that is capable of producing text files that are editable in MS Excel. Sales Catalog Manager has the following functions:
1) Product and price information import: Suppliers can upload product lists and price lists into the service.  2) Portfolio management: Suppliers can manage their products within the service. 3) Catalog management: Suppliers can create sales catalogs from their product portfolio and apply customer-specific pricing. 4) Transmittal review: Suppliers can distribute sales catalogs to the selected buyers connected to Sales Catalog Manager. 5) Properties and administration: Suppliers can manage specific configurations and attributes within the system.
Basware Transactions manages the message flow for catalogs between the Sales Catalog Manager and Basware Purchase Management. Basware Sales Catalog Manager is integrated with Basware Supplier Portal service. Users can access the Sales Catalog Manager by first logging into the Supplier Portal.  Catalog management includes an option to integrate XML files via BT into the service. XML integration effort has a fee for the supplier. The fee covers the hours consumed for integration. XML integration needs a separate order through Basware Order portal. 
P2P - Order Creation (Self-Description):
Basware can receive, process and deliver POs from buyer to supplier via Basware Commerce Network._x000D_
Buyer can send the POs in PDF format (machine-readable) or in any structured data format like EDIFACT, XML, etc._x000D_
Buyer can use several transport channels to deliver the POs to Basware: E-Mail, AS2, OFTP2, SFTP (Push), Java Client provided by Basware (Basware Message)_x000D_
Basware extract all relevant fields into an internal format._x000D_
Basware sends the POs to the supplier offering several delivery channels:_x000D_
-	Receiver Portal: POs are uploaded in a portal and supplier is notified via e-mail to download the PO. PO can be provided in PDF and in any structured data format like EDIFACT. Which structured data formats should be offered to the supplier needs to be agreed on with the buyer._x000D_
-	E-Mail: POs are uploaded in a portal and supplier is receiving an e-mail where the PO is attached. PO can be provided in PDF and in any structured data format like EDIFACT. Which structured data formats should be offered to the supplier needs to be agreed on with the buyer._x000D_
-	Supplier in Network: Basware uses the existing connecting to a supplier to provide the PO in the agreed format_x000D_
-	Point-To-Point: Basware can setup a new connection to a supplier. Basware can provide PDF and any structured data format to the supplier using transport channels like E-Mail, AS2, OFTP2, SFTP (Push), Java Client provided by Basware (Basware Downloadmanager). Each connection is considered as a project and additional costs apply.
P2P - Fulfillment (Self-Description):
System supports ASNs from suppliers and ASNs can be converted into receipt during receiving. 
P2P - Invoice Creation / Capturing / submission (Self-Description):
Scan &amp; capture is a core element within Basware's 100% e-Invoicing promise. We have global coverage with American, European &amp; APAC scan centers and offshore validation centers extracting header and line data, conducting data validation and quality control. Basware Invoice Key-In and PO Flip service lets you receive electronic orders from your
customers. The service notifies you of new orders the moment your customers send them in,
and you can view the orders with your browser in Basware Portal from anywhere in the world.
In Basware Portal, you can convert shipped orders to e-invoices in the service and send them
over to your customers with the click of a button.</t>
  </si>
  <si>
    <t xml:space="preserve">P2P - Fulfillment (Self-Description):
What we possess today is the ability to deliver these document types via the network. But we are lacking the "PO Collaboration" business process support, meaning actions suppliers can take in Basware Portal (flip PO to ASN, flip ASN to invoice, etc.) and integration to Purchase Manager (Basware P2P). This is something we have on the roadmap for 1H 2019.
</t>
  </si>
  <si>
    <t>Knowledge Management
_x000D_(REVISED)</t>
  </si>
  <si>
    <t xml:space="preserve">P2P - Catalog Creation / Onboarding (Self-Description):
Basware's solution includes multiple options for the supplier to send and manage their catalogs based on their needs and preferences. 1) The supplier can upload catalogs or manually enter product items through Basware Supplier Portal 2) Supplier can send catalogs directly from their system to Basware BT service 3) Supplier can upload master catalogs and price lists to Basware Sales Catalog Manager and manage customer specific catalog creation and publishing 4) Supplier can use existing solution and send catalogs through their existing catalog service provider. Basware Sales Catalog Manager is a sophisticated tool for managing product and pricing information and creating customer-specific catalogs. With Sales Catalog Manager, users can create and manage catalogs. Sales Catalog Manager is offered as a service (SaaS) and it can be integrated to Basware procurement systems to enable catalog exchange. Suppliers can upload their entire product portfolio with pictures and documents into Sales Catalog Manager and maintain the product portfolio there.  Suppliers can upload basic pricing information and manage customer-specific prices with pricing rules and price editing tools. Product and pricing data can be uploaded from multiple source files. The dynamic data model enables the suppliers to get the data from any system that is capable of producing text files that are editable in MS Excel. Sales Catalog Manager has the following functions:
1) Product and price information import: Suppliers can upload product lists and price lists into the service.  2) Portfolio management: Suppliers can manage their products within the service. 3) Catalog management: Suppliers can create sales catalogs from their product portfolio and apply customer-specific pricing. 4) Transmittal review: Suppliers can distribute sales catalogs to the selected buyers connected to Sales Catalog Manager. 5) Properties and administration: Suppliers can manage specific configurations and attributes within the system.
Basware Transactions manages the message flow for catalogs between the Sales Catalog Manager and Basware Purchase Management. Basware Sales Catalog Manager is integrated with Basware Supplier Portal service. Users can access the Sales Catalog Manager by first logging into the Supplier Portal.  Catalog management includes an option to integrate XML files via BT into the service. XML integration effort has a fee for the supplier. The fee covers the hours consumed for integration. XML integration needs a separate order through Basware Order portal. 
P2P - Catalog Data Quality Control (Self-Description):
Basware provides two levels of data enrichment and validation. Data classification, cleansing and enrichment – native functionality built in that provides data cleansing, automatic classification based on rules. Through partner offerings, Basware can also provide data augmentation and enrichment capabilities that further advance data enrichment, including attributes augmentation for customers. Basware has comprehensive native catalog mapping management functionality, including the ability for a supplier to upload catalogs and publish to multiple customers as well as the ability to set price rules by customer.  The catalog management tool includes comprehensive data quality validation as well as conversion logic that can be configured as the customer requires. Basware supports multiple languages and currencies. Real-time price information is available through level 2 punch-out or federated search mechanism. In addition to data validation and translation, the catalog manager also provides for capabilities to allow buyers to review and/or approve changes prior to being published to end users. 
P2P - Catalog Objects (Self-Description):
System supports multiple purchasing scenarios and categories through the use of easy to use Amazon-like catalog functionality with ability to drill down by categories, vendors, dynamic filters. System also supports smartphones, bundles, kits, favorites lists and off catalog free text requisition options and blanket purchase orders. All aspects of each process are configurable as per customer requirements. Users can be restricted to specific catalog suppliers and commodity types. Product attributes can be configured to capture and identify specific product features such as recycled or Energy Star rated, etc. All configurations done via easy to use self-service interface.
P2P - Search Engine (Self-Description):
Purchasing experience is similar to consumer e-commerce sites aimed to increase end-user adoption and make it very easy to find the items, forms or punch-outs employees need. Smart search uses approximate string matching and supports both internal and external (punch-out/pull-in) catalogs, smart forms and inventory. Preferred vendors are presented and recommended ahead of other items, and search results can be seen by relevance, or other criteria like lowest price or newest items. Personalized shopping experience is provided based on user's organization unit and frequently bought items. Users are assisted with automatic vendor selection based on item level configuration (e.g. best price, preferred vendor, shortest lead time, etc.). Users can search and select any types of items and from any supplier into a single requisition, including multiple "ship to" addresses and cost allocation to multiple cost centers.
P2P - Requisitioning Process (Self-Description):
Basware offers superb tools for end users to easily create purchase requisitions that follow purchasing policies. Catalog-based and free text requisitioning through web client helps users make compliant purchasing online or even when travelling.
Users can access shop content conveniently from the welcome page. The  welcome page allows users to see the content they are most likely to need without having to search for it. Users can search for content, create purchase requisitions, and easily track what is going on with their purchase requisitions. The experience is similar to a consumer online store and therefore requires very little training.
User experience matches the expectations from consumer online shopping. The Google-like search engine suggests alternative results, if exact matches cannot be found. The search engine supports advanced search logic. Basware also provides powerful tools for sorting, grouping, and filtering search results, thus helping users easily drill down to the exact product that fulfills their needs.
In addition to searching for catalog items, the solution supports free-text purchasing. As an optional feature, users can also access suppliers’ external webshop sites for supplier-managed content. Catalog items, items defined on a free-text form, and items from suppliers' external webshop sites are later referred to as purchasable items.
One of the major advantages is that users can have different kind of purchasable items, such as catalog products, external webshop products, and free-text items in the same shopping basket. These items can be ordered from different suppliers, but still they are processed in one purchase requisition.
Purchase requisitions are created either automatically or manually. The assumption is that most of the users prefer creating the requisition automatically, which relies on using default data based on the user's organization and purchasing categories of the purchasable items. Manual editing is possible for advanced users before the purchase requisition is sent to process.
Typical Requisitioning Process For Basic Users
Purchase requisition creation starts from searching for the relevant items to be purchased. Users can find content (instructions, catalog items, free-text form, and items from external webshops) from the  welcome page. If items matching the requirements are not found, users can define the search need using the free-text form.
Requisition creation can happen in three different ways:
The easiest way to create a requisition is the one-click ordering. Once the user has found the needed item or has specified the need in a free-text-form, the user can click the  button to create a Order Now purchase requisition for the item.
If the user needs to make a purchase requisition for many items, the easiest way is to include all the purchasable items (possibly also from earlier saved shopping lists) in a shopping basket, which is then ordered on the page.                                                                                                                                                                                 Shopping Basket
If the user wants to view or edit the details of the purchase requisition before submitting the requisition, it can be initiated on the  page, using the Shopping Basket More Actions Edit Purchase button. This opens the purchase requisition in "Draft" status in the Requisition Details My Purchases details view, and the details can be edited before sending the requisition to approval process.
After the purchase requisition has been created, the user can monitor its progress. The easiest way to find one’s requisitions is to go to the page in Shop. On this page, the user can view all their My Purchases requisitions ever created. Purchase requisitions can also be viewed on the page.                                                               Search 
A basic user may have the following tasks related to their purchase requisitions on the page: My Tasks - PR 
Reprocess, if the requisition has been returned to the owner.
Confirm the requisition, if any content has been rejected.
Finalize, if the owner has been assigned to complete all mandatory data for the requisition.
The final step in the purchasing process for basic users is normally receiving the goods. Goods receiving is handled by tasks and the users can access the goods receiving tasks on the  page. Users can also access their tasks by navigating to the page in Shop, and opening the requisition that  requires goods receiving. The requisition is opened on the page.
P2P - Guided Buying (Self-Description):
Basware uses the WeProcurement™ approach to create a culture of spend stewardship and encourage down-buying by showing how much employees are saving, through peer competition and rewarding personal achievement. Guided buying uses recommendations that are based on automatic selection of best price, preferred vendor and fastest lead time. Buyers can also manage shortcuts to frequent or recommended products/services. Filtering is available with item properties, supplier, etc. Detailed item comparisons, peer ratings, relevant purchasing policies/guidelines and constraints, like delivery time and budgets, are present. Buying process is simplified and uses rules to auto-govern buying, and automatically recognize approvers unless otherwise specified. Proactive catalog management and access to limited set of items for all appropriate roles are used over reactively tracking what items are rejected in the approval phase.
Guided buying includes the following processes: 1) Catalog buying: Catalog of standardized services or products created and maintained by supplier and/or buying organization. 2) Buying from supplier webshops: Supplier webshops via punch-out is a mechanism that enables the end user to access the supplier's webshop from Basware Purchase-to-Pay 3) Price on request buying: Requisitioner sends Purchase Order with price on request item to supplier. Supplier confirms the price to end user. End user approves or rejects the order change proposal. 4) Free-text buying: Capability to manage non-standardized services and products and one-time buying 5) Budget-based buying: User creates Purchase Requisition which is linked to budget. Budget is linked to project, account and cost center.  6) Pre-order buying: User sends pre-order with insufficient information to supplier. Supplier confirms actuals e.g. time &amp; material and send order change to requisitioner for PO update/approval. 7) Post-order buying: Purchase requisition, approval and Purchase Order are created after delivering service or product. 8) Reverse buying: Supplier creates Purchase Requisitition in Basware P2P or Purchase Requisition is created in other tool. Buyer to review and approve the requisition. The order is sent to supplier. 9) Blanket buying: Blanket order refers to the business process where you have a Purchase Order with a validity period (start/end date) and a limit on the item. Goods Receipt may or may not take place. 10) Contingent workforce: Order is created and delivered to service provider. Self-billing is the agreed invoicing method. 11) P-card vs. V-card: P-Card is a company charge card that allows goods and services to be procured without using eProcurement tools. V-card connects buyer and supplier order/payment process electronically in Basware Network. 
P2P - Robotics / AI / Machine Learning (Self-Description):
Machine learning is utilized in fraud detection and will likely be a target for further Basware investment. Machine learning already enables recognition of recurring invoices &amp; automating cost allocations. Basware is planning to build AI-based product recommendations &amp; expense report audit scoring in upcoming releases.
P2P - OCR / Scanners (Self-Description):
Basware offers two scan and capture solutions: You can outsource the entire process to Basware Scan and Capture Service or do it in-house with Basware CloudScan. Basware Scan and Capture Service is a global service that allows you to fully outsource the reception, scan, capture and validation of all of your invoices - after which we send them to you as e-invoices. Sometimes, however, there is a need to handle paper (or pdf) invoices locally. In these cases, Basware CloudScan is a light, easy to use cloud service. Receive, scan and capture the invoices in-house. And choose either to validate the invoices in-house or outsource that part of the process to Basware.
 Basware Scan &amp; Capture Service
• A global service for outsourcing  the scan &amp; capture of invoices 
• All mail gets picked up, opened,  sorted, scanned and archived,  returned or destroyed
Basware CloudScan
• An easy to download scanning  software that works with any TWAIN compliant scanner 
• Scan documents remotely,  improve the image as required and send to Basware for header or line-level capture and validation 
• Scan and self-validate locally at header-level 
• Basware validated or self  validated, all invoices are sent as e-invoices via the Basware Commerce Network into your invoice processing system 
P2P - Invoice Validation / Approvals (Self-Description):
Basware can match invoices to purchase orders or payment plans, with matching at header or line-level or against GRs.  Clients like Heineken have achieved automated matching rates of up to 97% on electronic invoices. Basware's matching solutions match invoices with the corresponding purchase orders, contracts or any pre-defined payment schedules. Matching is a background process that automatically occurs after invoice data is captured or entered into the Basware Invoice Processing (IP) System. Basware Order Matching automatically matches invoices with approved purchase orders on a header or line item level. The audit trail and coding are automatically copied to the invoice - no workflow is needed and the invoice can be transferred directly to the accounts payable system for payment. Basware uses comprehensive five-way purchase order matching instead of the more traditional three-way matching. During the matching process, Basware Order Matching verifies that an approved and appropriately coded purchase order exists and then ensures that the goods receipt has been made. Five-way matching extends the process to cover the verification of quality inspection and a complete audit trail. Basware Order Matching is also easy to integrate with any ERP or purchasing system. Basware Contract Matching  automates the process of periodic or contract-based purchase invoices. Typically the approval workflow and coding of a recurring invoice are identical, which makes them ideal for invoice automation. The system automatically matches the invoice with the contract or payment schedule and transfers the matched invoices directly to the accounts payable system for payment. The use of matching tolerances increases the flexibility of the matching process. Both percentage and amount-based tolerances can be used. If the invoice does not match, it is automatically coded and sent to the authorized person for approval.  </t>
  </si>
  <si>
    <t xml:space="preserve">P2P - Guided Buying (Self-Description):
We are in the process of implementing automatic approvals, as well as displaying estimated approval times (predictive capability, machine learning) when users create requisitions. Based on history we might automatically approve an item if there is a sufficient confidence score. We  currently show product features so users can easily compare those features along with all the other product data. We show how the order would impact your budget. 
P2P - Robotics / AI / Machine Learning (Self-Description):
Machine learning has now been extended to intelligent order aggregation (reduce # of POs issued, consolidate more onto one PO). We're employing a machine learning logistic regression model for approval confidence prediction (automatic approvals). We have machine learning capabilities to map the invoice lines accurately to procurement spend categories.
P2P - Personalization (Self-Description):
If your organization calls a purchase order something else (differing terminology), that can be set up in the system (providing your own labels and text for the system). </t>
  </si>
  <si>
    <t>Bots (for RPA)
_x000D_(REVISED)</t>
  </si>
  <si>
    <t xml:space="preserve">P2P - Catalog Creation / Onboarding (Self-Description):
Basware's solution includes multiple options for the supplier to send and manage their catalogs based on their needs and preferences. 1) The supplier can upload catalogs or manually enter product items through Basware Supplier Portal 2) Supplier can send catalogs directly from their system to Basware BT service 3) Supplier can upload master catalogs and price lists to Basware Sales Catalog Manager and manage customer specific catalog creation and publishing 4) Supplier can use existing solution and send catalogs through their existing catalog service provider. Basware Sales Catalog Manager is a sophisticated tool for managing product and pricing information and creating customer-specific catalogs. With Sales Catalog Manager, users can create and manage catalogs. Sales Catalog Manager is offered as a service (SaaS) and it can be integrated to Basware procurement systems to enable catalog exchange. Suppliers can upload their entire product portfolio with pictures and documents into Sales Catalog Manager and maintain the product portfolio there.  Suppliers can upload basic pricing information and manage customer-specific prices with pricing rules and price editing tools. Product and pricing data can be uploaded from multiple source files. The dynamic data model enables the suppliers to get the data from any system that is capable of producing text files that are editable in MS Excel. Sales Catalog Manager has the following functions:
1) Product and price information import: Suppliers can upload product lists and price lists into the service.  2) Portfolio management: Suppliers can manage their products within the service. 3) Catalog management: Suppliers can create sales catalogs from their product portfolio and apply customer-specific pricing. 4) Transmittal review: Suppliers can distribute sales catalogs to the selected buyers connected to Sales Catalog Manager. 5) Properties and administration: Suppliers can manage specific configurations and attributes within the system.
Basware Transactions manages the message flow for catalogs between the Sales Catalog Manager and Basware Purchase Management. Basware Sales Catalog Manager is integrated with Basware Supplier Portal service. Users can access the Sales Catalog Manager by first logging into the Supplier Portal.  Catalog management includes an option to integrate XML files via BT into the service. XML integration effort has a fee for the supplier. The fee covers the hours consumed for integration. XML integration needs a separate order through Basware Order portal. 
P2P - Catalog Data Quality Control (Self-Description):
Basware provides two levels of data enrichment and validation. Data classification, cleansing and enrichment – native functionality built in that provides data cleansing, automatic classification based on rules. Through partner offerings, Basware can also provide data augmentation and enrichment capabilities that further advance data enrichment, including attributes augmentation for customers. Basware has comprehensive native catalog mapping management functionality, including the ability for a supplier to upload catalogs and publish to multiple customers as well as the ability to set price rules by customer.  The catalog management tool includes comprehensive data quality validation as well as conversion logic that can be configured as the customer requires. Basware supports multiple languages and currencies. Real-time price information is available through level 2 punch-out or federated search mechanism. In addition to data validation and translation, the catalog manager also provides for capabilities to allow buyers to review and/or approve changes prior to being published to end users. 
P2P - Catalog Objects (Self-Description):
System supports multiple purchasing scenarios and categories through the use of easy to use Amazon-like catalog functionality with ability to drill down by categories, vendors, dynamic filters. System also supports smartphones, bundles, kits, favorites lists and off catalog free text requisition options and blanket purchase orders. All aspects of each process are configurable as per customer requirements. Users can be restricted to specific catalog suppliers and commodity types. Product attributes can be configured to capture and identify specific product features such as recycled or Energy Star rated, etc. All configurations done via easy to use self-service interface.
P2P - Search Engine (Self-Description):
Purchasing experience is similar to consumer e-commerce sites aimed to increase end-user adoption and make it very easy to find the items, forms or punch-outs employees need. Smart search uses approximate string matching and supports both internal and external (punch-out/pull-in) catalogs, smart forms and inventory. Preferred vendors are presented and recommended ahead of other items, and search results can be seen by relevance, or other criteria like lowest price or newest items. Personalized shopping experience is provided based on user's organization unit and frequently bought items. Users are assisted with automatic vendor selection based on item level configuration (e.g. best price, preferred vendor, shortest lead time, etc.). Users can search and select any types of items and from any supplier into a single requisition, including multiple "ship to" addresses and cost allocation to multiple cost centers.
P2P - Requisitioning Process (Self-Description):
Basware offers superb tools for end users to easily create purchase requisitions that follow purchasing policies. Catalog-based and free text requisitioning through web client helps users make compliant purchasing online or even when travelling.
Users can access shop content conveniently from the welcome page. The  welcome page allows users to see the content they are most likely to need without having to search for it. Users can search for content, create purchase requisitions, and easily track what is going on with their purchase requisitions. The experience is similar to a consumer online store and therefore requires very little training.
User experience matches the expectations from consumer online shopping. The Google-like search engine suggests alternative results, if exact matches cannot be found. The search engine supports advanced search logic. Basware also provides powerful tools for sorting, grouping, and filtering search results, thus helping users easily drill down to the exact product that fulfills their needs.
In addition to searching for catalog items, the solution supports free-text purchasing. As an optional feature, users can also access suppliers’ external webshop sites for supplier-managed content. Catalog items, items defined on a free-text form, and items from suppliers' external webshop sites are later referred to as purchasable items.
One of the major advantages is that users can have different kind of purchasable items, such as catalog products, external webshop products, and free-text items in the same shopping basket. These items can be ordered from different suppliers, but still they are processed in one purchase requisition.
Purchase requisitions are created either automatically or manually. The assumption is that most of the users prefer creating the requisition automatically, which relies on using default data based on the user's organization and purchasing categories of the purchasable items. Manual editing is possible for advanced users before the purchase requisition is sent to process.
Typical Requisitioning Process For Basic Users
Purchase requisition creation starts from searching for the relevant items to be purchased. Users can find content (instructions, catalog items, free-text form, and items from external webshops) from the  welcome page. If items matching the requirements are not found, users can define the search need using the free-text form.
Requisition creation can happen in three different ways:
The easiest way to create a requisition is the one-click ordering. Once the user has found the needed item or has specified the need in a free-text-form, the user can click the  button to create a Order Now purchase requisition for the item.
If the user needs to make a purchase requisition for many items, the easiest way is to include all the purchasable items (possibly also from earlier saved shopping lists) in a shopping basket, which is then ordered on the page.                                                                                                                                                                                 Shopping Basket
If the user wants to view or edit the details of the purchase requisition before submitting the requisition, it can be initiated on the  page, using the Shopping Basket More Actions Edit Purchase button. This opens the purchase requisition in "Draft" status in the Requisition Details My Purchases details view, and the details can be edited before sending the requisition to approval process.
After the purchase requisition has been created, the user can monitor its progress. The easiest way to find one’s requisitions is to go to the page in Shop. On this page, the user can view all their My Purchases requisitions ever created. Purchase requisitions can also be viewed on the page.                                                               Search 
A basic user may have the following tasks related to their purchase requisitions on the page: My Tasks - PR 
Reprocess, if the requisition has been returned to the owner.
Confirm the requisition, if any content has been rejected.
Finalize, if the owner has been assigned to complete all mandatory data for the requisition.
The final step in the purchasing process for basic users is normally receiving the goods. Goods receiving is handled by tasks and the users can access the goods receiving tasks on the  page. Users can also access their tasks by navigating to the page in Shop, and opening the requisition that  requires goods receiving. The requisition is opened on the page.
P2P - Guided Buying (Self-Description):
Basware uses the WeProcurement™ approach to create a culture of spend stewardship and encourage down-buying by showing how much employees are saving, through peer competition and rewarding personal achievement. Guided buying uses recommendations that are based on automatic selection of best price, preferred vendor and fastest lead time. Buyers can also manage shortcuts to frequent or recommended products/services. Filtering is available with item properties, supplier, etc. Detailed item comparisons, peer ratings, relevant purchasing policies/guidelines and constraints, like delivery time and budgets, are present. Buying process is simplified and uses rules to auto-govern buying, and automatically recognize approvers unless otherwise specified. Proactive catalog management and access to limited set of items for all appropriate roles are used over reactively tracking what items are rejected in the approval phase.
Guided buying includes the following processes: 1) Catalog buying: Catalog of standardized services or products created and maintained by supplier and/or buying organization. 2) Buying from supplier webshops: Supplier webshops via punch-out is a mechanism that enables the end user to access the supplier's webshop from Basware Purchase-to-Pay 3) Price on request buying: Requisitioner sends Purchase Order with price on request item to supplier. Supplier confirms the price to end user. End user approves or rejects the order change proposal. 4) Free-text buying: Capability to manage non-standardized services and products and one-time buying 5) Budget-based buying: User creates Purchase Requisition which is linked to budget. Budget is linked to project, account and cost center.  6) Pre-order buying: User sends pre-order with insufficient information to supplier. Supplier confirms actuals e.g. time &amp; material and send order change to requisitioner for PO update/approval. 7) Post-order buying: Purchase requisition, approval and Purchase Order are created after delivering service or product. 8) Reverse buying: Supplier creates Purchase Requisitition in Basware P2P or Purchase Requisition is created in other tool. Buyer to review and approve the requisition. The order is sent to supplier. 9) Blanket buying: Blanket order refers to the business process where you have a Purchase Order with a validity period (start/end date) and a limit on the item. Goods Receipt may or may not take place. 10) Contingent workforce: Order is created and delivered to service provider. Self-billing is the agreed invoicing method. 11) P-card vs. V-card: P-Card is a company charge card that allows goods and services to be procured without using eProcurement tools. V-card connects buyer and supplier order/payment process electronically in Basware Network. 
P2P - Conversational Systems (Self-Description):
Target for future Basware investments
P2P - Trade Financing (Receivables and Payables Financing) (Self-Description):
Basware and their trade financing partners offer electronic on-boarding capabilities, inclusive of eRPA, for SCF.  Basware offer a multi-funder solution.  Under this multi-funder solution the funders can decide to use their own documentation and legal frameworks or take our proposed documentation.  Similarly funders can choose to utilize their own KYC/AML services or leverage our platforms KYC / AML services.  Basware offer a full suite of early payment solutions for buyers and suppliers.  From a buyer sponsored perspective Basware offer:
• Supply Chain Finance (Reverse Factoring) – Trade payable classification.  Funders can fund directly or via special purpose vehicle (SPV)
• Dynamic Discounting – Cash funded or leveraging headroom in existing client credit facilities.  Dynamic Discounting offers two primary modes of operation
• Virtual Payment – Classification typically driven by several factors.  We have found relatively broad capabilities for usage depending on customer goals and region the solutions are to be deployed.  The solution can be used for working capital, invoice removal, rebate or other.  
• Receivables Securitization via partner
All solutions offer “automated” (fully opt in) or “on demand” (allowing suppliers to maintain transaction level decision making).
References can be furnished upon request, but Basware has recently been publicly awarded the Adam Smith Treasury Today Award for best card solution together with Citi Bank and Celgene.  
Our solutions have been architected with multi-funder capabilities as core.  Therefore any funder willing to participate in a reverse factoring or virtual payment program on platform can be utilized.  We feel this is a key component to our open strategy which enable us to maximize geographical coverage but also find the best funding mix for our customers.  Third party (non-funder) partnerships include:
• Invapay/Optal – Payment Service Provider for straight through vPayment processing
• MasterCard – Preferred partner for single use virtual card infrastructure
• Demica – Reverse factoring and receivables securitization partner
To date Basware have contracted with many customers across the Virtual Payment, Discounting and Supply Chain Financing platforms.  Targeted spend volume on program for these customers exceeds 2.5BN USD.  Programs are in initial delivery and/or supplier on-boarding phases.  
APR’s will vary based on solution utilized, goals of the program and profile of the buyers/suppliers.  
</t>
  </si>
  <si>
    <t xml:space="preserve">P2P - Guided Buying (Self-Description):
We are in the process of implementing automatic approvals, as well as displaying estimated approval times (predictive capability, machine learning) when users create requisitions. Based on history we might automatically approve an item if there is a sufficient confidence score. We  currently show product features so users can easily compare those features along with all the other product data. We show how the order would impact your budget. 
P2P - Conversational Systems (Self-Description):
We continue to improve Basware Virtual Assistant, extending capabilities to shopping &amp; a contextual approach in assisting the shopping experience. </t>
  </si>
  <si>
    <t>Bots ("Chat Bots" -  Conversational Systems)
_x000D_(REVISED)</t>
  </si>
  <si>
    <t xml:space="preserve">P2P - Catalog Creation / Onboarding (Self-Description):
Basware's solution includes multiple options for the supplier to send and manage their catalogs based on their needs and preferences. 1) The supplier can upload catalogs or manually enter product items through Basware Supplier Portal 2) Supplier can send catalogs directly from their system to Basware BT service 3) Supplier can upload master catalogs and price lists to Basware Sales Catalog Manager and manage customer specific catalog creation and publishing 4) Supplier can use existing solution and send catalogs through their existing catalog service provider. Basware Sales Catalog Manager is a sophisticated tool for managing product and pricing information and creating customer-specific catalogs. With Sales Catalog Manager, users can create and manage catalogs. Sales Catalog Manager is offered as a service (SaaS) and it can be integrated to Basware procurement systems to enable catalog exchange. Suppliers can upload their entire product portfolio with pictures and documents into Sales Catalog Manager and maintain the product portfolio there.  Suppliers can upload basic pricing information and manage customer-specific prices with pricing rules and price editing tools. Product and pricing data can be uploaded from multiple source files. The dynamic data model enables the suppliers to get the data from any system that is capable of producing text files that are editable in MS Excel. Sales Catalog Manager has the following functions:
1) Product and price information import: Suppliers can upload product lists and price lists into the service.  2) Portfolio management: Suppliers can manage their products within the service. 3) Catalog management: Suppliers can create sales catalogs from their product portfolio and apply customer-specific pricing. 4) Transmittal review: Suppliers can distribute sales catalogs to the selected buyers connected to Sales Catalog Manager. 5) Properties and administration: Suppliers can manage specific configurations and attributes within the system.
Basware Transactions manages the message flow for catalogs between the Sales Catalog Manager and Basware Purchase Management. Basware Sales Catalog Manager is integrated with Basware Supplier Portal service. Users can access the Sales Catalog Manager by first logging into the Supplier Portal.  Catalog management includes an option to integrate XML files via BT into the service. XML integration effort has a fee for the supplier. The fee covers the hours consumed for integration. XML integration needs a separate order through Basware Order portal. 
P2P - Catalog Data Quality Control (Self-Description):
Basware provides two levels of data enrichment and validation. Data classification, cleansing and enrichment – native functionality built in that provides data cleansing, automatic classification based on rules. Through partner offerings, Basware can also provide data augmentation and enrichment capabilities that further advance data enrichment, including attributes augmentation for customers. Basware has comprehensive native catalog mapping management functionality, including the ability for a supplier to upload catalogs and publish to multiple customers as well as the ability to set price rules by customer.  The catalog management tool includes comprehensive data quality validation as well as conversion logic that can be configured as the customer requires. Basware supports multiple languages and currencies. Real-time price information is available through level 2 punch-out or federated search mechanism. In addition to data validation and translation, the catalog manager also provides for capabilities to allow buyers to review and/or approve changes prior to being published to end users. 
P2P - Catalog Objects (Self-Description):
System supports multiple purchasing scenarios and categories through the use of easy to use Amazon-like catalog functionality with ability to drill down by categories, vendors, dynamic filters. System also supports smartphones, bundles, kits, favorites lists and off catalog free text requisition options and blanket purchase orders. All aspects of each process are configurable as per customer requirements. Users can be restricted to specific catalog suppliers and commodity types. Product attributes can be configured to capture and identify specific product features such as recycled or Energy Star rated, etc. All configurations done via easy to use self-service interface.
P2P - Search Engine (Self-Description):
Purchasing experience is similar to consumer e-commerce sites aimed to increase end-user adoption and make it very easy to find the items, forms or punch-outs employees need. Smart search uses approximate string matching and supports both internal and external (punch-out/pull-in) catalogs, smart forms and inventory. Preferred vendors are presented and recommended ahead of other items, and search results can be seen by relevance, or other criteria like lowest price or newest items. Personalized shopping experience is provided based on user's organization unit and frequently bought items. Users are assisted with automatic vendor selection based on item level configuration (e.g. best price, preferred vendor, shortest lead time, etc.). Users can search and select any types of items and from any supplier into a single requisition, including multiple "ship to" addresses and cost allocation to multiple cost centers.
P2P - Requisitioning Process (Self-Description):
Basware offers superb tools for end users to easily create purchase requisitions that follow purchasing policies. Catalog-based and free text requisitioning through web client helps users make compliant purchasing online or even when travelling.
Users can access shop content conveniently from the welcome page. The  welcome page allows users to see the content they are most likely to need without having to search for it. Users can search for content, create purchase requisitions, and easily track what is going on with their purchase requisitions. The experience is similar to a consumer online store and therefore requires very little training.
User experience matches the expectations from consumer online shopping. The Google-like search engine suggests alternative results, if exact matches cannot be found. The search engine supports advanced search logic. Basware also provides powerful tools for sorting, grouping, and filtering search results, thus helping users easily drill down to the exact product that fulfills their needs.
In addition to searching for catalog items, the solution supports free-text purchasing. As an optional feature, users can also access suppliers’ external webshop sites for supplier-managed content. Catalog items, items defined on a free-text form, and items from suppliers' external webshop sites are later referred to as purchasable items.
One of the major advantages is that users can have different kind of purchasable items, such as catalog products, external webshop products, and free-text items in the same shopping basket. These items can be ordered from different suppliers, but still they are processed in one purchase requisition.
Purchase requisitions are created either automatically or manually. The assumption is that most of the users prefer creating the requisition automatically, which relies on using default data based on the user's organization and purchasing categories of the purchasable items. Manual editing is possible for advanced users before the purchase requisition is sent to process.
Typical Requisitioning Process For Basic Users
Purchase requisition creation starts from searching for the relevant items to be purchased. Users can find content (instructions, catalog items, free-text form, and items from external webshops) from the  welcome page. If items matching the requirements are not found, users can define the search need using the free-text form.
Requisition creation can happen in three different ways:
The easiest way to create a requisition is the one-click ordering. Once the user has found the needed item or has specified the need in a free-text-form, the user can click the  button to create a Order Now purchase requisition for the item.
If the user needs to make a purchase requisition for many items, the easiest way is to include all the purchasable items (possibly also from earlier saved shopping lists) in a shopping basket, which is then ordered on the page.                                                                                                                                                                                 Shopping Basket
If the user wants to view or edit the details of the purchase requisition before submitting the requisition, it can be initiated on the  page, using the Shopping Basket More Actions Edit Purchase button. This opens the purchase requisition in "Draft" status in the Requisition Details My Purchases details view, and the details can be edited before sending the requisition to approval process.
After the purchase requisition has been created, the user can monitor its progress. The easiest way to find one’s requisitions is to go to the page in Shop. On this page, the user can view all their My Purchases requisitions ever created. Purchase requisitions can also be viewed on the page.                                                               Search 
A basic user may have the following tasks related to their purchase requisitions on the page: My Tasks - PR 
Reprocess, if the requisition has been returned to the owner.
Confirm the requisition, if any content has been rejected.
Finalize, if the owner has been assigned to complete all mandatory data for the requisition.
The final step in the purchasing process for basic users is normally receiving the goods. Goods receiving is handled by tasks and the users can access the goods receiving tasks on the  page. Users can also access their tasks by navigating to the page in Shop, and opening the requisition that  requires goods receiving. The requisition is opened on the page.
P2P - Guided Buying (Self-Description):
Basware uses the WeProcurement™ approach to create a culture of spend stewardship and encourage down-buying by showing how much employees are saving, through peer competition and rewarding personal achievement. Guided buying uses recommendations that are based on automatic selection of best price, preferred vendor and fastest lead time. Buyers can also manage shortcuts to frequent or recommended products/services. Filtering is available with item properties, supplier, etc. Detailed item comparisons, peer ratings, relevant purchasing policies/guidelines and constraints, like delivery time and budgets, are present. Buying process is simplified and uses rules to auto-govern buying, and automatically recognize approvers unless otherwise specified. Proactive catalog management and access to limited set of items for all appropriate roles are used over reactively tracking what items are rejected in the approval phase.
Guided buying includes the following processes: 1) Catalog buying: Catalog of standardized services or products created and maintained by supplier and/or buying organization. 2) Buying from supplier webshops: Supplier webshops via punch-out is a mechanism that enables the end user to access the supplier's webshop from Basware Purchase-to-Pay 3) Price on request buying: Requisitioner sends Purchase Order with price on request item to supplier. Supplier confirms the price to end user. End user approves or rejects the order change proposal. 4) Free-text buying: Capability to manage non-standardized services and products and one-time buying 5) Budget-based buying: User creates Purchase Requisition which is linked to budget. Budget is linked to project, account and cost center.  6) Pre-order buying: User sends pre-order with insufficient information to supplier. Supplier confirms actuals e.g. time &amp; material and send order change to requisitioner for PO update/approval. 7) Post-order buying: Purchase requisition, approval and Purchase Order are created after delivering service or product. 8) Reverse buying: Supplier creates Purchase Requisitition in Basware P2P or Purchase Requisition is created in other tool. Buyer to review and approve the requisition. The order is sent to supplier. 9) Blanket buying: Blanket order refers to the business process where you have a Purchase Order with a validity period (start/end date) and a limit on the item. Goods Receipt may or may not take place. 10) Contingent workforce: Order is created and delivered to service provider. Self-billing is the agreed invoicing method. 11) P-card vs. V-card: P-Card is a company charge card that allows goods and services to be procured without using eProcurement tools. V-card connects buyer and supplier order/payment process electronically in Basware Network. 
P2P - Robotics / AI / Machine Learning (Self-Description):
Machine learning is utilized in fraud detection and will likely be a target for further Basware investment. Machine learning already enables recognition of recurring invoices &amp; automating cost allocations. Basware is planning to build AI-based product recommendations &amp; expense report audit scoring in upcoming releases.
P2P - OCR / Scanners (Self-Description):
Basware offers two scan and capture solutions: You can outsource the entire process to Basware Scan and Capture Service or do it in-house with Basware CloudScan. Basware Scan and Capture Service is a global service that allows you to fully outsource the reception, scan, capture and validation of all of your invoices - after which we send them to you as e-invoices. Sometimes, however, there is a need to handle paper (or pdf) invoices locally. In these cases, Basware CloudScan is a light, easy to use cloud service. Receive, scan and capture the invoices in-house. And choose either to validate the invoices in-house or outsource that part of the process to Basware.
 Basware Scan &amp; Capture Service
• A global service for outsourcing  the scan &amp; capture of invoices 
• All mail gets picked up, opened,  sorted, scanned and archived,  returned or destroyed
Basware CloudScan
• An easy to download scanning  software that works with any TWAIN compliant scanner 
• Scan documents remotely,  improve the image as required and send to Basware for header or line-level capture and validation 
• Scan and self-validate locally at header-level 
• Basware validated or self  validated, all invoices are sent as e-invoices via the Basware Commerce Network into your invoice processing system 
P2P - Invoice Validation / Approvals (Self-Description):
Basware can match invoices to purchase orders or payment plans, with matching at header or line-level or against GRs.  Clients like Heineken have achieved automated matching rates of up to 97% on electronic invoices. Basware's matching solutions match invoices with the corresponding purchase orders, contracts or any pre-defined payment schedules. Matching is a background process that automatically occurs after invoice data is captured or entered into the Basware Invoice Processing (IP) System. Basware Order Matching automatically matches invoices with approved purchase orders on a header or line item level. The audit trail and coding are automatically copied to the invoice - no workflow is needed and the invoice can be transferred directly to the accounts payable system for payment. Basware uses comprehensive five-way purchase order matching instead of the more traditional three-way matching. During the matching process, Basware Order Matching verifies that an approved and appropriately coded purchase order exists and then ensures that the goods receipt has been made. Five-way matching extends the process to cover the verification of quality inspection and a complete audit trail. Basware Order Matching is also easy to integrate with any ERP or purchasing system. Basware Contract Matching  automates the process of periodic or contract-based purchase invoices. Typically the approval workflow and coding of a recurring invoice are identical, which makes them ideal for invoice automation. The system automatically matches the invoice with the contract or payment schedule and transfers the matched invoices directly to the accounts payable system for payment. The use of matching tolerances increases the flexibility of the matching process. Both percentage and amount-based tolerances can be used. If the invoice does not match, it is automatically coded and sent to the authorized person for approval.  
P2P - Trade Financing (Receivables and Payables Financing) (Self-Description):
Basware and their trade financing partners offer electronic on-boarding capabilities, inclusive of eRPA, for SCF.  Basware offer a multi-funder solution.  Under this multi-funder solution the funders can decide to use their own documentation and legal frameworks or take our proposed documentation.  Similarly funders can choose to utilize their own KYC/AML services or leverage our platforms KYC / AML services.  Basware offer a full suite of early payment solutions for buyers and suppliers.  From a buyer sponsored perspective Basware offer:
• Supply Chain Finance (Reverse Factoring) – Trade payable classification.  Funders can fund directly or via special purpose vehicle (SPV)
• Dynamic Discounting – Cash funded or leveraging headroom in existing client credit facilities.  Dynamic Discounting offers two primary modes of operation
• Virtual Payment – Classification typically driven by several factors.  We have found relatively broad capabilities for usage depending on customer goals and region the solutions are to be deployed.  The solution can be used for working capital, invoice removal, rebate or other.  
• Receivables Securitization via partner
All solutions offer “automated” (fully opt in) or “on demand” (allowing suppliers to maintain transaction level decision making).
References can be furnished upon request, but Basware has recently been publicly awarded the Adam Smith Treasury Today Award for best card solution together with Citi Bank and Celgene.  
Our solutions have been architected with multi-funder capabilities as core.  Therefore any funder willing to participate in a reverse factoring or virtual payment program on platform can be utilized.  We feel this is a key component to our open strategy which enable us to maximize geographical coverage but also find the best funding mix for our customers.  Third party (non-funder) partnerships include:
• Invapay/Optal – Payment Service Provider for straight through vPayment processing
• MasterCard – Preferred partner for single use virtual card infrastructure
• Demica – Reverse factoring and receivables securitization partner
To date Basware have contracted with many customers across the Virtual Payment, Discounting and Supply Chain Financing platforms.  Targeted spend volume on program for these customers exceeds 2.5BN USD.  Programs are in initial delivery and/or supplier on-boarding phases.  
APR’s will vary based on solution utilized, goals of the program and profile of the buyers/suppliers.  
</t>
  </si>
  <si>
    <t>Machine Learning (algorithms)
_x000D_(REVISED)</t>
  </si>
  <si>
    <t>External Library Support
_x000D_(NEW)</t>
  </si>
  <si>
    <t>AI
_x000D_(REVISED)</t>
  </si>
  <si>
    <t xml:space="preserve">P2P - Catalog Creation / Onboarding (Self-Description):
Basware's solution includes multiple options for the supplier to send and manage their catalogs based on their needs and preferences. 1) The supplier can upload catalogs or manually enter product items through Basware Supplier Portal 2) Supplier can send catalogs directly from their system to Basware BT service 3) Supplier can upload master catalogs and price lists to Basware Sales Catalog Manager and manage customer specific catalog creation and publishing 4) Supplier can use existing solution and send catalogs through their existing catalog service provider. Basware Sales Catalog Manager is a sophisticated tool for managing product and pricing information and creating customer-specific catalogs. With Sales Catalog Manager, users can create and manage catalogs. Sales Catalog Manager is offered as a service (SaaS) and it can be integrated to Basware procurement systems to enable catalog exchange. Suppliers can upload their entire product portfolio with pictures and documents into Sales Catalog Manager and maintain the product portfolio there.  Suppliers can upload basic pricing information and manage customer-specific prices with pricing rules and price editing tools. Product and pricing data can be uploaded from multiple source files. The dynamic data model enables the suppliers to get the data from any system that is capable of producing text files that are editable in MS Excel. Sales Catalog Manager has the following functions:
1) Product and price information import: Suppliers can upload product lists and price lists into the service.  2) Portfolio management: Suppliers can manage their products within the service. 3) Catalog management: Suppliers can create sales catalogs from their product portfolio and apply customer-specific pricing. 4) Transmittal review: Suppliers can distribute sales catalogs to the selected buyers connected to Sales Catalog Manager. 5) Properties and administration: Suppliers can manage specific configurations and attributes within the system.
Basware Transactions manages the message flow for catalogs between the Sales Catalog Manager and Basware Purchase Management. Basware Sales Catalog Manager is integrated with Basware Supplier Portal service. Users can access the Sales Catalog Manager by first logging into the Supplier Portal.  Catalog management includes an option to integrate XML files via BT into the service. XML integration effort has a fee for the supplier. The fee covers the hours consumed for integration. XML integration needs a separate order through Basware Order portal. 
P2P - Catalog Data Quality Control (Self-Description):
Basware provides two levels of data enrichment and validation. Data classification, cleansing and enrichment – native functionality built in that provides data cleansing, automatic classification based on rules. Through partner offerings, Basware can also provide data augmentation and enrichment capabilities that further advance data enrichment, including attributes augmentation for customers. Basware has comprehensive native catalog mapping management functionality, including the ability for a supplier to upload catalogs and publish to multiple customers as well as the ability to set price rules by customer.  The catalog management tool includes comprehensive data quality validation as well as conversion logic that can be configured as the customer requires. Basware supports multiple languages and currencies. Real-time price information is available through level 2 punch-out or federated search mechanism. In addition to data validation and translation, the catalog manager also provides for capabilities to allow buyers to review and/or approve changes prior to being published to end users. 
P2P - Catalog Objects (Self-Description):
System supports multiple purchasing scenarios and categories through the use of easy to use Amazon-like catalog functionality with ability to drill down by categories, vendors, dynamic filters. System also supports smartphones, bundles, kits, favorites lists and off catalog free text requisition options and blanket purchase orders. All aspects of each process are configurable as per customer requirements. Users can be restricted to specific catalog suppliers and commodity types. Product attributes can be configured to capture and identify specific product features such as recycled or Energy Star rated, etc. All configurations done via easy to use self-service interface.
P2P - Requisitioning Process (Self-Description):
Basware offers superb tools for end users to easily create purchase requisitions that follow purchasing policies. Catalog-based and free text requisitioning through web client helps users make compliant purchasing online or even when travelling.
Users can access shop content conveniently from the welcome page. The  welcome page allows users to see the content they are most likely to need without having to search for it. Users can search for content, create purchase requisitions, and easily track what is going on with their purchase requisitions. The experience is similar to a consumer online store and therefore requires very little training.
User experience matches the expectations from consumer online shopping. The Google-like search engine suggests alternative results, if exact matches cannot be found. The search engine supports advanced search logic. Basware also provides powerful tools for sorting, grouping, and filtering search results, thus helping users easily drill down to the exact product that fulfills their needs.
In addition to searching for catalog items, the solution supports free-text purchasing. As an optional feature, users can also access suppliers’ external webshop sites for supplier-managed content. Catalog items, items defined on a free-text form, and items from suppliers' external webshop sites are later referred to as purchasable items.
One of the major advantages is that users can have different kind of purchasable items, such as catalog products, external webshop products, and free-text items in the same shopping basket. These items can be ordered from different suppliers, but still they are processed in one purchase requisition.
Purchase requisitions are created either automatically or manually. The assumption is that most of the users prefer creating the requisition automatically, which relies on using default data based on the user's organization and purchasing categories of the purchasable items. Manual editing is possible for advanced users before the purchase requisition is sent to process.
Typical Requisitioning Process For Basic Users
Purchase requisition creation starts from searching for the relevant items to be purchased. Users can find content (instructions, catalog items, free-text form, and items from external webshops) from the  welcome page. If items matching the requirements are not found, users can define the search need using the free-text form.
Requisition creation can happen in three different ways:
The easiest way to create a requisition is the one-click ordering. Once the user has found the needed item or has specified the need in a free-text-form, the user can click the  button to create a Order Now purchase requisition for the item.
If the user needs to make a purchase requisition for many items, the easiest way is to include all the purchasable items (possibly also from earlier saved shopping lists) in a shopping basket, which is then ordered on the page.                                                                                                                                                                                 Shopping Basket
If the user wants to view or edit the details of the purchase requisition before submitting the requisition, it can be initiated on the  page, using the Shopping Basket More Actions Edit Purchase button. This opens the purchase requisition in "Draft" status in the Requisition Details My Purchases details view, and the details can be edited before sending the requisition to approval process.
After the purchase requisition has been created, the user can monitor its progress. The easiest way to find one’s requisitions is to go to the page in Shop. On this page, the user can view all their My Purchases requisitions ever created. Purchase requisitions can also be viewed on the page.                                                               Search 
A basic user may have the following tasks related to their purchase requisitions on the page: My Tasks - PR 
Reprocess, if the requisition has been returned to the owner.
Confirm the requisition, if any content has been rejected.
Finalize, if the owner has been assigned to complete all mandatory data for the requisition.
The final step in the purchasing process for basic users is normally receiving the goods. Goods receiving is handled by tasks and the users can access the goods receiving tasks on the  page. Users can also access their tasks by navigating to the page in Shop, and opening the requisition that  requires goods receiving. The requisition is opened on the page.
P2P - Guided Buying (Self-Description):
Basware uses the WeProcurement™ approach to create a culture of spend stewardship and encourage down-buying by showing how much employees are saving, through peer competition and rewarding personal achievement. Guided buying uses recommendations that are based on automatic selection of best price, preferred vendor and fastest lead time. Buyers can also manage shortcuts to frequent or recommended products/services. Filtering is available with item properties, supplier, etc. Detailed item comparisons, peer ratings, relevant purchasing policies/guidelines and constraints, like delivery time and budgets, are present. Buying process is simplified and uses rules to auto-govern buying, and automatically recognize approvers unless otherwise specified. Proactive catalog management and access to limited set of items for all appropriate roles are used over reactively tracking what items are rejected in the approval phase.
Guided buying includes the following processes: 1) Catalog buying: Catalog of standardized services or products created and maintained by supplier and/or buying organization. 2) Buying from supplier webshops: Supplier webshops via punch-out is a mechanism that enables the end user to access the supplier's webshop from Basware Purchase-to-Pay 3) Price on request buying: Requisitioner sends Purchase Order with price on request item to supplier. Supplier confirms the price to end user. End user approves or rejects the order change proposal. 4) Free-text buying: Capability to manage non-standardized services and products and one-time buying 5) Budget-based buying: User creates Purchase Requisition which is linked to budget. Budget is linked to project, account and cost center.  6) Pre-order buying: User sends pre-order with insufficient information to supplier. Supplier confirms actuals e.g. time &amp; material and send order change to requisitioner for PO update/approval. 7) Post-order buying: Purchase requisition, approval and Purchase Order are created after delivering service or product. 8) Reverse buying: Supplier creates Purchase Requisitition in Basware P2P or Purchase Requisition is created in other tool. Buyer to review and approve the requisition. The order is sent to supplier. 9) Blanket buying: Blanket order refers to the business process where you have a Purchase Order with a validity period (start/end date) and a limit on the item. Goods Receipt may or may not take place. 10) Contingent workforce: Order is created and delivered to service provider. Self-billing is the agreed invoicing method. 11) P-card vs. V-card: P-Card is a company charge card that allows goods and services to be procured without using eProcurement tools. V-card connects buyer and supplier order/payment process electronically in Basware Network. </t>
  </si>
  <si>
    <t xml:space="preserve">P2P - Guided Buying (Self-Description):
We are in the process of implementing automatic approvals, as well as displaying estimated approval times (predictive capability, machine learning) when users create requisitions. Based on history we might automatically approve an item if there is a sufficient confidence score. We  currently show product features so users can easily compare those features along with all the other product data. We show how the order would impact your budget. </t>
  </si>
  <si>
    <t>Machine Learning Use Cases (Cognitive Systems examples)
_x000D_(REVISED)</t>
  </si>
  <si>
    <t>Architecture
_x000D_(NEW)</t>
  </si>
  <si>
    <t>Software Stack
_x000D_(NEW)</t>
  </si>
  <si>
    <t>Scripting Language (PaaS)
_x000D_(NEW)</t>
  </si>
  <si>
    <t>Application Support (PaaS)
_x000D_(NEW)</t>
  </si>
  <si>
    <t>P2P - On-Premise Software Option (Self-Description):
No
P2P - On-Premise Software Option (Self-Description):
No</t>
  </si>
  <si>
    <t>P2P - On-Premise Software Option (Self-Description):
On-premise is supported</t>
  </si>
  <si>
    <t>On-Premise Software Option
_x000D_(REVISED)</t>
  </si>
  <si>
    <t xml:space="preserve">P2P - Cloud (Self-Description):
Basware's P2P software is designed for SaaS delivery with browser based clients that are based on a modern cloud architecture which ensures a good end user application performance experience when the service is consumed over the internet. The software is also designed to be scalable so that the shared environment can be scaled up and scaled out as Customer generated load increases, to ensure that performance does not degrade as more Customers are added to the environment. The diagram to the right shows the high level platform architecture and integration points. Currently there are platforms in US, UK and Australian data centers operated by Basware's hosting partner Rackspace.
</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</si>
  <si>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</si>
  <si>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</si>
  <si>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</si>
  <si>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</si>
  <si>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</si>
  <si>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</si>
  <si>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</si>
  <si>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Dynamic Data Segmentation (IaaS) 
_x000D_(NEW)</t>
  </si>
  <si>
    <t>Data-as-a-Service (DaaS/IaaS)
_x000D_(NEW)</t>
  </si>
  <si>
    <t>Security (Standards)
_x000D_(NEW)</t>
  </si>
  <si>
    <t>e-Signatures
_x000D_(NEW)</t>
  </si>
  <si>
    <t xml:space="preserve">P2P - Profiles (Self-Description):
Allows for creating custom roles and practically every feature of the application is tied to a configuration setting or permission which can be assigned to the role, thus enabling mass customization of all aspects of the application user experience. </t>
  </si>
  <si>
    <t>Fine Grained Role/Data/Action Based Security
_x000D_(REVISED)</t>
  </si>
  <si>
    <t>P2P - Big Data (Self-Description):
Basware runs the largest open commerce network of active buyers and suppliers, operating in more than 100 countries and connecting more than a million companies. There are more than 200 interoperators connected, with more than 200 million business documents.</t>
  </si>
  <si>
    <t>Big Data Processing
_x000D_(REVISED)</t>
  </si>
  <si>
    <t>Data Models
_x000D_(NEW)</t>
  </si>
  <si>
    <t>Model Extensibility
_x000D_(NEW)</t>
  </si>
  <si>
    <t>Taxonomy Support
_x000D_(NEW)</t>
  </si>
  <si>
    <t>P2P - Catalog Creation / Onboarding (Self-Description):
Basware's solution includes multiple options for the supplier to send and manage their catalogs based on their needs and preferences. 1) The supplier can upload catalogs or manually enter product items through Basware Supplier Portal 2) Supplier can send catalogs directly from their system to Basware BT service 3) Supplier can upload master catalogs and price lists to Basware Sales Catalog Manager and manage customer specific catalog creation and publishing 4) Supplier can use existing solution and send catalogs through their existing catalog service provider. Basware Sales Catalog Manager is a sophisticated tool for managing product and pricing information and creating customer-specific catalogs. With Sales Catalog Manager, users can create and manage catalogs. Sales Catalog Manager is offered as a service (SaaS) and it can be integrated to Basware procurement systems to enable catalog exchange. Suppliers can upload their entire product portfolio with pictures and documents into Sales Catalog Manager and maintain the product portfolio there.  Suppliers can upload basic pricing information and manage customer-specific prices with pricing rules and price editing tools. Product and pricing data can be uploaded from multiple source files. The dynamic data model enables the suppliers to get the data from any system that is capable of producing text files that are editable in MS Excel. Sales Catalog Manager has the following functions:
1) Product and price information import: Suppliers can upload product lists and price lists into the service.  2) Portfolio management: Suppliers can manage their products within the service. 3) Catalog management: Suppliers can create sales catalogs from their product portfolio and apply customer-specific pricing. 4) Transmittal review: Suppliers can distribute sales catalogs to the selected buyers connected to Sales Catalog Manager. 5) Properties and administration: Suppliers can manage specific configurations and attributes within the system.
Basware Transactions manages the message flow for catalogs between the Sales Catalog Manager and Basware Purchase Management. Basware Sales Catalog Manager is integrated with Basware Supplier Portal service. Users can access the Sales Catalog Manager by first logging into the Supplier Portal.  Catalog management includes an option to integrate XML files via BT into the service. XML integration effort has a fee for the supplier. The fee covers the hours consumed for integration. XML integration needs a separate order through Basware Order portal. 
P2P - Invoice Creation / Capturing / submission (Self-Description):
Scan &amp; capture is a core element within Basware's 100% e-Invoicing promise. We have global coverage with American, European &amp; APAC scan centers and offshore validation centers extracting header and line data, conducting data validation and quality control. Basware Invoice Key-In and PO Flip service lets you receive electronic orders from your
customers. The service notifies you of new orders the moment your customers send them in,
and you can view the orders with your browser in Basware Portal from anywhere in the world.
In Basware Portal, you can convert shipped orders to e-invoices in the service and send them
over to your customers with the click of a button.</t>
  </si>
  <si>
    <t>Data Loading
_x000D_(REVISED)</t>
  </si>
  <si>
    <t>MS-Excel Support
_x000D_(NEW)</t>
  </si>
  <si>
    <t>Data Cleansing
_x000D_(REVISED)</t>
  </si>
  <si>
    <t>Data Harmonization
_x000D_(REVISED)</t>
  </si>
  <si>
    <t>Data Enrichment
_x000D_(REVISED)</t>
  </si>
  <si>
    <t>Data Management
_x000D_(REVISED)</t>
  </si>
  <si>
    <t>Auto Data Verification 
_x000D_(REVISED)</t>
  </si>
  <si>
    <t>AR/Auto Detection of Missing / Needed / Erroneous Data
_x000D_(REVISED)</t>
  </si>
  <si>
    <t>MDM Capability
_x000D_(NEW)</t>
  </si>
  <si>
    <t>Message Logging
_x000D_(NEW)</t>
  </si>
  <si>
    <t>Sandboxing
_x000D_(NEW)</t>
  </si>
  <si>
    <t>Unstructured Data Management
_x000D_(REVISED)</t>
  </si>
  <si>
    <t>Metadata Extraction
_x000D_(NEW)</t>
  </si>
  <si>
    <t>Media Management
_x000D_(REVISED)</t>
  </si>
  <si>
    <t>Archival Management
_x000D_(REVISED)</t>
  </si>
  <si>
    <t xml:space="preserve">P2P - Catalog Mobility (Self-Description):
Basware has a dedicated Android and iOS mobile application as well as responsive UI design. The application allows users to conduct approvals, capture their travel receipts, enter expense reports and buy or code or enter an invoice through a mobile device. 
P2P - Mobility (Self-Description):
Requisitioning is available from any device, including tablets and smartphones, with adaptive user experience on any device. All requisitioning types (catalogue, forms, external webshops) are supported on mobile devices with smart recommendation to direct purchases to preferred catalogue suppliers or configured forms to minimize the usage of generic free-text form. Locally relevant content for the users and their organization units are made available for easy access. Speech recognition and auto complete are supported for search to speed up the requisition process and to dynamically bring matching items to choose from. Barcode and QR scans are available in shipping and stock maintenance for inventory and asset management. Applicable auto completion, validation and other rules depend on the associated process step to apply rules within the system, and based on data in external systems. Incomplete requisitions can be submitted for procurement professionals to complete prior to approval.
P2P - PO Mobility (Self-Description):
Application is designed using responsive UI and all PO ordering functionality is accessible via mobile device.
P2P - Mobile (Self-Description):
Basware launched the first mobile client in 2007. This was, in fact, the first mobile application in the world to deliver complete remote control over the financial value chain.
P2P - Invoice Mobility (Self-Description):
Basware fully supports mobility in invoice processing with a cross-device user experience from mobile devices, tablets, and desktop computers – basically any device with a full HTML5 capable browser. Invoice approvers can see all their approval tasks with expanded views that adapt to the device size, including access to invoice images, with easy to access to take action (e.g. approve requisition or invoice line/lines waiting for their action). Commonly Single Sign-On (SSO) is used for authentication. The system has a password called “approval password” that is dedicated for workflow tasks that require approval.
Analytics tool is optimized for tablets and allows modification of worksheets and dashboards by using drag &amp; drop touch supported capabilities on the go. Functions for browsing, modifying, re-publishing, and creating completely new visualizations of reports are available for tablet devices in a touch-optimized browser application.
</t>
  </si>
  <si>
    <t>P2P - Mobile (Self-Description):
SSO. Quick requisition: Take a photo, your desired item will pop up and you can buy it (cloud-based image recognition). We are planning to do mobile receiving &amp; mobile document search in the near future.</t>
  </si>
  <si>
    <t>Mobile Support
_x000D_(REVISED)</t>
  </si>
  <si>
    <t>Advanced Mobile Support
_x000D_(NEW)</t>
  </si>
  <si>
    <t>P2P - OCR / Scanners (Self-Description):
Basware offers two scan and capture solutions: You can outsource the entire process to Basware Scan and Capture Service or do it in-house with Basware CloudScan. Basware Scan and Capture Service is a global service that allows you to fully outsource the reception, scan, capture and validation of all of your invoices - after which we send them to you as e-invoices. Sometimes, however, there is a need to handle paper (or pdf) invoices locally. In these cases, Basware CloudScan is a light, easy to use cloud service. Receive, scan and capture the invoices in-house. And choose either to validate the invoices in-house or outsource that part of the process to Basware.
 Basware Scan &amp; Capture Service
• A global service for outsourcing  the scan &amp; capture of invoices 
• All mail gets picked up, opened,  sorted, scanned and archived,  returned or destroyed
Basware CloudScan
• An easy to download scanning  software that works with any TWAIN compliant scanner 
• Scan documents remotely,  improve the image as required and send to Basware for header or line-level capture and validation 
• Scan and self-validate locally at header-level 
• Basware validated or self  validated, all invoices are sent as e-invoices via the Basware Commerce Network into your invoice processing system 
P2P - Invoice Creation / Capturing / submission (Self-Description):
Scan &amp; capture is a core element within Basware's 100% e-Invoicing promise. We have global coverage with American, European &amp; APAC scan centers and offshore validation centers extracting header and line data, conducting data validation and quality control. Basware Invoice Key-In and PO Flip service lets you receive electronic orders from your
customers. The service notifies you of new orders the moment your customers send them in,
and you can view the orders with your browser in Basware Portal from anywhere in the world.
In Basware Portal, you can convert shipped orders to e-invoices in the service and send them
over to your customers with the click of a button.</t>
  </si>
  <si>
    <t>OCR
_x000D_(REVISED)</t>
  </si>
  <si>
    <t>Virtual Assistant / chatbot
_x000D_(NEW)</t>
  </si>
  <si>
    <t>Intelligent Apps (i.e., use of AI techniques like machine learning within the native app or partner apps)
_x000D_(NEW)</t>
  </si>
  <si>
    <t>Block Chain
_x000D_(NEW)</t>
  </si>
  <si>
    <t xml:space="preserve">P2P - Internet of Things (IoT) (Self-Description):
 </t>
  </si>
  <si>
    <t>IoT
_x000D_(REVISED)</t>
  </si>
  <si>
    <t>RoadMap
_x000D_(NEW)</t>
  </si>
  <si>
    <t>Integration Platform-as-a-Service (IPaaS)
_x000D_(NEW)</t>
  </si>
  <si>
    <t>P2P - Ability to Connect to Multiple Supplier/Business Networks (Self-Description):
Basware is the largest open commerce network in the world with more than 220 interoperability partners worldwide. Within each interoperability partner, a specific connection type and data format has been agreed upon, while ensuring standardization of data elements, allowing for any to any sending and receiving. Suppliers that send through and interoperability partner do not need to undergo any additional steps with Basware to onboard a Basware customer.  Additionally, from a global perspective Basware is connected to public directories, and government clearinghouses for global compliance regulations. We use industry standard practices for third parties to integrate with Basware P2P using great flexibility.  Some of the highly used technologies include:
• Highly scalable APIs
• EDI transmission
• Secure FTP (SFTP) to transfer files
P2P - Open Standards (Self-Description):
Open network approach: The open network model of buyer-supplier collaboration allows business partners to interoperate according to established business rules and technical specifications. Logging on to the network via a single secure connection, one business partner can interact directly with any number of others, greatly simplifying and accelerating the whole purchase-to-pay cycle. With traditional e-invoicing networks, the buyer’s system dominates dictates, and suppliers are stuck with the cost of running duplicate systems for multiple buyers. With an open network, the need for duplication is eliminated and a single solution can support dealings with any number of partners. As a result, the solutions that an e-invoicing service provider can offer their customers are able to achieve unprecedented scale, flexibility, and interoperability; this creates new value for more and more customers, who benefit from increased efficiency and economies of scale at no extra cost. As a result, the open network is rapidly expanding the user base for such solutions and growing the ecosystem of partners. 
P2P - Invoice Creation / Capturing / submission (Self-Description):
Scan &amp; capture is a core element within Basware's 100% e-Invoicing promise. We have global coverage with American, European &amp; APAC scan centers and offshore validation centers extracting header and line data, conducting data validation and quality control. Basware Invoice Key-In and PO Flip service lets you receive electronic orders from your
customers. The service notifies you of new orders the moment your customers send them in,
and you can view the orders with your browser in Basware Portal from anywhere in the world.
In Basware Portal, you can convert shipped orders to e-invoices in the service and send them
over to your customers with the click of a button.</t>
  </si>
  <si>
    <t>Open Integration Standards Support
_x000D_(REVISED)</t>
  </si>
  <si>
    <t xml:space="preserve">P2P - Internet Shopping / Catalog Visibility (Self-Description):
This is provided through a controlled access mechanism for specific suppliers, as enabled through customer requirements.
P2P - Third-Party Content (Self-Description):
All items including one’s third party sources can be combined onto a common requisition, features such as compare are available regardless of the item source. 
P2P - Systems Integration (Self-Description):
Basware provides comprehensive integration tools and technologies that can enable integration to multiple ERP, IMS and WMS systems. For travel and expenses, Basware provides native travel expense functionality or the ability to integrate with other T&amp;E systems.
P2P - Preferred Supplier Management (Self-Description):
Basware makes it easy for companies to connect, collaborate and transact with suppliers – and ensures employees primarily purchase from preferred suppliers based on negotiated contracts and up-to-date catalogs.
The Basware Marketplace allows for flexible exchange of catalog content and price quotes between buyers and suppliers. Suppliers can upload all of their content once (items, images, media etc.) and create simple price lists for different buyers or communities without having to reload the same content multiple times. This content can be organized into views by the buying organization that allow each user to only see the appropriate content for their role. Welcome pages make it possible to provide access to mostly needed items without users having to search for them.  The welcome page helps promoting items from preferred suppliers. Images and direct links to preselected content are powerful in directing user activities. 
P2P - Extensibility (Self-Description):
Systems architected to allow extensibility through third party systems based on specific event triggers or APIs that are available for external system integrations.
P2P - Services Procurement Integration (Self-Description):
Our approach to contingent personnel tracking is to integrate with best-of-breed solutions.
P2P - International Trade and Logistics (Self-Description):
Basware can enable integrations to 3PL firms and providers per customer requirements.
P2P - Fulfillment (Self-Description):
System supports ASNs from suppliers and ASNs can be converted into receipt during receiving. 
P2P - Receiving Integration (Self-Description):
Receiving functionality is deeply integrated into native platform modules and can be extended to include third party applications. For example, upon receipt of an inventory item the the stock room inventory quantity is automatically adjusted and if the received item is tagged as an asset, an associated asset record can automatically be generated. Advanced scenarios (we can provide an oil &amp; gas use case) include configuration options such as unit translation during receipt, inspection functionality and ability to tag received items with barcode upon receipt.
P2P - Ability to Connect to Multiple Supplier/Business Networks (Self-Description):
Basware is the largest open commerce network in the world with more than 220 interoperability partners worldwide. Within each interoperability partner, a specific connection type and data format has been agreed upon, while ensuring standardization of data elements, allowing for any to any sending and receiving. Suppliers that send through and interoperability partner do not need to undergo any additional steps with Basware to onboard a Basware customer.  Additionally, from a global perspective Basware is connected to public directories, and government clearinghouses for global compliance regulations. We use industry standard practices for third parties to integrate with Basware P2P using great flexibility.  Some of the highly used technologies include:
• Highly scalable APIs
• EDI transmission
• Secure FTP (SFTP) to transfer files
P2P - Integrations (Self-Description):
The Basware anyERP is Basware’s proprietary middleware that has been developed over the years as a result of integrating to more than 250 different ERPs. It is designed to enable seamless communication with Basware solutions and an organization’s other business solutions. Organizations can have multiple ERPs (different makes and models), purchasing systems (one Basware customer has 30 different purchasing systems), and financial systems. From the start, Basware has differentiated itself in these areas with easy retrieval of data from or to these systems.
With the Basware anyERP it is possible to take and use master data such as supplier-related information from the customer’s Master Vendor List, accounting data (cost centers, account codes, VAT codes, etc.), and organizational information (business units, users, approval limits, related cost centers, etc.). The adapter either enables Basware to copy the information to Basware applications (by scheduled update, usually at night) or to access the data in real time.
Retrieval of the master data allows the Basware invoice automation solution to automatically match and process all the incoming invoices with zero manual intervention. Thanks to Basware anyERP, the system can also partially process even non-matched invoices with only a minimum of manual handling required, i.e., coding and routing would still be performed automatically by the system.
With the integrated Basware anyERP and its built-in intelligence, the Basware solution can also serve as a unifying element in an organization’s complex IT environments. For example, a company might have ten different ERPs and among them five different SAP versions with customer-specific customizations. Consequently, the data in the system is not the same and naturally the user interfaces all look different as well. In this type of situation, Basware anyERP integration presents a compelling business case given the adapter’s ability to guarantee the flow of accurate data across key business solutions and to contribute directly to the company’s bottom line.
P2P - Invoice Integrations (Self-Description):
Basware offers an end-to-end P2P solution with integration to one or more ERP systems to retrieve transactional and other data from, and to send the data back to ERP systems. Transactional data usually includes purchase orders, goods receipts, invoices, payment message etc. that all can be used to facilitate matching. Also inventory data can be included. Suppliers are connected over the Basware Network. With Basware integration tools, customers can integrate to multi-ERP systems, Cloud ERP systems, or traditional on-premise systems. Integration allows organizations to access and use their master data, such as supplier-related information, from their Master Vendor List, accounting data (cost centers, account codes, VAT codes etc), and organizational information (business units, users, approval limits, related cost centers etc).
Basware P2P offers multiple different APIs and ready-made integration using XML-based flat file integration. The most common APIs are leveraging web services or flat files and based on REST, SOAP and WSDL protocols. Customer’s web services can be used for integrations. XML schemas are available for all master data and transactional data. We also offer a certified SAP add-on for integrating with SAP ECC6 and provide support for ECC6 running on HANA as well. Integration scenarios for a customer ERP can be created based on ERP-specific requirements. Customer-specific solutions are created with Basware anyERP Adapter using configurations and parameters. This is more efficient than writing code and enables rapid development. 
P2P - Payment Processing (Self-Description):
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t>
  </si>
  <si>
    <t xml:space="preserve">P2P - Third-Party Content (Self-Description):
Response from UK Marketplace team (complementing Purchase Manager): Currently we only have the ability to punchout into a webshop, locate an item using the webshop site functionality, and bring the item back into Marketplace to checkout to the P2P.
We have just implemented Amazon business support, which also filters out non-Amazon fulfilled items before basket checkout. This is only available with specific P2Ps (not Alusta), as Marketplace is currently integrated into many different P2P systems for UK Government customers.
P2P - Fulfillment (Self-Description):
What we possess today is the ability to deliver these document types via the network. But we are lacking the "PO Collaboration" business process support, meaning actions suppliers can take in Basware Portal (flip PO to ASN, flip ASN to invoice, etc.) and integration to Purchase Manager (Basware P2P). This is something we have on the roadmap for 1H 2019.
</t>
  </si>
  <si>
    <t>APIs
_x000D_(REVISED)</t>
  </si>
  <si>
    <t xml:space="preserve">P2P - Systems Integration (Self-Description):
Basware provides comprehensive integration tools and technologies that can enable integration to multiple ERP, IMS and WMS systems. For travel and expenses, Basware provides native travel expense functionality or the ability to integrate with other T&amp;E systems.
P2P - Preferred Supplier Management (Self-Description):
Basware makes it easy for companies to connect, collaborate and transact with suppliers – and ensures employees primarily purchase from preferred suppliers based on negotiated contracts and up-to-date catalogs.
The Basware Marketplace allows for flexible exchange of catalog content and price quotes between buyers and suppliers. Suppliers can upload all of their content once (items, images, media etc.) and create simple price lists for different buyers or communities without having to reload the same content multiple times. This content can be organized into views by the buying organization that allow each user to only see the appropriate content for their role. Welcome pages make it possible to provide access to mostly needed items without users having to search for them.  The welcome page helps promoting items from preferred suppliers. Images and direct links to preselected content are powerful in directing user activities. 
P2P - Requisitioning Budget Checking Process (Self-Description):
Budget tracking is real-time and is triggered upon requisition creation and updated as the requisition moves through the P2P cycle. At any time in the process the user, the budget owner or approvers can see in requisition/paid budget funds. Budget triggers can be configured based on threshold values. Budgets can be set up to be multilevel and can support up to 10 levels. Budget status is displayed visually on appropriate screens such as approvals to help with decision-making. Budget data can be integrated with ERP or budget management systems.  
P2P - Requisitioning Inventory Checking Process (Self-Description):
Basware provides a native inventory module that can enable the entire requisition, ship and replenishment. The inventory is checked in real-time at the time of requisition and orders are routed appropriately to the appropriate available stockroom or warehouse as per user configuration. Integration into third party inventory systems is also available. Basware also supports barcode-enabled device based receiving, shipping and inventory cycle counts. 
P2P - Extensibility (Self-Description):
Systems architected to allow extensibility through third party systems based on specific event triggers or APIs that are available for external system integrations.
P2P - Services Procurement Integration (Self-Description):
Our approach to contingent personnel tracking is to integrate with best-of-breed solutions.
P2P - International Trade and Logistics (Self-Description):
Basware can enable integrations to 3PL firms and providers per customer requirements.
P2P - Receiving Integration (Self-Description):
Receiving functionality is deeply integrated into native platform modules and can be extended to include third party applications. For example, upon receipt of an inventory item the the stock room inventory quantity is automatically adjusted and if the received item is tagged as an asset, an associated asset record can automatically be generated. Advanced scenarios (we can provide an oil &amp; gas use case) include configuration options such as unit translation during receipt, inspection functionality and ability to tag received items with barcode upon receipt.
P2P - Supplier Information Management (Self-Description):
As a global organization, Basware is compliant in over 140 countries and holds many different security certifications. Based on security privileges, certain individuals from a supplier may login to the Basware portal and update their company information. Once this information has been submitted by the supplier, the customer is notified for review process and/or new validation through Dun &amp; Bradstreet. In addition, supplier records that have been validated through Dun &amp; Bradstreet are monitored on a monthly basis by the service, providing any record updates to the customer for review and possible updates in the vendor master.  
P2P - Supplier Performance and Risk Management (Self-Description):
Future functionality will include a Basware scorecard to rate suppliers
P2P - Integrations (Self-Description):
The Basware anyERP is Basware’s proprietary middleware that has been developed over the years as a result of integrating to more than 250 different ERPs. It is designed to enable seamless communication with Basware solutions and an organization’s other business solutions. Organizations can have multiple ERPs (different makes and models), purchasing systems (one Basware customer has 30 different purchasing systems), and financial systems. From the start, Basware has differentiated itself in these areas with easy retrieval of data from or to these systems.
With the Basware anyERP it is possible to take and use master data such as supplier-related information from the customer’s Master Vendor List, accounting data (cost centers, account codes, VAT codes, etc.), and organizational information (business units, users, approval limits, related cost centers, etc.). The adapter either enables Basware to copy the information to Basware applications (by scheduled update, usually at night) or to access the data in real time.
Retrieval of the master data allows the Basware invoice automation solution to automatically match and process all the incoming invoices with zero manual intervention. Thanks to Basware anyERP, the system can also partially process even non-matched invoices with only a minimum of manual handling required, i.e., coding and routing would still be performed automatically by the system.
With the integrated Basware anyERP and its built-in intelligence, the Basware solution can also serve as a unifying element in an organization’s complex IT environments. For example, a company might have ten different ERPs and among them five different SAP versions with customer-specific customizations. Consequently, the data in the system is not the same and naturally the user interfaces all look different as well. In this type of situation, Basware anyERP integration presents a compelling business case given the adapter’s ability to guarantee the flow of accurate data across key business solutions and to contribute directly to the company’s bottom line.
P2P - Invoice Integrations (Self-Description):
Basware offers an end-to-end P2P solution with integration to one or more ERP systems to retrieve transactional and other data from, and to send the data back to ERP systems. Transactional data usually includes purchase orders, goods receipts, invoices, payment message etc. that all can be used to facilitate matching. Also inventory data can be included. Suppliers are connected over the Basware Network. With Basware integration tools, customers can integrate to multi-ERP systems, Cloud ERP systems, or traditional on-premise systems. Integration allows organizations to access and use their master data, such as supplier-related information, from their Master Vendor List, accounting data (cost centers, account codes, VAT codes etc), and organizational information (business units, users, approval limits, related cost centers etc).
Basware P2P offers multiple different APIs and ready-made integration using XML-based flat file integration. The most common APIs are leveraging web services or flat files and based on REST, SOAP and WSDL protocols. Customer’s web services can be used for integrations. XML schemas are available for all master data and transactional data. We also offer a certified SAP add-on for integrating with SAP ECC6 and provide support for ECC6 running on HANA as well. Integration scenarios for a customer ERP can be created based on ERP-specific requirements. Customer-specific solutions are created with Basware anyERP Adapter using configurations and parameters. This is more efficient than writing code and enables rapid development. 
</t>
  </si>
  <si>
    <t>ERP/MRP
_x000D_(REVISED)</t>
  </si>
  <si>
    <t xml:space="preserve">P2P - Systems Integration (Self-Description):
Basware provides comprehensive integration tools and technologies that can enable integration to multiple ERP, IMS and WMS systems. For travel and expenses, Basware provides native travel expense functionality or the ability to integrate with other T&amp;E systems.
P2P - Preferred Supplier Management (Self-Description):
Basware makes it easy for companies to connect, collaborate and transact with suppliers – and ensures employees primarily purchase from preferred suppliers based on negotiated contracts and up-to-date catalogs.
The Basware Marketplace allows for flexible exchange of catalog content and price quotes between buyers and suppliers. Suppliers can upload all of their content once (items, images, media etc.) and create simple price lists for different buyers or communities without having to reload the same content multiple times. This content can be organized into views by the buying organization that allow each user to only see the appropriate content for their role. Welcome pages make it possible to provide access to mostly needed items without users having to search for them.  The welcome page helps promoting items from preferred suppliers. Images and direct links to preselected content are powerful in directing user activities. 
P2P - Extensibility (Self-Description):
Systems architected to allow extensibility through third party systems based on specific event triggers or APIs that are available for external system integrations.
P2P - Services Procurement Integration (Self-Description):
Our approach to contingent personnel tracking is to integrate with best-of-breed solutions.
P2P - International Trade and Logistics (Self-Description):
Basware can enable integrations to 3PL firms and providers per customer requirements.
P2P - Receiving Integration (Self-Description):
Receiving functionality is deeply integrated into native platform modules and can be extended to include third party applications. For example, upon receipt of an inventory item the the stock room inventory quantity is automatically adjusted and if the received item is tagged as an asset, an associated asset record can automatically be generated. Advanced scenarios (we can provide an oil &amp; gas use case) include configuration options such as unit translation during receipt, inspection functionality and ability to tag received items with barcode upon receipt.
P2P - Supplier Information Management (Self-Description):
As a global organization, Basware is compliant in over 140 countries and holds many different security certifications. Based on security privileges, certain individuals from a supplier may login to the Basware portal and update their company information. Once this information has been submitted by the supplier, the customer is notified for review process and/or new validation through Dun &amp; Bradstreet. In addition, supplier records that have been validated through Dun &amp; Bradstreet are monitored on a monthly basis by the service, providing any record updates to the customer for review and possible updates in the vendor master.  
P2P - Supplier Performance and Risk Management (Self-Description):
Future functionality will include a Basware scorecard to rate suppliers
P2P - Ability to Connect to Multiple Supplier/Business Networks (Self-Description):
Basware is the largest open commerce network in the world with more than 220 interoperability partners worldwide. Within each interoperability partner, a specific connection type and data format has been agreed upon, while ensuring standardization of data elements, allowing for any to any sending and receiving. Suppliers that send through and interoperability partner do not need to undergo any additional steps with Basware to onboard a Basware customer.  Additionally, from a global perspective Basware is connected to public directories, and government clearinghouses for global compliance regulations. We use industry standard practices for third parties to integrate with Basware P2P using great flexibility.  Some of the highly used technologies include:
• Highly scalable APIs
• EDI transmission
• Secure FTP (SFTP) to transfer files
P2P - Integrations (Self-Description):
The Basware anyERP is Basware’s proprietary middleware that has been developed over the years as a result of integrating to more than 250 different ERPs. It is designed to enable seamless communication with Basware solutions and an organization’s other business solutions. Organizations can have multiple ERPs (different makes and models), purchasing systems (one Basware customer has 30 different purchasing systems), and financial systems. From the start, Basware has differentiated itself in these areas with easy retrieval of data from or to these systems.
With the Basware anyERP it is possible to take and use master data such as supplier-related information from the customer’s Master Vendor List, accounting data (cost centers, account codes, VAT codes, etc.), and organizational information (business units, users, approval limits, related cost centers, etc.). The adapter either enables Basware to copy the information to Basware applications (by scheduled update, usually at night) or to access the data in real time.
Retrieval of the master data allows the Basware invoice automation solution to automatically match and process all the incoming invoices with zero manual intervention. Thanks to Basware anyERP, the system can also partially process even non-matched invoices with only a minimum of manual handling required, i.e., coding and routing would still be performed automatically by the system.
With the integrated Basware anyERP and its built-in intelligence, the Basware solution can also serve as a unifying element in an organization’s complex IT environments. For example, a company might have ten different ERPs and among them five different SAP versions with customer-specific customizations. Consequently, the data in the system is not the same and naturally the user interfaces all look different as well. In this type of situation, Basware anyERP integration presents a compelling business case given the adapter’s ability to guarantee the flow of accurate data across key business solutions and to contribute directly to the company’s bottom line.
P2P - Invoice Integrations (Self-Description):
Basware offers an end-to-end P2P solution with integration to one or more ERP systems to retrieve transactional and other data from, and to send the data back to ERP systems. Transactional data usually includes purchase orders, goods receipts, invoices, payment message etc. that all can be used to facilitate matching. Also inventory data can be included. Suppliers are connected over the Basware Network. With Basware integration tools, customers can integrate to multi-ERP systems, Cloud ERP systems, or traditional on-premise systems. Integration allows organizations to access and use their master data, such as supplier-related information, from their Master Vendor List, accounting data (cost centers, account codes, VAT codes etc), and organizational information (business units, users, approval limits, related cost centers etc).
Basware P2P offers multiple different APIs and ready-made integration using XML-based flat file integration. The most common APIs are leveraging web services or flat files and based on REST, SOAP and WSDL protocols. Customer’s web services can be used for integrations. XML schemas are available for all master data and transactional data. We also offer a certified SAP add-on for integrating with SAP ECC6 and provide support for ECC6 running on HANA as well. Integration scenarios for a customer ERP can be created based on ERP-specific requirements. Customer-specific solutions are created with Basware anyERP Adapter using configurations and parameters. This is more efficient than writing code and enables rapid development. 
P2P - Payment Processing (Self-Description):
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t>
  </si>
  <si>
    <t>S2P / P2P
_x000D_(REVISED)</t>
  </si>
  <si>
    <t>P2P - Integrations (Self-Description):
The Basware anyERP is Basware’s proprietary middleware that has been developed over the years as a result of integrating to more than 250 different ERPs. It is designed to enable seamless communication with Basware solutions and an organization’s other business solutions. Organizations can have multiple ERPs (different makes and models), purchasing systems (one Basware customer has 30 different purchasing systems), and financial systems. From the start, Basware has differentiated itself in these areas with easy retrieval of data from or to these systems.
With the Basware anyERP it is possible to take and use master data such as supplier-related information from the customer’s Master Vendor List, accounting data (cost centers, account codes, VAT codes, etc.), and organizational information (business units, users, approval limits, related cost centers, etc.). The adapter either enables Basware to copy the information to Basware applications (by scheduled update, usually at night) or to access the data in real time.
Retrieval of the master data allows the Basware invoice automation solution to automatically match and process all the incoming invoices with zero manual intervention. Thanks to Basware anyERP, the system can also partially process even non-matched invoices with only a minimum of manual handling required, i.e., coding and routing would still be performed automatically by the system.
With the integrated Basware anyERP and its built-in intelligence, the Basware solution can also serve as a unifying element in an organization’s complex IT environments. For example, a company might have ten different ERPs and among them five different SAP versions with customer-specific customizations. Consequently, the data in the system is not the same and naturally the user interfaces all look different as well. In this type of situation, Basware anyERP integration presents a compelling business case given the adapter’s ability to guarantee the flow of accurate data across key business solutions and to contribute directly to the company’s bottom line.</t>
  </si>
  <si>
    <t>3rd Party BI Integrations
_x000D_(REVISED)</t>
  </si>
  <si>
    <t>P2P - Guided Buying (Self-Description):
Basware uses the WeProcurement™ approach to create a culture of spend stewardship and encourage down-buying by showing how much employees are saving, through peer competition and rewarding personal achievement. Guided buying uses recommendations that are based on automatic selection of best price, preferred vendor and fastest lead time. Buyers can also manage shortcuts to frequent or recommended products/services. Filtering is available with item properties, supplier, etc. Detailed item comparisons, peer ratings, relevant purchasing policies/guidelines and constraints, like delivery time and budgets, are present. Buying process is simplified and uses rules to auto-govern buying, and automatically recognize approvers unless otherwise specified. Proactive catalog management and access to limited set of items for all appropriate roles are used over reactively tracking what items are rejected in the approval phase.
Guided buying includes the following processes: 1) Catalog buying: Catalog of standardized services or products created and maintained by supplier and/or buying organization. 2) Buying from supplier webshops: Supplier webshops via punch-out is a mechanism that enables the end user to access the supplier's webshop from Basware Purchase-to-Pay 3) Price on request buying: Requisitioner sends Purchase Order with price on request item to supplier. Supplier confirms the price to end user. End user approves or rejects the order change proposal. 4) Free-text buying: Capability to manage non-standardized services and products and one-time buying 5) Budget-based buying: User creates Purchase Requisition which is linked to budget. Budget is linked to project, account and cost center.  6) Pre-order buying: User sends pre-order with insufficient information to supplier. Supplier confirms actuals e.g. time &amp; material and send order change to requisitioner for PO update/approval. 7) Post-order buying: Purchase requisition, approval and Purchase Order are created after delivering service or product. 8) Reverse buying: Supplier creates Purchase Requisitition in Basware P2P or Purchase Requisition is created in other tool. Buyer to review and approve the requisition. The order is sent to supplier. 9) Blanket buying: Blanket order refers to the business process where you have a Purchase Order with a validity period (start/end date) and a limit on the item. Goods Receipt may or may not take place. 10) Contingent workforce: Order is created and delivered to service provider. Self-billing is the agreed invoicing method. 11) P-card vs. V-card: P-Card is a company charge card that allows goods and services to be procured without using eProcurement tools. V-card connects buyer and supplier order/payment process electronically in Basware Network. 
P2P - Supplier Information Management (Self-Description):
As a global organization, Basware is compliant in over 140 countries and holds many different security certifications. Based on security privileges, certain individuals from a supplier may login to the Basware portal and update their company information. Once this information has been submitted by the supplier, the customer is notified for review process and/or new validation through Dun &amp; Bradstreet. In addition, supplier records that have been validated through Dun &amp; Bradstreet are monitored on a monthly basis by the service, providing any record updates to the customer for review and possible updates in the vendor master.  
P2P - Supplier Performance and Risk Management (Self-Description):
Future functionality will include a Basware scorecard to rate suppliers
P2P - Ability to Connect to Multiple Supplier/Business Networks (Self-Description):
Basware is the largest open commerce network in the world with more than 220 interoperability partners worldwide. Within each interoperability partner, a specific connection type and data format has been agreed upon, while ensuring standardization of data elements, allowing for any to any sending and receiving. Suppliers that send through and interoperability partner do not need to undergo any additional steps with Basware to onboard a Basware customer.  Additionally, from a global perspective Basware is connected to public directories, and government clearinghouses for global compliance regulations. We use industry standard practices for third parties to integrate with Basware P2P using great flexibility.  Some of the highly used technologies include:
• Highly scalable APIs
• EDI transmission
• Secure FTP (SFTP) to transfer files
P2P - Integrations (Self-Description):
The Basware anyERP is Basware’s proprietary middleware that has been developed over the years as a result of integrating to more than 250 different ERPs. It is designed to enable seamless communication with Basware solutions and an organization’s other business solutions. Organizations can have multiple ERPs (different makes and models), purchasing systems (one Basware customer has 30 different purchasing systems), and financial systems. From the start, Basware has differentiated itself in these areas with easy retrieval of data from or to these systems.
With the Basware anyERP it is possible to take and use master data such as supplier-related information from the customer’s Master Vendor List, accounting data (cost centers, account codes, VAT codes, etc.), and organizational information (business units, users, approval limits, related cost centers, etc.). The adapter either enables Basware to copy the information to Basware applications (by scheduled update, usually at night) or to access the data in real time.
Retrieval of the master data allows the Basware invoice automation solution to automatically match and process all the incoming invoices with zero manual intervention. Thanks to Basware anyERP, the system can also partially process even non-matched invoices with only a minimum of manual handling required, i.e., coding and routing would still be performed automatically by the system.
With the integrated Basware anyERP and its built-in intelligence, the Basware solution can also serve as a unifying element in an organization’s complex IT environments. For example, a company might have ten different ERPs and among them five different SAP versions with customer-specific customizations. Consequently, the data in the system is not the same and naturally the user interfaces all look different as well. In this type of situation, Basware anyERP integration presents a compelling business case given the adapter’s ability to guarantee the flow of accurate data across key business solutions and to contribute directly to the company’s bottom line.</t>
  </si>
  <si>
    <t>Risk Management Integration Types
_x000D_(REVISED)</t>
  </si>
  <si>
    <t>Risk Management Integration Methods
_x000D_(NEW)</t>
  </si>
  <si>
    <t xml:space="preserve">P2P - Supplier Information Management (Self-Description):
As a global organization, Basware is compliant in over 140 countries and holds many different security certifications. Based on security privileges, certain individuals from a supplier may login to the Basware portal and update their company information. Once this information has been submitted by the supplier, the customer is notified for review process and/or new validation through Dun &amp; Bradstreet. In addition, supplier records that have been validated through Dun &amp; Bradstreet are monitored on a monthly basis by the service, providing any record updates to the customer for review and possible updates in the vendor master.  
P2P - Supplier Performance and Risk Management (Self-Description):
Future functionality will include a Basware scorecard to rate suppliers
P2P - Integrations (Self-Description):
The Basware anyERP is Basware’s proprietary middleware that has been developed over the years as a result of integrating to more than 250 different ERPs. It is designed to enable seamless communication with Basware solutions and an organization’s other business solutions. Organizations can have multiple ERPs (different makes and models), purchasing systems (one Basware customer has 30 different purchasing systems), and financial systems. From the start, Basware has differentiated itself in these areas with easy retrieval of data from or to these systems.
With the Basware anyERP it is possible to take and use master data such as supplier-related information from the customer’s Master Vendor List, accounting data (cost centers, account codes, VAT codes, etc.), and organizational information (business units, users, approval limits, related cost centers, etc.). The adapter either enables Basware to copy the information to Basware applications (by scheduled update, usually at night) or to access the data in real time.
Retrieval of the master data allows the Basware invoice automation solution to automatically match and process all the incoming invoices with zero manual intervention. Thanks to Basware anyERP, the system can also partially process even non-matched invoices with only a minimum of manual handling required, i.e., coding and routing would still be performed automatically by the system.
With the integrated Basware anyERP and its built-in intelligence, the Basware solution can also serve as a unifying element in an organization’s complex IT environments. For example, a company might have ten different ERPs and among them five different SAP versions with customer-specific customizations. Consequently, the data in the system is not the same and naturally the user interfaces all look different as well. In this type of situation, Basware anyERP integration presents a compelling business case given the adapter’s ability to guarantee the flow of accurate data across key business solutions and to contribute directly to the company’s bottom line.
P2P - Invoice Integrations (Self-Description):
Basware offers an end-to-end P2P solution with integration to one or more ERP systems to retrieve transactional and other data from, and to send the data back to ERP systems. Transactional data usually includes purchase orders, goods receipts, invoices, payment message etc. that all can be used to facilitate matching. Also inventory data can be included. Suppliers are connected over the Basware Network. With Basware integration tools, customers can integrate to multi-ERP systems, Cloud ERP systems, or traditional on-premise systems. Integration allows organizations to access and use their master data, such as supplier-related information, from their Master Vendor List, accounting data (cost centers, account codes, VAT codes etc), and organizational information (business units, users, approval limits, related cost centers etc).
Basware P2P offers multiple different APIs and ready-made integration using XML-based flat file integration. The most common APIs are leveraging web services or flat files and based on REST, SOAP and WSDL protocols. Customer’s web services can be used for integrations. XML schemas are available for all master data and transactional data. We also offer a certified SAP add-on for integrating with SAP ECC6 and provide support for ECC6 running on HANA as well. Integration scenarios for a customer ERP can be created based on ERP-specific requirements. Customer-specific solutions are created with Basware anyERP Adapter using configurations and parameters. This is more efficient than writing code and enables rapid development. 
</t>
  </si>
  <si>
    <t>Supplier Verification Integrations
_x000D_(REVISED)</t>
  </si>
  <si>
    <t xml:space="preserve">P2P - Systems Integration (Self-Description):
Basware provides comprehensive integration tools and technologies that can enable integration to multiple ERP, IMS and WMS systems. For travel and expenses, Basware provides native travel expense functionality or the ability to integrate with other T&amp;E systems.
P2P - Preferred Supplier Management (Self-Description):
Basware makes it easy for companies to connect, collaborate and transact with suppliers – and ensures employees primarily purchase from preferred suppliers based on negotiated contracts and up-to-date catalogs.
The Basware Marketplace allows for flexible exchange of catalog content and price quotes between buyers and suppliers. Suppliers can upload all of their content once (items, images, media etc.) and create simple price lists for different buyers or communities without having to reload the same content multiple times. This content can be organized into views by the buying organization that allow each user to only see the appropriate content for their role. Welcome pages make it possible to provide access to mostly needed items without users having to search for them.  The welcome page helps promoting items from preferred suppliers. Images and direct links to preselected content are powerful in directing user activities. 
P2P - Sourcing Integration (Self-Description):
Basware provides native RFQ capability which is suited for 3 bids in a buy. We also provide advance sourcing through our partnership with Scanmarket. RFQs can be enabled from the shopping cart or an existing requisition based on rules configured.
P2P - Extensibility (Self-Description):
Systems architected to allow extensibility through third party systems based on specific event triggers or APIs that are available for external system integrations.
P2P - Services Procurement Integration (Self-Description):
Our approach to contingent personnel tracking is to integrate with best-of-breed solutions.
P2P - International Trade and Logistics (Self-Description):
Basware can enable integrations to 3PL firms and providers per customer requirements.
P2P - Fulfillment (Self-Description):
System supports ASNs from suppliers and ASNs can be converted into receipt during receiving. 
P2P - Receiving Integration (Self-Description):
Receiving functionality is deeply integrated into native platform modules and can be extended to include third party applications. For example, upon receipt of an inventory item the the stock room inventory quantity is automatically adjusted and if the received item is tagged as an asset, an associated asset record can automatically be generated. Advanced scenarios (we can provide an oil &amp; gas use case) include configuration options such as unit translation during receipt, inspection functionality and ability to tag received items with barcode upon receipt.
P2P - Supplier Information Management (Self-Description):
As a global organization, Basware is compliant in over 140 countries and holds many different security certifications. Based on security privileges, certain individuals from a supplier may login to the Basware portal and update their company information. Once this information has been submitted by the supplier, the customer is notified for review process and/or new validation through Dun &amp; Bradstreet. In addition, supplier records that have been validated through Dun &amp; Bradstreet are monitored on a monthly basis by the service, providing any record updates to the customer for review and possible updates in the vendor master.  
P2P - Supplier Performance and Risk Management (Self-Description):
Future functionality will include a Basware scorecard to rate suppliers
P2P - Ability to Connect to Multiple Supplier/Business Networks (Self-Description):
Basware is the largest open commerce network in the world with more than 220 interoperability partners worldwide. Within each interoperability partner, a specific connection type and data format has been agreed upon, while ensuring standardization of data elements, allowing for any to any sending and receiving. Suppliers that send through and interoperability partner do not need to undergo any additional steps with Basware to onboard a Basware customer.  Additionally, from a global perspective Basware is connected to public directories, and government clearinghouses for global compliance regulations. We use industry standard practices for third parties to integrate with Basware P2P using great flexibility.  Some of the highly used technologies include:
• Highly scalable APIs
• EDI transmission
• Secure FTP (SFTP) to transfer files
P2P - Integrations (Self-Description):
The Basware anyERP is Basware’s proprietary middleware that has been developed over the years as a result of integrating to more than 250 different ERPs. It is designed to enable seamless communication with Basware solutions and an organization’s other business solutions. Organizations can have multiple ERPs (different makes and models), purchasing systems (one Basware customer has 30 different purchasing systems), and financial systems. From the start, Basware has differentiated itself in these areas with easy retrieval of data from or to these systems.
With the Basware anyERP it is possible to take and use master data such as supplier-related information from the customer’s Master Vendor List, accounting data (cost centers, account codes, VAT codes, etc.), and organizational information (business units, users, approval limits, related cost centers, etc.). The adapter either enables Basware to copy the information to Basware applications (by scheduled update, usually at night) or to access the data in real time.
Retrieval of the master data allows the Basware invoice automation solution to automatically match and process all the incoming invoices with zero manual intervention. Thanks to Basware anyERP, the system can also partially process even non-matched invoices with only a minimum of manual handling required, i.e., coding and routing would still be performed automatically by the system.
With the integrated Basware anyERP and its built-in intelligence, the Basware solution can also serve as a unifying element in an organization’s complex IT environments. For example, a company might have ten different ERPs and among them five different SAP versions with customer-specific customizations. Consequently, the data in the system is not the same and naturally the user interfaces all look different as well. In this type of situation, Basware anyERP integration presents a compelling business case given the adapter’s ability to guarantee the flow of accurate data across key business solutions and to contribute directly to the company’s bottom line.
P2P - Invoice Creation / Capturing / submission (Self-Description):
Scan &amp; capture is a core element within Basware's 100% e-Invoicing promise. We have global coverage with American, European &amp; APAC scan centers and offshore validation centers extracting header and line data, conducting data validation and quality control. Basware Invoice Key-In and PO Flip service lets you receive electronic orders from your
customers. The service notifies you of new orders the moment your customers send them in,
and you can view the orders with your browser in Basware Portal from anywhere in the world.
In Basware Portal, you can convert shipped orders to e-invoices in the service and send them
over to your customers with the click of a button.
P2P - Invoice Integrations (Self-Description):
Basware offers an end-to-end P2P solution with integration to one or more ERP systems to retrieve transactional and other data from, and to send the data back to ERP systems. Transactional data usually includes purchase orders, goods receipts, invoices, payment message etc. that all can be used to facilitate matching. Also inventory data can be included. Suppliers are connected over the Basware Network. With Basware integration tools, customers can integrate to multi-ERP systems, Cloud ERP systems, or traditional on-premise systems. Integration allows organizations to access and use their master data, such as supplier-related information, from their Master Vendor List, accounting data (cost centers, account codes, VAT codes etc), and organizational information (business units, users, approval limits, related cost centers etc).
Basware P2P offers multiple different APIs and ready-made integration using XML-based flat file integration. The most common APIs are leveraging web services or flat files and based on REST, SOAP and WSDL protocols. Customer’s web services can be used for integrations. XML schemas are available for all master data and transactional data. We also offer a certified SAP add-on for integrating with SAP ECC6 and provide support for ECC6 running on HANA as well. Integration scenarios for a customer ERP can be created based on ERP-specific requirements. Customer-specific solutions are created with Basware anyERP Adapter using configurations and parameters. This is more efficient than writing code and enables rapid development. 
P2P - Payment Processing (Self-Description):
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t>
  </si>
  <si>
    <t>Other Integrations
_x000D_(REVISED)</t>
  </si>
  <si>
    <t>Certified Integrations
_x000D_(NEW)</t>
  </si>
  <si>
    <t>(S)FTP
_x000D_(REVISED)</t>
  </si>
  <si>
    <t>Post-Deployment Integration Capability
_x000D_(NEW)</t>
  </si>
  <si>
    <t>P2P - Customizations (Self-Description):
None</t>
  </si>
  <si>
    <t>Customization
_x000D_(REVISED)</t>
  </si>
  <si>
    <t xml:space="preserve">P2P - Order Processing (buy-side) (Self-Description):
Multiple attachments can be added to a line or a header of a transaction, attachments can be for internal or vendor use. All documents, including attachments, are secure through profile and access management. System is capable of supporting electronic or manual acknowledgments and delivery confirmations. Order status is automatically updated based on several steps. POs can be closed manually if need be. All activity is audited in detail and is available for viewing. POs can also be exported to ERP systems or other third party systems.
P2P - Order Delivery / Communication (Self-Description):
Basware supports all of these transmission methods (email, fax, cXML, etc.) apart from web form. Order acknowledgements can be supported via portal, cXML or EDI. The network is a many to many multitiered open network. 
P2P - Order Collaboration (buyer/supplier) (Self-Description):
Basware Transactions supports seamless buyer-supplier collaboration through efficient, transparent electronic document exchange as part of the Purchase-to-Pay process. Basware Transactions adds data integrity to the communication chain and saves money by freeing up time spent on supplier collaboration across the organization. This eliminates errors and manual work efforts as well as avoids potential miscommunication.
Basware maintains a full audit trail from the Purchase-to-Pay and Order-to-Cash process between buyers and suppliers. This increases process transparency and enables clear measurement of both parties’ performance. Basware provides both parties with 24/7 access to status information on catalogs, orders, and invoices. This minimizes the need to initiate manual inquiries. Buyers and suppliers exchange various types of messages, including procurement messages and purchase invoices. These can be generally referred to as e-messages. To facilitate the exchange of such messages, buyers and suppliers can adopt different methods to enable electronic transactions, such as transmitting through an e-invoicing platform.  Easy error handling and dispute resolution is achieved via social collaboration tools &amp; proactive validation services.
P2P - Order Processing (supply-side) (Self-Description):
Suppliers can initiate PO change requests and the change requests can be delivered back into the procurement application for approval and acceptance. 
P2P - Order Management (Self-Description):
Transmits orders to suppliers from any ERP or procurement system. Many times the Basware customer will have direct material POs being generated from ERP, and indirect POs generated from Basware procurement. In this case all POs are transmitted through the Basware network. Suppliers connected to the network directly receive the order information into their backend system automatically. Suppliers connected through PDF, paper, or portal receive an email notification with a hyperlink directly to the order.  The Basware portal allows for discussion on in order, proposed changes to an order at the header or line level, order acceptances, and PO flip to invoice. 
P2P - Payment Processing (Self-Description):
Using payment plans for touchless recurring invoice processing: Typically, 10-20% of all invoices are recurring, periodic purchase invoices that do not have a corresponding purchase order available for the basis of automation. These recurring, periodic purchase invoices are also perfect candidates for automation. However, these invoices are not always automated as the AP department does not necessarily know which invoices are recurring - cost center owners have this information. Whether these invoices are rents, leasing, security, or telecommunication bills, Basware Purchase to Pay provides an easy way to share this knowledge with the AP department so that these invoices can be automated using a payment plan. With payment plans companies will never have to touch these invoices again. 
Basware Purchase to Pay enables easy identification and automation of recurring payments. When a cost center owner realizes that a given invoice is a recurring invoice, he/she can flag it to the AP department. It can then be put under one of three types of payment plans: 
Type 1: Schedule-based payment plan 
Schedule-based payment plans are used when the supplier sends an invoice with the same content at regular intervals. A typical case is a rental invoice which is sent once a month with the same sum and reason as per rental agreement. Businesses can define the payment schedule as well as the expected invoice sum. 
Type 2: Budget-based payment plan 
Budget-based payment plans can be used to automate invoices arriving at an irregular intervals. This is an excellent fit to manage invoices related to a project that involves several purchases and which has a set budget for total spend. The payment schedule includes the budget period and details about the quantity and sums of the expected invoices. 
Type 3: Self-billing payment plan 
The self-billing payment plan can be used in cases where the supplier does not send invoices to the buyer, but instead the buyer pays the supplier according to a predefined payment schedule. The self-billing payment plan contains the agreed payment schedule with payable amounts, invoice dates, due dates, and other necessary information. Basware AP Automation solution automatically generates these invoices and transfers them for payment.        Setting up a payment plan is easy 
Setting up a payment plan is easy. Any user reviewing or approving an invoice can propose a payment plan based on an individual invoice. The AP department then creates a recurring payment plan and sends it back for approval. As soon as the plan is in place, suppliers include a reference number their invoices, and the invoices can be processed automatically.                                                    Basware Advance is a solution within Basware’s Financing Services portfolio. It is an online solution for small and medium enterprises (SMEs) to gain access to early payment, and better control and management of their cash flow. Basware Advance is designed to optimize cash and working capital through digital participation in the open Basware Commerce Network. Basware Advance connects SMEs sending invoices through the Basware Commerce Network to the Virtaus cloud financing tool to get funding for their receivable invoices. SMEs will also see their invoices, the details of the financing proposed, sign the agreement and use the dashboard to track the status of the financing. Good cash flow management is crucial to SME’s ability to react and to operate flexibly, and critical to their ultimate success. Either as a long-term or as an ad hoc strategy, access to financing options offers a simple and effective way to achieve this. The process enables them to receiving payment within days, maintain visibility over the entire process and as a result gain earlier access to cash and a greater visibility into cash flow. 
P2P - Trade Financing (Receivables and Payables Financing) (Self-Description):
Basware and their trade financing partners offer electronic on-boarding capabilities, inclusive of eRPA, for SCF.  Basware offer a multi-funder solution.  Under this multi-funder solution the funders can decide to use their own documentation and legal frameworks or take our proposed documentation.  Similarly funders can choose to utilize their own KYC/AML services or leverage our platforms KYC / AML services.  Basware offer a full suite of early payment solutions for buyers and suppliers.  From a buyer sponsored perspective Basware offer:
• Supply Chain Finance (Reverse Factoring) – Trade payable classification.  Funders can fund directly or via special purpose vehicle (SPV)
• Dynamic Discounting – Cash funded or leveraging headroom in existing client credit facilities.  Dynamic Discounting offers two primary modes of operation
• Virtual Payment – Classification typically driven by several factors.  We have found relatively broad capabilities for usage depending on customer goals and region the solutions are to be deployed.  The solution can be used for working capital, invoice removal, rebate or other.  
• Receivables Securitization via partner
All solutions offer “automated” (fully opt in) or “on demand” (allowing suppliers to maintain transaction level decision making).
References can be furnished upon request, but Basware has recently been publicly awarded the Adam Smith Treasury Today Award for best card solution together with Citi Bank and Celgene.  
Our solutions have been architected with multi-funder capabilities as core.  Therefore any funder willing to participate in a reverse factoring or virtual payment program on platform can be utilized.  We feel this is a key component to our open strategy which enable us to maximize geographical coverage but also find the best funding mix for our customers.  Third party (non-funder) partnerships include:
• Invapay/Optal – Payment Service Provider for straight through vPayment processing
• MasterCard – Preferred partner for single use virtual card infrastructure
• Demica – Reverse factoring and receivables securitization partner
To date Basware have contracted with many customers across the Virtual Payment, Discounting and Supply Chain Financing platforms.  Targeted spend volume on program for these customers exceeds 2.5BN USD.  Programs are in initial delivery and/or supplier on-boarding phases.  
APR’s will vary based on solution utilized, goals of the program and profile of the buyers/suppliers.  
</t>
  </si>
  <si>
    <t xml:space="preserve">P2P - Invoice Collaboration (Self-Description):
Buyer-supplier chat is supported via portal.  We also have invoice dispute functionality in P2P. The solution includes invoice tracking functionality so that whatever happens in P2P the invoice payment status is reflected in the portal so suppliers can review where and how and when their invoices would become payable. In terms of internal collaboration, we have discussions in P2P so buyers can discuss any invoice and involve as many people as needed in that discussion. When it goes to payment all those files you attach will follow so there's an audit trail. You can also comment on an invoice. For example, if you are a reviewer you can comment on the invoice and review it. When it is forwarded to someone else for approval they can review the comments as FYIs. You type a person's name and if they're in the organization they show up for tagging in internal discussions. When you make the invoice ready for payment, if you subscribe to tracking payment status is updated accordingly. If you're coding and hit a snag, a button is enabled so you can contact the supplier through our portal (you would most likely call the supplier).   You can dispute invoices directly from the AP process and the supplier will receive a notification. Suppliers are able to receive statuses of invoices for all invoice types. We support all of the electronic messages between buyer and supplier whether they be PO confirmations, changes, rejections; all of that can be done through standard message types or in portal. You can dispute an invoice and get a credit memo from the supplier, then we have the ability to link that credit memo to the original invoice. If you are disputing you can notify the supplier and the supplier can send a credit memo. </t>
  </si>
  <si>
    <t>Collaboration (Basic)
_x000D_(REVISED)</t>
  </si>
  <si>
    <t>Collaboration (Advanced)
_x000D_(REVISED)</t>
  </si>
  <si>
    <t>Screen Sharing
_x000D_(NEW)</t>
  </si>
  <si>
    <t xml:space="preserve">P2P - Non-Catalog / Services Requisitions (Self-Description):
Configurable smart forms capture required non-catalog information into requisition's line item with any number of configurable templates added for particular needs and for specific purchasing categories, e.g. professional services, training, repair or maintenance, machine/equipment rental, capex project funding, project funding. Customers can fully dictate the content and structure of each category specific form as well as what data is mandatory to fill in, define built-in calculations to determine cost based on selection in the form, configure selection lists to select from available contracts or projects, other predefined values, or select one of pre-selected suppliers. Forms can be used to purchase SOW/milestone-based services with required specific attachments, which in turn can then be used to create a contract or plan within Basware, which can be configured to house billing triggers (based on milestones, etc.). Requisition can be turned into a RFQ if supplier is not specified.
P2P - Repetitive Requisitions (Self-Description):
Users can save their shopping baskets and previously created purchase requisitions into shopping lists that can be used for creating similar purchase requisitions later on. Shopping lists have the same function as “saved baskets” and “basket templates” in other eProcurement systems.
If a user wants to create a purchase requisition based on an old purchase requisition, the requisition content can be saved as a shopping list. The shopping list can be then used for creating a new purchase requisition. </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</si>
  <si>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</si>
  <si>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</si>
  <si>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</si>
  <si>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</si>
  <si>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</si>
  <si>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</si>
  <si>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</si>
  <si>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Internal Issue Identification
_x000D_(NEW)</t>
  </si>
  <si>
    <t>External Issue Identification
_x000D_(NEW)</t>
  </si>
  <si>
    <t>Potential Issue Monitoring - Internal
_x000D_(NEW)</t>
  </si>
  <si>
    <t>Potential Issue Monitoring - External
_x000D_(NEW)</t>
  </si>
  <si>
    <t>Dispute Identification
_x000D_(NEW)</t>
  </si>
  <si>
    <t>Plan Creation
_x000D_(NEW)</t>
  </si>
  <si>
    <t>Collaborative Plan Development
_x000D_(NEW)</t>
  </si>
  <si>
    <t>Template Support
_x000D_(NEW)</t>
  </si>
  <si>
    <t>Template Library
_x000D_(NEW)</t>
  </si>
  <si>
    <t>Monitoring
_x000D_(NEW)</t>
  </si>
  <si>
    <t>Post-Mortem Evaluation
_x000D_(NEW)</t>
  </si>
  <si>
    <t>Alerts and Status Updates
_x000D_(NEW)</t>
  </si>
  <si>
    <t>Resolution Mechanisms
_x000D_(NEW)</t>
  </si>
  <si>
    <t>Impact Assessment
_x000D_(NEW)</t>
  </si>
  <si>
    <t>Risk Prioritization
_x000D_(NEW)</t>
  </si>
  <si>
    <t>What-If Analysis
_x000D_(NEW)</t>
  </si>
  <si>
    <t>Custom Plan Creation
_x000D_(NEW)</t>
  </si>
  <si>
    <t>Execution Monitoring
_x000D_(NEW)</t>
  </si>
  <si>
    <t>Numeric Models
_x000D_(NEW)</t>
  </si>
  <si>
    <t>Semantic Models
_x000D_(NEW)</t>
  </si>
  <si>
    <t>Sentiment Models
_x000D_(NEW)</t>
  </si>
  <si>
    <t>Evolutionary Models
_x000D_(NEW)</t>
  </si>
  <si>
    <t>Internal KPI Monitoring
_x000D_(NEW)</t>
  </si>
  <si>
    <t>Financial Monitoring
_x000D_(NEW)</t>
  </si>
  <si>
    <t>Government Status Monitoring
_x000D_(NEW)</t>
  </si>
  <si>
    <t>Regulatory Monitoring
_x000D_(NEW)</t>
  </si>
  <si>
    <t>Tariff Monitoring
_x000D_(NEW)</t>
  </si>
  <si>
    <t>Legal / Civil Suit Monitoring
_x000D_(NEW)</t>
  </si>
  <si>
    <t>News Monitoring
_x000D_(NEW)</t>
  </si>
  <si>
    <t>Social Media Monitoring
_x000D_(NEW)</t>
  </si>
  <si>
    <t>Cyber Monitoring
_x000D_(NEW)</t>
  </si>
  <si>
    <t>Alerts / Notifications
_x000D_(NEW)</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</si>
  <si>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</si>
  <si>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</si>
  <si>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</si>
  <si>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</si>
  <si>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</si>
  <si>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</si>
  <si>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</si>
  <si>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</si>
  <si>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P2P - Supplier Information Management (Self-Description):
As a global organization, Basware is compliant in over 140 countries and holds many different security certifications. Based on security privileges, certain individuals from a supplier may login to the Basware portal and update their company information. Once this information has been submitted by the supplier, the customer is notified for review process and/or new validation through Dun &amp; Bradstreet. In addition, supplier records that have been validated through Dun &amp; Bradstreet are monitored on a monthly basis by the service, providing any record updates to the customer for review and possible updates in the vendor master.  
P2P - Supplier Performance and Risk Management (Self-Description):
Future functionality will include a Basware scorecard to rate suppliers</t>
  </si>
  <si>
    <t>3rd Party Risk Feeds
_x000D_(REVISED)</t>
  </si>
  <si>
    <t>Depth of Supplier Search (internal supplier database only)
_x000D_(NEW)</t>
  </si>
  <si>
    <t>Depth of Supplier Search — internal + vendor supplier network
_x000D_(NEW)</t>
  </si>
  <si>
    <t>Depth of Supplier Search — third-party networks / marketplaces
_x000D_(NEW)</t>
  </si>
  <si>
    <t>Certification / Attribution Support
_x000D_(NEW)</t>
  </si>
  <si>
    <t>Categorization / Tagging
_x000D_(NEW)</t>
  </si>
  <si>
    <t>Invitation / Campaign Management
_x000D_(NEW)</t>
  </si>
  <si>
    <t>Registration Management
_x000D_(NEW)</t>
  </si>
  <si>
    <t>Supplier Profile Management
_x000D_(NEW)</t>
  </si>
  <si>
    <t>Supplier Profile Extensibility
_x000D_(NEW)</t>
  </si>
  <si>
    <t>Exposed Elements
_x000D_(NEW)</t>
  </si>
  <si>
    <t>Self Registration
_x000D_(NEW)</t>
  </si>
  <si>
    <t>Survey Management 
_x000D_(NEW)</t>
  </si>
  <si>
    <t>360-Degree Scorecards
_x000D_(NEW)</t>
  </si>
  <si>
    <t>Corrective Action Management
_x000D_(NEW)</t>
  </si>
  <si>
    <t>Supplier Initiated Issues
_x000D_(NEW)</t>
  </si>
  <si>
    <t>Negotiation Management
_x000D_(NEW)</t>
  </si>
  <si>
    <t>P2P - Consulting / Change Management (Self-Description):
A Basware implementation project consists of P2P Deployment-Strategic Planning (Co-developing a strategic deployment plan to address business objectives, including what solutions to deliver, when and how to deliver them), P2P Solution and Process Definition (Lead and support, process and solution definition workshops by offering customers business experts with experience developing solutions to deliver on business objectives), and Test Scenario Validation and UAT Support (Guiding customers through the creation of testing material, validating test scenarios and providing business support during UAT) leading into a go live. Basware offers business support during Go Live, adding resources to help in critical times. Performance evaluation - reviewing data available in anlytics and sharing observations, discussing improvement opportunities - enables continuous improvement. Additional services include Blueprint for International Rollout &amp; Business Change Management. Basware provides over 300 consultants globally, spanning 14 countries. Partners include Eden Technologies (ERP Integrators) and Apex (Portal Provider).</t>
  </si>
  <si>
    <t>Breadth of Implementation Services
_x000D_(REVISED)</t>
  </si>
  <si>
    <t>Depth of Services Capabilities
_x000D_(REVISED)</t>
  </si>
  <si>
    <t>P2P - Data Management Services (Self-Description):
Through Basware’s vendor management services, a supplier can be invited to share information with the customer. The data requested from the supplier includes any specific information pertaining to that individual customer. Once this data has been collected, it can be verified and appended through Basware’s strategic relationship with Dun &amp; Bradstreet. In addition, Basware provides the capability to validate supplier data against tax authorities and prohibited/denied parties lists to assist with local compliance efforts. 
P2P - Consulting / Change Management (Self-Description):
A Basware implementation project consists of P2P Deployment-Strategic Planning (Co-developing a strategic deployment plan to address business objectives, including what solutions to deliver, when and how to deliver them), P2P Solution and Process Definition (Lead and support, process and solution definition workshops by offering customers business experts with experience developing solutions to deliver on business objectives), and Test Scenario Validation and UAT Support (Guiding customers through the creation of testing material, validating test scenarios and providing business support during UAT) leading into a go live. Basware offers business support during Go Live, adding resources to help in critical times. Performance evaluation - reviewing data available in anlytics and sharing observations, discussing improvement opportunities - enables continuous improvement. Additional services include Blueprint for International Rollout &amp; Business Change Management. Basware provides over 300 consultants globally, spanning 14 countries. Partners include Eden Technologies (ERP Integrators) and Apex (Portal Provider).</t>
  </si>
  <si>
    <t>Analytics Services
_x000D_(REVISED)</t>
  </si>
  <si>
    <t xml:space="preserve">P2P - Data Management Services (Self-Description):
Through Basware’s vendor management services, a supplier can be invited to share information with the customer. The data requested from the supplier includes any specific information pertaining to that individual customer. Once this data has been collected, it can be verified and appended through Basware’s strategic relationship with Dun &amp; Bradstreet. In addition, Basware provides the capability to validate supplier data against tax authorities and prohibited/denied parties lists to assist with local compliance efforts. </t>
  </si>
  <si>
    <t xml:space="preserve">P2P - Services Invoicing &amp; Contract Invoicing (Self-Description):
Basware supports all kinds of service matching. If you have time sheets for services, we can match the invoice against them. We have standard support for SAP's service POs. From a receiving standpoint you can do services receiving. You can tell the system what percentage of the original order has been delivered. You may have some milestones in your agreement and you perform receiving whenever the milestones are achieved. For contract-based invoicing, if there is no PO you can link the invoices directly to the agreement using payment plans and again have agreement-specific payment scales (based on certain milestones). The invoice automation can be done based on those rules and we are able to predefine the coding based on the agreement. The cost allocation and GL allocation can be automated using payment plans. We can track the spending per payment plan, how much spend is allocated across contracts. Simply put, Basware has the best converage in the market for contract-based invoice automation.  You can also have a self-billing plan; there's an agreement and a self-billing plan for that agreement that generates the invoices automatically when certain milestones are met. </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</si>
  <si>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</si>
  <si>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</si>
  <si>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</si>
  <si>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</si>
  <si>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</si>
  <si>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</si>
  <si>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Outsourcing and Managed Services
_x000D_(NEW)</t>
  </si>
  <si>
    <t>Co-Innovation Services
_x000D_(NEW)</t>
  </si>
  <si>
    <t>Service Delivery Innovation
_x000D_(NEW)</t>
  </si>
  <si>
    <t>Spend / Opportunity Analysis
_x000D_(REVISED)</t>
  </si>
  <si>
    <t>Spend ETL / Cleansing / Classification / Categorization
_x000D_(NEW)</t>
  </si>
  <si>
    <t>Spend Data Management Services
_x000D_(NEW)</t>
  </si>
  <si>
    <t>Supplier Development &amp; Innovation Management
_x000D_(NEW)</t>
  </si>
  <si>
    <t>Supplier Onboarding Services
_x000D_(REVISED)</t>
  </si>
  <si>
    <t>Supplier Management Services
_x000D_(NEW)</t>
  </si>
  <si>
    <t>Supply Market Intelligence Services
_x000D_(NEW)</t>
  </si>
  <si>
    <t>Performance Based Contracting
_x000D_(NEW)</t>
  </si>
  <si>
    <t>Sourcing Events (managed RFX/Auction/Optimization)
_x000D_(NEW)</t>
  </si>
  <si>
    <t>Category Management Services (category-specific)
_x000D_(REVISED)</t>
  </si>
  <si>
    <t>Supply Risk Management
_x000D_(NEW)</t>
  </si>
  <si>
    <t>Arbitrary Categorization in Spend Analysis
_x000D_(NEW)</t>
  </si>
  <si>
    <t>Trend Analysis and Demand Forecasting
_x000D_(NEW)</t>
  </si>
  <si>
    <t>Category Benchmarks
_x000D_(NEW)</t>
  </si>
  <si>
    <t>Tracking / Scorecard Integration
_x000D_(NEW)</t>
  </si>
  <si>
    <t>Category Sourcing Plans/Templates
_x000D_(NEW)</t>
  </si>
  <si>
    <t>CATEGORY AUTOMATION
_x000D_(NEW)</t>
  </si>
  <si>
    <t>Prescriptive Analytics
_x000D_(NEW)</t>
  </si>
  <si>
    <t>Permissive Analytics
_x000D_(NEW)</t>
  </si>
  <si>
    <t>Sourcing Strategy Definition
_x000D_(NEW)</t>
  </si>
  <si>
    <t>Sourcing Process
_x000D_(NEW)</t>
  </si>
  <si>
    <t>SOURCING PROCESS AUTOMATION
_x000D_(NEW)</t>
  </si>
  <si>
    <t>Project Integration
_x000D_(NEW)</t>
  </si>
  <si>
    <t>System Assisted Opportunity Identification
_x000D_(NEW)</t>
  </si>
  <si>
    <t>Assisted Sourcing Roadmap
_x000D_(NEW)</t>
  </si>
  <si>
    <t>Basic Should Cost Modelling
_x000D_(NEW)</t>
  </si>
  <si>
    <t>Market Data Feeds
_x000D_(NEW)</t>
  </si>
  <si>
    <t>Bill of Material Support
_x000D_(NEW)</t>
  </si>
  <si>
    <t>Cost Driver Identification
_x000D_(NEW)</t>
  </si>
  <si>
    <t>Templates
_x000D_(NEW)</t>
  </si>
  <si>
    <t>Demand Support
_x000D_(NEW)</t>
  </si>
  <si>
    <t>UX
_x000D_(NEW)</t>
  </si>
  <si>
    <t>Creation Methodology
_x000D_(NEW)</t>
  </si>
  <si>
    <t>Category
_x000D_(NEW)</t>
  </si>
  <si>
    <t>Industry
_x000D_(NEW)</t>
  </si>
  <si>
    <t>Weighting
_x000D_(NEW)</t>
  </si>
  <si>
    <t>Optimization Backed
_x000D_(NEW)</t>
  </si>
  <si>
    <t>Multi-Party
_x000D_(NEW)</t>
  </si>
  <si>
    <t>Advanced Scoring
_x000D_(NEW)</t>
  </si>
  <si>
    <t>Bulk Upload and Association
_x000D_(NEW)</t>
  </si>
  <si>
    <t>CAD/CAM Visualization Support
_x000D_(NEW)</t>
  </si>
  <si>
    <t>ERP Integration (for Sourcing)
_x000D_(NEW)</t>
  </si>
  <si>
    <t>Multi-SKU Mapping
_x000D_(NEW)</t>
  </si>
  <si>
    <t>Automatic Supplier Identification
_x000D_(NEW)</t>
  </si>
  <si>
    <t>… from SIM
_x000D_(NEW)</t>
  </si>
  <si>
    <t>… from Supplier Network
_x000D_(NEW)</t>
  </si>
  <si>
    <t>Bidding
_x000D_(NEW)</t>
  </si>
  <si>
    <t>Open, Blind, or Closed
_x000D_(NEW)</t>
  </si>
  <si>
    <t>Multiple Offers Per Line
_x000D_(NEW)</t>
  </si>
  <si>
    <t>Rapid Execution
_x000D_(NEW)</t>
  </si>
  <si>
    <t>Alternate Offer Comparison Matrix
_x000D_(NEW)</t>
  </si>
  <si>
    <t>Multi-Party Support
_x000D_(NEW)</t>
  </si>
  <si>
    <t>Each Field Single or Multi-User Rank
_x000D_(NEW)</t>
  </si>
  <si>
    <t>Side-by-Side Comparison
_x000D_(NEW)</t>
  </si>
  <si>
    <t>Pause, Edit, Re-Issue
_x000D_(NEW)</t>
  </si>
  <si>
    <t>Multi-Round Support
_x000D_(NEW)</t>
  </si>
  <si>
    <t>Automation
_x000D_(NEW)</t>
  </si>
  <si>
    <t>Blending
_x000D_(NEW)</t>
  </si>
  <si>
    <t>Linking
_x000D_(NEW)</t>
  </si>
  <si>
    <t>Automation Roadmap
_x000D_(NEW)</t>
  </si>
  <si>
    <t>Out-of-the-Box Auction Formats
_x000D_(NEW)</t>
  </si>
  <si>
    <t>Configuration Options
_x000D_(NEW)</t>
  </si>
  <si>
    <t>Saved Market Baskets
_x000D_(NEW)</t>
  </si>
  <si>
    <t>RFX Integration
_x000D_(NEW)</t>
  </si>
  <si>
    <t>Real-Time Control Mechanisms
_x000D_(NEW)</t>
  </si>
  <si>
    <t>Proxy Support
_x000D_(NEW)</t>
  </si>
  <si>
    <t>Messaging
_x000D_(NEW)</t>
  </si>
  <si>
    <t>Real-Time Monitoring
_x000D_(NEW)</t>
  </si>
  <si>
    <t>Integrated Optimization Capability
_x000D_(NEW)</t>
  </si>
  <si>
    <t>Automatic Supplier Identification/Invitation
_x000D_(NEW)</t>
  </si>
  <si>
    <t>Auction Automation
_x000D_(NEW)</t>
  </si>
  <si>
    <t>Solid Mathematical Foundations
_x000D_(NEW)</t>
  </si>
  <si>
    <t>True Cost Modelling
_x000D_(NEW)</t>
  </si>
  <si>
    <t>What If? Capability
_x000D_(NEW)</t>
  </si>
  <si>
    <t>Out-of-the-Box
_x000D_(NEW)</t>
  </si>
  <si>
    <t>Scenario Comparison
_x000D_(NEW)</t>
  </si>
  <si>
    <t>Model Templates
_x000D_(NEW)</t>
  </si>
  <si>
    <t>RFX/Auction Integration
_x000D_(NEW)</t>
  </si>
  <si>
    <t>Scalability
_x000D_(NEW)</t>
  </si>
  <si>
    <t>Optimization UX
_x000D_(NEW)</t>
  </si>
  <si>
    <t>Capacity
_x000D_(NEW)</t>
  </si>
  <si>
    <t>Allocation
_x000D_(NEW)</t>
  </si>
  <si>
    <t>Risk Mitigation
_x000D_(NEW)</t>
  </si>
  <si>
    <t>Qualitative
_x000D_(NEW)</t>
  </si>
  <si>
    <t>Constraint Relaxation
_x000D_(NEW)</t>
  </si>
  <si>
    <t>Sensitivity Analysis
_x000D_(NEW)</t>
  </si>
  <si>
    <t>Hard Constraint Identification
_x000D_(NEW)</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</si>
  <si>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</si>
  <si>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</si>
  <si>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</si>
  <si>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</si>
  <si>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</si>
  <si>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</si>
  <si>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ETL for Key Metrics
_x000D_(NEW)</t>
  </si>
  <si>
    <t>RFX/Survey Integration
_x000D_(NEW)</t>
  </si>
  <si>
    <t>Scorecards
_x000D_(NEW)</t>
  </si>
  <si>
    <t>Out-of-the-Box Scorecards
_x000D_(NEW)</t>
  </si>
  <si>
    <t>Finance Integration
_x000D_(NEW)</t>
  </si>
  <si>
    <t>Demand Management
_x000D_(NEW)</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</si>
  <si>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</si>
  <si>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</si>
  <si>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</si>
  <si>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</si>
  <si>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</si>
  <si>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</si>
  <si>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</si>
  <si>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</si>
  <si>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Supplier (Pre) Registration
_x000D_(NEW)</t>
  </si>
  <si>
    <t>Self-Registration
_x000D_(NEW)</t>
  </si>
  <si>
    <t>On-Boarding Automation
_x000D_(NEW)</t>
  </si>
  <si>
    <t>Integrated Off-Line Reach Out (phone, fax)
_x000D_(NEW)</t>
  </si>
  <si>
    <t>Auto Document Identification &amp; Verification
_x000D_(NEW)</t>
  </si>
  <si>
    <t>Entity Core Data
_x000D_(NEW)</t>
  </si>
  <si>
    <t>Financial Data / ACH Integration
_x000D_(NEW)</t>
  </si>
  <si>
    <t>Certificates / Insurance
_x000D_(NEW)</t>
  </si>
  <si>
    <t>Ratings &amp; Preferred Suppliers
_x000D_(NEW)</t>
  </si>
  <si>
    <t>Supplier Information (industry codes)
_x000D_(NEW)</t>
  </si>
  <si>
    <t>Product / Service Information (e.g., UNSPSC)
_x000D_(NEW)</t>
  </si>
  <si>
    <t>Monitoring-Thresholds
_x000D_(NEW)</t>
  </si>
  <si>
    <t>Monitoring-Recency
_x000D_(NEW)</t>
  </si>
  <si>
    <t>Integrations
_x000D_(NEW)</t>
  </si>
  <si>
    <t>Network Data Model
_x000D_(NEW)</t>
  </si>
  <si>
    <t>Multi-Tier
_x000D_(NEW)</t>
  </si>
  <si>
    <t>SIM / SPM / SRM Configurability - Finance
_x000D_(NEW)</t>
  </si>
  <si>
    <t>SIM / SPM / SRM Configurability - Forms
_x000D_(NEW)</t>
  </si>
  <si>
    <t>SIM / SPM / SRM Configurability - Process Support
_x000D_(NEW)</t>
  </si>
  <si>
    <t>SPM / SRM UX
_x000D_(NEW)</t>
  </si>
  <si>
    <t>Challenge Definition
_x000D_(NEW)</t>
  </si>
  <si>
    <t>Challenge Management
_x000D_(NEW)</t>
  </si>
  <si>
    <t>Unsolicited Idea Management
_x000D_(NEW)</t>
  </si>
  <si>
    <t>Review and Decision Support
_x000D_(NEW)</t>
  </si>
  <si>
    <t>Supplier UX
_x000D_(NEW)</t>
  </si>
  <si>
    <t>Product Management
_x000D_(NEW)</t>
  </si>
  <si>
    <t>BoM Management
_x000D_(NEW)</t>
  </si>
  <si>
    <t>Innovation Integration
_x000D_(NEW)</t>
  </si>
  <si>
    <t>Process Management
_x000D_(NEW)</t>
  </si>
  <si>
    <t>Integration Capability
_x000D_(NEW)</t>
  </si>
  <si>
    <t>Out-of-the-Box Metric Reports
_x000D_(NEW)</t>
  </si>
  <si>
    <t>Out-of-the-Box Trend Reports
_x000D_(NEW)</t>
  </si>
  <si>
    <t>Out-of-the-Box Risk Reports
_x000D_(NEW)</t>
  </si>
  <si>
    <t>Arbitrary Dimensions in Rules
_x000D_(NEW)</t>
  </si>
  <si>
    <t>Rules Set Conflict Detection
_x000D_(NEW)</t>
  </si>
  <si>
    <t>Rule Re-Ordering
_x000D_(NEW)</t>
  </si>
  <si>
    <t>Rule/Knowledge Model Editor
_x000D_(NEW)</t>
  </si>
  <si>
    <t>Multi-Source Cross-Joins
_x000D_(NEW)</t>
  </si>
  <si>
    <t>Classification / Categorization - UX
_x000D_(NEW)</t>
  </si>
  <si>
    <t>Classification / Categorization - Manual Support
_x000D_(NEW)</t>
  </si>
  <si>
    <t>Query Capability
_x000D_(NEW)</t>
  </si>
  <si>
    <t>Classification / Categorization - AI Support
_x000D_(NEW)</t>
  </si>
  <si>
    <t>Classification / Categorization - Hybrid
_x000D_(NEW)</t>
  </si>
  <si>
    <t>Knowledge Models
_x000D_(NEW)</t>
  </si>
  <si>
    <t>Collaboration
_x000D_(NEW)</t>
  </si>
  <si>
    <t>Cube Capability
_x000D_(NEW)</t>
  </si>
  <si>
    <t>Formula / Derived Dimension Support
_x000D_(NEW)</t>
  </si>
  <si>
    <t>Outlier Identification
_x000D_(NEW)</t>
  </si>
  <si>
    <t>Statistical Analysis / Frequency Mapping
_x000D_(NEW)</t>
  </si>
  <si>
    <t>Sliding Time-Scale
_x000D_(NEW)</t>
  </si>
  <si>
    <t>Filter Support
_x000D_(NEW)</t>
  </si>
  <si>
    <t>Predictive Analytics
_x000D_(NEW)</t>
  </si>
  <si>
    <t>Semantic Capabilities
_x000D_(NEW)</t>
  </si>
  <si>
    <t>Benchmarks
_x000D_(NEW)</t>
  </si>
  <si>
    <t>Company/Function/Group Configuration
_x000D_(NEW)</t>
  </si>
  <si>
    <t>Cost Avoidance / Opportunity Program Management
_x000D_(NEW)</t>
  </si>
  <si>
    <t>Out-of-the-Box Sourcing Support
_x000D_(NEW)</t>
  </si>
  <si>
    <t>Out-of-the-Box Procurement Support
_x000D_(NEW)</t>
  </si>
  <si>
    <t>Out-of-the-Box Travel &amp; Expense Support
_x000D_(NEW)</t>
  </si>
  <si>
    <t>Out-of-the-Box Finance Support
_x000D_(NEW)</t>
  </si>
  <si>
    <t>Out-of-the-Box Product (Lifecycle) Support
_x000D_(NEW)</t>
  </si>
  <si>
    <t>Out-of-the-Box Services Support
_x000D_(NEW)</t>
  </si>
  <si>
    <t>Out-of-the-Box CWM Support
_x000D_(NEW)</t>
  </si>
  <si>
    <t>Out-of-the-Box Logistics Support
_x000D_(NEW)</t>
  </si>
  <si>
    <t>Out-of-the-Box Inventory/MRO Support
_x000D_(NEW)</t>
  </si>
  <si>
    <t>Out-of-the-Box Supplier Analysis Support
_x000D_(NEW)</t>
  </si>
  <si>
    <t>Out-of-the-Box Risk Management Support
_x000D_(NEW)</t>
  </si>
  <si>
    <t>Enterprise Contracts Support (beyond buy-side)
_x000D_(NEW)</t>
  </si>
  <si>
    <t>Richness of Contract Level Data Modeled
_x000D_(NEW)</t>
  </si>
  <si>
    <t>Templates (From Contracts, Sourcing)
_x000D_(NEW)</t>
  </si>
  <si>
    <t>Clauses (From Contracts, Sourcing)
_x000D_(NEW)</t>
  </si>
  <si>
    <t>Performance Specifications and Deliverables
_x000D_(NEW)</t>
  </si>
  <si>
    <t>Obligations
_x000D_(NEW)</t>
  </si>
  <si>
    <t>File Attachments
_x000D_(NEW)</t>
  </si>
  <si>
    <t>Document Linking and Integration
_x000D_(NEW)</t>
  </si>
  <si>
    <t>Version Control (From Contracts, Sourcing)
_x000D_(NEW)</t>
  </si>
  <si>
    <t>Pricing
_x000D_(NEW)</t>
  </si>
  <si>
    <t>Categories
_x000D_(NEW)</t>
  </si>
  <si>
    <t>General Risk
_x000D_(NEW)</t>
  </si>
  <si>
    <t>Commodity Risk
_x000D_(NEW)</t>
  </si>
  <si>
    <t>Supplier / Partner
_x000D_(NEW)</t>
  </si>
  <si>
    <t>Regulatory Compliance
_x000D_(NEW)</t>
  </si>
  <si>
    <t>Financials
_x000D_(NEW)</t>
  </si>
  <si>
    <t>Projects
_x000D_(NEW)</t>
  </si>
  <si>
    <t>Assets
_x000D_(NEW)</t>
  </si>
  <si>
    <t>Contract Action, Renewals
_x000D_(NEW)</t>
  </si>
  <si>
    <t>Contract Expiration (non-renewal)
_x000D_(NEW)</t>
  </si>
  <si>
    <t>Status Updates
_x000D_(NEW)</t>
  </si>
  <si>
    <t>Search / Discovery
_x000D_(NEW)</t>
  </si>
  <si>
    <t>Legacy Contract Upload / Conversion
_x000D_(NEW)</t>
  </si>
  <si>
    <t>Clause Extraction, Classification, and Harmonization
_x000D_(NEW)</t>
  </si>
  <si>
    <t>Contract Import from other systems (e.g., eSourcing, P2P, etc.)
_x000D_(NEW)</t>
  </si>
  <si>
    <t>Ability to Manage Counter-Party Originated Contracts
_x000D_(NEW)</t>
  </si>
  <si>
    <t>Amendments
_x000D_(NEW)</t>
  </si>
  <si>
    <t>Microsoft Word Integration and Interface
_x000D_(NEW)</t>
  </si>
  <si>
    <t>Sub-Contracting Support
_x000D_(NEW)</t>
  </si>
  <si>
    <t>"Guided Contracting" (e.g., user questionnaires)
_x000D_(NEW)</t>
  </si>
  <si>
    <t>Contract Implementation
_x000D_(NEW)</t>
  </si>
  <si>
    <t>Compliance Management
_x000D_(NEW)</t>
  </si>
  <si>
    <t>Financial Management
_x000D_(NEW)</t>
  </si>
  <si>
    <t>Corrective Action &amp; Conflict Resolution
_x000D_(NEW)</t>
  </si>
  <si>
    <t>Contracting Reports and Analytics
_x000D_(NEW)</t>
  </si>
  <si>
    <t>Contract / Commercial Performance Analysis
_x000D_(NEW)</t>
  </si>
  <si>
    <t>Knowledge Beyond Technology Applications
_x000D_(NEW)</t>
  </si>
  <si>
    <t>Community Knowledge and "Collective Intelligence"
_x000D_(NEW)</t>
  </si>
  <si>
    <t>Value Creation Methodology and Approach
_x000D_(NEW)</t>
  </si>
  <si>
    <t xml:space="preserve">P2P - Catalog Creation / Onboarding (Self-Description):
Basware's solution includes multiple options for the supplier to send and manage their catalogs based on their needs and preferences. 1) The supplier can upload catalogs or manually enter product items through Basware Supplier Portal 2) Supplier can send catalogs directly from their system to Basware BT service 3) Supplier can upload master catalogs and price lists to Basware Sales Catalog Manager and manage customer specific catalog creation and publishing 4) Supplier can use existing solution and send catalogs through their existing catalog service provider. Basware Sales Catalog Manager is a sophisticated tool for managing product and pricing information and creating customer-specific catalogs. With Sales Catalog Manager, users can create and manage catalogs. Sales Catalog Manager is offered as a service (SaaS) and it can be integrated to Basware procurement systems to enable catalog exchange. Suppliers can upload their entire product portfolio with pictures and documents into Sales Catalog Manager and maintain the product portfolio there.  Suppliers can upload basic pricing information and manage customer-specific prices with pricing rules and price editing tools. Product and pricing data can be uploaded from multiple source files. The dynamic data model enables the suppliers to get the data from any system that is capable of producing text files that are editable in MS Excel. Sales Catalog Manager has the following functions:
1) Product and price information import: Suppliers can upload product lists and price lists into the service.  2) Portfolio management: Suppliers can manage their products within the service. 3) Catalog management: Suppliers can create sales catalogs from their product portfolio and apply customer-specific pricing. 4) Transmittal review: Suppliers can distribute sales catalogs to the selected buyers connected to Sales Catalog Manager. 5) Properties and administration: Suppliers can manage specific configurations and attributes within the system.
Basware Transactions manages the message flow for catalogs between the Sales Catalog Manager and Basware Purchase Management. Basware Sales Catalog Manager is integrated with Basware Supplier Portal service. Users can access the Sales Catalog Manager by first logging into the Supplier Portal.  Catalog management includes an option to integrate XML files via BT into the service. XML integration effort has a fee for the supplier. The fee covers the hours consumed for integration. XML integration needs a separate order through Basware Order portal. 
</t>
  </si>
  <si>
    <t>Supplier ePRO Invitation Support
_x000D_(REVISED)</t>
  </si>
  <si>
    <t>Supplier e-Catalog Registration Support
_x000D_(REVISED)</t>
  </si>
  <si>
    <t>Model Support
_x000D_(REVISED)</t>
  </si>
  <si>
    <t>Data Structure Support
_x000D_(REVISED)</t>
  </si>
  <si>
    <t>Item Profile Support
_x000D_(REVISED)</t>
  </si>
  <si>
    <t>Buying Policy Configuration
_x000D_(REVISED)</t>
  </si>
  <si>
    <t>External Catalog Support
_x000D_(REVISED)</t>
  </si>
  <si>
    <t xml:space="preserve">P2P - Catalog Contracts (Self-Description):
Basware provides this capability. Our approach is to provide this for target segments and industries (e.g. UK government sector). </t>
  </si>
  <si>
    <t>P2P - Catalog Contracts (Self-Description):
The buyer can put a contract out for bid, complete sourcing on it &amp; select the best vendor. The vendor can then sign the agreement, set up the catalog and enter it into the system.</t>
  </si>
  <si>
    <t>Access Configuration
_x000D_(REVISED)</t>
  </si>
  <si>
    <t>Process Uniqueness
_x000D_(REVISED)</t>
  </si>
  <si>
    <t>P2P - Catalog Objects (Self-Description):
System supports multiple purchasing scenarios and categories through the use of easy to use Amazon-like catalog functionality with ability to drill down by categories, vendors, dynamic filters. System also supports smartphones, bundles, kits, favorites lists and off catalog free text requisition options and blanket purchase orders. All aspects of each process are configurable as per customer requirements. Users can be restricted to specific catalog suppliers and commodity types. Product attributes can be configured to capture and identify specific product features such as recycled or Energy Star rated, etc. All configurations done via easy to use self-service interface.</t>
  </si>
  <si>
    <t>Purchasing Model Support
_x000D_(REVISED)</t>
  </si>
  <si>
    <t>Linkage Support
_x000D_(REVISED)</t>
  </si>
  <si>
    <t>Object Model Uniqueness
_x000D_(REVISED)</t>
  </si>
  <si>
    <t xml:space="preserve">P2P - Catalog Data Quality Control (Self-Description):
Basware provides two levels of data enrichment and validation. Data classification, cleansing and enrichment – native functionality built in that provides data cleansing, automatic classification based on rules. Through partner offerings, Basware can also provide data augmentation and enrichment capabilities that further advance data enrichment, including attributes augmentation for customers. Basware has comprehensive native catalog mapping management functionality, including the ability for a supplier to upload catalogs and publish to multiple customers as well as the ability to set price rules by customer.  The catalog management tool includes comprehensive data quality validation as well as conversion logic that can be configured as the customer requires. Basware supports multiple languages and currencies. Real-time price information is available through level 2 punch-out or federated search mechanism. In addition to data validation and translation, the catalog manager also provides for capabilities to allow buyers to review and/or approve changes prior to being published to end users. </t>
  </si>
  <si>
    <t>Classification Capabilities
_x000D_(REVISED)</t>
  </si>
  <si>
    <t>Mapping Process
_x000D_(REVISED)</t>
  </si>
  <si>
    <t>Unit Conversion
_x000D_(REVISED)</t>
  </si>
  <si>
    <t>Real Time Price Support
_x000D_(REVISED)</t>
  </si>
  <si>
    <t>ML / AI Support
_x000D_(REVISED)</t>
  </si>
  <si>
    <t>Quality Control Process Uniqueness
_x000D_(REVISED)</t>
  </si>
  <si>
    <t>P2P - Catalog Approvals (Self-Description):
Approvals are fully configurable as per customer rules, system supports both header and line level approvals on any data field or fields captured on transaction. Approvals can be conducted via email, mobile app. There’s also built-in support for automatic escalations, disputes, conversation threads. Workflows are displayed in a user friendly way.</t>
  </si>
  <si>
    <t>P2P - Catalog Maintenance (Self-Description):
Basware supports multiple formats and transport mechanisms to facilitate electronic catalog management. Support for main catalog standards (xCBL, UBL, BMECAT, etc.), other standards can be supported via connectivity services.</t>
  </si>
  <si>
    <t xml:space="preserve">P2P - Catalog Mobility (Self-Description):
Basware has a dedicated Android and iOS mobile application as well as responsive UI design. The application allows users to conduct approvals, capture their travel receipts, enter expense reports and buy or code or enter an invoice through a mobile device. </t>
  </si>
  <si>
    <t xml:space="preserve">P2P - Catalog Analytics (Self-Description):
Common catalog management reports include top requested items, top items by volume/price, items across inventory locations, non-moving items in inventory, contract vs non-contract spend, duplicates. With respect to catalog health, Basware helps ensure you have single place to control all of the changes to catalogs published across your organization and even across various e-procurement systems they are using. Correct UNSPSC category mapping helps end-users find the products and services they are looking for and enables more granular spend analysis and other procurement reporting. A comprehensive ad hoc reporting tool provides the ability for customers to further explore catalog-related queries such as search &amp; search criteria, which are all logged in as part of the user search process. </t>
  </si>
  <si>
    <t xml:space="preserve">P2P - Catalog Analytics (Self-Description):
Additional capability around vendor category spread, which will show you how many vendors you use to buy items from a particular category so you can potentially consolidate. </t>
  </si>
  <si>
    <t>P2P - Internet Shopping / Catalog Visibility (Self-Description):
This is provided through a controlled access mechanism for specific suppliers, as enabled through customer requirements.</t>
  </si>
  <si>
    <t>P2P - Catalog Roadmap (Self-Description):
Machine-based catalog classification, catalog data enrichment, support for additional standards such as PEPPOL.</t>
  </si>
  <si>
    <t>P2P - Catalog Roadmap (Self-Description):
Basware is introducing  cloud-based image recognition search to our mobile app (2019). We will be using this recognition to support faster shopping for end users. How does this concept work? Imagine you're running out of pens; you take a picture of the last pen you have and the system automatically recognizes what you would like to re-order. We're also looking to incorporate natural language recognition in using our chatbot for the shopping experience.  .</t>
  </si>
  <si>
    <t xml:space="preserve">P2P - Requisitioning Set Up (Self-Description):
Free text entry configured with smartphones, single or multi-level coding by line item, multiple "ship to" addresses by line item, FYI capability. Requisitioning from history. </t>
  </si>
  <si>
    <t>Default Configurations
_x000D_(REVISED)</t>
  </si>
  <si>
    <t>Implementation Support
_x000D_(REVISED)</t>
  </si>
  <si>
    <t>Unique Requisitioning Setup Capabilities
_x000D_(REVISED)</t>
  </si>
  <si>
    <t>Multi-Profile Support
_x000D_(REVISED)</t>
  </si>
  <si>
    <t>Profile Maintenance Capability
_x000D_(REVISED)</t>
  </si>
  <si>
    <t>P2P - Marketplace User Interface (Self-Description):
Catalog content can be restricted by individual user, group, business unit, company and can be applied to a specific item, contract, supplier or an entire catalog. User interface provides for automatic personalization based on user role and the ability for additional personalization through configuration options. User home screens provide quick action panels to allow a user to quickly complete a task or requisition.</t>
  </si>
  <si>
    <t>Personalization Capability
_x000D_(REVISED)</t>
  </si>
  <si>
    <t>UI Optimization
_x000D_(REVISED)</t>
  </si>
  <si>
    <t>UI Uniqueness
_x000D_(REVISED)</t>
  </si>
  <si>
    <t>P2P - Search Engine (Self-Description):
Purchasing experience is similar to consumer e-commerce sites aimed to increase end-user adoption and make it very easy to find the items, forms or punch-outs employees need. Smart search uses approximate string matching and supports both internal and external (punch-out/pull-in) catalogs, smart forms and inventory. Preferred vendors are presented and recommended ahead of other items, and search results can be seen by relevance, or other criteria like lowest price or newest items. Personalized shopping experience is provided based on user's organization unit and frequently bought items. Users are assisted with automatic vendor selection based on item level configuration (e.g. best price, preferred vendor, shortest lead time, etc.). Users can search and select any types of items and from any supplier into a single requisition, including multiple "ship to" addresses and cost allocation to multiple cost centers.</t>
  </si>
  <si>
    <t>Advanced Search Capabilities
_x000D_(REVISED)</t>
  </si>
  <si>
    <t>Integrated Search Capability
_x000D_(REVISED)</t>
  </si>
  <si>
    <t>Form Search Support
_x000D_(REVISED)</t>
  </si>
  <si>
    <t>Faceted Search Support
_x000D_(REVISED)</t>
  </si>
  <si>
    <t>Null Result Handling
_x000D_(REVISED)</t>
  </si>
  <si>
    <t>ML / AI Capabilities
_x000D_(REVISED)</t>
  </si>
  <si>
    <t>Unique Search Capabilities
_x000D_(REVISED)</t>
  </si>
  <si>
    <t xml:space="preserve">P2P - Third-Party Content (Self-Description):
All items including one’s third party sources can be combined onto a common requisition, features such as compare are available regardless of the item source. </t>
  </si>
  <si>
    <t>P2P - Third-Party Content (Self-Description):
Response from UK Marketplace team (complementing Purchase Manager): Currently we only have the ability to punchout into a webshop, locate an item using the webshop site functionality, and bring the item back into Marketplace to checkout to the P2P.
We have just implemented Amazon business support, which also filters out non-Amazon fulfilled items before basket checkout. This is only available with specific P2Ps (not Alusta), as Marketplace is currently integrated into many different P2P systems for UK Government customers.</t>
  </si>
  <si>
    <t>Third-Party Content Support
_x000D_(REVISED)</t>
  </si>
  <si>
    <t>Business Rule Support
_x000D_(REVISED)</t>
  </si>
  <si>
    <t>User Profile Support
_x000D_(REVISED)</t>
  </si>
  <si>
    <t>Content Support Uniqueness
_x000D_(REVISED)</t>
  </si>
  <si>
    <t>P2P - Requisitioning Process (Self-Description):
Basware offers superb tools for end users to easily create purchase requisitions that follow purchasing policies. Catalog-based and free text requisitioning through web client helps users make compliant purchasing online or even when travelling.
Users can access shop content conveniently from the welcome page. The  welcome page allows users to see the content they are most likely to need without having to search for it. Users can search for content, create purchase requisitions, and easily track what is going on with their purchase requisitions. The experience is similar to a consumer online store and therefore requires very little training.
User experience matches the expectations from consumer online shopping. The Google-like search engine suggests alternative results, if exact matches cannot be found. The search engine supports advanced search logic. Basware also provides powerful tools for sorting, grouping, and filtering search results, thus helping users easily drill down to the exact product that fulfills their needs.
In addition to searching for catalog items, the solution supports free-text purchasing. As an optional feature, users can also access suppliers’ external webshop sites for supplier-managed content. Catalog items, items defined on a free-text form, and items from suppliers' external webshop sites are later referred to as purchasable items.
One of the major advantages is that users can have different kind of purchasable items, such as catalog products, external webshop products, and free-text items in the same shopping basket. These items can be ordered from different suppliers, but still they are processed in one purchase requisition.
Purchase requisitions are created either automatically or manually. The assumption is that most of the users prefer creating the requisition automatically, which relies on using default data based on the user's organization and purchasing categories of the purchasable items. Manual editing is possible for advanced users before the purchase requisition is sent to process.
Typical Requisitioning Process For Basic Users
Purchase requisition creation starts from searching for the relevant items to be purchased. Users can find content (instructions, catalog items, free-text form, and items from external webshops) from the  welcome page. If items matching the requirements are not found, users can define the search need using the free-text form.
Requisition creation can happen in three different ways:
The easiest way to create a requisition is the one-click ordering. Once the user has found the needed item or has specified the need in a free-text-form, the user can click the  button to create a Order Now purchase requisition for the item.
If the user needs to make a purchase requisition for many items, the easiest way is to include all the purchasable items (possibly also from earlier saved shopping lists) in a shopping basket, which is then ordered on the page.                                                                                                                                                                                 Shopping Basket
If the user wants to view or edit the details of the purchase requisition before submitting the requisition, it can be initiated on the  page, using the Shopping Basket More Actions Edit Purchase button. This opens the purchase requisition in "Draft" status in the Requisition Details My Purchases details view, and the details can be edited before sending the requisition to approval process.
After the purchase requisition has been created, the user can monitor its progress. The easiest way to find one’s requisitions is to go to the page in Shop. On this page, the user can view all their My Purchases requisitions ever created. Purchase requisitions can also be viewed on the page.                                                               Search 
A basic user may have the following tasks related to their purchase requisitions on the page: My Tasks - PR 
Reprocess, if the requisition has been returned to the owner.
Confirm the requisition, if any content has been rejected.
Finalize, if the owner has been assigned to complete all mandatory data for the requisition.
The final step in the purchasing process for basic users is normally receiving the goods. Goods receiving is handled by tasks and the users can access the goods receiving tasks on the  page. Users can also access their tasks by navigating to the page in Shop, and opening the requisition that  requires goods receiving. The requisition is opened on the page.</t>
  </si>
  <si>
    <t>Cross-Application Requisition Support
_x000D_(REVISED)</t>
  </si>
  <si>
    <t>e-Form Requisition Support
_x000D_(REVISED)</t>
  </si>
  <si>
    <t>Bundle Requisition Support
_x000D_(REVISED)</t>
  </si>
  <si>
    <t>Shopping List Support
_x000D_(REVISED)</t>
  </si>
  <si>
    <t>Non-Catalog Item Support
_x000D_(REVISED)</t>
  </si>
  <si>
    <t>SOW/Contingent Labour Requisitioning Support
_x000D_(REVISED)</t>
  </si>
  <si>
    <t>Project-Based Requisitioning
_x000D_(REVISED)</t>
  </si>
  <si>
    <t>Recurring Requisition Support
_x000D_(REVISED)</t>
  </si>
  <si>
    <t>Asset Tracking and Tooling Requisition Support
_x000D_(REVISED)</t>
  </si>
  <si>
    <t>VMI Support
_x000D_(REVISED)</t>
  </si>
  <si>
    <t>Requisitioning Process Support Uniqueness
_x000D_(REVISED)</t>
  </si>
  <si>
    <t>P2P - Sourcing Integration (Self-Description):
Basware provides native RFQ capability which is suited for 3 bids in a buy. We also provide advance sourcing through our partnership with Scanmarket. RFQs can be enabled from the shopping cart or an existing requisition based on rules configured.</t>
  </si>
  <si>
    <t>S2C Integration
_x000D_(REVISED)</t>
  </si>
  <si>
    <t>Event Instantiation from Requisition
_x000D_(REVISED)</t>
  </si>
  <si>
    <t>Sourcing Platform Integration
_x000D_(REVISED)</t>
  </si>
  <si>
    <t>Direct Material Requisition Support
_x000D_(NEW)</t>
  </si>
  <si>
    <t>Compliance Capabilities
_x000D_(NEW)</t>
  </si>
  <si>
    <t>Stakeholder Collaboration
_x000D_(NEW)</t>
  </si>
  <si>
    <t>Supplier Collaboration
_x000D_(NEW)</t>
  </si>
  <si>
    <t>Unique Process
_x000D_(NEW)</t>
  </si>
  <si>
    <t xml:space="preserve">P2P - Guided Buying (Self-Description):
Basware uses the WeProcurement™ approach to create a culture of spend stewardship and encourage down-buying by showing how much employees are saving, through peer competition and rewarding personal achievement. Guided buying uses recommendations that are based on automatic selection of best price, preferred vendor and fastest lead time. Buyers can also manage shortcuts to frequent or recommended products/services. Filtering is available with item properties, supplier, etc. Detailed item comparisons, peer ratings, relevant purchasing policies/guidelines and constraints, like delivery time and budgets, are present. Buying process is simplified and uses rules to auto-govern buying, and automatically recognize approvers unless otherwise specified. Proactive catalog management and access to limited set of items for all appropriate roles are used over reactively tracking what items are rejected in the approval phase.
Guided buying includes the following processes: 1) Catalog buying: Catalog of standardized services or products created and maintained by supplier and/or buying organization. 2) Buying from supplier webshops: Supplier webshops via punch-out is a mechanism that enables the end user to access the supplier's webshop from Basware Purchase-to-Pay 3) Price on request buying: Requisitioner sends Purchase Order with price on request item to supplier. Supplier confirms the price to end user. End user approves or rejects the order change proposal. 4) Free-text buying: Capability to manage non-standardized services and products and one-time buying 5) Budget-based buying: User creates Purchase Requisition which is linked to budget. Budget is linked to project, account and cost center.  6) Pre-order buying: User sends pre-order with insufficient information to supplier. Supplier confirms actuals e.g. time &amp; material and send order change to requisitioner for PO update/approval. 7) Post-order buying: Purchase requisition, approval and Purchase Order are created after delivering service or product. 8) Reverse buying: Supplier creates Purchase Requisitition in Basware P2P or Purchase Requisition is created in other tool. Buyer to review and approve the requisition. The order is sent to supplier. 9) Blanket buying: Blanket order refers to the business process where you have a Purchase Order with a validity period (start/end date) and a limit on the item. Goods Receipt may or may not take place. 10) Contingent workforce: Order is created and delivered to service provider. Self-billing is the agreed invoicing method. 11) P-card vs. V-card: P-Card is a company charge card that allows goods and services to be procured without using eProcurement tools. V-card connects buyer and supplier order/payment process electronically in Basware Network. </t>
  </si>
  <si>
    <t>Guided Buying Philosophy
_x000D_(REVISED)</t>
  </si>
  <si>
    <t>Rule Configuration
_x000D_(REVISED)</t>
  </si>
  <si>
    <t>Policy Support
_x000D_(REVISED)</t>
  </si>
  <si>
    <t>Preferred Supplier Support
_x000D_(REVISED)</t>
  </si>
  <si>
    <t>Analytics Integration
_x000D_(REVISED)</t>
  </si>
  <si>
    <t>Real-time Collaboration
_x000D_(REVISED)</t>
  </si>
  <si>
    <t>Integrated Search Results
_x000D_(REVISED)</t>
  </si>
  <si>
    <t>Unique Guided Buying Process
_x000D_(REVISED)</t>
  </si>
  <si>
    <t xml:space="preserve">P2P - Help &amp; Support (Self-Description):
Users have access to policy documents, online help, FAQs, support portal and contextual help during requisitioning process. A user community is available through the support portal for customers, allowing for the exchange of tips and expertise. </t>
  </si>
  <si>
    <t>Support Mechanisms
_x000D_(REVISED)</t>
  </si>
  <si>
    <t>User Community
_x000D_(REVISED)</t>
  </si>
  <si>
    <t>Checkout Administration
_x000D_(NEW)</t>
  </si>
  <si>
    <t>Cart Support in the Requisition Process
_x000D_(NEW)</t>
  </si>
  <si>
    <t>Split Item Support
_x000D_(NEW)</t>
  </si>
  <si>
    <t>Tax Rate Support
_x000D_(NEW)</t>
  </si>
  <si>
    <t>Variable Stop Control
_x000D_(NEW)</t>
  </si>
  <si>
    <t>Shopping Cart Persistence
_x000D_(NEW)</t>
  </si>
  <si>
    <t>Unique Cart Capabilities
_x000D_(NEW)</t>
  </si>
  <si>
    <t xml:space="preserve">P2P - Requisitioning Budget Checking Process (Self-Description):
Budget tracking is real-time and is triggered upon requisition creation and updated as the requisition moves through the P2P cycle. At any time in the process the user, the budget owner or approvers can see in requisition/paid budget funds. Budget triggers can be configured based on threshold values. Budgets can be set up to be multilevel and can support up to 10 levels. Budget status is displayed visually on appropriate screens such as approvals to help with decision-making. Budget data can be integrated with ERP or budget management systems.  </t>
  </si>
  <si>
    <t xml:space="preserve">P2P - Requisitioning Inventory Checking Process (Self-Description):
Basware provides a native inventory module that can enable the entire requisition, ship and replenishment. The inventory is checked in real-time at the time of requisition and orders are routed appropriately to the appropriate available stockroom or warehouse as per user configuration. Integration into third party inventory systems is also available. Basware also supports barcode-enabled device based receiving, shipping and inventory cycle counts. </t>
  </si>
  <si>
    <t>Inventory Check Support
_x000D_(REVISED)</t>
  </si>
  <si>
    <t>Inventory Management Support
_x000D_(REVISED)</t>
  </si>
  <si>
    <t>P2P - Approval Process / Approval Engine (Self-Description):
Business rules can be set flexibly to be a combination of intelligent logic guiding the process and end-user controlling it. Business rules can be applied individually for each requisition line and also for the header level totals based on user's organization unit, budget, approval limits and multiple configurable dimensions. Approval rules are configured with a wizard or alternatively with more comprehensive pseudo-code direct input. Budget validation can be configured to either prevent or inform approver in case requisition will exceed the budget. Exception handling is highly automated based on intelligent logic enabling, e.g. automatic selection of manual approvers. Exceptions are flagged and explained to ensure efficient handling. Manual approval steps can be bypassed with self-approval whenever predefined conditions meet. Manual approval steps can be amended based on validation rules that will add additional review steps and additional approvers for specific approval limits.  Approval tasks are listed with relevant information as to why the approval is needed and associated information that supports the decision. Extensive validation rules are proactively preventing incomplete requisitions to be asked for an approval. Exceeding approver's approval limit triggers the need for an additional approval. Supplementary review tasks are created automatically for review (e.g. purchasing category specific review for IT items) with a reason why manual action is needed. Exception management includes changes to already approved POs or price mismatch to require re-approval. Additional information requests for specific individuals or a group are managed with collaboration feature that makes the information available within the product for easy access, with support for offline replies by email. Reports on rogue buying and excessive spending are available with drilling down to specific users.</t>
  </si>
  <si>
    <t>Line Item Approval
_x000D_(REVISED)</t>
  </si>
  <si>
    <t>Executive Overrides
_x000D_(REVISED)</t>
  </si>
  <si>
    <t>Automatic Blocks
_x000D_(REVISED)</t>
  </si>
  <si>
    <t>Unique Approval Capabilities
_x000D_(REVISED)</t>
  </si>
  <si>
    <t xml:space="preserve">P2P - Mobility (Self-Description):
Requisitioning is available from any device, including tablets and smartphones, with adaptive user experience on any device. All requisitioning types (catalogue, forms, external webshops) are supported on mobile devices with smart recommendation to direct purchases to preferred catalogue suppliers or configured forms to minimize the usage of generic free-text form. Locally relevant content for the users and their organization units are made available for easy access. Speech recognition and auto complete are supported for search to speed up the requisition process and to dynamically bring matching items to choose from. Barcode and QR scans are available in shipping and stock maintenance for inventory and asset management. Applicable auto completion, validation and other rules depend on the associated process step to apply rules within the system, and based on data in external systems. Incomplete requisitions can be submitted for procurement professionals to complete prior to approval.
</t>
  </si>
  <si>
    <t>P2P - Analytics (Self-Description):
Solution presents requisition cycle times in days, fulfillment times in days &amp; trends</t>
  </si>
  <si>
    <t xml:space="preserve">P2P - Analytics (Self-Description):
Predicted approval time frames (roadmap) </t>
  </si>
  <si>
    <t xml:space="preserve">P2P - Requisition Roadmap (Self-Description):
Just released:  RFQ feature allows a Buyer Administrator to create an RFQ requesting a product or service, and send it to registered suppliers in the users network. Suppliers can respond to quotes directly using Product Manager. RFQ additional features include email notifications,  RFQ and quote directories, multi line quotes, workflow dashboard, and file attachments. Price on Request (POR) allows suppliers to upload variable priced items in their catalogues. POR access is configured by the Buyer Administrator in the View. Buyers can search for POR items in the Marketplace, and request a price from the supplier before adding to the basket. POR features include quote directories, file attachments, and support for price breaks.  Templated Items allows the supplier to attach a supplier defined form to standard items in order to collect additional data from the buyer. The feature allows the buyer to add their own information and data in free text form and also allows them to override certain supplier defined values, such as supplier, item name or price.  The buyer can complete this form in Marketplace and check out the item with the form data as usual. Customization does not change the pricing of the individual item.  Matrix Items allows the supplier to link items of the same but with variations via a supplier defined matrix in Product Manager and publish these to Marketplace. Each item is a standard item with a unique SKU and price. The buyer then can choose and select – via a dropdown - a t-shirt in different colors and sizes, for example.  All in one item detail window. The item can be added to the basket and checked out as usual.  
 </t>
  </si>
  <si>
    <t xml:space="preserve">P2P - Requisition Roadmap (Self-Description):
Quick requisition via mobile application. Guided buying features (automatic approvals, estimated approval times) will surface at the time of purchase. Intelligent order aggregation has already arrived,  helping to bundle more items onto a PO &amp; save the buyer on shipping &amp; handling. </t>
  </si>
  <si>
    <t xml:space="preserve">P2P - Order Setup (Self-Description):
System provides many configuration options for order set up including vendor minimums, item minimum/maximum quantities, ability to create POs from contracts, ability to set up one time ship-to address, mass account allocation, default taxable amounts by line or header. Thresholds can be set for PO revisions, outside revisions can require reapprovals. Multiple requisitions can be combined into a single PO. Buyers can be assigned for auto management by commodity, vendor or geographic area. </t>
  </si>
  <si>
    <t>Unique Order Configurations
_x000D_(REVISED)</t>
  </si>
  <si>
    <t>P2P - Order Creation (Self-Description):
Basware can receive, process and deliver POs from buyer to supplier via Basware Commerce Network._x000D_
Buyer can send the POs in PDF format (machine-readable) or in any structured data format like EDIFACT, XML, etc._x000D_
Buyer can use several transport channels to deliver the POs to Basware: E-Mail, AS2, OFTP2, SFTP (Push), Java Client provided by Basware (Basware Message)_x000D_
Basware extract all relevant fields into an internal format._x000D_
Basware sends the POs to the supplier offering several delivery channels:_x000D_
-	Receiver Portal: POs are uploaded in a portal and supplier is notified via e-mail to download the PO. PO can be provided in PDF and in any structured data format like EDIFACT. Which structured data formats should be offered to the supplier needs to be agreed on with the buyer._x000D_
-	E-Mail: POs are uploaded in a portal and supplier is receiving an e-mail where the PO is attached. PO can be provided in PDF and in any structured data format like EDIFACT. Which structured data formats should be offered to the supplier needs to be agreed on with the buyer._x000D_
-	Supplier in Network: Basware uses the existing connecting to a supplier to provide the PO in the agreed format_x000D_
-	Point-To-Point: Basware can setup a new connection to a supplier. Basware can provide PDF and any structured data format to the supplier using transport channels like E-Mail, AS2, OFTP2, SFTP (Push), Java Client provided by Basware (Basware Downloadmanager). Each connection is considered as a project and additional costs apply.</t>
  </si>
  <si>
    <t>Raw PO Creation
_x000D_(REVISED)</t>
  </si>
  <si>
    <t>Multi-Requisition Support
_x000D_(REVISED)</t>
  </si>
  <si>
    <t>Automatic PO Creation
_x000D_(REVISED)</t>
  </si>
  <si>
    <t>Reverse Flip Creation
_x000D_(REVISED)</t>
  </si>
  <si>
    <t>Validation Rules
_x000D_(REVISED)</t>
  </si>
  <si>
    <t>External PO Support
_x000D_(REVISED)</t>
  </si>
  <si>
    <t>Inventory Pick-List Support
_x000D_(REVISED)</t>
  </si>
  <si>
    <t>Unique Order Creation Support
_x000D_(REVISED)</t>
  </si>
  <si>
    <t xml:space="preserve">P2P - Contract Compliance (Self-Description):
A comprehensive Contract Lifecycle Management solution supports customers in full contract compliance for all PO and non-PO based spend. 
</t>
  </si>
  <si>
    <t xml:space="preserve">P2P - Contract Compliance (Self-Description):
Anytime an item is being ordered and belongs to a contract we show that through the entire lifecycle of the order. We are tracking the contract information across the full cycle. </t>
  </si>
  <si>
    <t>P2P - Order Processing (buy-side) (Self-Description):
Multiple attachments can be added to a line or a header of a transaction, attachments can be for internal or vendor use. All documents, including attachments, are secure through profile and access management. System is capable of supporting electronic or manual acknowledgments and delivery confirmations. Order status is automatically updated based on several steps. POs can be closed manually if need be. All activity is audited in detail and is available for viewing. POs can also be exported to ERP systems or other third party systems.</t>
  </si>
  <si>
    <t>Secure Attachments
_x000D_(REVISED)</t>
  </si>
  <si>
    <t>Electronic Receiving
_x000D_(REVISED)</t>
  </si>
  <si>
    <t>ERP/MRP Support
_x000D_(REVISED)</t>
  </si>
  <si>
    <t>Change Support
_x000D_(REVISED)</t>
  </si>
  <si>
    <t>Unique Processing Capability
_x000D_(REVISED)</t>
  </si>
  <si>
    <t xml:space="preserve">P2P - Order Delivery / Communication (Self-Description):
Basware supports all of these transmission methods (email, fax, cXML, etc.) apart from web form. Order acknowledgements can be supported via portal, cXML or EDI. The network is a many to many multitiered open network. </t>
  </si>
  <si>
    <t>P2P - Order Collaboration (buyer/supplier) (Self-Description):
Basware Transactions supports seamless buyer-supplier collaboration through efficient, transparent electronic document exchange as part of the Purchase-to-Pay process. Basware Transactions adds data integrity to the communication chain and saves money by freeing up time spent on supplier collaboration across the organization. This eliminates errors and manual work efforts as well as avoids potential miscommunication.
Basware maintains a full audit trail from the Purchase-to-Pay and Order-to-Cash process between buyers and suppliers. This increases process transparency and enables clear measurement of both parties’ performance. Basware provides both parties with 24/7 access to status information on catalogs, orders, and invoices. This minimizes the need to initiate manual inquiries. Buyers and suppliers exchange various types of messages, including procurement messages and purchase invoices. These can be generally referred to as e-messages. To facilitate the exchange of such messages, buyers and suppliers can adopt different methods to enable electronic transactions, such as transmitting through an e-invoicing platform.  Easy error handling and dispute resolution is achieved via social collaboration tools &amp; proactive validation services.</t>
  </si>
  <si>
    <t xml:space="preserve">P2P - Order Processing (supply-side) (Self-Description):
Suppliers can initiate PO change requests and the change requests can be delivered back into the procurement application for approval and acceptance. </t>
  </si>
  <si>
    <t>PO Modification
_x000D_(REVISED)</t>
  </si>
  <si>
    <t>Line Item Processing
_x000D_(REVISED)</t>
  </si>
  <si>
    <t>PO Portal Support
_x000D_(REVISED)</t>
  </si>
  <si>
    <t>P2P - PO Mobility (Self-Description):
Application is designed using responsive UI and all PO ordering functionality is accessible via mobile device.</t>
  </si>
  <si>
    <t xml:space="preserve">P2P - PO Analytics (Self-Description):
Specific examples include purchase order volume and value tracking. 
</t>
  </si>
  <si>
    <t xml:space="preserve">P2P - PO Analytics (Self-Description):
We highlight spend by departments, locations, users, vendors, categories, vendor PO distribution (how many POs created). We also make available the item return rate, how many times an item is returned, the average lead time, time for items to reach you. Savings off list price by supplier contract, user. All of these KPIs have drilldowns so you can get into the data and take action, obtaining more savings and control. We also showcase PO volume, how much spending was done on catalog, on punchouts, on non-PO invoicing, how your spending is trending yoy and where it's heading. </t>
  </si>
  <si>
    <t xml:space="preserve">P2P - PO Roadmap (Self-Description):
Basware's ability to automate the PO process through a seamless system of rules and configuration options greatly streamlines the customer’s ordering process, thus enabling buyers to focus on strategic activities. The near term roadmap for ordering includes enhanced collaboration and gamification (would reward users for specific actions such as processing a PO within the SLA, buyer could be rated as a top buyer, etc.). Basware also aims to enhance services procurement capabilities.  </t>
  </si>
  <si>
    <t xml:space="preserve">P2P - PO Roadmap (Self-Description):
PO aggregation (already fielded): Enables savings on shipping and reduceshassles by combining items into a single purchase order vs multiple orders from the same supplier. NEW: There are a number of enhancements planned around services procurement, in terms of better workflow for getting additional budget added to your services purchase orders, better addendums, better receiving capabilities against your service orders which will enable better back end spend reporting around that data. NEW: We are enabling collaborative requisition creation, allowing multiple users to collaborate and figure out what they are ordering together. This is useful for complex purchasing scenarios (manufacturing).  </t>
  </si>
  <si>
    <t xml:space="preserve">P2P - Receiving Setup (Self-Description):
Receiving supports one step and two step receipt process, system also supports auto receiving based on commodity type, supplier or a specific PO line item. Receiving tolerances can be configured by user. The system allows the user to record both receipts as well as returns or adjustments. The system can be configured for automatic notifications. </t>
  </si>
  <si>
    <t xml:space="preserve">P2P - Fulfillment (Self-Description):
System supports ASNs from suppliers and ASNs can be converted into receipt during receiving. </t>
  </si>
  <si>
    <t>Bill of Lading Support
_x000D_(REVISED)</t>
  </si>
  <si>
    <t xml:space="preserve">P2P - Receiving Process (Self-Description):
Receipts are recorded against a PO line including quality checks, partial receiving, receive to inventory, receive as an asset, rejects and back-orders. Inspection queue and performing an inspection receiving for goods quality verification is supported. Mobile receipt recording is fully supported with barcode scanning. Based on the PO type, receipt can be recorded based on milestone or labor/timesheet, automatic receipt by category/vendor, or set not to require goods receipt (e.g. sum-based framework POs). Receiving more than ordered quantity can be allowed for specific PO lines. Automatic receipt is supported and used for certain types of items (e.g. low value/high volume) with an option to reverse the already recorded receipt in case of a faulty item or other issues in delivery. Receipt can also be configured to be automatic on the desired delivery date with an option to reverse it. Receipt from an invoice is supported when processing the invoice. Inventory transfers are supported.
</t>
  </si>
  <si>
    <t>Receiving Process Configuration
_x000D_(REVISED)</t>
  </si>
  <si>
    <t>Matching Rules
_x000D_(REVISED)</t>
  </si>
  <si>
    <t>Receiving Models
_x000D_(REVISED)</t>
  </si>
  <si>
    <t>Scanning Technology Support
_x000D_(REVISED)</t>
  </si>
  <si>
    <t>Unique Receiving Capabilities
_x000D_(REVISED)</t>
  </si>
  <si>
    <t>Receiving Mobility
_x000D_(NEW)</t>
  </si>
  <si>
    <t xml:space="preserve">P2P - Receiving Analytics (Self-Description):
System can provide receiving data such as fulfillment rate, returns by vendor, by location, inventory transfers, inventory receipts, inventory shipments, etc. </t>
  </si>
  <si>
    <t xml:space="preserve">P2P - Receiving Roadmap (Self-Description):
Offline receiving capabilities in native mobile app </t>
  </si>
  <si>
    <t>P2P - Receiving Roadmap (Self-Description):
NEW: We just added functionality for chatbot receiving. A user can type in a product #/PO # to initiate receiving from the chatbot. Mobile receiving is adding a few enhancements to make it easier to conduct requests for codes in the system.</t>
  </si>
  <si>
    <t>Default Invoice Configurations
_x000D_(NEW)</t>
  </si>
  <si>
    <t>Implementation Support
_x000D_(NEW)</t>
  </si>
  <si>
    <t>Unique Invoice Configuration Capabilities
_x000D_(NEW)</t>
  </si>
  <si>
    <t>P2P - Invoice Creation / Capturing / submission (Self-Description):
Scan &amp; capture is a core element within Basware's 100% e-Invoicing promise. We have global coverage with American, European &amp; APAC scan centers and offshore validation centers extracting header and line data, conducting data validation and quality control. Basware Invoice Key-In and PO Flip service lets you receive electronic orders from your
customers. The service notifies you of new orders the moment your customers send them in,
and you can view the orders with your browser in Basware Portal from anywhere in the world.
In Basware Portal, you can convert shipped orders to e-invoices in the service and send them
over to your customers with the click of a button.</t>
  </si>
  <si>
    <t>Supplier eInvoicing Invitation Support
_x000D_(REVISED)</t>
  </si>
  <si>
    <t>Supplier e-Invoicing Registration Support
_x000D_(REVISED)</t>
  </si>
  <si>
    <t>Breadth of Invoice Capture
_x000D_(REVISED)</t>
  </si>
  <si>
    <t>Paper Invoice Support
_x000D_(REVISED)</t>
  </si>
  <si>
    <t>Email Submission Support
_x000D_(REVISED)</t>
  </si>
  <si>
    <t>Invoice Creation Support
_x000D_(REVISED)</t>
  </si>
  <si>
    <t>Portal Support
_x000D_(REVISED)</t>
  </si>
  <si>
    <t>Third Party Management Support
_x000D_(REVISED)</t>
  </si>
  <si>
    <t>OCR Support
_x000D_(REVISED)</t>
  </si>
  <si>
    <t>Third Party Solution Support
_x000D_(REVISED)</t>
  </si>
  <si>
    <t>Unique Invoice Capture Capabilities
_x000D_(REVISED)</t>
  </si>
  <si>
    <t>Recurring Invoice Support
_x000D_(REVISED)</t>
  </si>
  <si>
    <t>SOW Invoice Support
_x000D_(REVISED)</t>
  </si>
  <si>
    <t>Unique Service Invoice Support
_x000D_(REVISED)</t>
  </si>
  <si>
    <t>Post-Audit e-Invoicing Compliance
_x000D_(REVISED)</t>
  </si>
  <si>
    <t>Clearance e-Invoicing Compliance
_x000D_(REVISED)</t>
  </si>
  <si>
    <t>Full Global e-Invoicing Compliance
_x000D_(REVISED)</t>
  </si>
  <si>
    <t>e-Invoice Archival
_x000D_(REVISED)</t>
  </si>
  <si>
    <t>Tax Compliance Support
_x000D_(REVISED)</t>
  </si>
  <si>
    <t>Trade Regulation Support
_x000D_(REVISED)</t>
  </si>
  <si>
    <t>Specific Country Experience
_x000D_(REVISED)</t>
  </si>
  <si>
    <t>Invoicing Audit Support
_x000D_(REVISED)</t>
  </si>
  <si>
    <t>Unique Invoice Compliance Support
_x000D_(REVISED)</t>
  </si>
  <si>
    <t xml:space="preserve">P2P - Invoice Validation / Approvals (Self-Description):
Basware can match invoices to purchase orders or payment plans, with matching at header or line-level or against GRs.  Clients like Heineken have achieved automated matching rates of up to 97% on electronic invoices. Basware's matching solutions match invoices with the corresponding purchase orders, contracts or any pre-defined payment schedules. Matching is a background process that automatically occurs after invoice data is captured or entered into the Basware Invoice Processing (IP) System. Basware Order Matching automatically matches invoices with approved purchase orders on a header or line item level. The audit trail and coding are automatically copied to the invoice - no workflow is needed and the invoice can be transferred directly to the accounts payable system for payment. Basware uses comprehensive five-way purchase order matching instead of the more traditional three-way matching. During the matching process, Basware Order Matching verifies that an approved and appropriately coded purchase order exists and then ensures that the goods receipt has been made. Five-way matching extends the process to cover the verification of quality inspection and a complete audit trail. Basware Order Matching is also easy to integrate with any ERP or purchasing system. Basware Contract Matching  automates the process of periodic or contract-based purchase invoices. Typically the approval workflow and coding of a recurring invoice are identical, which makes them ideal for invoice automation. The system automatically matches the invoice with the contract or payment schedule and transfers the matched invoices directly to the accounts payable system for payment. The use of matching tolerances increases the flexibility of the matching process. Both percentage and amount-based tolerances can be used. If the invoice does not match, it is automatically coded and sent to the authorized person for approval.  </t>
  </si>
  <si>
    <t>Auto m-way Match
_x000D_(REVISED)</t>
  </si>
  <si>
    <t>Payment Plan Support
_x000D_(REVISED)</t>
  </si>
  <si>
    <t>Business Rule Validation 
_x000D_(REVISED)</t>
  </si>
  <si>
    <t>Tax Rule Validation
_x000D_(REVISED)</t>
  </si>
  <si>
    <t>Commercial Rule Validation
_x000D_(REVISED)</t>
  </si>
  <si>
    <t>Regulatory Rule Validation
_x000D_(REVISED)</t>
  </si>
  <si>
    <t>Automated Approval Capability
_x000D_(REVISED)</t>
  </si>
  <si>
    <t>Approval Archiving
_x000D_(REVISED)</t>
  </si>
  <si>
    <t>Unique Validation Capabilities
_x000D_(REVISED)</t>
  </si>
  <si>
    <t>Invoice Collaboration Capabilities
_x000D_(REVISED)</t>
  </si>
  <si>
    <t>Dispute Resolution Capabilities
_x000D_(REVISED)</t>
  </si>
  <si>
    <t>Asynchronous Messaging Support
_x000D_(REVISED)</t>
  </si>
  <si>
    <t>Communication Archival and Auditing
_x000D_(REVISED)</t>
  </si>
  <si>
    <t xml:space="preserve">P2P - Invoice Integrations (Self-Description):
Basware offers an end-to-end P2P solution with integration to one or more ERP systems to retrieve transactional and other data from, and to send the data back to ERP systems. Transactional data usually includes purchase orders, goods receipts, invoices, payment message etc. that all can be used to facilitate matching. Also inventory data can be included. Suppliers are connected over the Basware Network. With Basware integration tools, customers can integrate to multi-ERP systems, Cloud ERP systems, or traditional on-premise systems. Integration allows organizations to access and use their master data, such as supplier-related information, from their Master Vendor List, accounting data (cost centers, account codes, VAT codes etc), and organizational information (business units, users, approval limits, related cost centers etc).
Basware P2P offers multiple different APIs and ready-made integration using XML-based flat file integration. The most common APIs are leveraging web services or flat files and based on REST, SOAP and WSDL protocols. Customer’s web services can be used for integrations. XML schemas are available for all master data and transactional data. We also offer a certified SAP add-on for integrating with SAP ECC6 and provide support for ECC6 running on HANA as well. Integration scenarios for a customer ERP can be created based on ERP-specific requirements. Customer-specific solutions are created with Basware anyERP Adapter using configurations and parameters. This is more efficient than writing code and enables rapid development. 
</t>
  </si>
  <si>
    <t>Out-of-the-Box Third Party Order System Support
_x000D_(REVISED)</t>
  </si>
  <si>
    <t>AP Integration Support
_x000D_(REVISED)</t>
  </si>
  <si>
    <t>E-Invoicing &amp; Supplier Network Support
_x000D_(REVISED)</t>
  </si>
  <si>
    <t>Value Add Platform Integration Support
_x000D_(REVISED)</t>
  </si>
  <si>
    <t>AR Integration Support
_x000D_(REVISED)</t>
  </si>
  <si>
    <t>Unique Integration Capabilities
_x000D_(REVISED)</t>
  </si>
  <si>
    <t xml:space="preserve">P2P - Invoice Mobility (Self-Description):
Basware fully supports mobility in invoice processing with a cross-device user experience from mobile devices, tablets, and desktop computers – basically any device with a full HTML5 capable browser. Invoice approvers can see all their approval tasks with expanded views that adapt to the device size, including access to invoice images, with easy to access to take action (e.g. approve requisition or invoice line/lines waiting for their action). Commonly Single Sign-On (SSO) is used for authentication. The system has a password called “approval password” that is dedicated for workflow tasks that require approval.
Analytics tool is optimized for tablets and allows modification of worksheets and dashboards by using drag &amp; drop touch supported capabilities on the go. Functions for browsing, modifying, re-publishing, and creating completely new visualizations of reports are available for tablet devices in a touch-optimized browser application.
</t>
  </si>
  <si>
    <t xml:space="preserve">P2P - Invoicing Analytics (Self-Description):
Visualizations allow users to view invoice origin (Basware Scan, E-Invoice, Self-Billing, Supplier Portal, etc.), matching type (automatically matched, manually matched, etc.) and payment performance (on time, after due date, before due date). The invoice process can be monitored in real-time with an invoice professional users’ overview dashboard to ensure on time processing of the invoices. In-depth analytics with drill-down capabilities, all the way to invoice level for quick actions, and state-of-the-art data visualization and mining capabilities provided by Basware Analytics that is based on a leading third-party BI engine embedded into the P2P solution. Dashboard and report modification and creation possibilities with over 20 out-of-the-box visualization options. Basware Analytics provides secure mechanisms for sharing sensitive data. Reporting users can see the data of the organization units where they have been explicitly granted access to. Users can also create and modify worksheets by themselves as a self-service based on easy to access Basware P2P data.
Analytics AP dashboards include automation levels, KPIs, cycle times, e-invoicing levels, payment terms and process bottlenecks identification down to specific suppliers (e.g. invoice quality issues or disputes), buyers, AP clerks or approvers to pinpoint specific issues. 
Finance dashboards allow cash forecasting across multiple currencies. The invoice data is analyzed to present managed (e.g. PO, Payment plan for recurring invoices, Contract) and unmanaged spend that is automatically categorized into spend categories and related suppliers to identify sourcing or supplier consolidation opportunities within specific spend categories. 
</t>
  </si>
  <si>
    <t xml:space="preserve">P2P - Invoicing Analytics (Self-Description):
Our analytics team made substantial progress to identify which KPIs explain AP performance in the best way. We didn't just handpick four but built an equation and that resulted into those four (e-invoicing rate, spend under control, automated invoice processing and payment times) being the best predictors of AP performance. Our solution is designed exclusively for AP to identify the root causes of exceptions and filter down to an individual type of exception and vendor. Users can can look at the resolution times by AP person and then the dimensions of specific sections. They can drill into a specific vendor and see how their exceptions are trending. We have supplier quality and procurement process metrics, two separate dashboards. One is performance of your internal organization coping with requisitions - how quickly a requisition becomes an order. The supplier quality dashboard shows how well a supplier is coping with your request, examining requisition to order cycle time and order to delivery cycle time. From order to first goods receipt or from order to partial delivery or from order to full delivery, you have the ability to see all of these figures. We have an early payment opportunity chart in the AP overview screen, which is bread and butter for every customer, and as part of analytics we provide the cash flow forecast and show dynamic discounting opportunities over time. We're now working on new discount reporting (roadmap). Many of these views are co-created with our customers' input. Youu are able to get full visibility of spend and analyze category by category how many suppliers you have (and whether you want to consolidate). Category specific strategies can be built from such data. Customers receive full visibility around all of their spend - not just PO spend but also full visibility into maverick spend. NEW: We are able to provide visibility around committed spend, showing a calendar that stretches well into the future based on PO, Payment Plan &amp; Invoice Data. This does not necessarily dictate when you will spend but shows when your commitments are due. It shows how much money you will need in upcoming days. In the AP process dashboard you can see the # of rejections and on top of that in the supplier quality dashboard you can follow how many individual suppliers have disputed invoices. Customers can drill down to the individual invoice level ( You can't open the invoice from the dashboard but you can see it &amp; go back to the AP UI).  </t>
  </si>
  <si>
    <t xml:space="preserve">P2P - Invoicing Roadmap (Self-Description):
The most recent Basware Purchase-to-Pay monthly release in June has added many new innovations, like best-fit order matching to maximize straight through processing rates and smart coding that uses historical data &amp; algorithms to determine end-users invoice coding and remove slow and repetitive tasks. 
The AP Automation functionality will be enhanced with new innovations for even higher automation for PO &amp; Non-PO invoices by using machine learning and proactively identifying potential bottlenecks that are slowing down invoice approvals and reduced early-pay discounts captured. The roadmap includes dedicated features to support very high volume processing volumes and more extensive real time reporting in shared service centers to continue Basware’s innovation leadership for AP Automation in very large and complex global environments.
The already comprehensive P2P Analytics as a key differentiator covering not only spend analytics, but also payment, process and cash flow analytics has a strong roadmap. The existing predictive payment analytics will be expanded to more comprehensive benchmarking and fraud recognition/prevention through intelligent algorithm that recognize potentially fraudulent invoices.
The uniquely open supplier network that connects also 200+ partner networks will be another key area of new innovations and investments in the form of new value added services including financing services around working capital services and vendor information/performance management beyond recently added enrichment services based on 3rd party data (e.g. Dun&amp;Bradstreet).
</t>
  </si>
  <si>
    <t xml:space="preserve">P2P - Invoicing Roadmap (Self-Description):
We will be deepening smart coding (machine learning to code non-PO invoices) logic. We are implementing full featured HTML 5 access for mobile devices. We recently briefed on Smart PDF capabilities (machine readable PDF). For AP we are developing better tools for the big AP self service centers so you can measure their efficiency. </t>
  </si>
  <si>
    <t>P2P - Payment Methods (Self-Description):
The Basware Pay service is offered in partnership with MasterCard, the world’s most advanced payments technology company. The collaboration combines MasterCard’s global payments processing network with The Basware Commerce Network to offer a unique payment solution providing huge opportunities for both buyers and suppliers.</t>
  </si>
  <si>
    <t>Range of Payment System Integrations
_x000D_(REVISED)</t>
  </si>
  <si>
    <t>Payment Partnerships
_x000D_(REVISED)</t>
  </si>
  <si>
    <t>Payment Status Visibility
_x000D_(REVISED)</t>
  </si>
  <si>
    <t>Multi-Currency Support
_x000D_(REVISED)</t>
  </si>
  <si>
    <t>Payment Play Support
_x000D_(REVISED)</t>
  </si>
  <si>
    <t>Advance Payment Support
_x000D_(REVISED)</t>
  </si>
  <si>
    <t>AML/KYC Standard Support
_x000D_(REVISED)</t>
  </si>
  <si>
    <t>Unique Payment Capabilities
_x000D_(REVISED)</t>
  </si>
  <si>
    <t>P-Card Payment Support
_x000D_(NEW)</t>
  </si>
  <si>
    <t>P-Card Program Support
_x000D_(NEW)</t>
  </si>
  <si>
    <t>P-Card Reconciliation Capability
_x000D_(NEW)</t>
  </si>
  <si>
    <t>Unique P-Card Capabilities
_x000D_(NEW)</t>
  </si>
  <si>
    <t xml:space="preserve">P2P - Trade Financing (Receivables and Payables Financing) (Self-Description):
Basware and their trade financing partners offer electronic on-boarding capabilities, inclusive of eRPA, for SCF.  Basware offer a multi-funder solution.  Under this multi-funder solution the funders can decide to use their own documentation and legal frameworks or take our proposed documentation.  Similarly funders can choose to utilize their own KYC/AML services or leverage our platforms KYC / AML services.  Basware offer a full suite of early payment solutions for buyers and suppliers.  From a buyer sponsored perspective Basware offer:
• Supply Chain Finance (Reverse Factoring) – Trade payable classification.  Funders can fund directly or via special purpose vehicle (SPV)
• Dynamic Discounting – Cash funded or leveraging headroom in existing client credit facilities.  Dynamic Discounting offers two primary modes of operation
• Virtual Payment – Classification typically driven by several factors.  We have found relatively broad capabilities for usage depending on customer goals and region the solutions are to be deployed.  The solution can be used for working capital, invoice removal, rebate or other.  
• Receivables Securitization via partner
All solutions offer “automated” (fully opt in) or “on demand” (allowing suppliers to maintain transaction level decision making).
References can be furnished upon request, but Basware has recently been publicly awarded the Adam Smith Treasury Today Award for best card solution together with Citi Bank and Celgene.  
Our solutions have been architected with multi-funder capabilities as core.  Therefore any funder willing to participate in a reverse factoring or virtual payment program on platform can be utilized.  We feel this is a key component to our open strategy which enable us to maximize geographical coverage but also find the best funding mix for our customers.  Third party (non-funder) partnerships include:
• Invapay/Optal – Payment Service Provider for straight through vPayment processing
• MasterCard – Preferred partner for single use virtual card infrastructure
• Demica – Reverse factoring and receivables securitization partner
To date Basware have contracted with many customers across the Virtual Payment, Discounting and Supply Chain Financing platforms.  Targeted spend volume on program for these customers exceeds 2.5BN USD.  Programs are in initial delivery and/or supplier on-boarding phases.  
APR’s will vary based on solution utilized, goals of the program and profile of the buyers/suppliers.  
</t>
  </si>
  <si>
    <t>On-Demand Financing Programs
_x000D_(REVISED)</t>
  </si>
  <si>
    <t>Dynamic Discounting Program
_x000D_(REVISED)</t>
  </si>
  <si>
    <t>Document Visibility
_x000D_(REVISED)</t>
  </si>
  <si>
    <t>Discount Schemes
_x000D_(REVISED)</t>
  </si>
  <si>
    <t>Payee Information
_x000D_(REVISED)</t>
  </si>
  <si>
    <t>Collaboration Capabilities
_x000D_(REVISED)</t>
  </si>
  <si>
    <t>Credit &amp; Debit Processes
_x000D_(REVISED)</t>
  </si>
  <si>
    <t>Geographic Coverage
_x000D_(REVISED)</t>
  </si>
  <si>
    <t>Information Collection
_x000D_(REVISED)</t>
  </si>
  <si>
    <t>Funding Partnerships
_x000D_(REVISED)</t>
  </si>
  <si>
    <t>Integrated VAT Support
_x000D_(REVISED)</t>
  </si>
  <si>
    <t>Third Party Technology
_x000D_(REVISED)</t>
  </si>
  <si>
    <t>Cash Planning Support
_x000D_(REVISED)</t>
  </si>
  <si>
    <t>Working Capital Support
_x000D_(REVISED)</t>
  </si>
  <si>
    <t>AI/ML Capabilities
_x000D_(REVISED)</t>
  </si>
  <si>
    <t>Unique Financing Capabilities
_x000D_(REVISED)</t>
  </si>
  <si>
    <t xml:space="preserve">P2P - Financing Analytics (Self-Description):
Basware has dashboards to easily identify business opportunities and working capital gains. Finance leaders can visually see invoice due date time frames, payment terms (payable immediately, within 7 days due net, etc.) and late payments, analyzing performance across the organization. Finance leaders can drill down for deeper analysis to reduce cycle times. Critical insights provided for CFOs include: • Organization-wide spend visibility • AP cash flow • AP process metrics • Financial KPIs (e.g. DPO) • Organization-wide drill-down capabilities to business units and locations
</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</si>
  <si>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</si>
  <si>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</si>
  <si>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</si>
  <si>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</si>
  <si>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</si>
  <si>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</si>
  <si>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</si>
  <si>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</si>
  <si>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</si>
  <si>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</si>
  <si>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</si>
  <si>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</si>
  <si>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</si>
  <si>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</si>
  <si>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</si>
  <si>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</si>
  <si>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</si>
  <si>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</si>
  <si>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</si>
  <si>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</si>
  <si>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</si>
  <si>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</si>
  <si>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</si>
  <si>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</si>
  <si>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124 million (2017), waiting on 2018</t>
  </si>
  <si>
    <t>Transaction volume was 78.038 million in 2014, 93.774 million in 2015, 108.148 million in 2016, 124.048 million in 2017 … three year CAGR is thus calculated at 16.71 percent. Still waiting on 2018 volume.</t>
  </si>
  <si>
    <t xml:space="preserve">* Line level information available in Alusta databases            * Our data schema supports text as well and enables us to do different text-based analysis                                                  * Transaction specific flow information which is starting from the network and then ending up with delivery to payment; on the transaction basis this is different from our competitors.                                                                             *We are the #1 global network, we get breadth of data through our network which is without peer. As we covered at Basware Connect, we also generate benchmark information from that network data. </t>
  </si>
  <si>
    <t>We have all the capabilities available in any AWS EMR toolset</t>
  </si>
  <si>
    <t>Data model enables us to slice and dice the data the way we want to. We're pulling all the data into a separate database to enforce different taxonomies on top of that.</t>
  </si>
  <si>
    <t>New data from different databases can go through API and the data operations within the data warehouse can be customized on the use case at hand and the output is possible through an API so we can again output data preprocessed quality improved and then aggregate it with several third party sources.  We normalize the data in P2P.</t>
  </si>
  <si>
    <t>For supplier classification we can get the user defined supplier taxonomy and we also have the ability to use D&amp;B enrichment for the suppliers; both are available. User defined taxonomies have been defined in AP.</t>
  </si>
  <si>
    <t>Keeping selfscore but a selfdescription addressing Scoring scales is required</t>
  </si>
  <si>
    <t>This is the value proposition of Basware's Vendor Manager. We do enrich the data with D&amp;B data and also now with Mastercard Track KYC, KYS &amp; compliance information (built in supplier compliance score). We also support integrating Vendor Manager to ERPs and we can both retrieve and push information, in that sense our solution can be the one source of truth for master data if a customer desires.  At a high level we cover supplier enablement (supplier storage in portal, self service import/export, configurable vendor registration, self-service onboarding tools, collaboration, supplier enablement tutorials), master data integration &amp; workflow (API integration to ERP supplier master, supplier creation, approval workflow) and vendor lifecycle management (vendor data enrichment, financial risk rating, compliance risk monitoring).</t>
  </si>
  <si>
    <t xml:space="preserve">Audit trail and change history is logged </t>
  </si>
  <si>
    <t>Standard AWS EMR implementation. Open API and nothing preventing exposing that to others.</t>
  </si>
  <si>
    <t>There's nothing preventing us from doing analysis on the platform but we haven't seen many use cases.</t>
  </si>
  <si>
    <t>We can benchmark from our data in P2P, where we can actually create quartile distributions of our customers based on certain KPIs (spend under control, % of suppliers e-invoicing, touchless processing %, etc.). We don't define what the actual targets are but we have a benchmark because we have extensive P2P data. We can combine all the data sets together to create a clustering of them.</t>
  </si>
  <si>
    <t xml:space="preserve">We offer data sets at various levels: header, coding row, purchase requisitions, process, etc. The user can build a report from scratch by combining the various data sources. The ability to combine multiple data sources as part of the custom solution is something our competitors are not doing. For example, being able to combine purchase data to payment plan data to e-invoice data (both header and coding row) and that applies for both internal (originating within Basware) and external POs. </t>
  </si>
  <si>
    <t xml:space="preserve">Yes. We have standard out of the box templates but also have templates that the user can modify themselves without having to create their own reports from scratch. When discussing our differentiators around reporting/analytics, we should emphasize 100% spend capture (all invoice types) &amp; prediction around committed spend (based on POs, payment plans &amp; invoices), visibility of spend against contract &amp; workflows (shared service center dashboards unveiled at start of 2019). </t>
  </si>
  <si>
    <t>Kevin Kamau</t>
  </si>
  <si>
    <t xml:space="preserve">We have a huge variety of standard widgets that the user can use. They can create their own calculated fields using complex formulas using different data sources, aggregate the data and drill down to the invoice level. Multiple customer dashboards can be built.  You can have a third party visualization uploaded. Users can build their own visualizations and upload directly to Tableau. 
</t>
  </si>
  <si>
    <t xml:space="preserve">We offer everything that a standard BI platform does. You can have a time series simulating data over time. Tableau is releasing viz in viz, a visualization element within another visualiation element that allows you to the slice the data in multiple facets. You can have a heat map and then a graph within the heat map; we can leverage all of this via Tableau. The drilldowns are impressive. For example, if your table is showing sales by country/by region, the tool can also drill down into sales by department and various salespeople.  </t>
  </si>
  <si>
    <t xml:space="preserve">Yes. System allows the maximum # of columns (250) and can drill down from cross tab itself, have a hierarchy, multiple hierarchies that can be in the cross tab. And this happens on the fly so it's more or less real time.  We would score this as a 3, understanding of k-dimensional is hierarchical, not just X-Y axis but hierarchical and can build multiple hierarchies using unrelated dimensions. </t>
  </si>
  <si>
    <t xml:space="preserve">We have complex filters implemented on some of our dashboards, for example where we can summarize or aggregate certain results based on user defined calculations. We use complex filters ... we also use filters to hide and show visualiztions on the dashboard. Maximize the use of the dashbaord itself which is quite an effective way to ... you can have multiple views of the same dashboard with controlled by filters to hide and show visualizations on the dashboard (Olav). P2P - Catalog Analytics (Self-Description):
Additional capability around vendor category spread, which will show you how many vendors you use to buy items from a particular category so you can potentially consolidate. 
P2P - Analytics (Self-Description):
Predicted approval time frames (roadmap) 
P2P - PO Analytics (Self-Description):
We highlight spend by departments, locations, users, vendors, categories, vendor PO distribution (how many POs created). We also make available the item return rate, how many times an item is returned, the average lead time, time for items to reach you. Savings off list price by supplier contract, user. All of these KPIs have drilldowns so you can get into the data and take action, obtaining more savings and control. We also showcase PO volume, how much spending was done on catalog, on punchouts, on non-PO invoicing, how your spending is trending yoy and where it's heading. 
P2P - Invoicing Analytics (Self-Description):
Our analytics team made substantial progress to identify which KPIs explain AP performance in the best way. We didn't just handpick four but built an equation and that resulted into those four (e-invoicing rate, spend under control, automated invoice processing and payment times) being the best predictors of AP performance. Our solution is designed exclusively for AP to identify the root causes of exceptions and filter down to an individual type of exception and vendor. Users can can look at the resolution times by AP person and then the dimensions of specific sections. They can drill into a specific vendor and see how their exceptions are trending. We have supplier quality and procurement process metrics, two separate dashboards. One is performance of your internal organization coping with requisitions - how quickly a requisition becomes an order. The supplier quality dashboard shows how well a supplier is coping with your request, examining requisition to order cycle time and order to delivery cycle time. From order to first goods receipt or from order to partial delivery or from order to full delivery, you have the ability to see all of these figures. We have an early payment opportunity chart in the AP overview screen, which is bread and butter for every customer, and as part of analytics we provide the cash flow forecast and show dynamic discounting opportunities over time. We're now working on new discount reporting (roadmap). Many of these views are co-created with our customers' input. Youu are able to get full visibility of spend and analyze category by category how many suppliers you have (and whether you want to consolidate). Category specific strategies can be built from such data. Customers receive full visibility around all of their spend - not just PO spend but also full visibility into maverick spend. NEW: We are able to provide visibility around committed spend, showing a calendar that stretches well into the future based on PO, Payment Plan &amp; Invoice Data. This does not necessarily dictate when you will spend but shows when your commitments are due. It shows how much money you will need in upcoming days. In the AP process dashboard you can see the # of rejections and on top of that in the supplier quality dashboard you can follow how many individual suppliers have disputed invoices. Customers can drill down to the individual invoice level ( You can't open the invoice from the dashboard but you can see it &amp; go back to the AP UI).  </t>
  </si>
  <si>
    <t>What about nested logical expressions?</t>
  </si>
  <si>
    <t xml:space="preserve">At least a 3 …. Filters range from data based defined dimensions to aggregated dimensions as well as dimensions based on complex calculations. These can be saved in the library and users also have the ability to create their own and add on to the library. </t>
  </si>
  <si>
    <t xml:space="preserve">Formula support (Q2) ... This is where we leverage some of our predictive algorithms which are quite advanced in how they define the business logic for instance calculating the risk of late payment or predicting when spend would actualize, something we can leverage here .... P2P - Catalog Analytics (Self-Description):
Additional capability around vendor category spread, which will show you how many vendors you use to buy items from a particular category so you can potentially consolidate. 
P2P - Analytics (Self-Description):
Predicted approval time frames (roadmap) 
P2P - PO Analytics (Self-Description):
We highlight spend by departments, locations, users, vendors, categories, vendor PO distribution (how many POs created). We also make available the item return rate, how many times an item is returned, the average lead time, time for items to reach you. Savings off list price by supplier contract, user. All of these KPIs have drilldowns so you can get into the data and take action, obtaining more savings and control. We also showcase PO volume, how much spending was done on catalog, on punchouts, on non-PO invoicing, how your spending is trending yoy and where it's heading. 
P2P - Invoicing Analytics (Self-Description):
Our analytics team made substantial progress to identify which KPIs explain AP performance in the best way. We didn't just handpick four but built an equation and that resulted into those four (e-invoicing rate, spend under control, automated invoice processing and payment times) being the best predictors of AP performance. Our solution is designed exclusively for AP to identify the root causes of exceptions and filter down to an individual type of exception and vendor. Users can can look at the resolution times by AP person and then the dimensions of specific sections. They can drill into a specific vendor and see how their exceptions are trending. We have supplier quality and procurement process metrics, two separate dashboards. One is performance of your internal organization coping with requisitions - how quickly a requisition becomes an order. The supplier quality dashboard shows how well a supplier is coping with your request, examining requisition to order cycle time and order to delivery cycle time. From order to first goods receipt or from order to partial delivery or from order to full delivery, you have the ability to see all of these figures. We have an early payment opportunity chart in the AP overview screen, which is bread and butter for every customer, and as part of analytics we provide the cash flow forecast and show dynamic discounting opportunities over time. We're now working on new discount reporting (roadmap). Many of these views are co-created with our customers' input. Youu are able to get full visibility of spend and analyze category by category how many suppliers you have (and whether you want to consolidate). Category specific strategies can be built from such data. Customers receive full visibility around all of their spend - not just PO spend but also full visibility into maverick spend. NEW: We are able to provide visibility around committed spend, showing a calendar that stretches well into the future based on PO, Payment Plan &amp; Invoice Data. This does not necessarily dictate when you will spend but shows when your commitments are due. It shows how much money you will need in upcoming days. In the AP process dashboard you can see the # of rejections and on top of that in the supplier quality dashboard you can follow how many individual suppliers have disputed invoices. Customers can drill down to the individual invoice level ( You can't open the invoice from the dashboard but you can see it &amp; go back to the AP UI).  </t>
  </si>
  <si>
    <t>Q2 trend detetion response .... Somewhere between a 2 and a 3 ... I would put this, we can leverage our committed spend here since the trend is based on predictive algorithm and changes as we get more data. More accurate over time.</t>
  </si>
  <si>
    <t>Our payment plan module has recommendations for creating payment plans … concept we're working on that goes beyond the 3 … think of it as a business advisor in front of your screen, some process guru opportunity, a system that has hard coded business rules and system would run over time based on rules you set and would basically give you recommendations to implement in your business and might be recommendations on reports to subscribe to .... business advisor (working on this year) ... It's from simple stuff, which suppliers can you onboard for e-invoicing and what savings would result, what areas do you need to focus on (business side of invoice processing or somewhere in AP department), it's kind of a whole collection of stuff we can do, start with simple rules that are created based on the users' data, over time expand this to accommodate multi-tenant user recommendations, say that of all the Basware network , this is the average approval time and it's because people have these types of inovoices ... if you'd be interested in achieving a similar target these are the things you need to take into consideration. Delete a step in your process or automate a certain step ... Business advisor (not talked a lot about), ace in sleeve ... next level, tell the user what to do</t>
  </si>
  <si>
    <t>Olav, answer this … They have created some dashboards and mockups for AP Pro Process Tracker and workload management, analytics that lets you drill down so can see where invoices are stuck and get them relocated or collaborate directly from the platform ... but form analytics perspective solely at Basware analytics I'd say probably a 2. Olav is building well above a 4. Would be incorporating the risk of late payment predictiona lgorithm into AP Pro.</t>
  </si>
  <si>
    <t>Please make the case</t>
  </si>
  <si>
    <t xml:space="preserve">The following countries appear on our 2019 roadmap:
-	Portugal - New B2G model
-	China -  Automated Fapiao validation on AP
-	Singapore - Additional PEPPOL support
-	India e-invoicing 
-	Reservation for a new European clearance country (depending on regulatory developments)
-	1-2 additional LatAm countries (Depending on customer cases)
-	4 new Vault e-archiving countries (Based on customer demand)                                                                  NOT FOR PUBLICATION: India has already launched with one customer, Metso (Metso is a world-leading industrial company offering equipment and services for the sustainable processing and flow of natural resources in the mining, aggregates, recycling and process industries). Metso is currently live in 9 EMEA countries and in APAC India. </t>
  </si>
  <si>
    <t>Is this languages, compliance…?</t>
  </si>
  <si>
    <t>Functionality born out of necessity as Basware has over 100 P2P customers with over $1 billion in revenue spanning 13 different countries</t>
  </si>
  <si>
    <t>Can the user can perform overrides?</t>
  </si>
  <si>
    <t xml:space="preserve">Q2 update … widget based dashboard … This is pretty much ... this is what I was telling you about, the Viz API Tableau is launching, you can upload third party Vises onto the dashboard and we can use those ... I would actually ... maybe what we can leverage is ability to build a story ...  a feature called story in tableau that allows a user to build a story as a dashboard .... typically many other BI platforms do is they provide filters to drill down to the various elements but this goes beyond that and allows seaparate sections or entities that are all contained within the same dashboard. ... P2P - Personalization (Self-Description):
If your organization calls a purchase order something else (differing terminology), that can be set up in the system (providing your own labels and text for the system). </t>
  </si>
  <si>
    <t>need demo</t>
  </si>
  <si>
    <t xml:space="preserve">Yes … no to #3 … in an organization yes you can have all users having their own private workspace but due ... multiple workbooks ... yes, Yes, they can do that but can they edit permissions with peers? .... If it's private you don't want to share it with anyone else, if it's a private workspace you don't share it with your peers, move workbook to a public folder where it's automatically shared with peers with vidw and edit rights and can define who has the view and edit rights, that's bread and butter for admin .... 2 (core support) .... P2P - Personalization (Self-Description):
If your organization calls a purchase order something else (differing terminology), that can be set up in the system (providing your own labels and text for the system). </t>
  </si>
  <si>
    <t xml:space="preserve">3rd party view support update - Have to ask ... not something we have in analytics ... this is role-based views .... that we don't have ... 0 .... </t>
  </si>
  <si>
    <t>Keeping the 3 but need specifics</t>
  </si>
  <si>
    <t>Sami: 4 … It's completely flexible. You can do whatever additional workflow steps and rules you require. It's possible to do almost anything with the workflow engine. Position it's … you can build very complex workflows, authorization matrixes, those are fully supported. Rules for how invoices are routed or orders are routed can be laid out with complexity (always to this person and this cost center unless exceeding X amount). Multiple different rules when it comes to approving and routing the documents.</t>
  </si>
  <si>
    <t xml:space="preserve">3 … Automatic alerts if invoices get stuck … you can extend the workflow with any ERP before and after all the workflow steps, you can call an ERP and introduce an additional step in the workflow to do whatever is needed. We have a built in expression language that allows you to build multiple rules. Populate data, you can have your own little program on how the coding works, all the rules and how data is populated, how the fields are validated. We don't encourage too many customizations beacuse it's risky but you can. </t>
  </si>
  <si>
    <t>With expression language we are a 3 … you can build your own rules and override the existing standard workflow rules. Example - for example, you can build a rule saying that you can prefer to any data field in invoice, if this field has this particular value then I want to add additional workflow step. Who's the receiver of task, what is expected from end user ... one field with such a value triggers new workflow. Any data can be used in the invoice to trigger different side steps. Then you can do additional validations based on that. Most flexible workflow engine in the market. ** Marketing around workflow engine? Have we promoted that? We haven't promoted the flexibility of the workflow engine. One additional capability is you can do all those on the line level ... multiple invoice lines you can build your own rules for individual lines, it doesn't need to be at the header level. All of the lines can produce their own unique workflow scenarios. You can override the standard rules with your own. The customers who have quality issues often have them because of workflow that is overly complex (one risk)</t>
  </si>
  <si>
    <t xml:space="preserve">We don't have a visual workflow designer. We have a special UI for certain tasks. You can do certain things by just adding a workflow task thorugh a very simplified user interface. It is so flexible and complex that it would be difficult to build a designer UI that would be easy to do all the changes. They can do it themselves , access rules engine and add workflow steps. In theory this is possible. </t>
  </si>
  <si>
    <t xml:space="preserve">3 or higher … approvals … at the line level, you can do it at line level and again our express language allows you to build all thea utomation rules based on any data we have available in the invoice. </t>
  </si>
  <si>
    <t xml:space="preserve">We would fit #3 … e-mail to the supervisor …. What to tout? E-mail approvals … have the data somewhere, it's pretty high around Pos are approved by e-mail …. Alusta data … approvals by mode … Marko … </t>
  </si>
  <si>
    <t xml:space="preserve">We can clone them. It would be possible to take a copy of your existing workflow and establish a new baseline. Two different companies, copy …. Subsidiary could inherit the basic workflow </t>
  </si>
  <si>
    <t xml:space="preserve">All documents/communications are integrated in a single portal with a single view that also supports filters and drill downs that allow a supplier to see just what they want to see how they want to see it. There is one login for suppliers to see all documents/communications. Suppliers can view their active customers on a customer list, and can find customers from Basware Business Directory. There are also accountless services which do not require the supplier to sign up/register at all, leading to high adoption rates.
</t>
  </si>
  <si>
    <t>Jussi Erjanti</t>
  </si>
  <si>
    <t xml:space="preserve">Suppliers can add their employees and reps, but can only assign them to a small number of pre-defined roles. </t>
  </si>
  <si>
    <t>A set of pre-defined roles with predefined privileges that can be overridden is exposed to the supplier</t>
  </si>
  <si>
    <t>A supplier can limit its users to particular products and lots</t>
  </si>
  <si>
    <t xml:space="preserve">Limited - just language and dashboards
The Basware experience is that suppliers are not interested in managing their data in different supplier portals. The simpler, the better. Suppliers prefer accountless services, not sign up and managing different user roles. Basware offers simple free services for suppliers which maximizes the adoption. Suppliers can add new users and define which users have the right to edit supplier organization data in the portal. Supplier user views can be limited to particular products/services via supplier organization setup. Supplier users can manage their account settings and product/service settings they have privileges to. </t>
  </si>
  <si>
    <t xml:space="preserve">There's a concept we've been playing around with, a cash calendar, built basically on top of network data and showing supplier based on their invoices what's the expected, when do they expected their cash receivables …. And then we can enrich that with for example the cycle times of an invoice from their buyers in Alusta and kind of give a more accurate time on when they expec the invoice to be paid, not always are the invoices paid by their due date. It is dependent on the average cycle time of the invoice in P2P. Those are things you can leverage to provide the supplier with better information on when they expet the cash to come in. One interesting project is pilot phase, providing suppliers with information regarding their invoices and they can then finance, sell those invoices to financing services. In practice means they get the cash earlier from their financier and the financier then gets invoice paid directly to them. Something we're already doing. Supplier quality data .. what we're trying to do, will be able to identify tenants and suppliers across Basware. Up until this point will be relatively hard, especially considering the supplier ID changes for multiple tenants. Basware does not have teh same supplier ID for all your cusotmers, they ahve difererne tiDs. If we can enrich this data with D&amp;B possible to identify suppliers across the network and I bleiev eMarketplace already doing this (talked with James) ... cash flow calendar (not yet roadmapped), concept we've worked on ... with UX team....things we need to get out now in short term are opportunity analytics, carbon footprint and second version of SSC.... opportunity analytics - business advisor </t>
  </si>
  <si>
    <t>A selfdescription addressing Scoring scales is required</t>
  </si>
  <si>
    <t>Our data architects suggest this should be a 4 (e.g. master data distribution). We must emphasize that the platform is truly multi-tenant, which means that you can configure all of your customers separately. All of the customers are on the latest version because of the multi-tenant data model. This is not always the case with other vendors (e.g. We've been informed that Ivalua is single tenant. It's very customized and expensive for each customer because of their architecture and implementation methodology). Basware's data is logically separated between tenants, we can configure and customize all the customers but they're always on the most recent version. We have controlled customizations so we can upgrade anyone.</t>
  </si>
  <si>
    <t xml:space="preserve">Basware experts consulted: Consulted at Basware: Mika Annala, Director, Portfolio Architecture Strategy; Mika Vanska, Director, E2E Architecture &amp; Technology; Matthew Lees, Director, P2P SaaS Product Management; Sami Peltonen </t>
  </si>
  <si>
    <t xml:space="preserve">The answer depends upon what you're looking at. It would be a score of 2 for Invoice Manager with Flash, Alusta AP with Silverlight; Alusta and Purchase Manager would qualify for a score of 3 &amp; Analytics would qualify for a score of 4. Thus, I'm entering the midpoint - a 3. Alusta is 5 years old but many of the components are significantly younger. It’s been built to be a multi-tenant platform so new enough to be built from day one to be a multi-tenant cloud native platform. Some parts of it are 5 years old but it's entirely cloud native and we have been renewing the stack all the time. Some of the most modern components we started to use when we moved to AWS. We're using the most modern visualization engine from Tableau. Our ACML 5 libraries are the most recent ones. </t>
  </si>
  <si>
    <t>Consulted at Basware: Sami Peltonen</t>
  </si>
  <si>
    <t>We have our own scripting language and that’s how we carry out controlled customizations; consultants can write their own scripts inside the solution. Basware gives you a scripting language you can use to write scripts extending the business logic.</t>
  </si>
  <si>
    <t>Consulted at Basware: Mika Annala, Director, Portfolio Architecture Strategy; Mika Vanska, Director, E2E Architecture &amp; Technology; Matthew Lees, Director, P2P SaaS Product Management; Sami Peltonen</t>
  </si>
  <si>
    <t xml:space="preserve">Yes. Open APIs can be leveraged for app integration, but it's not "embedded" apps like force.com platform.  We have the APIs available at developer.basware.com,  you could build connectors to the network and APIs would allow you to build your own apps on top of our solution. The service apps in portal are made by Basware, but they are configurable by users.
</t>
  </si>
  <si>
    <t>Mika Annala, Director, Portfolio Architecture Strategy; Mika Vanska, Director, E2E Architecture &amp; Technology; Matthew Lees, Director, P2P SaaS Product Management; Sami Peltonen</t>
  </si>
  <si>
    <t xml:space="preserve">Strange question, as anyone investing in greater on-prem capabilities would compromise the cloud experience unless they spent enormously in maintaining two different models. With CloudScan, we qualify for a score of 2. </t>
  </si>
  <si>
    <t>We do have load balancing directing all the requests to different instances based on consumption.  We use the very latest components in AWS, NOT out of the box AWS. We use machine learning libraries in AWS. Suggested scoring based on Alusta today (regionality, flexible cluster-customer mapping, flexible cluster-db mapping, with configurable UI and i8n).</t>
  </si>
  <si>
    <t xml:space="preserve">right now we have data centers in 3 continents and we will be adding more …. North America, Europe, APAC … actually in those continents we have data centers and we will be adding Canada and be adding data center for Germany, even in Sweden …. Adding new ones based on demand …. We have all of this disaster recovery options so data still resides within same regions, can leverage data centers inside region to build high availability setup, as good as it can be … </t>
  </si>
  <si>
    <t>We deploy on AWS</t>
  </si>
  <si>
    <t xml:space="preserve">We use machine learning capabilities, all of the available components in AWS for pack ups and content delivery applications. We use all of the dynamic scaling options so we can automatically scale up and down as the traffic in services is increasing and decreasing. </t>
  </si>
  <si>
    <t>We do scale automatically. The load balance components we are using are very advanced.</t>
  </si>
  <si>
    <t>Supported in Alusta</t>
  </si>
  <si>
    <t>DaaP in future</t>
  </si>
  <si>
    <t>All private data is encrypted in transit and at rest and our entire platform is assured through ISAE3402 Type II report by KPMG. Basware values security and is seeking further compliance against industry leading reporting and certifications.</t>
  </si>
  <si>
    <t xml:space="preserve">We are integrated to multiple different signature services (in-house + partners) and do signing for document delivery and archiving. We support various certificates &amp; various types of digital signatures/seals.
There is a question around “any document, in any form, can be signed by any user at any time”. We sign for delivery and archiving and do support a set of different signatures (PDF, XML, signed zip packages) but “any” is quite a stretch. </t>
  </si>
  <si>
    <t>Based on Alusta + Purchase Manager</t>
  </si>
  <si>
    <t>The distributed computing part of our processing chain (Apache Spark) can easily tackle 100M+ records.</t>
  </si>
  <si>
    <t>Consulted at Basware: Matthew Wooller (Team Leader, Data Services R&amp;D), Jereme Pineda (Data and Analytics PLM)</t>
  </si>
  <si>
    <t xml:space="preserve">We are able to run query pre-defined data models and serve that to customer. We can enable schema separation for certain topical use cases, this allows us to focus lense on useful use cases. 
The base data model is designed to be extensible and easy to enrich. One of the platform's key goals is easy access to data in multiple schema forms.                                               </t>
  </si>
  <si>
    <t xml:space="preserve">Our network data is stored in a Mongo Db which allows you to create objects and collections from various formats, file types and document types. This enables elastic experience for the developers in our platform (i.e. creation of new invoice templates, interface methods, batch processing jobs).
Our data platform is designed specifically to allow for schema and model extensibility. </t>
  </si>
  <si>
    <t>Right now we are working on standard taxonomy to classify supplier, product and company information. We are moving soon to extensible and highly tailored taxonomy per customer. But for the purposes of making sense of the data platform data, we need to use one taxonomy. When applying machine learning, you also need to standardize at first until you reach a point where you venture into an AI-driven approach.</t>
  </si>
  <si>
    <t xml:space="preserve">Our legacy in multiple ERP, S2P has been seen in our invoice automation and purchase management solution. When you design an open B2B Network you should be able to accommodate data loading and integration capabilities from many different file types, feed and data sources. Our data platform allows this and we are continuously improving our data loading capability. One of the key considerations underlying the platform design is the frictionless introduction, onboarding and integration of new data and new data sources – and to that extent we are certainly at a 4. </t>
  </si>
  <si>
    <t>Is the connector native library out-ouf-the box</t>
  </si>
  <si>
    <t xml:space="preserve">We support basic Excel file formats and are also researching capabilities in terms of giving power to use to create columns and business logic (calculations) that can be persisted in their sandbox. Integrating Excel is very much part of the ‘frictionless’ vision mentioned above. </t>
  </si>
  <si>
    <t xml:space="preserve">We are now able to achieve greater than 94% prediction of complex use cases for country code, currency codes, supplier identify, company names, etc. We use regex for simple use cases like special character drops without dropping currency symbols. For example, eliminating integers where they do not belong but moreso we are able to apply hierarchical clustering using string dist matrix for validating similarities (company names, supplier names that allow our cleansing algorithm to clean the data that show the same name patterns). We use other signals within the network data. For example to predict a particular field’s incorrect data by looking at amounts, supplier name, country, organizational IDs, etc.
The platform selection was made with this functionality in mind. </t>
  </si>
  <si>
    <t>We are able to harmonize from multiple sources using internal and 3rd party identifiers. For example we already doing massive D&amp;B enrichment as well as possibility for third party to upload identifiers and create custom logic base on customer needs.</t>
  </si>
  <si>
    <t xml:space="preserve">Can enrich the supplier information using D&amp;B for suppliers with valid identifiers (i.e. VAT ID) but also with the absence we are able to use machine learning supplier identification as the same supplier information might be available in our vast B2B network data. 
Capability qualifying for a score of 3 is in scope for introduction into the platform within the next 12 months. Our platform selection was mindful of machine learning and NLP, sentiment processing and ‘blending’ a broad range of sources. </t>
  </si>
  <si>
    <t>Data is only valuable when you move it beyond raw to high quality enriched and classified data. We automatically apply anomaly detection to eliminate outliers i.e. telephone numbers being placed in gross amounts which would show up as billions in the transaction amount. Also we look at lengths of each columns, likelihood that a particular customer will not have transactions beyond their revenue threshold (we get from D&amp;B) and a lot of other edge case techniques.</t>
  </si>
  <si>
    <t>Since we have direct integrations we are able to provide real-time updates on data and the maximum is many times a day. If you’re thinking of every second intervals, then we are not there yet but moving there soon.</t>
  </si>
  <si>
    <t xml:space="preserve">Our approach is to look at clusters in the data and identify data profiles for each cluster and automatically correct data, but then there still needs to be an approval process where a human being is involved. However, we are still looking into deep learning to get the correction signals and use those to train AI. </t>
  </si>
  <si>
    <t xml:space="preserve">Yes, we have this capability. We are able to support suppliers, products, company hierarchies, and our own customers' master data. </t>
  </si>
  <si>
    <t>We are serious about GDPR so we design our cloud service to identify all changes made in the system and identify the person or system entity who made the changes but we do not  have e-signatures yet – that is arriving in the future.</t>
  </si>
  <si>
    <t xml:space="preserve">Our analytics provide an opportunity for customers to create their own sandbox, web base spreadsheet model, create their dashboards and share those dashboards with colleagues as we embrace the principle of elastic collaboration. We also allow customers to get a copy of their raw data extracted and they can actually then connect directly to the extracted source by using APIs or web base data connectors for their excel for example.
The Data Platform has sandboxing ‘baked in’ – designed from day one to allow for the safe experimentation and non-destructive testing against datasets. </t>
  </si>
  <si>
    <t>Please address the number 2 &amp; 3</t>
  </si>
  <si>
    <t>We use regex parsing from invoices to identify signals like invoice number, amount, supplier, company, etc. We are able to identify these critical fields and are now moving to even more accurate invoice line level parsing.</t>
  </si>
  <si>
    <t xml:space="preserve">Few realize it but Basware has 295 people working in R&amp;D (not much smaller than the entire employee count of a firm like Ivalua).  Research and development investments were 21.3 percent of net sales during 2018. In 2018 Basware’s R&amp;D focused on improving the performance, resilience and scalability
capabilities of Basware’s Source-to-Pay solutions and developing seamless user interfaces that provide the best customer experience. In 2018 Basware moved services to Amazon Web Services, launched a new analytics dashboard and optimized the user experience in procurement by introducing a virtual assistant with artificial intelligence (AI) capabilities and natural language processing. In the next six months we have even bigger ambitions. </t>
  </si>
  <si>
    <t xml:space="preserve">Component-based architecture that can also be used for workflow management. We have capabilities in line with a scoring of 2. Invoice transfer to ERP workflow, purchase order imports workflows. </t>
  </si>
  <si>
    <t>Please mention the other S2P apps/suites</t>
  </si>
  <si>
    <t>Please mention the BI Tools</t>
  </si>
  <si>
    <t>Basware Vendor Manager integrates with the Mastercard Track service providing financial risk monitoring including credit risk rating. Compliancy risk monitoring will include checks against multiple sanction lists such as OFAC, politically exposed persons, law enforcement actions, adverse media, insolvency, disqualified directors. Supplier scorecard in Vendor Manager will show these alerts by sources and share them also to operative purchasing process via seamless integration to Basware P2P.
We have made considerable progress around SRPM within the last year. The Mastercard Track partnership provides excellent financial risk and compliancy risk monitoring, our partnership with ConnXus provides even more risk-related data (https://connxus.com/connxus-enters-strategic-partnership-basware/) and we recently demoed our Supplier Quality analytics for you (showcasing delivery reliability by supplier, faulty goods %, etc.). You had asked if this supplier quality data is shared with suppliers so they can perform better; we have buyers who are sharing this information with their suppliers but I’m not aware of a supplier-facing offering yet, there’s certainly an opportunity there.</t>
  </si>
  <si>
    <t>Please mention the sources for verification</t>
  </si>
  <si>
    <t>Please mention the ERPs certifications</t>
  </si>
  <si>
    <t>Consulted at Basware: Jussi Erjanti</t>
  </si>
  <si>
    <t xml:space="preserve">We can do both. Often we take lead and handle integration, but it's also fine to use partners or customers through the integrations themselves. We can build the integrations and be responsible for the solution plus integration as one provider, which is perhaps better for the customer compared to other vendors who have more distance from the customer. </t>
  </si>
  <si>
    <t>COE indeed owns internal consultant and partner consultant training where we have a global training portfolio that is structured from Online-Learning, Virtual Classroom trainings, and advanced traditional classroom trainings. The portfolio is splitted in multiple streams and sections. 
We have delivery consultants holding the customer trainings, typically some of what customer specific. In addition we have full time trainers in Nordics. They are mainly customer specific sessions in customer premises. There is some productized content created and shared globally. 
Training offering in Finland for Basware P2P customers today: 
Preliminary trainings:
Basware Invoice + Payment Plans, 1 day training – introduction training, for customer’s project group and main users (test group), accounts payable and purchase people
Basware Purchase, 1 day training – introduction training, for customer’s project group and main users (test group), AP and Purchase people
-	notes to Basware’s project group
Benefit: From a Basware trainer the customer receives the latest and most accurate knowledge and advice how to use the system and what kind of changes in processes there will be, if any, as the Basware P2P Invoice Automation takes place According to experience, the customer receives the best outcome; effectiveness and full usage of Basware P2P Invoice Automation are on higher level when the application is introduced by a dedicated trainer. One significant part of the training bought from Basware is that the training material is included. In the material things are explained  in a clear and simple way. When main and end user training is outsourced, it leaves more time for other tasks.
Trainings for customer’s in customers test environment, when environment is ready for testing – hands-on training for test group:
Basware Invoice – 1 day training
Basware Purchase – 1 day training
Basware Payment Plans – 1 day training
End user info:
2-3 hours/info Basware Edge – Invoice, Payment Plans and Purchase
-	3 info/day
o	as many as needed
	by skype
	in auditorium
	etc.
Basware Analytics – after production by business consultants or technical consultant
Manual Order Matching – for test group, by interface/technical consultant (workshop) for Professional users who do manual matching.</t>
  </si>
  <si>
    <t xml:space="preserve">Basware offers a standard Support Service Level Agreement as a base Service to all Customers and two enhanced Support SLA's called Silver and Gold levels. Customer Service Management is delivered as a value added Service, offering enhanced Service and governance, driving the continuous improvement process on both product and Service experience. As such Basware Customer Care offers Support and Service to suit every Customer organizations' needs. The overview to the Support offering: • Standard Support SLA - Basware offers a standard Support SLA for all paying Basware Customers, including access to Software and Service Releases, support during local business hours (defined on http://www.basware.com/support), and Incident / Service Request recording, handling, and resolution. • Silver and Gold SLA's - Basware offers enhanced SLAs. These optional Support Services are provided to Customers at an additional Fee and are provided in conjunction with Customer Service Management. Basware Silver and Gold are premium Service Level Agreements that contain both committed response and Resolution Times. Customer Service Management is a prerequisite for these enhanced SLAs. See the related separate Support Service description. Sales account manager or Customer Service manager can be contacted for details. • Customer Service Management – As the driver of the continuous improvement process in the ongoing collaboration, Customer Service Management delivers an enhanced Service experience and structured collaboration. Customer Service Management is an essential part of the enhanced Support SLA offering, accompanying the Support Service delivery on the response and Resolution Times. Basware Customer Service Management is delivered in a packaged model. More information on Customer Service Management is available in the Customer Service Management Service Description. Sales account manager or Customer Service manager can be contacted for details. • Platinum Support – A combination of the Customer Service Management Pro package and the Gold Support SLA with the addition of a named technical support team. The Platinum Support Service is offered at an additional Fee. Please refer to the separate Support Service description. Your sales contact or Customer Service Manager can also be contacted for further details. ** Short summary: We have tier levels. At the gold level you get a dedicated CSM to work with you. Idea at the gold level is we are giving regular checkpoints with the customer to see how we can improve the processes further **
</t>
  </si>
  <si>
    <t>We do benchmarking and have been doing what we call "innovation workshops." These look at existing processes and consider how to improve them. We do use some benchmarking data to check up on how well the customer carries out current processes and establish where the best companies are. We are mapping individual parts of the process and checking how well they are performing. There is constant development of the customer process, we compare customers with their best performing peers and suggest improvement actions.</t>
  </si>
  <si>
    <t xml:space="preserve">Basware offers a range of subscription-based services to continuously assess, plan and help improve the maturity, and consequently, the performance, of your organisation across Sourceto-Pay. These services are delivered primarily by our Business Consulting team and are offered in several options to suit the needs of your organisation.                       • Assessment Services - assess the maturity of your organisation and build an action plan to improve your maturity in the most important areas across Source-to-Pay. Options are offered in the form of the 360° Evaluation or Maturity Lab services, which differ in the level of detail and analysis performed every 12 - 18 months.                                                                  • Regular Coaching - regular coaching sessions with a Business Consultant designed to address your daily challenges, workshop and validate decisions or queries, share expertise and best practices. Different coaching options are offered based on the needs of your organization - small, medium and large - with predefined number of coaching sessions in each.                                 Maturity Services Components
Maturity Lab                                                                              Basware's Maturity Lab puts maturity under the microscope, using our maturity assessment tool, and delivers a results-based action plan, developed in partnership with a Business Consultant, to improve your organisation's maturity across the areas Source-to-Pay that are considered most important. This regularly scheduled assessment and maturity action plan are then followed-up continuously by your Business Consultant and Customer Service Manager to ensure agreed Basware-led actions are fully implemented.                                                                  360° Evaluation                                                                Basware's 360° Evaluation works to gain balanced insights on current performance highlights and lowlights, and then use these insights to develop process, people, policy and/or technology improvement initiatives that address focus areas that are aligned to your current priorities or needs.
Maturity Coaching by Business Consulting Business Consulting offers coaching sessions as part of your subscription, to guide and equip your team members on a regular basis and work together to improve the maturity and performance of Source-to-Pay in your organisation. Our coaching framework means that we provide the mechanisms to: • Provide your team with regular feedback based on observations or data; • Allow your team members to seek external validation of ideas and queries; • Continuously share best practice with your team; • Offer your team members with access to a Business Consultant with relevant or specialised expertise (where available); • Help your team solve challenges that arise through coaching techniques; and • Work with your teams to ensure the recommendations from the Maturity Lab or 360° Evaluation service are implemented successfully. Ultimately, the coaching sessions provide the basis in which your team members can regularly work with external resources who have line of sight to customers spanning many industries and geographies and the breadth of experience that comes with this.
 </t>
  </si>
  <si>
    <t xml:space="preserve">We have a co-creation process. We can build the features in cooperation, collaboration with a customer and multiple customers and we do that pretty often. In practice we have customer councils in multiple countries, we have a good customer base to use for developing new features. We have a robust co-creation process. As an example, Basware's best fit matching concept - later rolled out to the core AP product - was something we developed with Metsa, a Finnish customer. We've been expanding our APIs with Scania, a large Swedish automotive customer. We've been building many APIs together with them because they have very extensive integration requirements. Material transfer enhancements were rolled out in the US after working in concert with oil &amp; gas customers. </t>
  </si>
  <si>
    <t>What’s different about Basware in service delivery innovation?                                                                                  1) Co-innovation projects                                                           2) Maturity services (Mohawk example)                                                 We do co-creation. We have our own ability to do complex integrations. We have our own middleware technology that helps us to integrate with 250+ ERPs.</t>
  </si>
  <si>
    <t>Yes. Supplier onboarding is a major strength for Basware. Our message has been that we can onboard your suppliers no matter how sophisticated they are. We also view our 220+ interoperability partners as a key piece of supplier enablement since the supplier doesn’t have to be directly connected to the Basware Network if they’re connected to one of our interoperability partners’ networks. If you’re not reaching suppliers where they already transact, your supplier enablement efforts may falter.                              We’ve consistently seen in user reviews that other competitors (e.g. Coupa, Ariba) struggle with enabling suppliers with all levels of sophistication. A good example from Gartner’s Peer Insights, a customer review site:
“There is significant business process re-engineering that needs to occur to take the full benefit of the system. We also have A SMALL NUMBER OF SUPPLIERS THAT KNOW AND UNDERSTAND cXML in our region. I believe the more educated suppliers, and the more customers that take up Coupa this will improve over time.” – P2P Operations Team Lead, $500m-1b transportation firm, Oct., 29, 2017
There’s a heavy supplier enablement angle with PDF e-Invoicing that strongly differentiates Basware against the PDF Scrape approach (Coupa’s InvoiceSmash) and Portal (Tradeshift) approach. We have a team assisting with the mapping and have a record of getting suppliers registered quickly. The buyer only has to tell us what data they want and the implementation time frame is a matter of weeks. We brought 2000 suppliers live in less than 8 weeks for a $7 billion revenue client. We estimate it only takes 15 minutes of an FTE’s time to get the mapping done. The supplier sends the first invoice, we do the mapping, extract the data based on what our customer needs and build that template specifically for that supplier.                                                       In contrast, PDF Scrape solutions put the burden on the buyer to do the mapping (they may not get it right the first time) and the Portal approach places the burden on the supplier. Our intention is to avoid friction for the buyer or supplier.                                                                                                 PDF e-Invoicing is part of a strategy that allows us to complement Ariba, which is typically more suited for tier one suppliers. A client of ours, a multibillion revenue mining firm, was at 10% of suppliers onboarded and 50% of the invoice volume with Ariba. What was happening to the other half of their invoices? They had outsourced scan &amp; capture and some in-house OCR, this firm had to manually process invoices as they weren't getting into workflow. Within 60 days of working of Basware, 98% of the customer’s invoices were going through the system (1.2 million in annual volume).                                                       Our supplier onboarding service has three pillars: Accommodating buyer goals, multi-service campaigns &amp; building the customer's own brand.                                       The buying customer may have one of the three 
primary goals in their financial department:                            • Increase e-invoicing rate from suppliers                                 • Capture early payment discounts                                            • Improve supplier information management
The onboarding experience lets the buyer 
choose from these goals and build a 
supplier activation campaign with language and 
key messages focused on a primary goal.                             With multi-service campaigns, a buying customer can decide a suite of network services to offer to a supplier, and can invite asupplier to multiple services in one invite.
The supplier can begin to use the preferred Basware 
service first, and then extend the usage to the 
other services. The supplier can go back to Network at 
any time to activate more services.                                         We also reinforce the customer's own brand. The buying customer can apply their own logo and branded message to the campaign pages and  invitation emails. Suppliers can trust the authenticity of the  invitation, which will result in higher service adoption rate.</t>
  </si>
  <si>
    <t>A series of systems - Vendor Manager, Marketplace, Purchase Manager, Basware Network - are now working in concert. The supplier relationship dimension becomes easy. Working with a new supplier the buyer can put in the request and Vendor Manager will take care of approving the supplier, inviting them to the network, providing all their information, sending to ERP. There's an excellent flow in the Basware ecosystem, no one has to go outside of it to work with a supplier. Once the supplier is approved, Marketplace can invite them to upload their catalog, do a contract.</t>
  </si>
  <si>
    <t>Support for:                                                                                   * Csv, BMECat, PEPPOL
* FTP automated uploading, FTP delivery to buyer
* Validation when using the Excel Content loader
* Support for UNSPSC
* Advanced features: Bundles, Forms, Matrix items (for size/colour variables etc)
* ML abilities to suggest UNSPSC codes</t>
  </si>
  <si>
    <t>** Cannot do job profiles  ** We do have some AI and ML capabilities.The biggest difference is our catalog data model - multi-supplier, single item record (multiple supplier mapping). On the Marketplace side we also have ML-based classification.</t>
  </si>
  <si>
    <t xml:space="preserve">We support configuration to allow catalog data to be represented to users based on their geographic location, role or even supplier or contract. Additionally, we can support line item level rules that automatically assign the best supplier based on price, preferred contract, lead time, etc. so that buying policy is automatically enforced as users order items. Specific suppliers and categories can be configured to prevent users from ordering off catalog. Extensive analytics are available for buyers to continuously improve the catalog service based on historical data. </t>
  </si>
  <si>
    <t>Core support for punch out level 1 and 2. We have extensive catalog management tools that can connect a single supplier to multiple buyers. Suppliers can manage complex pricing &amp; publish to multiple buyers simultaneously. We have catalog data APIs available &amp; content filtering, same as we answered previously. We can allow rules and tailor the content specifically based on location.</t>
  </si>
  <si>
    <t>Marketplace</t>
  </si>
  <si>
    <t>The concept of this requirement is to have a program to support buying organization with pre-negotiated contracts, using the power of agregation/consolidation of the netwrok volumens or through a GPO integration.</t>
  </si>
  <si>
    <t xml:space="preserve">* A variety of different formats                                                                                         *Can tailor catalog format to supplier based on needs           *  Machine learning based auto classification                          *Ability to publish a catalog to multiple buyers simultaneously, </t>
  </si>
  <si>
    <t xml:space="preserve">A 2 based on the scoring criteria. We do have smart forms that can dynamically calculate price based on user input. </t>
  </si>
  <si>
    <t>Expert consulted: Bhavin Shah</t>
  </si>
  <si>
    <t xml:space="preserve">We have customer item properties for catalog items so we can store any and every flag that a catalog manager wants to store. Anything that a supplier gives in terms of links through the catalog upload process can be made visible in a catalog for users to see. Linkages and flags are easily configurable in our system. </t>
  </si>
  <si>
    <t>We have the ability to track a single item from manufacturer across multiple suppliers without creating multiple item records. System can intelligently aggregate similar items into one record during data input. This creates less confusion for users when they're shopping and buyers have the ability to easily analyze spend on a particular item (unified reporting). Plus you can also create rules and make sure the system automatically picks the supplier with the best price because the user is automatically making that decision.</t>
  </si>
  <si>
    <t>We use AI/Machine learning to auto classify items and put them in the right categories</t>
  </si>
  <si>
    <t xml:space="preserve">For master data mapping including catalogs the system supports a very flexible template-based mapping system, which allows any source/data to be mapped to the Basware system master data table. Master data supports one-to-many mappings; for example, a single account can be associated to multiple categories. ML/AI based auto coding functionality further leverages the master data model to help the user gain efficiency. Real-time synchronization is available via APIs.  </t>
  </si>
  <si>
    <t>Basware expert: Bhavin Shah</t>
  </si>
  <si>
    <t>Basware is a global organization, the platform has full global capabilities such as currency translation, measure translation, multiple classification type support, complex multi-level organization model support, also shared service center model support. We also support compliance, regulatory/tax compliance.</t>
  </si>
  <si>
    <t xml:space="preserve">Whenever a supplier changes a price, we make it easy for them to update that price through Marketplace and in the Catalog. How do we automatically do price comparison w/external catalogs? We connect to a product price API and retrieve this data (demoed for a current client, the US Postal Service - shared under NDA). We're partnering with a company to get this information. The system can show what they last paid for that item and also show the price in the contract. We store a whole history of pricing in the syste, with a report you can download. </t>
  </si>
  <si>
    <t>Basware has machine learning-enabled product mapping for suppliers, where if a supplier doesn’t know how to categorize their products the algorithm is doing that product mapping for them. You upload your catalog and the products are automatically matched to the right category, meaning suppliers are able to switch to the buyer’s language.                                                                                Basware’s catalog search functionality, SmartSearch, is built on a sophisticated product data model that allows procurement departments to create a database of products with each product having multiple suppliers, prices and units. A highly intelligent algorithm automatically selects or suggests the best option of available products to the end user based on various circumstances that factor into the decision – location, price of day, delivery reliability, etc. This means the best choices are being updated and presented in real time so procurement professionals can maximize the value of their efforts. The underlying product master data model is what differentiates the Basware procurement solution from other catalog management offerings on the market. The latest release combines a robust back-end data model with a modern user experience along with personalization and business rules integration on the front-end. This enables clients to manage complex procurement processes without compromising usability and user adoption.</t>
  </si>
  <si>
    <t xml:space="preserve">Quality control is enforced through every step of the catalog management process. During data input, system validates all required and optional fields to ensure that data quality is not compromised. Users have the ability to make online corrections to data, thus improving the efficiency of managing large catalogs. Suppliers have catalog management enforcing strict data quality checks to ensure quality. Specific user rules can be included for approvers before the data is published to production. </t>
  </si>
  <si>
    <t>In addition to standard data validation system supports multi-level approval of inbound catalog data. Advanced validations can be configured on the data input templates. During approvals buyers can review and detect items with specific changes.</t>
  </si>
  <si>
    <t>You can upload items from a catalog, update them, discontinue them, change whatever data you want with those items.</t>
  </si>
  <si>
    <t>Basware expert consulted: Bhavin Shah</t>
  </si>
  <si>
    <t xml:space="preserve">Specific for Catalog Management? </t>
  </si>
  <si>
    <t xml:space="preserve">We provided a video demo around this. It details the ability to shop across Internet sites and pull those items back into the solution for pre-approval, with the integration to a punchout site in addition to catalog items within the system. The user searches for Samsung items and the system returns 8 items not carried in our catalog. The item is added to the cart  - a buy online item. It automatically takes the user to their account with CDW where they can put that item into their CDW cart, add other items if they choose to.  When the user checks out those are transferred to their Basware application. The user has two items, a catalog item and the second is the item from the buy online site (CDW). When that order is processed it behaves as a standard order and goes into the approval process for both of those items. </t>
  </si>
  <si>
    <t xml:space="preserve">In this requirement we don`t refer to punchouts; we refer to any internet shop, not integrated to Basware in any form. </t>
  </si>
  <si>
    <t>* Supplier catalog discovery: Provide the ability to discover and subscribe to public catalogs in Marketplace                                                                                                * Open market buying price compare - Next steps around doing real-time comparison of pricing and some type of predictive analytics around that to ensure the cheapest prices are being acquired.                                                         The main focus our of roadmap is around supplier/content discovery from the supplier marketplace. Plus advanced analytics and a machine learning-based recommendation engine for optimizing spend.</t>
  </si>
  <si>
    <t>The user profile and product profile can drive all of the necessary defined values in requisition. System supports very advanced multi-level organizational structure, advanced GL coding defaults based on conditional criteria also supported.</t>
  </si>
  <si>
    <t>Guided buying baked in. Additionally buyers or users can create their own favorite templates or turn previous requisitions into templates. System is configurable to show steps and options that user has access to. Chatbot support makes users' navigation as well as receiving seamless. Ability to import shopping carts as requisitions. All of these make it pretty efficient</t>
  </si>
  <si>
    <t>This basically refer to assets used during implementations.</t>
  </si>
  <si>
    <t xml:space="preserve">* Ordering on behalf of a user. The on behalf of is very sophisticated in that the coding defaults around the other user                                                                                                 * Delegated buying or requisitioning (e.g. Pramod is buying on behalf of Jeff and everything done carries Jeff Meredith's access and spend levels). Letting someone else do the buying for you with the same access privileges                        * Centralized buying on behalf of field users with all of the field users' settings getting defaulted inlcuding ship to location, GL coding, etc. </t>
  </si>
  <si>
    <t xml:space="preserve">System supports both basic and advanced level profile management that apply to every aspect and function within the application. Thus streamlining the user experience to match their role within the system. Auto profile management available via the Admin user interface. </t>
  </si>
  <si>
    <t>Profile management can be completely automated using open APIs for integration with internal HR/organizational systems. Reporting is available for tracking and monitoring changes to user profiles, auditing and compliance management.</t>
  </si>
  <si>
    <t xml:space="preserve">Users can save their searches, create their own favorites lists. </t>
  </si>
  <si>
    <t xml:space="preserve">We are able to do all of the above, especially because you can see the element name. Our facets are very powerful. Once the search results come in how are you able to classify and filter based on facets? We have a very powerful engine. Facets we have - price range, manufacturer, vendors, SKUs, custom properties on items, etc. Beyond that we also have the configuration options so a user can only order from inventory or only order from the preferred supplier or only see contracted items. </t>
  </si>
  <si>
    <t>Null result handling: Popular searches and saved searches are shown to a user. System is learning to make the searches better as they search more and more.</t>
  </si>
  <si>
    <t>A self-description is required</t>
  </si>
  <si>
    <t xml:space="preserve">Classification or faceting of search results based on custom catalog features like on sale items, green recycled items. You can classify an item according to whatever is important to the buying organization. Green items are one of the big things (recyclable items, energy efficient items). Government organizations have guidelines to buy from minority businesses so those can be flagged, they're also being used to flag standard items in catalog that need to be purchased before non-standard. </t>
  </si>
  <si>
    <t xml:space="preserve">Items from as many different types of ordering processes, from different vendors on the same requisition (should be a 4). Shipping to different locations on same requisition, system will intelligently split out the POs from that single requisiton. We have inventory order functionality, just in time order functionality, ordering functionality for assets along with specifying all the additional asset information at the time of requisitioning. You can order services for asset maintenance through the reqeuisitioning process. Cart and Order API and place the requisition. You can shop from anywhere and through the API, it flows into Purchase Manager and goes through requisitioning, approvals and PO generation. This extends to direct materials ordering </t>
  </si>
  <si>
    <t>Splitting out into POs is a differente requirements. Waht about Scanner, project management tools, contracts….</t>
  </si>
  <si>
    <t>Is it a smart form with AI capabilities?</t>
  </si>
  <si>
    <t>We have bundle support pre-built and you can create your own bundles while you're ordering items (dynamic bundling support). Arriving in the near future: As we notice orders coming through, anytime the system detects a pattern of orders we will suggest to the user to create a bundle out of that (Machine learning application).</t>
  </si>
  <si>
    <t>Please refer the self description to shopping list. We understand you can build a type of shopping list from the cart, is there anything else in this topic.</t>
  </si>
  <si>
    <t xml:space="preserve">Spot sourcing from Scanmarket now integrated (free text sourcing). </t>
  </si>
  <si>
    <t>Please especofy the extent of Rule base and AI capabilities</t>
  </si>
  <si>
    <t xml:space="preserve">System supports putting any requisition - what we call a standing order - on a schedule to reoccur daily, weekly, monthly, quarterly, etc. This can be for a certain number of repetitions or start on a particular date depending on what you need.  We offer automatic re-ordering based on inventory. </t>
  </si>
  <si>
    <t>Still missing how AI / NL plays</t>
  </si>
  <si>
    <t xml:space="preserve">Approval confidence calculator. At the requisition level, a document can be auto-coded (intelligently figuring out what the coding is on your behalf). Basware's Smart Coding is also extending from non-PO GL coding to requisition coding as well. </t>
  </si>
  <si>
    <t>Technically, anything we do can be used for direct purchasing. Work order POs and you need parts? Purchasing support. Work order POs generally more on services side. Can the software be used by companies in the manufacturing field to get parts? In theory, yes. Chip manufacturing example - the system knows everything that goes with that. There are a couple clients that do purchasing in SAP and then import the SAP order through purchasing workflow in the system, pulling the cart to us and processing the cart through Basware Purchase Manager. The order may be done in the ERP with the workflow (approval) in Purchase Manager. We've done an integration between ERP systems and Purchase Manager for many customers (cart &amp; order API).</t>
  </si>
  <si>
    <t>Basware experts: Pramod Prabhu &amp; Kumar Shah</t>
  </si>
  <si>
    <t>There are discussion notes. API supports discussion notes, so when the import is done through API all of that communication follows through. Within Purchase Manager there is plenty of opportunity to collaborate using discussion notes and chat.</t>
  </si>
  <si>
    <t>** Checking capability **</t>
  </si>
  <si>
    <t xml:space="preserve">Users are guided to select certain items. We have the ability to restrict certain items/categories to certain users.  The process begins with underlying rules where you can essentially create custom rules for individual users. We display the items in order of relevance, plus whatever the buying organization's configured ranking criteria is. If you want to rank inventory items higher than non-inventory, we would show the inventory items at the top based on that. Thanks to our data model we can set up rules at the item level  (e.g., feature supplier best around price, delivery reliability, etc.)  </t>
  </si>
  <si>
    <t xml:space="preserve">We are in the process of implementing automatic approvals, as well as displaying estimated approval times (predictive capability, machine learning) when users create requisitions. Based on history we might automatically approve an item if there is a sufficient confidence score. </t>
  </si>
  <si>
    <t>Approval is a different re-. Please refer to shopping experience</t>
  </si>
  <si>
    <t xml:space="preserve">A major strength of the product. In addition to core support features we allow users to:                                                         *  Create RFQs                                                                    *Override vendor/price                                                                * Split coding                                                                                  * Ship item to multiple locations                                                                                  * Associate/trade-in assets for items                                          * Change billing/shipping details, etc.                                 There a substantial number of things you can do on a checkout and it’s all based on permissions; there are power users with more advanced capabilities and regular users who click and off they go. </t>
  </si>
  <si>
    <t>Basware experts consulted: Bhavin Shah, Kumar Shah, Pramod Prabhu</t>
  </si>
  <si>
    <t>On behalf of ordering is supported. We can accomplish the same business need in a slightly different way. We support you forwarding your requisition to a power user who can essentially modify the requisition entirely based on your preference or based on what you need. Utimately it achieves the same result, done slightly differently.</t>
  </si>
  <si>
    <t xml:space="preserve"> 
User can split items as per their needs for both accounting and shipping purposes. Approval confidence is shown based on business rules and historical data. We can do an accounting split, a shipping split, we can even support an assembly (items fit into several subitems). Something we do uniquely: If you split the shipping locations the system can automatically split the accounting for you based on those location splits. In the approval we also do split. We can split a single requisition into multiple approval paths and split the requisition to multiple approvers. Splits can be imported as well. This is an area where Basware stands apart from other providers.</t>
  </si>
  <si>
    <t>Sorry, we need to see a demo of this, probably we`re not getting your 5</t>
  </si>
  <si>
    <t xml:space="preserve">Tax information can be stored (Location and Item level). User can override taxation if needed. Tax codes can be imported from an external system. We store tax codes at the line level. Basware also has tax calculation logic that is based on this as well. Tax codes are associated to location. They can also be associated to the line item which would override. You can also have flags at the item line level to mark items as non-taxable for any special purchase submissions. </t>
  </si>
  <si>
    <t xml:space="preserve">Our rules engine allows all of this. Hard stop – reject request. Soft stop – generate additional approvals. With respect to inventory, we can either prevent someone from ordering more than is available or if configured correctly we can route their items to another location which has inventory available. </t>
  </si>
  <si>
    <t xml:space="preserve">Basware provides discussion notes and you can collaborate on any document using them or additional collaboration options include FYI notifications. A buyer can be in the workflow and make complete changes to the requisition. </t>
  </si>
  <si>
    <t xml:space="preserve">User can have multiple shopping carts so they can always keep them around easily. Shopping carts are always there, not as if user logs out or closes browser that it goes away … shopping carts are saved. Every requisition you create, shopping cart you create, is reusable in the future as a template. Or you can convert a shopping cart into a favorites template. You can import a shopping cart from an Excel template. </t>
  </si>
  <si>
    <t>Based on business rules, cart functionality can be very easy (just checkout and submit for approval) or complex – allows many actions user can take during the process.
User can easily split accounting information and shipping information so they don’t need to create multiple requests for the same item.
User can create their own favorite lists from the cart if they find themselves ordering the same items again and again for future ease of ordering.
The cart for inventory, assets, non-inventory purchases is the same, user does not have to worry about these things – system decides.
User can import their shopping cart if creating a large order.
User can import their accounting splits if the charge is split between many codes.
User can easily apply their accounting changes to all items on the cart – they don’t need to update each item separately.
If you are shipping to multiple locations – system can intelligently code your splits for you.
Ability to have up to 5 user defined custom fields on the line and even split them up if needed.</t>
  </si>
  <si>
    <t xml:space="preserve">Basware provides a native inventory module that can enable the entire requisition, ship and replenishment. The inventory is checked in real-time at the time of requisition and orders are routed to the appropriate available stockroom or warehouse as per user configuration. Integration into third party inventory systems is also available. Basware also supports barcode-enabled device based receiving, shipping and inventory cycle counts. </t>
  </si>
  <si>
    <t>We've discussed line item requisition approval workflow previously, it's a differentiatior</t>
  </si>
  <si>
    <t>We support the ability for users with appropriate permission to replace approvers in the system or add approvers to the system. They can also set substitute approvers. The system allows for current/future approvals to be directed to a substitute until a particular approver returns. During the approval step itself, users can modify requisition information like account coding or add/remove items from the requisition, change vendor, change prices, create a request for code update, etc. We also have escalation policies that can be automatically triggered if an approval is pending for too long, escalating to a particular user or approvals manager. The system can remind the approver; the escalation policy can be set through workflow rules. Different workflows can have different escalations. If there are modifications during the approval process that have caused the coding or cost of the items to increase, then an approver can reject it.</t>
  </si>
  <si>
    <t>For scenarios such as preferred/designated suppliers, the system prevents this in the front end during the shopping process by applying commodity/supplier specific rules to pick the right supplier automatically. However, alerts are also indicated during approval for scenarios such as budget availability, duplicate requisition and manual supplier override. Additionally, there is a machine learning-based approval confidence index assigned to each line which automatically flags any items that should be reviewed further based on departure from previous ordering patterns.</t>
  </si>
  <si>
    <t>Imagine you have a user who wants to buy three items requiring three separate approvers. 
They fill the shopping cart just as they would on Amazon except unlike Amazon, these items need to be approved and purchase orders have to be issued before ordering happens.
Many of our competitors have linear approval workflow where all those purchase orders are held up until all three items are approved. So you wind up with a frustrated user – perhaps it’s someone at an oil &amp; gas company who ordered a critical part and it’s being held up because someone didn’t approve a set of office supplies. In the future, that user is going to order outside your procurement system because they didn’t receive what they needed in a timely fashion. There goes your promised spend visibility …
Basware has a different way of operating. We have line item requisition approval workflow so POs are generated as soon as each individual item is approved – that critical part isn’t held up because someone else forgot to approve a laptop.</t>
  </si>
  <si>
    <t>In addition to the aforementioned features, predicted approval time frames is on the analytics roadmap</t>
  </si>
  <si>
    <t xml:space="preserve">Supplier collaboration during the requisitioning process. We're building tighter integration between our purchasing and network for supplier collaboration with the buyers. We're fostering easier supplier collaboration on purchase orders through the Basware Network. For example, the suppliers will get an e-mail with the order and in the e-mail they can accept/reject the order, propose changes to the order and they can also flip the order to an invoice using the e-mail itself (one click flip). All of that information will flow back to the buyer, that's the collaboration aspect. </t>
  </si>
  <si>
    <t>They can import POs from a spreadsheet (external system support)</t>
  </si>
  <si>
    <t>Please seldecrobe the specific requirement based on scoring scales</t>
  </si>
  <si>
    <t>Strange question for this reason: We do all our validations on requests to make sure it meets business rules and other policies the organization may have. That's when the approval or rejection process is happening. A PO is too late in the process to be doing that.</t>
  </si>
  <si>
    <t>On the occasions that the process is born from the PO (scratch) and not from the PR? or any other scenario</t>
  </si>
  <si>
    <t xml:space="preserve">In Gartner's last Magic Quadrant for P2P it was noted that Basware received the “highest score (across) all the vendor reference customer surveys for ease of integration using standard APIs and tools. Basware offers packaged integrations for importing purchase orders from POS, Kanban, and MRP systems." We have superior PO import capabilities and can also match to all kinds of external POs in I2P.  </t>
  </si>
  <si>
    <t>Full fledged inventory module tied into procurement module, inventory orders automatically go for shipment creation, the inventory users can take the pick list, get the items and ship them for fulfillment system and automatically create orders. Describe your ability to create POs automatically from inventory pick-lists to enable intracompany fulfillment?  We do all of it. We have an inventory module that is closely tied into the procurement module. Anytime a user orders something the system automatically puts that order for shipment and then anybody from the warehousing side can then create a shipment based on those orders for internal fulfillment purposes. And this also includes support for back orders. We can create POs automatically form inventory pick lists.</t>
  </si>
  <si>
    <t xml:space="preserve">What’s different about Basware? One big thing is the end user does not have to worry about the who, what or how as items are procured. They just fulfill their needs and the system automatically identifies the best vendor, whether it has to come from inventory or somewhere else. The approval process is based on individual line items on the order. Core dfferentiators: Line item requisition approval workflow, intelligent order aggregation (combine requisitions to achive cost savings, consolidated PO to reduce shipping &amp; handling). We support line level shipping information, you can ship one line item to multiple locations </t>
  </si>
  <si>
    <t>Users can attach documents for each line item on the request. There are users who can replace those attachments or add new ones. At any point in the procurement process users can add attachments if they have the proper authority; users with specific authority can replace attachments or remove them if they need to.</t>
  </si>
  <si>
    <t>Basware experts consulted: Pramod Prabhu, Kumar Shah</t>
  </si>
  <si>
    <t>What’s unique about Basware? One big thing is the end user does not have to worry about the who, what or how in procuring items. They just fulfill their needs and the system automatically identifies the best vendor, whether it has to come from inventory or somewhere else. The approval process is based on individual line items on the order. Line item requisition approval workflow is a major differentiator vs other systems more architected for SMEs, it enables POs to be generated more quickly for vital items. Basware leverages intelligent order aggregation, combining requisitions to achieve cost savings (consolidated PO to reduce shipping &amp; handling). We support line level shipping information; you can ship one line item to multiple locations. Just recently we enabled users to order using an item image from the mobile app (mobile requisitioning). You can import an entire BOM into cart from Excel. You can also use any existing requisition as a template and order on behalf of others.</t>
  </si>
  <si>
    <t>Basware experts consulted: Bhavin Shah, Pramod Shah, Kumar Shah</t>
  </si>
  <si>
    <t>We support Full Order Responses according to UBL standard. Depending on buyer process needs suppliers can be allowed (configurable) to propose changes on quantities, update prices, items. Backordering is supported. Meaning that if 10 items are ordered and the supplier has only 5 in stock, the supplier can respond back by acknowledging 5 items and 5 items as backorder to be delivered later. If the buyer wants, suppliers can be allowed to over invoice the order up to set contingency budget limit. E.g. the contingency can be set to 110% meaning that supplier can invoice 10% over the ordered total price, which allows flexibility especially in service ordering. We support ordering both in quantities (products or services per quantity, e.g. per hour) and in monetary amount (e.g. maintenance service yearly fee invoiced 1/12th per each month)
All of the above can be done on line level. And all of this is supported in Basware Portal. What is a bit of stretch is the real time communication -&gt; we have chat in Portal between the buyer and supplier users in context of a business document meaning that buyer and supplier can have a discussion in context of a PO. But the limitation here is that both buyer user and supplier user need to login to Portal -&gt; email notifications are sent though. Once we have the collaboration service between P2P and Portal then we can really benefit from this capability.</t>
  </si>
  <si>
    <t>Basware expert consulted: Jussi Erjanti</t>
  </si>
  <si>
    <t>We demoed our responsive UI around I2P specifically (demo you received in January 2019) but it works the same way within procurement. We demoed our mobile invoicing capabilities (Lapa’s presentation) in January and as you noted, no vendor in this space has shown this level of flexibility across different phone types (adaptive form factor).  We were able to leverage a consultant from Rovio (another Finnish company, maker of Angry Birds) – our “secret sauce” in this area.</t>
  </si>
  <si>
    <t>* No changes to report *</t>
  </si>
  <si>
    <t>Basware is launching a new e-Orders for buyers offering (April 2019), allowing for 100% networked electronic orders from day one. The supplier doesn't need to become a Basware customer and it is free of charge for them. How does the service work? The buyer establishes a connection between the buyer‘s purchasing system and Basware's Network. The buyer sponsors supplier connections (Option A: Point-To-Point with Standard Format, Option B: Point-To-Point with Format Conversion). Buyers connect to the Basware Network via a single interface (API options: SFTP, https, NEW: AS2, OFTP2, REST API, Format options: UBL 2.0, BIS, EHF, format conversion). Suppliers can receive orders as structured data (XML) or PDF orders via email (for suppliers who are not capable of receiving XML orders). PDF orders are sent via the same interface to Basware Network as XML orders, enabling transparancy to PO delivery and increasing the probability of receiving electronic invoices against the orders. Another advantage of this approach is accountless supplier collaboration, the possibility for suppliers to receiver orders and flip POs to invoices without registering to Basware.</t>
  </si>
  <si>
    <t>No change here, support for core requirements</t>
  </si>
  <si>
    <t>Please explain</t>
  </si>
  <si>
    <t xml:space="preserve">We support both end user and central receiving models. Authority or permissions can be given to end users to receive their own items, which they can do in the system. Permissions can be given to central receiver to receive certain items for certain locations. System supports central receiving model. Users can also be required to enter notes or attachments, such as packing slips or any other required information. Users with proper authority can add line items in case the vendor shipped additional items or an item not on the original order. System also supports tolerances; people can receive up to a certain threshold beyond which the system would stop them. You can also override the tolerances for certain users, giving them more authority and higher tolerances for certain special scenarios. We also support receiving inspections, which will allow items to go into inspection work queues; an example use case for this is for medicines or perishable items. This is inspection work where someone verifies these items have been inspected before they are released for received matching. </t>
  </si>
  <si>
    <t>Basware expert consulted: Kumar Shah</t>
  </si>
  <si>
    <t xml:space="preserve">Another area of major differentiation for Basware. Our asset module works in conjunction with procurement and inventory modules. On the asset management side items can be set up as assets to automatically be received. During receiving users can receive items as assets. Once assets are in the system we support the ability to put in asset information such as serial #, warranty information, etc. You can even have separate vendors who service your warranty, which might be different from the vendor you bought from. We support the tracking of the asset lifecycle costs so as the asset gets used and its value decreases, that is tracked. We have a full fledged asset module.  We go beyond assets and support work orders for assets, maintenance work for those assets.  Material transfer enhancements, oil &amp; gas specific functionality we detailed at last spring's Basware Connect conferences in Austin, have assets, inventory and procurement working together. </t>
  </si>
  <si>
    <t>Basware experts consulted: Kumar Shah, Bhavin Shah</t>
  </si>
  <si>
    <t>Please add a selfdescription related to the requiremente</t>
  </si>
  <si>
    <t xml:space="preserve">In the fall we added functionality for chatbot receiving. A user can type in a product #/PO # to initiate receiving from the chatbot. Mobile receiving is adding a few enhancements to make it easier to conduct requests for codes in the system. We have offline receiving capabilities in native mobile app. </t>
  </si>
  <si>
    <t>The UI is responsive and can be used as a mobile web app to conduct receiving on the go.</t>
  </si>
  <si>
    <t>Basware experts consulted: Bhavin Shah</t>
  </si>
  <si>
    <t>"The system can provide receiving data such as fulfillment rate, returns by vendor/location, inventory transfers, inventory receipts, inventory shipments, etc. There are a # of KPIs, including average turnaround time for a request to go from being created to being received, average replenishment time for inventory, how much time it takes for the warehouse to replenish that inventory. The item return rate is by vendor and warehouse. We’re giving users the tools to reduce return rate and lead times.
All the KPIs contain drilldown functionality so we’re not just showing buyers the high level charts but allowing them to drill down into detailed data around specific problem areas.
In addition to the KPIs, we have normal reporting around the same receiving areas. You can see detailed receiving item data, return data for warehouses and vendors. Basware provides ad hoc reporting capability so buyers can create their own receiving reports if they need anything above and beyond what the system provides."</t>
  </si>
  <si>
    <t>We have default configurations, integration templates so we are able to set up the system within minutes with this kind of configuration basically. Best practices are configured integration templates against different ERPs … all of the sort of invoice documents,… what data fields are used is based on templates and we ask questions form customers like …. Default configuarion will be used. In reality they start adjusting theme … there’s a baseline configuration out of the box</t>
  </si>
  <si>
    <t xml:space="preserve">When it comes to unique invoice configuration capabilities, there are two things to consider: Validation Rules and Data Enrichments
Validation Rules: 
We are able to apply a variety of validation rules to allow maximum automation on the buyer's side. If a validation rule fails, the invoice will be rejected to the supplier.
For example:
Definition of mandator fields beyond VAT ruleset
Mathematical checks: 
-	Unit price x quantity= total line item amount 
-	Discount calculation on line level
-	Sum of total line item amounts = total amount (net)
-	Discount calculation on summary level
-	VAT calculation: total amount (net) + VAT amount = total amount (brutto)
-	Total amount (net) * VAT percent = VAT amount
Other checks:
-	Check for syntax on a specific field, for example PO number range (PO number needs to start with 43…. and must have eight digits)
-	Reject zero amount invoice (for example due to deposit)
-	Reject invoices with duplicate invoice numbers
-	Reject invoices with invoice date older than X months
Data Enrichments:
1. Static values
We can add static values on every invoice, e.g.
•	company code of the customers receiving entity (assuming they just have 1 entity – otherwise see below)
•	SAP system
•	some other codes, file path values, etc. they need in the data
2. Dynamic Data
These enrichments are based on certain fields on the invoice, e.g.
•	supplier data enrichment: based on supplier VAT ID, we can enrich the supplier vendor code (used by the receiver to identify the supplier in their ERP/workflow system)
•	company codes: based on receiver VAT ID, we can enrich company code (if the customer has multiple companies); Customers might need this information to route the document to their correct SAP system
•	document type: based on anchor words or value of certain fields, receivers might need to categorize certain invoices, e.g. if PO starts with 45 or 55 and has 10 digits, this invoice is seen as material invoice and needs to have a certain flag
•	we can build all kind of custom rules here. They always follow the same logic, certain input field(s), trigger the enrichment of certain output field(s)What differentiates Basware is its ability to build custom rules. You can configure all invoice content. We have an internal expression language to build rules, validate the fields based on the data in the other fields, populate data, etc. We offer customized services around e-Invoice sending/receiving (e.g. custom validation rules in e-Invoicing), which are extremely popular in Germany with large multinational companies (with complex requirements).
</t>
  </si>
  <si>
    <t>We support all methods. Users can key in invoices in portal, receive invoices with all the different methods (paper, PDF, everything goes). We are at a 3 scoring, have AI-based mapping and OCR.</t>
  </si>
  <si>
    <t>Consider Basware's overall machine learning capability and also in Smart PDF mapping (mapping the machine readable content with AI)</t>
  </si>
  <si>
    <t>** Checking for updates **</t>
  </si>
  <si>
    <t>Comprehensive capabilities for matching invoices directly to agreements to check prices. Our ability to match invoices against service orders or rate sheets is unique. Matching the invocies against SOW milestones using payment plans is crucial.</t>
  </si>
  <si>
    <t xml:space="preserve">Basware designs its services to assist its customers in complying with e-invoicing and e-archiving regulations in supported country scope. More particularly, Basware’s services can provide various means to facilitate the fulfillment of integrity, authenticity, legibility, content &amp; archiving requirements of the supported countries. Often times business controls that create a reliable audit trail between the invoice and the supply can be used to ensure tax compliance for all invoices, whether paper or electronic. In addition, as an opt-in service Basware can assign and validate qualified digital signatures &amp; timestamps according to requirements of more than 50 countries (various certificates supported). Basware utilizes both in-house digital signature solutions as well as partner solution from Sovos Trustweaver. Also EDI based compliance with supporting invoice recap-lists and partner lists is supported on selected markets and services (e.g. France). Services related to invoice content validation based on country specific requirements are also available for selected services. General security measures and process controls on Basware’s platforms improve the reliability and compliance of invoice processing.
Basware works together with a leading e-invoicing compliance service providers and consulting and legal/ tax advisory companies as well as local partners in certain markets. Basware receives periodical updates on key e-invoicing and e-archiving requirements in supported countries. Basware’s in-house compliance management, product management and legal function follow-up on regulatory updates and analyze standard services based on identified regulatory changes. Periodic reviews are carried out to review compliance of Basware services. </t>
  </si>
  <si>
    <t>In clearance countries Basware typically works with leading local providers enabling Basware customers to seamlessly connect to the local models. This approach also ensures that Basware and the customers are kept up to date on local market practices and regulations. Examples would be Latin America, Italy, Turkey, etc. We're supporting dozens of customers and processing invoices in the 7 figures in clearance countries. We've been active in Italy since 2014 and Latin America for years.</t>
  </si>
  <si>
    <t xml:space="preserve">Latin America: Signature South Consulting/GoSocket. Turkey: eFinans. Italy: Sata, Credemtel, InfoCert. The partner solution is integrated to Basware in a way where it is seamless to the customer. They can still use one interface while Basware &amp; the partner handle things behind the scenes. </t>
  </si>
  <si>
    <t>Since the debut of Vault in August 2017, we've started supporting new countries and we've developed some new features. These include the Vault presentment API, which allows customers to integrate their ERP directly with Vault without the need to navigate to Vault using the interface to present archive documents. The customer can present the archive document directly in their ERP through a secure link. On roadmap we have the Vault Open API cconcept which will allow customers to archive additional files and records that were not transferred through Basware Network (typically invoices from other sources or bank statements, tax records, payment records, accounting records, etc.). An additional feature allows customers to quickly download the full index of the archive for auditing purposes.</t>
  </si>
  <si>
    <t xml:space="preserve">A differentiator is that we have in-house compliance. We work with multiple global and local partners as well as local authorities (Big Four &amp; especially close partnership with PwC, TrustWeaver, etc.). The Mastercard Track partnership allows us to access compliance and sanctions list. </t>
  </si>
  <si>
    <t>Do you mean anti-trust regulation? What is intended here? ** Mastercard Track allows us access to the sanctions list and supplier records and that's the closest link to trade regulations **</t>
  </si>
  <si>
    <t>One area is supporting documentation describing services, Basware's processes and service organizational controls like SOX. The other area is the monitoring and logging tools available in Basware systems to monitor transaction flows, user actions, etc. Vault e-archiving solution offers an auditing interface which allows customers to search, retrieve and audit archive documents. There are some unique features, e.g. digital signatures from archive documents can be validated with publicly available tools. Vault allows users to select a bundle of documents and share that directly to an auditor through a secure link.</t>
  </si>
  <si>
    <t xml:space="preserve">In-house compliance team with expertise in global tax regulations, clearance models &amp; e-invoicing and accounting rules. As the trend is toward clearance, having in-house expertise is a huge differentiator. We've been involved in many of the industry's initiatives such as PEPPOL and various government invoicing frameworks (Australia, Singapore, US Business Payments Coalition, etc.). Consider:                                                                                                                                 ** Basware participation in international standard setting                                                                                                     ** We have direct connections with the tax authorities in various countries. PEPPOL in general, Basware has been very involved                                                                                   *We had been tracking developments and have been working in production with the SDI model since 2014 (Italy) so we were well prepared for the change there &amp; had a number of Italy expansions as a result. </t>
  </si>
  <si>
    <t>During Q4, we once again improved automated matching for e-invoices with a feature called cascade matching. The system can do a header-level match when the matching with invoice line details fails. This way the need for manual matching can be reduced.
How does this work? Sometimes matching of an e-invoice with a purchase order fails because needed information in a line detail is missing or incorrect. Automatic matching even fails when the invoice's total sum is a perfect match with the purchase order total. The result up until now has been that such invoices have ended up in manual matching. This new functionality now makes it possible to set the invoice line details aside when they do not result in any associations. Instead, the matching continues with the best-fit recognition rules by using the invoice header details. When an invoice is matched using the best-fit recognition rules, the original invoice lines remain in the system. Based on the initial information provided by the supplier, it is possible to explore if the automatic matching ratio can be increased by requesting adjustments to the invoice line details.
With cascade matching when we discover an event where invoice lines fail to match with the purchase order and GR, we strip off the invoice lines in effect and send it to best fit matching. It can be that the invoice is still valid (total amount) but there is just a mishap in an invoice line. This avoids situations where a line level mismatch produces exception activity.
Basware matching starts with a standard PO search that tries to find POs that are referred to in the invoice. Various matching methods are used (Header, Line, Best Fit). One of the features we have not discussed enough is Best Fit Matching. This is an intelligent algorithm that automates invoices regardless of invoice data quality and purchase order source. Even scanned paper invoices without any line data can be intelligently matched with purchase orders or goods receipts (identifying goods receipt(s) that sum up to the value of the invoice). This logic works for both POs generated in P2P and those brought in from external PO systems, thanks to our integration capabilities. Across all customers, about 30% of the lines are Best Fit lines. That means 30% increased automation through this feature, a huge difference maker.
In addition to what has been discussed here, Basware has some unique matching capabilities rarely seen in the market. These include: 1. N-way Matching (price, quantity, quality, or any other data field in PO) of the invoice against any data field on a purchase order 2.
2. Advanced association logic to match line level invoice data with any piece of purchase order line and/or goods receipt line data (E.g., you could be purchasing t-shirts where there is a single product code for the model but there is still a separation in size (XL, L, M, S) required for the match. Can your system automate matches based on multiple product attributes? We can) 3. Order matching supporting partial invoicing (multiple invoices matching against the same PO line, such as with services) 4. Order matching supporting bundle invoices (matching an invoice with many lines – e.g., a Dell laptop with lines for a mouse, laptop, keyboard, etc. - to a single PO line). Multiple invoice lines can match against a single purchase order line 5.  If the invoice has a different unit of measure than the PO, the system can still automatically match with zero human intervention 6. Matching against service POs &amp; goods receipts, automatically releasing partial payments based on the percentage of the order that has been delivered (performance milestones) 7. Invoices often arrive before there is a goods receipt, resulting in a failed match and unnecessary manual processes/exception activity. Our system makes the process touchless even if the invoice arrives before the goods receipt 8. 
8. Order matching supports matching with unit prices defined on goods receipts instead of purchase order line level (E.g., the purchase of minerals like gold, where the price of the purchase can/will differ between the moment of placing the order and receiving the goods)</t>
  </si>
  <si>
    <t xml:space="preserve">Matching validations are performed after association and automatic matching, manual matching, or both. Typical validation settings are:
•	Currency Validation
•	Supplier Validation
•	Unit price validation with absolute tolerance
•	Unit price validation with percentual tolerance                                Basware e-Invoice for Custom Receiving allows a variety of validation rules to allow a high automation rate of processing of received invoices on the buyer's side. If a validation rule fails, the invoice will be rejected to the supplier. Standard validation rules apply for all invoices processed by Basware. The rules are:                                        • Line item calculation is wrong: unit price x quantity ≠ total line item amount                                                                          • Discount calculation on line level                                            • Sum of total line item amounts ≠ total amount (net)                     • Discount calculation on summary level                                  • VAT calculation is wrong: total amount (net) + VAT amount ≠ total amount (brutto) and total amount (net) * VAT percent ≠ VAT amount                                            Optional validation rules:                                                            • Check for syntax on a specific field, for example PO number range                                                                                              • Reject zero amount invoice (for example due to deposit)      • Reject invoices with duplicate invoice numbers                    • Reject invoices with invoice date older than X months        • Reject invoices with invoice date in future                             • Reject invoices with delivery date newer than X days          • Reject invoices with delivery date in future                           • Roundings in VAT calculations &gt; X Cents                         Custom validation rules could be defined during the scoping workshop and will be charged accordingly. Sample of custom rules are:                                                                          • Special calculations                                                                    • Rounding ranges                                                                        • Derivation of values in dependency of input fields, for example derivation of company codes from PO number        • Invoices with more than 999 line items will be processed on header level only due to SAP restrictions
 </t>
  </si>
  <si>
    <t>Please mentione your AI/ML and Real Time Tax Compliance, not government compliance, but organization complance (register)</t>
  </si>
  <si>
    <t>describe in more detail the specific commercial complance; this is a company based rule</t>
  </si>
  <si>
    <t>Describe your AI /Ml approval features</t>
  </si>
  <si>
    <t>Could we have more specifics</t>
  </si>
  <si>
    <t xml:space="preserve">Currently on roadmap (productized). We can currently do a custom solution that enables this. In addition to the original invoice files it captures the AP workflow, audit trail and other user added information during the workflow. Alusta stores this information already but what we're enabling is storing everything to a single archive (productized, on roadmap). </t>
  </si>
  <si>
    <t>They're stored in Portal or Alusta but not pushed to a separate archiving solution at this time.</t>
  </si>
  <si>
    <t>Is there any certified integration?</t>
  </si>
  <si>
    <t>TrustWeaver for digital signatures in some of the portal services, embedded to our portal</t>
  </si>
  <si>
    <t>We demoed our mobile invoicing capabilities (Lapa’s presentation) in January and as you noted, no vendor in this space has shown this level of flexibility across different phone types (adaptive form factor). We demonstrated specific functionality such as discussions, recurring invoice discovery, invoice dispute, the approval process, smart coding, etc. (you’re able to do everything that you would need to do for the invoice regardless of whether you’re on a phone, tablet or PC). We were able to leverage a consultant from Rovio (another Finnish company, maker of Angry Birds) – our “secret sauce” in this area.</t>
  </si>
  <si>
    <t>In Q1, we’re rolling out the first wave of financial shared service center analytics. This includes SSC/AP process KPI monitoring, SSC workload management (seeing where invoices are stuck) and predictive analytics for invoices at risk of being paid late.</t>
  </si>
  <si>
    <t xml:space="preserve">In Q1, Basware will introduce increased coding automation. Invoice coding automation has come a long way with SmartCoding (machine learning-based process for non-PO invoices, recommending the proper general ledger (GL) coding) and coding templates. However, manual coding is still required when no template exists and SmartCoding does not have sufficient history data. Thus, Basware is introducing enhancements to coding templates allowing customers to build specific templates using more invoice attributes. SmartCoding uses more data fields to come up with the proposal. Another Q1 innovation is a "Match Tracker," a feature highlighting matching deviations to the end user when approving. The user can see total deviation value; this makes it easier for the user to take the corrective action as the user knows how much extra spend is in play. The "Match Tracker" also shows all associations done by our matching and highlights the lines with a difference. You can see at the line level in detail what went wrong during matching.  In Q3, we will roll out touchless extra cost handling. Even PO-based invoices often include unplanned costs such as freight costs that should still be automatically allocated correctly to correct accounting dimensions. Basware is introducing touchless cost handling where the unplanned spend can be allocated proportionally across all matching lines, first line, etc. In Q4 our S2P document firewall takes effect. Business documents like invoices causing manual work in your process should be fixed automatically or rejected back to sender before entering your process. The document firewall automates exception handling by validating, enriching and rejecting documents based on automatically configurable rules. AP dashboard for shared service dashboards is landing next quarter, better tracking the individual performance of AP personnel. </t>
  </si>
  <si>
    <t xml:space="preserve">Basware has developed its own payment engine to process payment instructions.  The solution is AP/ERP agnostic so can take data in any format then pass it on to the recipient in the format they require.
The solution is already integrated with the Mastercard Incontrol virtual card platform plus the Conferma virtual card platform used by Visa issuing banks.  The solution has an existing link to a payment processor (Master Merchant) to facilitate funds distribution from virtual cards.
Basware also offers its NetworkPay solution to US customers, which utilises the Comdata payments infrastructure to facilitate any payment to suppliers, including ACH, wire, checks and cards. 
</t>
  </si>
  <si>
    <t>Comdata (US), Optal (also known as Invapay, in UK), Mastercard (not restricted but in practice mainly UK)</t>
  </si>
  <si>
    <t xml:space="preserve">Partnership with Optal, our partners offer it. Mastercard Track also covers this. </t>
  </si>
  <si>
    <t xml:space="preserve">Our ability to handle payments regardless of whether the supplier is card accepting (if they're not they can still be part of the virtual card program). That's a bottleneck with CoupaPay, those suppliers have to be accepting cards. A lot of suppliers do not. Those suppliers are paid through their bank accounts, our partners direct funds directly to their accounts (business accounts). Even Basware does not accept card payments in the UK. What else differentiates Basware? As part of the Marketplace we can do payment on purchase order, purchase order payment rather than approved invoice. Payment against purchase orders. It allows suppliers to send an invoice and it gets paid as long as it meets the PO it gets paid immediately. Most vendors do not do that. Unique to Marketplace (UK). NetworkPay covers all payment solutions and formats and the supplier can be paid in their desired format (US). </t>
  </si>
  <si>
    <t>Please describe the requirement</t>
  </si>
  <si>
    <t xml:space="preserve">The discount is calculated on a daily basis and driven by the # of days till due date. The buyer determines the overall discount level and the supplier pays a discount according to how many days they get paid.  15 days is half the cost of a 30 ay accelerated payment, etc. </t>
  </si>
  <si>
    <t>** We can change it. It's up to the buyer to direct payment ** Why would the supplier be changing payment details just because they're in the early payment program? Doesn't make sense. Why would they want to change where they're receiving funds simply because they're in an early payment program?</t>
  </si>
  <si>
    <t>We have dedicated buyer and supplier dashboards that show the level of discounting received or given even down to individual invoice level. Alusta has messaging built in,</t>
  </si>
  <si>
    <t xml:space="preserve">A credit note is automatically issued for each invoice that is discounted. Copies of which are sent to both supplier and buyer. This becomes part of the AP workflow, updates the ERP system along the way. </t>
  </si>
  <si>
    <t xml:space="preserve">We do it on subsidary level. </t>
  </si>
  <si>
    <t>Where the funding is required we have partnerships with Demica and Orbian &amp; BNP Paribas</t>
  </si>
  <si>
    <t>System automatically recognizes location &amp; associated VAT</t>
  </si>
  <si>
    <t xml:space="preserve">We work with a company called Arex where we give them the invoice information and they use their platform to create the early payment processing for the supplier. It's a file transfer, with no major integration required. Demica is similar. We feed invoice approval data from our system to theirs. </t>
  </si>
  <si>
    <t>Based on more than 30 years in the industry, our consultative teams have the expertise to help companies develop their working capital strategies, select the right combination of services, and roll-out the solutions across your enterprise.  We help firms deploy working capital optimization services that build on ther existing purchase-to-pay and ERP solutions (with 250+ ERP integrations available) and develop a working capital and payments strategy that supports their business strategy.  We have a systematic process to align P2P and working capital strategy, which encompasses working capital &amp; payment targets (reviewing WCM's role &amp; KPIs in the company, current payment practices and operational goals), analytics to explore potential (spend analysis, supplier segmentation, prioritization of opportunities) and benefit calculation and the formation of an action plan (recommendations by value and complexity).                                                                  Working Capital One Pager (later referred to as "WCOP") is a summarized Working Capital analysis conducted by Basware's Financing Services team. The data used in WCOP is pulled from the buyer's annual reports. WCOP is mainly targeted for stock listed companies having their financial statements publicly available. WCOP can also be produced for a non-listed company but in those cases it is required that the buyer grants an access to their financial statements from the past three years.
The content of the WCOP includes the following
Introduction; Key finding(s) of the analysis emphasized 
Current performance vrs. Optimal performance Graph: Buyer Working Capital KPIs
Days Sales Outstanding (DSO)
Days Inventory Outstanding (DIO)
Cash Conversion Cycle (CCC)
Days Payable Outstanding (DPO) 
Graph: Buyer Cash Position 
Recommendations and follow-up 
WCOP provides a tool to engage the buyer to a Working Capital conversation and raise buyer's awareness about Basware capabilities to act as a trusted advisor on matters around Working Capital Optimization.</t>
  </si>
  <si>
    <t xml:space="preserve">We have a dedicated supplier portal for self-enrollment and we activate global, multi-language support and enablement campaigns to ensure the successful adoption of our programs. We have a dedicated supplier enablement team to support us. Our unsurpassed ERP integration capabilities (250+ ERP versions) is crucial in that this is usually the central payments hub. We can offer supply chain financing to practically any customer network. We have a virtual card program as part of our Payments solution that allows us to pay suppliers even if they are not card-accepting (e.g. they don’t accept card payments). Our solution effectively allows the buyer to pay with a card, and the supplier to receive the cash in their bank account directly. 
 </t>
  </si>
  <si>
    <t xml:space="preserve">We are currently integrating dynamic discounting into our P2P solution; it was previously a standalone feature sold separately. We will be extending supply chain finance through partners (e.g. Orbian) in the second half of 2019. For the midmarket our plan is to offer receivables financing via banking partners. For SMEs, our plan is to offer supplier-centric invoice financing via online platforms. There is an opportunity to sell alternative financing provided by partners such as Arex, Credable, etc. We'll be experimenting with supplier centric financing, invoice financing and invoice insurance. Fx payment cost saving for global buyers (foreign exchange for buyers with suppliers in multiple jurisdictions, providing payment solutions efficiency improvement as well as cost saving over banks for foreign exchange payments) ... we may forge a partnership here shortly. </t>
  </si>
  <si>
    <t>Henning Holter, VP, Financing Services</t>
  </si>
  <si>
    <t>For additional coverage</t>
  </si>
  <si>
    <t>Can our solution work through an SPV instead of direct funding? If so, is this SPV created by the vendor or is it created by a third party? Response: Special purpose vehicle is something that third party financing party might use but not particularly relevant to end user, buyer, on how it’s done. More of a mechanism for the investor. Not relevant for discounting, only relevant for SCF or receivables financing. B&amp;P will do it straight out of their own balance sheet and bank. What Orbian does is create commercial paper to buy the invoices and sell that to investors. You can call that an SPV.</t>
  </si>
  <si>
    <t xml:space="preserve">We can do this by segmenting the different suppliers. Buyer would offer SCF to some suppliers and dynamic discounting to others. </t>
  </si>
  <si>
    <t xml:space="preserve">Well, we do have support for this via Demica. They can structure something like this and we can offer it to our customers as part of our agreement with them. </t>
  </si>
  <si>
    <t xml:space="preserve"> We do have a PO financing option which is through our Marketplace product and ePayments based on PO . But it still requires an invoice to come in to settle rather than the funding released when the PO is created. We do have support for this requirement. Who uses the PO financing? Ministry of defense in UK. We have some local councils in the UK, been sold to public sector in UK. </t>
  </si>
  <si>
    <t>The fundamental thing about working capital is the commercial agreement needs to be negotiated between the buyer and seller. If a third party enters that construct there is a risk for the proper accounting treatment of the payables. So financing and commercial terms have to be separate to stay away from reclassification. We do offer SCF hand in hand with payment extension.</t>
  </si>
  <si>
    <t>Based on number of days remaining until the due date</t>
  </si>
  <si>
    <t>Yes. They can control it by selecting which suppliers participate in the program and by making individual invoices available for discounting. We can offer both automatic discounting and on demand from buyer side.</t>
  </si>
  <si>
    <t xml:space="preserve">We offer SCF through partners (Demica, Orbian). We create feeds from our ERP solutions directly to them as part of their financing. </t>
  </si>
  <si>
    <t xml:space="preserve">Demica has a very advanced structure - banks as funder, buyer can be the funder, alternative financiers as well. Orbian does the same thing. </t>
  </si>
  <si>
    <t>Yes, the platform supports this. Through our partners there’s no real limit to # of funders who can participate in the same program. We also don't see the value in having a large # of funders. However, Orbian will have 50 different banks they can draw upon.</t>
  </si>
  <si>
    <t>Why is this important?</t>
  </si>
  <si>
    <t>We question the usefulness of this. As our team explained: "Instead of having borrowing structures between mother and subsidiary you can use a SCF program to use the invoices instead. Accounting-wise it’s a bit risky, with no advantages from working capital perspective - just that it’s a quick way to fund. Auditors would be skeptical about this. Is this just financial engineering? They can use this for tax reasons between subsidiaries in different countries. Typically with supply chain finance structures you never include intercompany entities because it’s not enhancing the finance model. The whole purpose of SCF is the buyer gets something - e.g. payment term extension - and a separate company, the supplier, is getting financing, most likely at a better rate than they could get. You can go cross border or within borders so the reporting of one company is improved or deteriorated if that serves a purpose?"</t>
  </si>
  <si>
    <t>Orbian does not do syndication, we're uncertain if Demica does. They identify funders and just fund. Not syndicated.</t>
  </si>
  <si>
    <t xml:space="preserve">In the case of Demica the platform manages the KYC process. When a supplier is onboarded they need to upload their required KYC documents that the funder has requested. Otherwise they cannot be an approved participant. The facilitation support is via the platform. </t>
  </si>
  <si>
    <t xml:space="preserve">We're a lead partner with Mastercard track, its supplier replication product is what we are selling to our customers. We're going live with some pilots in the US. </t>
  </si>
  <si>
    <t>This is part of Mastercard track, which proactively monitors KYC/KYS and credit reporting. Mastercard Track monitors and sends alerts from over 3,400 sanction, watch and law enforcement lists—as well as adverse media. It also notifies user of critical changes in compliance or business registry information, e.g. ownership changes, scanning data from 75+ countries.</t>
  </si>
  <si>
    <t xml:space="preserve">Marketplace is connected to Dunn &amp; Bradstreet.                                                                                                                                                                                                            Basware Vendor Manager integrates with the Mastercard Track service providing compliancy risk monitoring, including checks against multiple sanction lists such as OFAC, politically exposed persons, law enforcement actions, adverse media, insolvency, disqualified directors. Supplier scorecard in Vendor Manager will show these alerts by source and share them also to operative purchasing process via seamless integration to Basware P2P.
We are the only Mastercard partner integrating Mastercard Track into a product, no one else is doing a deep integration into their native product. </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</si>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</sst>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8"/>
      <color theme="1"/>
      <name val="Calibri"/>
      <family val="2"/>
      <scheme val="minor"/>
    </font>
    <font>
      <b/>
      <sz val="11"/>
      <color rgb="FF000000"/>
      <name val="Calibri"/>
      <family val="2"/>
      <scheme val="minor"/>
    </font>
    <font>
      <b/>
      <sz val="11"/>
      <color theme="1"/>
      <name val="Calibri"/>
      <family val="2"/>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u/>
      <sz val="12"/>
      <color theme="10"/>
      <name val="Calibri"/>
      <family val="2"/>
      <scheme val="minor"/>
    </font>
    <font>
      <b/>
      <sz val="16"/>
      <color rgb="FFFF000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s>
  <fills count="29">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14" fillId="0" borderId="0"/>
    <xf numFmtId="0" fontId="34" fillId="0" borderId="0" applyNumberFormat="0" applyFill="0" applyBorder="0" applyAlignment="0" applyProtection="0"/>
  </cellStyleXfs>
  <cellXfs count="167">
    <xf numFmtId="0" fontId="0" fillId="0" borderId="0" xfId="0"/>
    <xf numFmtId="0" fontId="0" fillId="0" borderId="0" xfId="0" applyAlignment="1">
      <alignment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3"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3"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2"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3"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3" fillId="0" borderId="0" xfId="0" applyFont="1" applyAlignment="1">
      <alignment horizontal="center" vertical="center" wrapText="1"/>
    </xf>
    <xf numFmtId="0" fontId="15" fillId="9"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0" fillId="0" borderId="0" xfId="0" applyFont="1" applyAlignment="1" applyProtection="1">
      <alignment vertical="center" wrapText="1"/>
    </xf>
    <xf numFmtId="0" fontId="4" fillId="0" borderId="1" xfId="0" applyFont="1" applyBorder="1" applyAlignment="1" applyProtection="1">
      <alignment vertical="center" wrapText="1"/>
    </xf>
    <xf numFmtId="0" fontId="4"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10" fillId="20"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left" vertical="center" wrapText="1"/>
      <protection locked="0"/>
    </xf>
    <xf numFmtId="0" fontId="4"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1" fillId="3" borderId="1" xfId="0" applyFont="1" applyFill="1" applyBorder="1" applyAlignment="1" applyProtection="1">
      <alignment horizontal="center" vertical="center" wrapText="1"/>
      <protection locked="0"/>
    </xf>
    <xf numFmtId="0" fontId="22" fillId="2" borderId="1" xfId="0" applyFont="1" applyFill="1" applyBorder="1" applyAlignment="1" applyProtection="1">
      <alignment horizontal="center" vertical="center" wrapText="1"/>
    </xf>
    <xf numFmtId="0" fontId="19" fillId="9" borderId="1" xfId="0" applyFont="1" applyFill="1" applyBorder="1" applyAlignment="1" applyProtection="1">
      <alignment horizontal="left" vertical="center" wrapText="1"/>
    </xf>
    <xf numFmtId="0" fontId="0" fillId="0" borderId="0" xfId="0" applyAlignment="1" applyProtection="1">
      <alignment horizontal="left" vertical="center" wrapText="1"/>
    </xf>
    <xf numFmtId="0" fontId="21" fillId="0" borderId="0" xfId="0" applyFont="1" applyAlignment="1" applyProtection="1">
      <alignment vertical="center" wrapText="1"/>
    </xf>
    <xf numFmtId="0" fontId="0" fillId="0" borderId="0" xfId="0" applyFill="1" applyAlignment="1" applyProtection="1">
      <alignment horizontal="center" vertical="center" wrapText="1"/>
    </xf>
    <xf numFmtId="0" fontId="9" fillId="9" borderId="1" xfId="0" applyFont="1" applyFill="1" applyBorder="1" applyAlignment="1" applyProtection="1">
      <alignment horizontal="left" vertical="center" wrapText="1"/>
    </xf>
    <xf numFmtId="0" fontId="24" fillId="5" borderId="1" xfId="0" applyFont="1" applyFill="1" applyBorder="1" applyAlignment="1" applyProtection="1">
      <alignment horizontal="left" vertical="center" wrapText="1"/>
    </xf>
    <xf numFmtId="0" fontId="21"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1" fillId="0" borderId="1" xfId="0" applyNumberFormat="1" applyFont="1" applyBorder="1" applyAlignment="1" applyProtection="1">
      <alignment horizontal="center" vertical="center" wrapText="1"/>
    </xf>
    <xf numFmtId="0" fontId="21" fillId="7" borderId="1" xfId="0" applyFont="1" applyFill="1" applyBorder="1" applyAlignment="1" applyProtection="1">
      <alignment horizontal="left" vertical="center" wrapText="1"/>
    </xf>
    <xf numFmtId="0" fontId="21" fillId="8" borderId="1" xfId="0" applyFont="1" applyFill="1" applyBorder="1" applyAlignment="1" applyProtection="1">
      <alignment horizontal="left" vertical="center" wrapText="1"/>
    </xf>
    <xf numFmtId="0" fontId="19" fillId="14" borderId="1" xfId="0" applyFont="1" applyFill="1" applyBorder="1" applyAlignment="1" applyProtection="1">
      <alignment horizontal="right" vertical="center" wrapText="1"/>
    </xf>
    <xf numFmtId="0" fontId="19" fillId="9"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3" fillId="20"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23" fillId="6"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3" fillId="17" borderId="1" xfId="0" applyFont="1" applyFill="1" applyBorder="1" applyAlignment="1" applyProtection="1">
      <alignment horizontal="center" vertical="center" wrapText="1"/>
    </xf>
    <xf numFmtId="0" fontId="16" fillId="18" borderId="1"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0" borderId="4" xfId="0" applyBorder="1" applyAlignment="1" applyProtection="1">
      <alignment vertical="center" wrapText="1"/>
    </xf>
    <xf numFmtId="0" fontId="21" fillId="0" borderId="4" xfId="0" applyFont="1"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9" borderId="1" xfId="0" applyFill="1" applyBorder="1" applyAlignment="1" applyProtection="1">
      <alignment horizontal="center" vertical="center" wrapText="1"/>
    </xf>
    <xf numFmtId="0" fontId="21" fillId="0" borderId="1" xfId="0" applyFont="1" applyBorder="1" applyAlignment="1" applyProtection="1">
      <alignment vertical="center" wrapText="1"/>
    </xf>
    <xf numFmtId="0" fontId="23"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23" fillId="8" borderId="1" xfId="0" applyFont="1" applyFill="1" applyBorder="1" applyAlignment="1" applyProtection="1">
      <alignment horizontal="center" vertical="center" wrapText="1"/>
    </xf>
    <xf numFmtId="0" fontId="3" fillId="0" borderId="0" xfId="0" applyFont="1" applyFill="1" applyAlignment="1" applyProtection="1">
      <alignment horizontal="center" vertical="center" wrapText="1"/>
    </xf>
    <xf numFmtId="0" fontId="16" fillId="17" borderId="1" xfId="0" applyFont="1" applyFill="1" applyBorder="1" applyAlignment="1" applyProtection="1">
      <alignment horizontal="center" vertical="center" wrapText="1"/>
    </xf>
    <xf numFmtId="0" fontId="13" fillId="17" borderId="2" xfId="0" applyFont="1" applyFill="1" applyBorder="1" applyAlignment="1" applyProtection="1">
      <alignment horizontal="center" vertical="center" wrapText="1"/>
    </xf>
    <xf numFmtId="0" fontId="0" fillId="0" borderId="4" xfId="0" applyBorder="1" applyAlignment="1" applyProtection="1">
      <alignment horizontal="center" vertical="center" wrapText="1"/>
    </xf>
    <xf numFmtId="0" fontId="21" fillId="0" borderId="0" xfId="0" applyFont="1" applyAlignment="1" applyProtection="1">
      <alignment horizontal="left" vertical="center" wrapText="1"/>
    </xf>
    <xf numFmtId="0" fontId="21" fillId="0" borderId="0" xfId="0" applyFont="1" applyFill="1" applyAlignment="1" applyProtection="1">
      <alignment horizontal="left" vertical="center" wrapText="1"/>
    </xf>
    <xf numFmtId="0" fontId="25" fillId="16" borderId="1" xfId="0" applyFont="1" applyFill="1" applyBorder="1" applyAlignment="1" applyProtection="1">
      <alignment horizontal="center" vertical="center" wrapText="1"/>
    </xf>
    <xf numFmtId="0" fontId="20" fillId="15" borderId="1" xfId="0" applyFont="1" applyFill="1" applyBorder="1" applyAlignment="1" applyProtection="1">
      <alignment horizontal="center" vertical="center" wrapText="1"/>
    </xf>
    <xf numFmtId="0" fontId="20" fillId="24" borderId="1" xfId="0" applyFont="1" applyFill="1" applyBorder="1" applyAlignment="1" applyProtection="1">
      <alignment horizontal="center" vertical="center" wrapText="1"/>
    </xf>
    <xf numFmtId="164" fontId="19" fillId="14" borderId="1" xfId="0" applyNumberFormat="1" applyFont="1" applyFill="1" applyBorder="1" applyAlignment="1" applyProtection="1">
      <alignment horizontal="center" vertical="center" wrapText="1"/>
    </xf>
    <xf numFmtId="164" fontId="3" fillId="14" borderId="1" xfId="0" applyNumberFormat="1" applyFont="1" applyFill="1" applyBorder="1" applyAlignment="1" applyProtection="1">
      <alignment horizontal="center" vertical="center" wrapText="1"/>
    </xf>
    <xf numFmtId="0" fontId="0" fillId="0" borderId="0" xfId="0" applyProtection="1"/>
    <xf numFmtId="0" fontId="9" fillId="22" borderId="1" xfId="0" applyFont="1" applyFill="1" applyBorder="1" applyAlignment="1" applyProtection="1">
      <alignment horizontal="center" vertical="center" wrapText="1"/>
    </xf>
    <xf numFmtId="0" fontId="9" fillId="12" borderId="1" xfId="0" applyFont="1" applyFill="1" applyBorder="1" applyAlignment="1" applyProtection="1">
      <alignment horizontal="center" vertical="center" wrapText="1"/>
    </xf>
    <xf numFmtId="0" fontId="9" fillId="10" borderId="1" xfId="0" applyFont="1" applyFill="1" applyBorder="1" applyAlignment="1" applyProtection="1">
      <alignment horizontal="center" vertical="center" wrapText="1"/>
    </xf>
    <xf numFmtId="0" fontId="0" fillId="21" borderId="1" xfId="0" applyFill="1" applyBorder="1" applyAlignment="1" applyProtection="1">
      <alignment horizontal="center" vertical="center" wrapText="1"/>
    </xf>
    <xf numFmtId="0" fontId="0" fillId="0" borderId="1" xfId="0" applyBorder="1" applyAlignment="1" applyProtection="1">
      <alignment horizontal="left" vertical="center" wrapText="1"/>
    </xf>
    <xf numFmtId="0" fontId="0" fillId="23" borderId="1" xfId="0" applyFill="1" applyBorder="1" applyAlignment="1" applyProtection="1">
      <alignment horizontal="center" vertical="center" wrapText="1"/>
      <protection locked="0"/>
    </xf>
    <xf numFmtId="0" fontId="0" fillId="23"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Protection="1">
      <protection locked="0"/>
    </xf>
    <xf numFmtId="0" fontId="1" fillId="3" borderId="1" xfId="0" applyFont="1" applyFill="1" applyBorder="1" applyAlignment="1" applyProtection="1">
      <alignment horizontal="center" vertical="center" wrapText="1"/>
      <protection locked="0"/>
    </xf>
    <xf numFmtId="0" fontId="6" fillId="0" borderId="1" xfId="0" applyFont="1" applyBorder="1" applyAlignment="1" applyProtection="1">
      <alignment vertical="center" wrapText="1"/>
    </xf>
    <xf numFmtId="0" fontId="10" fillId="19" borderId="8" xfId="0" applyFont="1" applyFill="1" applyBorder="1" applyAlignment="1">
      <alignment horizontal="center" vertical="center"/>
    </xf>
    <xf numFmtId="0" fontId="3" fillId="16" borderId="8" xfId="0" applyFont="1" applyFill="1" applyBorder="1" applyAlignment="1" applyProtection="1">
      <alignment horizontal="center" vertical="center" wrapText="1"/>
    </xf>
    <xf numFmtId="0" fontId="3" fillId="15" borderId="8" xfId="0" applyFont="1" applyFill="1" applyBorder="1" applyAlignment="1" applyProtection="1">
      <alignment horizontal="center" vertical="center" wrapText="1"/>
    </xf>
    <xf numFmtId="0" fontId="3" fillId="24" borderId="8" xfId="0" applyFont="1" applyFill="1" applyBorder="1" applyAlignment="1" applyProtection="1">
      <alignment horizontal="center" vertical="center" wrapText="1"/>
    </xf>
    <xf numFmtId="0" fontId="30" fillId="3" borderId="8" xfId="0" applyFont="1" applyFill="1" applyBorder="1" applyAlignment="1">
      <alignment horizontal="center" vertical="center" wrapText="1"/>
    </xf>
    <xf numFmtId="0" fontId="30" fillId="19" borderId="8" xfId="0" applyFont="1" applyFill="1" applyBorder="1" applyAlignment="1">
      <alignment horizontal="center" vertical="center" wrapText="1"/>
    </xf>
    <xf numFmtId="0" fontId="30" fillId="28" borderId="8" xfId="0" applyFont="1" applyFill="1" applyBorder="1" applyAlignment="1">
      <alignment horizontal="center" vertical="center" wrapText="1"/>
    </xf>
    <xf numFmtId="0" fontId="31" fillId="12" borderId="8" xfId="0" applyFont="1" applyFill="1" applyBorder="1" applyAlignment="1">
      <alignment horizontal="left" vertical="center"/>
    </xf>
    <xf numFmtId="2" fontId="23" fillId="12" borderId="8" xfId="0" applyNumberFormat="1" applyFont="1" applyFill="1" applyBorder="1" applyAlignment="1">
      <alignment horizontal="center" vertical="center"/>
    </xf>
    <xf numFmtId="0" fontId="32" fillId="20" borderId="8" xfId="0" applyFont="1" applyFill="1" applyBorder="1" applyAlignment="1">
      <alignment vertical="center" wrapText="1"/>
    </xf>
    <xf numFmtId="2" fontId="9" fillId="20" borderId="8" xfId="0" applyNumberFormat="1" applyFont="1" applyFill="1" applyBorder="1" applyAlignment="1">
      <alignment horizontal="center" vertical="center" wrapText="1"/>
    </xf>
    <xf numFmtId="0" fontId="33" fillId="3" borderId="8" xfId="0" applyFont="1" applyFill="1" applyBorder="1" applyAlignment="1" applyProtection="1">
      <alignment vertical="center" wrapText="1"/>
    </xf>
    <xf numFmtId="2" fontId="0" fillId="3" borderId="8" xfId="0" applyNumberFormat="1" applyFont="1" applyFill="1" applyBorder="1" applyAlignment="1" applyProtection="1">
      <alignment horizontal="center" vertical="center" wrapText="1"/>
    </xf>
    <xf numFmtId="0" fontId="31" fillId="12" borderId="8" xfId="0" applyFont="1" applyFill="1" applyBorder="1" applyAlignment="1">
      <alignment vertical="center"/>
    </xf>
    <xf numFmtId="0" fontId="0" fillId="0" borderId="0" xfId="0" applyFont="1" applyAlignment="1">
      <alignment horizontal="center"/>
    </xf>
    <xf numFmtId="0" fontId="3" fillId="0" borderId="0" xfId="0" applyFont="1" applyBorder="1" applyAlignment="1">
      <alignment vertical="center" wrapText="1"/>
    </xf>
    <xf numFmtId="0" fontId="35" fillId="9" borderId="9" xfId="0" applyFont="1" applyFill="1" applyBorder="1" applyAlignment="1">
      <alignment vertical="center" wrapText="1"/>
    </xf>
    <xf numFmtId="0" fontId="34" fillId="0" borderId="1" xfId="2" applyBorder="1" applyAlignment="1">
      <alignment vertical="center" wrapText="1"/>
    </xf>
    <xf numFmtId="0" fontId="11" fillId="0" borderId="0" xfId="0" applyFont="1" applyAlignment="1">
      <alignment vertical="center" wrapText="1"/>
    </xf>
    <xf numFmtId="0" fontId="6" fillId="11" borderId="2" xfId="0" applyFont="1" applyFill="1" applyBorder="1" applyAlignment="1">
      <alignment vertical="center" wrapText="1"/>
    </xf>
    <xf numFmtId="0" fontId="6" fillId="11" borderId="8" xfId="0" applyFont="1" applyFill="1" applyBorder="1" applyAlignment="1">
      <alignment vertical="center" wrapText="1"/>
    </xf>
    <xf numFmtId="0" fontId="0" fillId="0" borderId="8" xfId="0" applyBorder="1" applyAlignment="1">
      <alignment vertical="center" wrapText="1"/>
    </xf>
    <xf numFmtId="0" fontId="3" fillId="20" borderId="1" xfId="0" applyFont="1" applyFill="1" applyBorder="1" applyAlignment="1">
      <alignment horizontal="center" vertical="center" wrapText="1"/>
    </xf>
    <xf numFmtId="0" fontId="16" fillId="25" borderId="1" xfId="0" applyFont="1" applyFill="1" applyBorder="1" applyAlignment="1" applyProtection="1">
      <alignment horizontal="center" vertical="center" wrapText="1"/>
    </xf>
    <xf numFmtId="0" fontId="7" fillId="26" borderId="1" xfId="0" applyFont="1" applyFill="1" applyBorder="1" applyAlignment="1" applyProtection="1">
      <alignment horizontal="center" vertical="center" wrapText="1"/>
    </xf>
    <xf numFmtId="0" fontId="26" fillId="17" borderId="1" xfId="0" applyFont="1" applyFill="1" applyBorder="1" applyAlignment="1" applyProtection="1">
      <alignment horizontal="center" vertical="center" wrapText="1"/>
    </xf>
    <xf numFmtId="0" fontId="3" fillId="10" borderId="1" xfId="0" applyFont="1" applyFill="1" applyBorder="1" applyAlignment="1" applyProtection="1">
      <alignment horizontal="center" vertical="center" wrapText="1"/>
    </xf>
    <xf numFmtId="0" fontId="27" fillId="2" borderId="1" xfId="0" applyFont="1" applyFill="1" applyBorder="1" applyAlignment="1" applyProtection="1">
      <alignment horizontal="center" vertical="center" wrapText="1"/>
    </xf>
    <xf numFmtId="0" fontId="0" fillId="0" borderId="0" xfId="0" applyAlignment="1">
      <alignment wrapText="1"/>
    </xf>
    <xf numFmtId="0" fontId="0" fillId="27" borderId="0" xfId="0" applyFill="1" applyAlignment="1">
      <alignment wrapText="1"/>
    </xf>
    <xf numFmtId="0" fontId="3" fillId="3" borderId="2" xfId="0" applyFont="1" applyFill="1" applyBorder="1" applyAlignment="1" applyProtection="1">
      <alignment vertical="center" wrapText="1"/>
    </xf>
    <xf numFmtId="0" fontId="0" fillId="10" borderId="1" xfId="0" applyFill="1" applyBorder="1" applyAlignment="1">
      <alignment vertical="center" wrapText="1"/>
    </xf>
    <xf numFmtId="0" fontId="0" fillId="21" borderId="1" xfId="0" applyFill="1" applyBorder="1" applyAlignment="1" applyProtection="1">
      <alignment vertical="center"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21"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9" borderId="1" xfId="0" applyFill="1" applyBorder="1" applyAlignment="1">
      <alignment vertical="center" wrapText="1"/>
    </xf>
    <xf numFmtId="0" fontId="3" fillId="3" borderId="8" xfId="0" applyFont="1" applyFill="1" applyBorder="1" applyAlignment="1" applyProtection="1">
      <alignment vertical="center" wrapText="1"/>
    </xf>
    <xf numFmtId="0" fontId="0" fillId="0" borderId="7" xfId="0" applyFont="1" applyBorder="1" applyAlignment="1" applyProtection="1">
      <alignment vertical="center" wrapText="1"/>
    </xf>
    <xf numFmtId="0" fontId="29" fillId="0" borderId="1" xfId="0" applyFont="1" applyBorder="1" applyAlignment="1" applyProtection="1">
      <alignment vertical="center" wrapText="1"/>
    </xf>
    <xf numFmtId="0" fontId="0" fillId="10" borderId="1" xfId="0" applyFill="1" applyBorder="1" applyAlignment="1">
      <alignment horizontal="center" vertical="center" wrapText="1"/>
    </xf>
    <xf numFmtId="0" fontId="0" fillId="27" borderId="0" xfId="0" applyFill="1" applyAlignment="1" applyProtection="1">
      <alignment wrapText="1"/>
      <protection locked="0"/>
    </xf>
    <xf numFmtId="0" fontId="0" fillId="0" borderId="0" xfId="0" applyAlignment="1" applyProtection="1">
      <alignment wrapText="1"/>
      <protection locked="0"/>
    </xf>
    <xf numFmtId="0" fontId="0" fillId="0" borderId="8" xfId="0" applyBorder="1" applyAlignment="1">
      <alignment horizontal="left" vertical="center" wrapText="1"/>
    </xf>
    <xf numFmtId="0" fontId="6" fillId="11" borderId="8" xfId="0" applyFont="1" applyFill="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9" fillId="20" borderId="1" xfId="0" applyFont="1" applyFill="1" applyBorder="1" applyAlignment="1">
      <alignment horizontal="center" vertical="center" wrapText="1"/>
    </xf>
    <xf numFmtId="0" fontId="28" fillId="12" borderId="8" xfId="0" applyFont="1" applyFill="1" applyBorder="1" applyAlignment="1">
      <alignment horizontal="center" vertical="center" wrapText="1"/>
    </xf>
    <xf numFmtId="0" fontId="9" fillId="20" borderId="2"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9" fillId="20" borderId="4" xfId="0" applyFont="1" applyFill="1" applyBorder="1" applyAlignment="1">
      <alignment horizontal="center" vertical="center" wrapText="1"/>
    </xf>
    <xf numFmtId="0" fontId="11" fillId="6" borderId="2" xfId="0" applyFont="1" applyFill="1" applyBorder="1" applyAlignment="1" applyProtection="1">
      <alignment horizontal="center" vertical="center" wrapText="1"/>
    </xf>
    <xf numFmtId="0" fontId="11" fillId="6" borderId="3" xfId="0" applyFont="1" applyFill="1" applyBorder="1" applyAlignment="1" applyProtection="1">
      <alignment horizontal="center" vertical="center" wrapText="1"/>
    </xf>
    <xf numFmtId="0" fontId="11" fillId="6" borderId="4" xfId="0" applyFont="1" applyFill="1" applyBorder="1" applyAlignment="1" applyProtection="1">
      <alignment horizontal="center" vertical="center" wrapText="1"/>
    </xf>
    <xf numFmtId="0" fontId="11" fillId="7" borderId="2" xfId="0" applyFont="1" applyFill="1" applyBorder="1" applyAlignment="1" applyProtection="1">
      <alignment horizontal="center" vertical="center" wrapText="1"/>
    </xf>
    <xf numFmtId="0" fontId="11" fillId="7" borderId="3" xfId="0" applyFont="1" applyFill="1" applyBorder="1" applyAlignment="1" applyProtection="1">
      <alignment horizontal="center" vertical="center" wrapText="1"/>
    </xf>
    <xf numFmtId="0" fontId="11" fillId="7" borderId="4" xfId="0" applyFont="1" applyFill="1" applyBorder="1" applyAlignment="1" applyProtection="1">
      <alignment horizontal="center" vertical="center" wrapText="1"/>
    </xf>
    <xf numFmtId="0" fontId="11" fillId="8" borderId="2" xfId="0" applyFont="1" applyFill="1" applyBorder="1" applyAlignment="1" applyProtection="1">
      <alignment horizontal="center" vertical="center" wrapText="1"/>
    </xf>
    <xf numFmtId="0" fontId="11" fillId="8" borderId="4" xfId="0" applyFont="1" applyFill="1" applyBorder="1" applyAlignment="1" applyProtection="1">
      <alignment horizontal="center" vertical="center" wrapText="1"/>
    </xf>
    <xf numFmtId="49" fontId="6" fillId="0" borderId="0" xfId="0" applyNumberFormat="1" applyFont="1" applyAlignment="1">
      <alignment horizontal="lef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DFC1F537-2616-9441-9874-7557FE9356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123</xdr:row>
      <xdr:rowOff>203202</xdr:rowOff>
    </xdr:from>
    <xdr:to>
      <xdr:col>6</xdr:col>
      <xdr:colOff>425459</xdr:colOff>
      <xdr:row>123</xdr:row>
      <xdr:rowOff>1371602</xdr:rowOff>
    </xdr:to>
    <xdr:pic>
      <xdr:nvPicPr>
        <xdr:cNvPr id="2" name="Picture 1">
          <a:extLst>
            <a:ext uri="{FF2B5EF4-FFF2-40B4-BE49-F238E27FC236}">
              <a16:creationId xmlns:a16="http://schemas.microsoft.com/office/drawing/2014/main" id="{A8CD21E8-FE34-3846-A6F9-88208CC914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72000" y="124222935"/>
          <a:ext cx="1035059" cy="1168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8751-84AA-F146-80D4-292D11169E63}">
  <sheetPr codeName="Sheet7"/>
  <dimension ref="A1:O32"/>
  <sheetViews>
    <sheetView workbookViewId="0"/>
  </sheetViews>
  <sheetFormatPr baseColWidth="10" defaultColWidth="10.83203125" defaultRowHeight="16"/>
  <cols>
    <col min="1" max="2" width="100.83203125" style="3" customWidth="1"/>
    <col min="3" max="16384" width="10.83203125" style="3"/>
  </cols>
  <sheetData>
    <row r="1" spans="1:15" ht="17">
      <c r="A1" s="26" t="s">
        <v>740</v>
      </c>
      <c r="B1" s="26" t="s">
        <v>2643</v>
      </c>
    </row>
    <row r="2" spans="1:15" ht="17">
      <c r="A2" s="26" t="s">
        <v>741</v>
      </c>
      <c r="B2" s="26" t="s">
        <v>742</v>
      </c>
    </row>
    <row r="3" spans="1:15">
      <c r="A3" s="118"/>
      <c r="B3" s="118"/>
    </row>
    <row r="4" spans="1:15" s="121" customFormat="1" ht="22">
      <c r="A4" s="119" t="s">
        <v>2644</v>
      </c>
      <c r="B4" s="120" t="s">
        <v>2645</v>
      </c>
      <c r="C4" s="3"/>
      <c r="D4" s="3"/>
      <c r="E4" s="3"/>
      <c r="F4" s="3"/>
      <c r="G4" s="3"/>
      <c r="H4" s="3"/>
      <c r="I4" s="3"/>
      <c r="J4" s="3"/>
      <c r="K4" s="3"/>
      <c r="L4" s="3"/>
      <c r="M4" s="3"/>
      <c r="N4" s="3"/>
      <c r="O4" s="3"/>
    </row>
    <row r="6" spans="1:15" ht="17">
      <c r="A6" s="122" t="s">
        <v>2646</v>
      </c>
      <c r="B6" s="123" t="s">
        <v>2647</v>
      </c>
    </row>
    <row r="7" spans="1:15" ht="356">
      <c r="A7" s="124" t="s">
        <v>2648</v>
      </c>
      <c r="B7" s="124" t="s">
        <v>2649</v>
      </c>
    </row>
    <row r="8" spans="1:15" ht="85">
      <c r="A8" s="124" t="s">
        <v>2650</v>
      </c>
      <c r="B8" s="124" t="s">
        <v>2651</v>
      </c>
    </row>
    <row r="10" spans="1:15">
      <c r="A10" s="148" t="s">
        <v>2652</v>
      </c>
      <c r="B10" s="148"/>
    </row>
    <row r="11" spans="1:15" ht="78" customHeight="1">
      <c r="A11" s="149" t="s">
        <v>2653</v>
      </c>
      <c r="B11" s="150"/>
    </row>
    <row r="12" spans="1:15" ht="92" customHeight="1">
      <c r="A12" s="147" t="s">
        <v>2654</v>
      </c>
      <c r="B12" s="147"/>
    </row>
    <row r="13" spans="1:15">
      <c r="A13" s="147" t="s">
        <v>2655</v>
      </c>
      <c r="B13" s="147"/>
    </row>
    <row r="14" spans="1:15">
      <c r="A14" s="147" t="s">
        <v>2656</v>
      </c>
      <c r="B14" s="147"/>
    </row>
    <row r="15" spans="1:15">
      <c r="A15" s="147" t="s">
        <v>2657</v>
      </c>
      <c r="B15" s="147"/>
    </row>
    <row r="16" spans="1:15">
      <c r="A16" s="147" t="s">
        <v>2658</v>
      </c>
      <c r="B16" s="147"/>
    </row>
    <row r="17" spans="1:2">
      <c r="A17" s="147" t="s">
        <v>2659</v>
      </c>
      <c r="B17" s="147"/>
    </row>
    <row r="18" spans="1:2">
      <c r="A18" s="147" t="s">
        <v>2660</v>
      </c>
      <c r="B18" s="147"/>
    </row>
    <row r="19" spans="1:2">
      <c r="A19" s="147" t="s">
        <v>2661</v>
      </c>
      <c r="B19" s="147"/>
    </row>
    <row r="20" spans="1:2">
      <c r="A20" s="147" t="s">
        <v>2662</v>
      </c>
      <c r="B20" s="147"/>
    </row>
    <row r="22" spans="1:2" ht="17">
      <c r="A22" s="123" t="s">
        <v>2663</v>
      </c>
    </row>
    <row r="23" spans="1:2" ht="17">
      <c r="A23" s="124" t="s">
        <v>2664</v>
      </c>
    </row>
    <row r="24" spans="1:2" ht="17">
      <c r="A24" s="124" t="s">
        <v>2665</v>
      </c>
    </row>
    <row r="25" spans="1:2" ht="17">
      <c r="A25" s="124" t="s">
        <v>2666</v>
      </c>
    </row>
    <row r="26" spans="1:2" ht="17">
      <c r="A26" s="124" t="s">
        <v>2667</v>
      </c>
    </row>
    <row r="27" spans="1:2" ht="17">
      <c r="A27" s="124" t="s">
        <v>2668</v>
      </c>
    </row>
    <row r="28" spans="1:2" ht="34">
      <c r="A28" s="124" t="s">
        <v>2669</v>
      </c>
    </row>
    <row r="30" spans="1:2" ht="17">
      <c r="A30" s="123" t="s">
        <v>28</v>
      </c>
    </row>
    <row r="31" spans="1:2" ht="170">
      <c r="A31" s="124" t="s">
        <v>2670</v>
      </c>
    </row>
    <row r="32" spans="1:2" ht="153">
      <c r="A32" s="124" t="s">
        <v>2671</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B6F94C4E-6B89-C149-91F7-7CAE2EFDA4C3}"/>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3EEF5-B1CC-2B47-89BF-68FB7D3BBAB6}">
  <sheetPr codeName="Sheet6"/>
  <dimension ref="A1:K484"/>
  <sheetViews>
    <sheetView workbookViewId="0">
      <pane ySplit="1" topLeftCell="A2" activePane="bottomLeft" state="frozenSplit"/>
      <selection pane="bottomLeft" activeCell="C24" sqref="C24"/>
    </sheetView>
  </sheetViews>
  <sheetFormatPr baseColWidth="10" defaultRowHeight="16"/>
  <cols>
    <col min="1" max="1" width="37.6640625" style="3" bestFit="1" customWidth="1"/>
    <col min="2" max="5" width="18.5" style="117" customWidth="1"/>
    <col min="6" max="8" width="0" hidden="1" customWidth="1"/>
  </cols>
  <sheetData>
    <row r="1" spans="1:11" ht="45">
      <c r="A1" s="103" t="s">
        <v>2635</v>
      </c>
      <c r="B1" s="104" t="s">
        <v>3687</v>
      </c>
      <c r="C1" s="105" t="s">
        <v>3689</v>
      </c>
      <c r="D1" s="106" t="s">
        <v>885</v>
      </c>
      <c r="E1" s="105" t="s">
        <v>882</v>
      </c>
      <c r="F1" s="1" t="s">
        <v>2636</v>
      </c>
      <c r="G1" s="1" t="s">
        <v>2637</v>
      </c>
      <c r="H1" s="1" t="s">
        <v>2638</v>
      </c>
      <c r="I1" s="107" t="s">
        <v>2639</v>
      </c>
      <c r="J1" s="108" t="s">
        <v>2640</v>
      </c>
      <c r="K1" s="109" t="s">
        <v>2641</v>
      </c>
    </row>
    <row r="2" spans="1:11" ht="24">
      <c r="A2" s="110" t="s">
        <v>958</v>
      </c>
      <c r="B2" s="111">
        <v>1.8593324645577296</v>
      </c>
      <c r="C2" s="111">
        <v>2.3192307692307694</v>
      </c>
      <c r="D2" s="111">
        <f>IF(ISNUMBER(AVERAGE(RFI!Z4:Z219)),AVERAGE(RFI!Z4:Z219),"-")</f>
        <v>2.6422764227642275</v>
      </c>
      <c r="E2" s="111">
        <f>IF(ISNUMBER(AVERAGE(RFI!AA4:AA219)),AVERAGE(RFI!AA4:AA219),"-")</f>
        <v>2.3192307692307694</v>
      </c>
      <c r="F2">
        <v>4</v>
      </c>
      <c r="G2">
        <f>F2</f>
        <v>4</v>
      </c>
      <c r="H2">
        <v>219</v>
      </c>
      <c r="K2">
        <f>SUM(J3:J21)</f>
        <v>149</v>
      </c>
    </row>
    <row r="3" spans="1:11" ht="20">
      <c r="A3" s="112" t="s">
        <v>69</v>
      </c>
      <c r="B3" s="113">
        <v>2.1548353909465021</v>
      </c>
      <c r="C3" s="113">
        <v>2.6111111111111112</v>
      </c>
      <c r="D3" s="113">
        <f>IF(ISNUMBER(AVERAGE(RFI!Z5:Z42)),AVERAGE(RFI!Z5:Z42),"-")</f>
        <v>2.9629629629629628</v>
      </c>
      <c r="E3" s="113">
        <f>IF(ISNUMBER(AVERAGE(RFI!AA5:AA42)),AVERAGE(RFI!AA5:AA42),"-")</f>
        <v>2.6111111111111112</v>
      </c>
      <c r="F3">
        <v>5</v>
      </c>
      <c r="G3">
        <f t="shared" ref="G3:G66" si="0">F3</f>
        <v>5</v>
      </c>
      <c r="H3">
        <v>42</v>
      </c>
      <c r="J3">
        <f>SUM(I4:I7)</f>
        <v>27</v>
      </c>
    </row>
    <row r="4" spans="1:11" ht="17">
      <c r="A4" s="114" t="s">
        <v>959</v>
      </c>
      <c r="B4" s="115">
        <v>2.414351851851853</v>
      </c>
      <c r="C4" s="115">
        <v>2.8333333333333335</v>
      </c>
      <c r="D4" s="115">
        <f>IF(ISNUMBER(AVERAGE(RFI!Z6:Z12)),AVERAGE(RFI!Z6:Z12),"-")</f>
        <v>2.8333333333333335</v>
      </c>
      <c r="E4" s="115">
        <f>IF(ISNUMBER(AVERAGE(RFI!AA6:AA12)),AVERAGE(RFI!AA6:AA12),"-")</f>
        <v>2.8333333333333335</v>
      </c>
      <c r="F4">
        <v>6</v>
      </c>
      <c r="G4">
        <f t="shared" si="0"/>
        <v>6</v>
      </c>
      <c r="H4">
        <v>12</v>
      </c>
      <c r="I4">
        <v>6</v>
      </c>
    </row>
    <row r="5" spans="1:11" ht="17">
      <c r="A5" s="114" t="s">
        <v>977</v>
      </c>
      <c r="B5" s="115">
        <v>2.3361111111111112</v>
      </c>
      <c r="C5" s="115">
        <v>2.8</v>
      </c>
      <c r="D5" s="115">
        <f>IF(ISNUMBER(AVERAGE(RFI!Z15:Z20)),AVERAGE(RFI!Z15:Z20),"-")</f>
        <v>2.8</v>
      </c>
      <c r="E5" s="115">
        <f>IF(ISNUMBER(AVERAGE(RFI!AA15:AA20)),AVERAGE(RFI!AA15:AA20),"-")</f>
        <v>2.8</v>
      </c>
      <c r="F5">
        <v>15</v>
      </c>
      <c r="G5">
        <f t="shared" si="0"/>
        <v>15</v>
      </c>
      <c r="H5">
        <v>20</v>
      </c>
      <c r="I5">
        <v>5</v>
      </c>
    </row>
    <row r="6" spans="1:11" ht="17">
      <c r="A6" s="114" t="s">
        <v>992</v>
      </c>
      <c r="B6" s="115">
        <v>2.0472222222222221</v>
      </c>
      <c r="C6" s="115">
        <v>2.6</v>
      </c>
      <c r="D6" s="115">
        <f>IF(ISNUMBER(AVERAGE(RFI!Z23:Z28)),AVERAGE(RFI!Z23:Z28),"-")</f>
        <v>2.8</v>
      </c>
      <c r="E6" s="115">
        <f>IF(ISNUMBER(AVERAGE(RFI!AA23:AA28)),AVERAGE(RFI!AA23:AA28),"-")</f>
        <v>2.6</v>
      </c>
      <c r="F6">
        <v>23</v>
      </c>
      <c r="G6">
        <f t="shared" si="0"/>
        <v>23</v>
      </c>
      <c r="H6">
        <v>28</v>
      </c>
      <c r="I6">
        <v>5</v>
      </c>
    </row>
    <row r="7" spans="1:11" ht="17">
      <c r="A7" s="114" t="s">
        <v>1008</v>
      </c>
      <c r="B7" s="115">
        <v>1.9797979797979797</v>
      </c>
      <c r="C7" s="115">
        <v>2.4090909090909092</v>
      </c>
      <c r="D7" s="115">
        <f>IF(ISNUMBER(AVERAGE(RFI!Z31:Z42)),AVERAGE(RFI!Z31:Z42),"-")</f>
        <v>3.1818181818181817</v>
      </c>
      <c r="E7" s="115">
        <f>IF(ISNUMBER(AVERAGE(RFI!AA31:AA42)),AVERAGE(RFI!AA31:AA42),"-")</f>
        <v>2.4090909090909092</v>
      </c>
      <c r="F7">
        <v>31</v>
      </c>
      <c r="G7">
        <f t="shared" si="0"/>
        <v>31</v>
      </c>
      <c r="H7">
        <v>42</v>
      </c>
      <c r="I7">
        <v>11</v>
      </c>
    </row>
    <row r="8" spans="1:11" ht="20">
      <c r="A8" s="112" t="s">
        <v>40</v>
      </c>
      <c r="B8" s="113">
        <v>1.9019439144064327</v>
      </c>
      <c r="C8" s="113">
        <v>2.5869565217391304</v>
      </c>
      <c r="D8" s="113">
        <f>IF(ISNUMBER(AVERAGE(RFI!Z45:Z88)),AVERAGE(RFI!Z45:Z88),"-")</f>
        <v>2.9565217391304346</v>
      </c>
      <c r="E8" s="113">
        <f>IF(ISNUMBER(AVERAGE(RFI!AA45:AA88)),AVERAGE(RFI!AA45:AA88),"-")</f>
        <v>2.5869565217391304</v>
      </c>
      <c r="F8">
        <v>45</v>
      </c>
      <c r="G8">
        <f t="shared" si="0"/>
        <v>45</v>
      </c>
      <c r="H8">
        <v>88</v>
      </c>
      <c r="J8">
        <f>SUM(I9:I13)</f>
        <v>30</v>
      </c>
    </row>
    <row r="9" spans="1:11" ht="17">
      <c r="A9" s="114" t="s">
        <v>403</v>
      </c>
      <c r="B9" s="115">
        <v>1.9325396825396832</v>
      </c>
      <c r="C9" s="115">
        <v>2.8571428571428572</v>
      </c>
      <c r="D9" s="115">
        <f>IF(ISNUMBER(AVERAGE(RFI!Z46:Z53)),AVERAGE(RFI!Z46:Z53),"-")</f>
        <v>3.1428571428571428</v>
      </c>
      <c r="E9" s="115">
        <f>IF(ISNUMBER(AVERAGE(RFI!AA46:AA53)),AVERAGE(RFI!AA46:AA53),"-")</f>
        <v>2.8571428571428572</v>
      </c>
      <c r="F9">
        <v>46</v>
      </c>
      <c r="G9">
        <f t="shared" si="0"/>
        <v>46</v>
      </c>
      <c r="H9">
        <v>53</v>
      </c>
      <c r="I9">
        <v>7</v>
      </c>
    </row>
    <row r="10" spans="1:11" ht="17">
      <c r="A10" s="114" t="s">
        <v>1056</v>
      </c>
      <c r="B10" s="115">
        <v>1.712037037037037</v>
      </c>
      <c r="C10" s="115">
        <v>3</v>
      </c>
      <c r="D10" s="115">
        <f>IF(ISNUMBER(AVERAGE(RFI!Z56:Z62)),AVERAGE(RFI!Z56:Z62),"-")</f>
        <v>3</v>
      </c>
      <c r="E10" s="115">
        <f>IF(ISNUMBER(AVERAGE(RFI!AA56:AA62)),AVERAGE(RFI!AA56:AA62),"-")</f>
        <v>3</v>
      </c>
      <c r="F10">
        <v>56</v>
      </c>
      <c r="G10">
        <f t="shared" si="0"/>
        <v>56</v>
      </c>
      <c r="H10">
        <v>62</v>
      </c>
      <c r="I10">
        <v>6</v>
      </c>
    </row>
    <row r="11" spans="1:11" ht="17">
      <c r="A11" s="114" t="s">
        <v>105</v>
      </c>
      <c r="B11" s="115">
        <v>2.1138888888888889</v>
      </c>
      <c r="C11" s="115">
        <v>2</v>
      </c>
      <c r="D11" s="115">
        <f>IF(ISNUMBER(AVERAGE(RFI!Z65:Z70)),AVERAGE(RFI!Z65:Z70),"-")</f>
        <v>2.2000000000000002</v>
      </c>
      <c r="E11" s="115">
        <f>IF(ISNUMBER(AVERAGE(RFI!AA65:AA70)),AVERAGE(RFI!AA65:AA70),"-")</f>
        <v>2</v>
      </c>
      <c r="F11">
        <v>65</v>
      </c>
      <c r="G11">
        <f t="shared" si="0"/>
        <v>65</v>
      </c>
      <c r="H11">
        <v>70</v>
      </c>
      <c r="I11">
        <v>5</v>
      </c>
    </row>
    <row r="12" spans="1:11" ht="17" hidden="1">
      <c r="A12" s="114" t="s">
        <v>256</v>
      </c>
      <c r="B12" s="115">
        <v>1.5999999999999999</v>
      </c>
      <c r="C12" s="115" t="s">
        <v>2642</v>
      </c>
      <c r="D12" s="115" t="str">
        <f>IF(ISNUMBER(AVERAGE(RFI!Z73:Z78)),AVERAGE(RFI!Z73:Z78),"-")</f>
        <v>-</v>
      </c>
      <c r="E12" s="115" t="str">
        <f>IF(ISNUMBER(AVERAGE(RFI!AA73:AA78)),AVERAGE(RFI!AA73:AA78),"-")</f>
        <v>-</v>
      </c>
      <c r="F12">
        <v>73</v>
      </c>
      <c r="G12">
        <f t="shared" si="0"/>
        <v>73</v>
      </c>
      <c r="H12">
        <v>78</v>
      </c>
      <c r="I12">
        <v>5</v>
      </c>
    </row>
    <row r="13" spans="1:11" ht="17">
      <c r="A13" s="114" t="s">
        <v>399</v>
      </c>
      <c r="B13" s="115">
        <v>1.9953703703703702</v>
      </c>
      <c r="C13" s="115">
        <v>2.5</v>
      </c>
      <c r="D13" s="115">
        <f>IF(ISNUMBER(AVERAGE(RFI!Z81:Z88)),AVERAGE(RFI!Z81:Z88),"-")</f>
        <v>3.2857142857142856</v>
      </c>
      <c r="E13" s="115">
        <f>IF(ISNUMBER(AVERAGE(RFI!AA81:AA88)),AVERAGE(RFI!AA81:AA88),"-")</f>
        <v>2.5</v>
      </c>
      <c r="F13">
        <v>81</v>
      </c>
      <c r="G13">
        <f t="shared" si="0"/>
        <v>81</v>
      </c>
      <c r="H13">
        <v>88</v>
      </c>
      <c r="I13">
        <v>7</v>
      </c>
    </row>
    <row r="14" spans="1:11" ht="20">
      <c r="A14" s="112" t="s">
        <v>257</v>
      </c>
      <c r="B14" s="113">
        <v>1.6055555555555558</v>
      </c>
      <c r="C14" s="113">
        <v>1.625</v>
      </c>
      <c r="D14" s="113">
        <f>IF(ISNUMBER(AVERAGE(RFI!Z91:Z108)),AVERAGE(RFI!Z91:Z108),"-")</f>
        <v>2.1428571428571428</v>
      </c>
      <c r="E14" s="113">
        <f>IF(ISNUMBER(AVERAGE(RFI!AA91:AA108)),AVERAGE(RFI!AA91:AA108),"-")</f>
        <v>1.625</v>
      </c>
      <c r="F14">
        <v>91</v>
      </c>
      <c r="G14">
        <f t="shared" si="0"/>
        <v>91</v>
      </c>
      <c r="H14">
        <v>108</v>
      </c>
      <c r="J14">
        <f>SUM(I15:I17)</f>
        <v>10</v>
      </c>
    </row>
    <row r="15" spans="1:11" ht="17">
      <c r="A15" s="114" t="s">
        <v>1116</v>
      </c>
      <c r="B15" s="115">
        <v>1.5781249999999998</v>
      </c>
      <c r="C15" s="115">
        <v>1.6</v>
      </c>
      <c r="D15" s="115">
        <f>IF(ISNUMBER(AVERAGE(RFI!Z92:Z97)),AVERAGE(RFI!Z92:Z97),"-")</f>
        <v>1.8</v>
      </c>
      <c r="E15" s="115">
        <f>IF(ISNUMBER(AVERAGE(RFI!AA92:AA97)),AVERAGE(RFI!AA92:AA97),"-")</f>
        <v>1.6</v>
      </c>
      <c r="F15">
        <v>92</v>
      </c>
      <c r="G15">
        <f t="shared" si="0"/>
        <v>92</v>
      </c>
      <c r="H15">
        <v>97</v>
      </c>
      <c r="I15">
        <v>5</v>
      </c>
    </row>
    <row r="16" spans="1:11" ht="17" hidden="1">
      <c r="A16" s="114" t="s">
        <v>1131</v>
      </c>
      <c r="B16" s="115">
        <v>1.3076923076923077</v>
      </c>
      <c r="C16" s="115" t="s">
        <v>2642</v>
      </c>
      <c r="D16" s="115" t="str">
        <f>IF(ISNUMBER(AVERAGE(RFI!Z100:Z102)),AVERAGE(RFI!Z100:Z102),"-")</f>
        <v>-</v>
      </c>
      <c r="E16" s="115" t="str">
        <f>IF(ISNUMBER(AVERAGE(RFI!AA100:AA102)),AVERAGE(RFI!AA100:AA102),"-")</f>
        <v>-</v>
      </c>
      <c r="F16">
        <v>100</v>
      </c>
      <c r="G16">
        <f t="shared" si="0"/>
        <v>100</v>
      </c>
      <c r="H16">
        <v>102</v>
      </c>
      <c r="I16">
        <v>2</v>
      </c>
    </row>
    <row r="17" spans="1:11" ht="17">
      <c r="A17" s="114" t="s">
        <v>1137</v>
      </c>
      <c r="B17" s="115">
        <v>1.5885416666666663</v>
      </c>
      <c r="C17" s="115">
        <v>1.6666666666666667</v>
      </c>
      <c r="D17" s="115">
        <f>IF(ISNUMBER(AVERAGE(RFI!Z105:Z108)),AVERAGE(RFI!Z105:Z108),"-")</f>
        <v>3</v>
      </c>
      <c r="E17" s="115">
        <f>IF(ISNUMBER(AVERAGE(RFI!AA105:AA108)),AVERAGE(RFI!AA105:AA108),"-")</f>
        <v>1.6666666666666667</v>
      </c>
      <c r="F17">
        <v>105</v>
      </c>
      <c r="G17">
        <f t="shared" si="0"/>
        <v>105</v>
      </c>
      <c r="H17">
        <v>108</v>
      </c>
      <c r="I17">
        <v>3</v>
      </c>
    </row>
    <row r="18" spans="1:11" ht="20" hidden="1">
      <c r="A18" s="112" t="s">
        <v>32</v>
      </c>
      <c r="B18" s="113">
        <v>1.6431818181818185</v>
      </c>
      <c r="C18" s="113" t="s">
        <v>2642</v>
      </c>
      <c r="D18" s="113" t="str">
        <f>IF(ISNUMBER(AVERAGE(RFI!Z111:Z125)),AVERAGE(RFI!Z111:Z125),"-")</f>
        <v>-</v>
      </c>
      <c r="E18" s="113" t="str">
        <f>IF(ISNUMBER(AVERAGE(RFI!AA111:AA125)),AVERAGE(RFI!AA111:AA125),"-")</f>
        <v>-</v>
      </c>
      <c r="F18">
        <v>111</v>
      </c>
      <c r="G18">
        <f t="shared" si="0"/>
        <v>111</v>
      </c>
      <c r="H18">
        <v>125</v>
      </c>
      <c r="J18">
        <f>SUM(I19:I20)</f>
        <v>10</v>
      </c>
    </row>
    <row r="19" spans="1:11" ht="17" hidden="1">
      <c r="A19" s="114" t="s">
        <v>89</v>
      </c>
      <c r="B19" s="115">
        <v>1.6461038961038961</v>
      </c>
      <c r="C19" s="115" t="s">
        <v>2642</v>
      </c>
      <c r="D19" s="115" t="str">
        <f>IF(ISNUMBER(AVERAGE(RFI!Z112:Z119)),AVERAGE(RFI!Z112:Z119),"-")</f>
        <v>-</v>
      </c>
      <c r="E19" s="115" t="str">
        <f>IF(ISNUMBER(AVERAGE(RFI!AA112:AA119)),AVERAGE(RFI!AA112:AA119),"-")</f>
        <v>-</v>
      </c>
      <c r="F19">
        <v>112</v>
      </c>
      <c r="G19">
        <f t="shared" si="0"/>
        <v>112</v>
      </c>
      <c r="H19">
        <v>119</v>
      </c>
      <c r="I19">
        <v>7</v>
      </c>
    </row>
    <row r="20" spans="1:11" ht="17" hidden="1">
      <c r="A20" s="114" t="s">
        <v>1163</v>
      </c>
      <c r="B20" s="115">
        <v>1.6363636363636365</v>
      </c>
      <c r="C20" s="115" t="s">
        <v>2642</v>
      </c>
      <c r="D20" s="115" t="str">
        <f>IF(ISNUMBER(AVERAGE(RFI!Z122:Z125)),AVERAGE(RFI!Z122:Z125),"-")</f>
        <v>-</v>
      </c>
      <c r="E20" s="115" t="str">
        <f>IF(ISNUMBER(AVERAGE(RFI!AA122:AA125)),AVERAGE(RFI!AA122:AA125),"-")</f>
        <v>-</v>
      </c>
      <c r="F20">
        <v>122</v>
      </c>
      <c r="G20">
        <f t="shared" si="0"/>
        <v>122</v>
      </c>
      <c r="H20">
        <v>125</v>
      </c>
      <c r="I20">
        <v>3</v>
      </c>
    </row>
    <row r="21" spans="1:11" ht="20">
      <c r="A21" s="112" t="s">
        <v>41</v>
      </c>
      <c r="B21" s="113">
        <v>1.7734873276157215</v>
      </c>
      <c r="C21" s="113">
        <v>2.2013888888888888</v>
      </c>
      <c r="D21" s="113">
        <f>IF(ISNUMBER(AVERAGE(RFI!Z128:Z219)),AVERAGE(RFI!Z128:Z219),"-")</f>
        <v>2.4545454545454546</v>
      </c>
      <c r="E21" s="113">
        <f>IF(ISNUMBER(AVERAGE(RFI!AA128:AA219)),AVERAGE(RFI!AA128:AA219),"-")</f>
        <v>2.2013888888888888</v>
      </c>
      <c r="F21">
        <v>128</v>
      </c>
      <c r="G21">
        <f t="shared" si="0"/>
        <v>128</v>
      </c>
      <c r="H21">
        <v>219</v>
      </c>
      <c r="J21">
        <f>SUM(I22:I28)</f>
        <v>72</v>
      </c>
    </row>
    <row r="22" spans="1:11" ht="17">
      <c r="A22" s="114" t="s">
        <v>1170</v>
      </c>
      <c r="B22" s="115">
        <v>1.4292328042328046</v>
      </c>
      <c r="C22" s="115">
        <v>1.8571428571428572</v>
      </c>
      <c r="D22" s="115">
        <f>IF(ISNUMBER(AVERAGE(RFI!Z129:Z136)),AVERAGE(RFI!Z129:Z136),"-")</f>
        <v>3</v>
      </c>
      <c r="E22" s="115">
        <f>IF(ISNUMBER(AVERAGE(RFI!AA129:AA136)),AVERAGE(RFI!AA129:AA136),"-")</f>
        <v>1.8571428571428572</v>
      </c>
      <c r="F22">
        <v>129</v>
      </c>
      <c r="G22">
        <f t="shared" si="0"/>
        <v>129</v>
      </c>
      <c r="H22">
        <v>136</v>
      </c>
      <c r="I22">
        <v>7</v>
      </c>
    </row>
    <row r="23" spans="1:11" ht="17">
      <c r="A23" s="114" t="s">
        <v>1191</v>
      </c>
      <c r="B23" s="115">
        <v>1.9750233426704011</v>
      </c>
      <c r="C23" s="115">
        <v>2.0294117647058822</v>
      </c>
      <c r="D23" s="115">
        <f>IF(ISNUMBER(AVERAGE(RFI!Z139:Z156)),AVERAGE(RFI!Z139:Z156),"-")</f>
        <v>2.3529411764705883</v>
      </c>
      <c r="E23" s="115">
        <f>IF(ISNUMBER(AVERAGE(RFI!AA139:AA156)),AVERAGE(RFI!AA139:AA156),"-")</f>
        <v>2.0294117647058822</v>
      </c>
      <c r="F23">
        <v>139</v>
      </c>
      <c r="G23">
        <f t="shared" si="0"/>
        <v>139</v>
      </c>
      <c r="H23">
        <v>156</v>
      </c>
      <c r="I23">
        <v>17</v>
      </c>
    </row>
    <row r="24" spans="1:11" ht="17">
      <c r="A24" s="114" t="s">
        <v>977</v>
      </c>
      <c r="B24" s="115">
        <v>1.9546296296296299</v>
      </c>
      <c r="C24" s="115">
        <v>2.2000000000000002</v>
      </c>
      <c r="D24" s="115">
        <f>IF(ISNUMBER(AVERAGE(RFI!Z159:Z174)),AVERAGE(RFI!Z159:Z174),"-")</f>
        <v>2.5333333333333332</v>
      </c>
      <c r="E24" s="115">
        <f>IF(ISNUMBER(AVERAGE(RFI!AA159:AA174)),AVERAGE(RFI!AA159:AA174),"-")</f>
        <v>2.2000000000000002</v>
      </c>
      <c r="F24">
        <v>159</v>
      </c>
      <c r="G24">
        <f t="shared" si="0"/>
        <v>159</v>
      </c>
      <c r="H24">
        <v>174</v>
      </c>
      <c r="I24">
        <v>15</v>
      </c>
    </row>
    <row r="25" spans="1:11" ht="17">
      <c r="A25" s="114" t="s">
        <v>1131</v>
      </c>
      <c r="B25" s="115">
        <v>1.4583333333333333</v>
      </c>
      <c r="C25" s="115">
        <v>2.6</v>
      </c>
      <c r="D25" s="115">
        <f>IF(ISNUMBER(AVERAGE(RFI!Z177:Z182)),AVERAGE(RFI!Z177:Z182),"-")</f>
        <v>2.6</v>
      </c>
      <c r="E25" s="115">
        <f>IF(ISNUMBER(AVERAGE(RFI!AA177:AA182)),AVERAGE(RFI!AA177:AA182),"-")</f>
        <v>2.6</v>
      </c>
      <c r="F25">
        <v>177</v>
      </c>
      <c r="G25">
        <f t="shared" si="0"/>
        <v>177</v>
      </c>
      <c r="H25">
        <v>182</v>
      </c>
      <c r="I25">
        <v>5</v>
      </c>
    </row>
    <row r="26" spans="1:11" ht="17">
      <c r="A26" s="114" t="s">
        <v>1286</v>
      </c>
      <c r="B26" s="115">
        <v>1.3142361111111112</v>
      </c>
      <c r="C26" s="115">
        <v>2.25</v>
      </c>
      <c r="D26" s="115">
        <f>IF(ISNUMBER(AVERAGE(RFI!Z185:Z193)),AVERAGE(RFI!Z185:Z193),"-")</f>
        <v>2.375</v>
      </c>
      <c r="E26" s="115">
        <f>IF(ISNUMBER(AVERAGE(RFI!AA185:AA193)),AVERAGE(RFI!AA185:AA193),"-")</f>
        <v>2.25</v>
      </c>
      <c r="F26">
        <v>185</v>
      </c>
      <c r="G26">
        <f t="shared" si="0"/>
        <v>185</v>
      </c>
      <c r="H26">
        <v>193</v>
      </c>
      <c r="I26">
        <v>8</v>
      </c>
    </row>
    <row r="27" spans="1:11" ht="17">
      <c r="A27" s="114" t="s">
        <v>1307</v>
      </c>
      <c r="B27" s="115">
        <v>1.9109686609686609</v>
      </c>
      <c r="C27" s="115">
        <v>2.3846153846153846</v>
      </c>
      <c r="D27" s="115">
        <f>IF(ISNUMBER(AVERAGE(RFI!Z196:Z209)),AVERAGE(RFI!Z196:Z209),"-")</f>
        <v>2.5384615384615383</v>
      </c>
      <c r="E27" s="115">
        <f>IF(ISNUMBER(AVERAGE(RFI!AA196:AA209)),AVERAGE(RFI!AA196:AA209),"-")</f>
        <v>2.3846153846153846</v>
      </c>
      <c r="F27">
        <v>196</v>
      </c>
      <c r="G27">
        <f t="shared" si="0"/>
        <v>196</v>
      </c>
      <c r="H27">
        <v>209</v>
      </c>
      <c r="I27">
        <v>13</v>
      </c>
    </row>
    <row r="28" spans="1:11" ht="17">
      <c r="A28" s="114" t="s">
        <v>1342</v>
      </c>
      <c r="B28" s="115">
        <v>1.7361111111111112</v>
      </c>
      <c r="C28" s="115">
        <v>2.2857142857142856</v>
      </c>
      <c r="D28" s="115">
        <f>IF(ISNUMBER(AVERAGE(RFI!Z212:Z219)),AVERAGE(RFI!Z212:Z219),"-")</f>
        <v>2.2857142857142856</v>
      </c>
      <c r="E28" s="115">
        <f>IF(ISNUMBER(AVERAGE(RFI!AA212:AA219)),AVERAGE(RFI!AA212:AA219),"-")</f>
        <v>2.2857142857142856</v>
      </c>
      <c r="F28">
        <v>212</v>
      </c>
      <c r="G28">
        <f t="shared" si="0"/>
        <v>212</v>
      </c>
      <c r="H28">
        <v>219</v>
      </c>
      <c r="I28">
        <v>7</v>
      </c>
    </row>
    <row r="29" spans="1:11" ht="24" hidden="1">
      <c r="A29" s="116" t="s">
        <v>1362</v>
      </c>
      <c r="B29" s="111">
        <v>1.3635328825586182</v>
      </c>
      <c r="C29" s="111" t="s">
        <v>2642</v>
      </c>
      <c r="D29" s="111" t="str">
        <f>IF(ISNUMBER(AVERAGE(RFI!Z222:Z345)),AVERAGE(RFI!Z222:Z345),"-")</f>
        <v>-</v>
      </c>
      <c r="E29" s="111" t="str">
        <f>IF(ISNUMBER(AVERAGE(RFI!AA222:AA345)),AVERAGE(RFI!AA222:AA345),"-")</f>
        <v>-</v>
      </c>
      <c r="F29">
        <v>222</v>
      </c>
      <c r="G29">
        <f t="shared" si="0"/>
        <v>222</v>
      </c>
      <c r="H29">
        <v>345</v>
      </c>
      <c r="K29">
        <f>SUM(J30:J48)</f>
        <v>65</v>
      </c>
    </row>
    <row r="30" spans="1:11" ht="40" hidden="1">
      <c r="A30" s="112" t="s">
        <v>1363</v>
      </c>
      <c r="B30" s="113">
        <v>1.3431372549019605</v>
      </c>
      <c r="C30" s="113" t="s">
        <v>2642</v>
      </c>
      <c r="D30" s="113" t="str">
        <f>IF(ISNUMBER(AVERAGE(RFI!Z223:Z227)),AVERAGE(RFI!Z223:Z227),"-")</f>
        <v>-</v>
      </c>
      <c r="E30" s="113" t="str">
        <f>IF(ISNUMBER(AVERAGE(RFI!AA223:AA227)),AVERAGE(RFI!AA223:AA227),"-")</f>
        <v>-</v>
      </c>
      <c r="F30">
        <v>223</v>
      </c>
      <c r="G30">
        <f t="shared" si="0"/>
        <v>223</v>
      </c>
      <c r="H30">
        <v>227</v>
      </c>
      <c r="J30">
        <f>SUM(I31)</f>
        <v>3</v>
      </c>
    </row>
    <row r="31" spans="1:11" ht="17" hidden="1">
      <c r="A31" s="114" t="s">
        <v>1364</v>
      </c>
      <c r="B31" s="115">
        <v>1.3431372549019605</v>
      </c>
      <c r="C31" s="115" t="s">
        <v>2642</v>
      </c>
      <c r="D31" s="115" t="str">
        <f>IF(ISNUMBER(AVERAGE(RFI!Z224:Z227)),AVERAGE(RFI!Z224:Z227),"-")</f>
        <v>-</v>
      </c>
      <c r="E31" s="115" t="str">
        <f>IF(ISNUMBER(AVERAGE(RFI!AA224:AA227)),AVERAGE(RFI!AA224:AA227),"-")</f>
        <v>-</v>
      </c>
      <c r="F31">
        <v>224</v>
      </c>
      <c r="G31">
        <f t="shared" si="0"/>
        <v>224</v>
      </c>
      <c r="H31">
        <v>227</v>
      </c>
      <c r="I31">
        <v>3</v>
      </c>
    </row>
    <row r="32" spans="1:11" ht="20" hidden="1">
      <c r="A32" s="112" t="s">
        <v>416</v>
      </c>
      <c r="B32" s="113">
        <v>2.1029411764705883</v>
      </c>
      <c r="C32" s="113" t="s">
        <v>2642</v>
      </c>
      <c r="D32" s="113" t="str">
        <f>IF(ISNUMBER(AVERAGE(RFI!Z230:Z233)),AVERAGE(RFI!Z230:Z233),"-")</f>
        <v>-</v>
      </c>
      <c r="E32" s="113" t="str">
        <f>IF(ISNUMBER(AVERAGE(RFI!AA230:AA233)),AVERAGE(RFI!AA230:AA233),"-")</f>
        <v>-</v>
      </c>
      <c r="F32">
        <v>230</v>
      </c>
      <c r="G32">
        <f t="shared" si="0"/>
        <v>230</v>
      </c>
      <c r="H32">
        <v>233</v>
      </c>
      <c r="J32">
        <f>SUM(I33)</f>
        <v>2</v>
      </c>
    </row>
    <row r="33" spans="1:10" ht="17" hidden="1">
      <c r="A33" s="114" t="s">
        <v>1371</v>
      </c>
      <c r="B33" s="115">
        <v>2.1029411764705883</v>
      </c>
      <c r="C33" s="115" t="s">
        <v>2642</v>
      </c>
      <c r="D33" s="115" t="str">
        <f>IF(ISNUMBER(AVERAGE(RFI!Z231:Z233)),AVERAGE(RFI!Z231:Z233),"-")</f>
        <v>-</v>
      </c>
      <c r="E33" s="115" t="str">
        <f>IF(ISNUMBER(AVERAGE(RFI!AA231:AA233)),AVERAGE(RFI!AA231:AA233),"-")</f>
        <v>-</v>
      </c>
      <c r="F33">
        <v>231</v>
      </c>
      <c r="G33">
        <f t="shared" si="0"/>
        <v>231</v>
      </c>
      <c r="H33">
        <v>233</v>
      </c>
      <c r="I33">
        <v>2</v>
      </c>
    </row>
    <row r="34" spans="1:10" ht="20" hidden="1">
      <c r="A34" s="112" t="s">
        <v>1376</v>
      </c>
      <c r="B34" s="113">
        <v>1.4355203619909498</v>
      </c>
      <c r="C34" s="113" t="s">
        <v>2642</v>
      </c>
      <c r="D34" s="113" t="str">
        <f>IF(ISNUMBER(AVERAGE(RFI!Z236:Z253)),AVERAGE(RFI!Z236:Z253),"-")</f>
        <v>-</v>
      </c>
      <c r="E34" s="113" t="str">
        <f>IF(ISNUMBER(AVERAGE(RFI!AA236:AA253)),AVERAGE(RFI!AA236:AA253),"-")</f>
        <v>-</v>
      </c>
      <c r="F34">
        <v>236</v>
      </c>
      <c r="G34">
        <f t="shared" si="0"/>
        <v>236</v>
      </c>
      <c r="H34">
        <v>253</v>
      </c>
      <c r="J34">
        <f>SUM(I35:I36)</f>
        <v>13</v>
      </c>
    </row>
    <row r="35" spans="1:10" ht="17" hidden="1">
      <c r="A35" s="114" t="s">
        <v>1377</v>
      </c>
      <c r="B35" s="115">
        <v>1.5235294117647058</v>
      </c>
      <c r="C35" s="115" t="s">
        <v>2642</v>
      </c>
      <c r="D35" s="115" t="str">
        <f>IF(ISNUMBER(AVERAGE(RFI!Z237:Z242)),AVERAGE(RFI!Z237:Z242),"-")</f>
        <v>-</v>
      </c>
      <c r="E35" s="115" t="str">
        <f>IF(ISNUMBER(AVERAGE(RFI!AA237:AA242)),AVERAGE(RFI!AA237:AA242),"-")</f>
        <v>-</v>
      </c>
      <c r="F35">
        <v>237</v>
      </c>
      <c r="G35">
        <f t="shared" si="0"/>
        <v>237</v>
      </c>
      <c r="H35">
        <v>242</v>
      </c>
      <c r="I35">
        <v>5</v>
      </c>
    </row>
    <row r="36" spans="1:10" ht="17" hidden="1">
      <c r="A36" s="114" t="s">
        <v>1391</v>
      </c>
      <c r="B36" s="115">
        <v>1.3786764705882355</v>
      </c>
      <c r="C36" s="115" t="s">
        <v>2642</v>
      </c>
      <c r="D36" s="115" t="str">
        <f>IF(ISNUMBER(AVERAGE(RFI!Z245:Z253)),AVERAGE(RFI!Z245:Z253),"-")</f>
        <v>-</v>
      </c>
      <c r="E36" s="115" t="str">
        <f>IF(ISNUMBER(AVERAGE(RFI!AA245:AA253)),AVERAGE(RFI!AA245:AA253),"-")</f>
        <v>-</v>
      </c>
      <c r="F36">
        <v>245</v>
      </c>
      <c r="G36">
        <f t="shared" si="0"/>
        <v>245</v>
      </c>
      <c r="H36">
        <v>253</v>
      </c>
      <c r="I36">
        <v>8</v>
      </c>
    </row>
    <row r="37" spans="1:10" ht="20" hidden="1">
      <c r="A37" s="112" t="s">
        <v>422</v>
      </c>
      <c r="B37" s="113">
        <v>1.0603641456582633</v>
      </c>
      <c r="C37" s="113" t="s">
        <v>2642</v>
      </c>
      <c r="D37" s="113" t="str">
        <f>IF(ISNUMBER(AVERAGE(RFI!Z256:Z302)),AVERAGE(RFI!Z256:Z302),"-")</f>
        <v>-</v>
      </c>
      <c r="E37" s="113" t="str">
        <f>IF(ISNUMBER(AVERAGE(RFI!AA256:AA302)),AVERAGE(RFI!AA256:AA302),"-")</f>
        <v>-</v>
      </c>
      <c r="F37">
        <v>256</v>
      </c>
      <c r="G37">
        <f t="shared" si="0"/>
        <v>256</v>
      </c>
      <c r="H37">
        <v>302</v>
      </c>
      <c r="J37">
        <f>SUM(I38:I43)</f>
        <v>30</v>
      </c>
    </row>
    <row r="38" spans="1:10" ht="17" hidden="1">
      <c r="A38" s="114" t="s">
        <v>1413</v>
      </c>
      <c r="B38" s="115">
        <v>1.0294117647058825</v>
      </c>
      <c r="C38" s="115" t="s">
        <v>2642</v>
      </c>
      <c r="D38" s="115" t="str">
        <f>IF(ISNUMBER(AVERAGE(RFI!Z257:Z260)),AVERAGE(RFI!Z257:Z260),"-")</f>
        <v>-</v>
      </c>
      <c r="E38" s="115" t="str">
        <f>IF(ISNUMBER(AVERAGE(RFI!AA257:AA260)),AVERAGE(RFI!AA257:AA260),"-")</f>
        <v>-</v>
      </c>
      <c r="F38">
        <v>257</v>
      </c>
      <c r="G38">
        <f t="shared" si="0"/>
        <v>257</v>
      </c>
      <c r="H38">
        <v>260</v>
      </c>
      <c r="I38">
        <v>3</v>
      </c>
    </row>
    <row r="39" spans="1:10" ht="17" hidden="1">
      <c r="A39" s="114" t="s">
        <v>1420</v>
      </c>
      <c r="B39" s="115">
        <v>0.96323529411764708</v>
      </c>
      <c r="C39" s="115" t="s">
        <v>2642</v>
      </c>
      <c r="D39" s="115" t="str">
        <f>IF(ISNUMBER(AVERAGE(RFI!Z263:Z267)),AVERAGE(RFI!Z263:Z267),"-")</f>
        <v>-</v>
      </c>
      <c r="E39" s="115" t="str">
        <f>IF(ISNUMBER(AVERAGE(RFI!AA263:AA267)),AVERAGE(RFI!AA263:AA267),"-")</f>
        <v>-</v>
      </c>
      <c r="F39">
        <v>263</v>
      </c>
      <c r="G39">
        <f t="shared" si="0"/>
        <v>263</v>
      </c>
      <c r="H39">
        <v>267</v>
      </c>
      <c r="I39">
        <v>4</v>
      </c>
    </row>
    <row r="40" spans="1:10" ht="17" hidden="1">
      <c r="A40" s="114" t="s">
        <v>1430</v>
      </c>
      <c r="B40" s="115">
        <v>0.80147058823529416</v>
      </c>
      <c r="C40" s="115" t="s">
        <v>2642</v>
      </c>
      <c r="D40" s="115" t="str">
        <f>IF(ISNUMBER(AVERAGE(RFI!Z270:Z274)),AVERAGE(RFI!Z270:Z274),"-")</f>
        <v>-</v>
      </c>
      <c r="E40" s="115" t="str">
        <f>IF(ISNUMBER(AVERAGE(RFI!AA270:AA274)),AVERAGE(RFI!AA270:AA274),"-")</f>
        <v>-</v>
      </c>
      <c r="F40">
        <v>270</v>
      </c>
      <c r="G40">
        <f t="shared" si="0"/>
        <v>270</v>
      </c>
      <c r="H40">
        <v>274</v>
      </c>
      <c r="I40">
        <v>4</v>
      </c>
    </row>
    <row r="41" spans="1:10" ht="17" hidden="1">
      <c r="A41" s="114" t="s">
        <v>1440</v>
      </c>
      <c r="B41" s="115">
        <v>0.98529411764705888</v>
      </c>
      <c r="C41" s="115" t="s">
        <v>2642</v>
      </c>
      <c r="D41" s="115" t="str">
        <f>IF(ISNUMBER(AVERAGE(RFI!Z277:Z287)),AVERAGE(RFI!Z277:Z287),"-")</f>
        <v>-</v>
      </c>
      <c r="E41" s="115" t="str">
        <f>IF(ISNUMBER(AVERAGE(RFI!AA277:AA287)),AVERAGE(RFI!AA277:AA287),"-")</f>
        <v>-</v>
      </c>
      <c r="F41">
        <v>277</v>
      </c>
      <c r="G41">
        <f t="shared" si="0"/>
        <v>277</v>
      </c>
      <c r="H41">
        <v>287</v>
      </c>
      <c r="I41">
        <v>10</v>
      </c>
    </row>
    <row r="42" spans="1:10" ht="17" hidden="1">
      <c r="A42" s="114" t="s">
        <v>1464</v>
      </c>
      <c r="B42" s="115">
        <v>1.3515625</v>
      </c>
      <c r="C42" s="115" t="s">
        <v>2642</v>
      </c>
      <c r="D42" s="115" t="str">
        <f>IF(ISNUMBER(AVERAGE(RFI!Z290:Z298)),AVERAGE(RFI!Z290:Z298),"-")</f>
        <v>-</v>
      </c>
      <c r="E42" s="115" t="str">
        <f>IF(ISNUMBER(AVERAGE(RFI!AA290:AA298)),AVERAGE(RFI!AA290:AA298),"-")</f>
        <v>-</v>
      </c>
      <c r="F42">
        <v>290</v>
      </c>
      <c r="G42">
        <f t="shared" si="0"/>
        <v>290</v>
      </c>
      <c r="H42">
        <v>298</v>
      </c>
      <c r="I42">
        <v>8</v>
      </c>
    </row>
    <row r="43" spans="1:10" ht="17" hidden="1">
      <c r="A43" s="114" t="s">
        <v>1481</v>
      </c>
      <c r="B43" s="115">
        <v>1.65625</v>
      </c>
      <c r="C43" s="115" t="s">
        <v>2642</v>
      </c>
      <c r="D43" s="115" t="str">
        <f>IF(ISNUMBER(AVERAGE(RFI!Z301:Z302)),AVERAGE(RFI!Z301:Z302),"-")</f>
        <v>-</v>
      </c>
      <c r="E43" s="115" t="str">
        <f>IF(ISNUMBER(AVERAGE(RFI!AA301:AA302)),AVERAGE(RFI!AA301:AA302),"-")</f>
        <v>-</v>
      </c>
      <c r="F43">
        <v>301</v>
      </c>
      <c r="G43">
        <f t="shared" si="0"/>
        <v>301</v>
      </c>
      <c r="H43">
        <v>302</v>
      </c>
      <c r="I43">
        <v>1</v>
      </c>
    </row>
    <row r="44" spans="1:10" ht="20" hidden="1">
      <c r="A44" s="112" t="s">
        <v>89</v>
      </c>
      <c r="B44" s="113">
        <v>1.8627450980392157</v>
      </c>
      <c r="C44" s="113" t="s">
        <v>2642</v>
      </c>
      <c r="D44" s="113" t="str">
        <f>IF(ISNUMBER(AVERAGE(RFI!Z305:Z321)),AVERAGE(RFI!Z305:Z321),"-")</f>
        <v>-</v>
      </c>
      <c r="E44" s="113" t="str">
        <f>IF(ISNUMBER(AVERAGE(RFI!AA305:AA321)),AVERAGE(RFI!AA305:AA321),"-")</f>
        <v>-</v>
      </c>
      <c r="F44">
        <v>305</v>
      </c>
      <c r="G44">
        <f t="shared" si="0"/>
        <v>305</v>
      </c>
      <c r="H44">
        <v>321</v>
      </c>
      <c r="J44">
        <f>SUM(I45:I47)</f>
        <v>9</v>
      </c>
    </row>
    <row r="45" spans="1:10" ht="17" hidden="1">
      <c r="A45" s="114" t="s">
        <v>1485</v>
      </c>
      <c r="B45" s="115">
        <v>1.4823529411764707</v>
      </c>
      <c r="C45" s="115" t="s">
        <v>2642</v>
      </c>
      <c r="D45" s="115" t="str">
        <f>IF(ISNUMBER(AVERAGE(RFI!Z306:Z311)),AVERAGE(RFI!Z306:Z311),"-")</f>
        <v>-</v>
      </c>
      <c r="E45" s="115" t="str">
        <f>IF(ISNUMBER(AVERAGE(RFI!AA306:AA311)),AVERAGE(RFI!AA306:AA311),"-")</f>
        <v>-</v>
      </c>
      <c r="F45">
        <v>306</v>
      </c>
      <c r="G45">
        <f t="shared" si="0"/>
        <v>306</v>
      </c>
      <c r="H45">
        <v>311</v>
      </c>
      <c r="I45">
        <v>5</v>
      </c>
    </row>
    <row r="46" spans="1:10" ht="17" hidden="1">
      <c r="A46" s="114" t="s">
        <v>1498</v>
      </c>
      <c r="B46" s="115">
        <v>2.2205882352941178</v>
      </c>
      <c r="C46" s="115" t="s">
        <v>2642</v>
      </c>
      <c r="D46" s="115" t="str">
        <f>IF(ISNUMBER(AVERAGE(RFI!Z314:Z316)),AVERAGE(RFI!Z314:Z316),"-")</f>
        <v>-</v>
      </c>
      <c r="E46" s="115" t="str">
        <f>IF(ISNUMBER(AVERAGE(RFI!AA314:AA316)),AVERAGE(RFI!AA314:AA316),"-")</f>
        <v>-</v>
      </c>
      <c r="F46">
        <v>314</v>
      </c>
      <c r="G46">
        <f t="shared" si="0"/>
        <v>314</v>
      </c>
      <c r="H46">
        <v>316</v>
      </c>
      <c r="I46">
        <v>2</v>
      </c>
    </row>
    <row r="47" spans="1:10" ht="17" hidden="1">
      <c r="A47" s="114" t="s">
        <v>1505</v>
      </c>
      <c r="B47" s="115">
        <v>2.4558823529411766</v>
      </c>
      <c r="C47" s="115" t="s">
        <v>2642</v>
      </c>
      <c r="D47" s="115" t="str">
        <f>IF(ISNUMBER(AVERAGE(RFI!Z319:Z321)),AVERAGE(RFI!Z319:Z321),"-")</f>
        <v>-</v>
      </c>
      <c r="E47" s="115" t="str">
        <f>IF(ISNUMBER(AVERAGE(RFI!AA319:AA321)),AVERAGE(RFI!AA319:AA321),"-")</f>
        <v>-</v>
      </c>
      <c r="F47">
        <v>319</v>
      </c>
      <c r="G47">
        <f t="shared" si="0"/>
        <v>319</v>
      </c>
      <c r="H47">
        <v>321</v>
      </c>
      <c r="I47">
        <v>2</v>
      </c>
    </row>
    <row r="48" spans="1:10" ht="20" hidden="1">
      <c r="A48" s="112" t="s">
        <v>257</v>
      </c>
      <c r="B48" s="113">
        <v>1.5919117647058822</v>
      </c>
      <c r="C48" s="113" t="s">
        <v>2642</v>
      </c>
      <c r="D48" s="113" t="str">
        <f>IF(ISNUMBER(AVERAGE(RFI!Z324:Z345)),AVERAGE(RFI!Z324:Z345),"-")</f>
        <v>-</v>
      </c>
      <c r="E48" s="113" t="str">
        <f>IF(ISNUMBER(AVERAGE(RFI!AA324:AA345)),AVERAGE(RFI!AA324:AA345),"-")</f>
        <v>-</v>
      </c>
      <c r="F48">
        <v>324</v>
      </c>
      <c r="G48">
        <f t="shared" si="0"/>
        <v>324</v>
      </c>
      <c r="H48">
        <v>345</v>
      </c>
      <c r="J48">
        <f>SUM(I49:I53)</f>
        <v>8</v>
      </c>
    </row>
    <row r="49" spans="1:11" ht="17" hidden="1">
      <c r="A49" s="114" t="s">
        <v>122</v>
      </c>
      <c r="B49" s="115">
        <v>1.9705882352941178</v>
      </c>
      <c r="C49" s="115" t="s">
        <v>2642</v>
      </c>
      <c r="D49" s="115" t="str">
        <f>IF(ISNUMBER(AVERAGE(RFI!Z325:Z326)),AVERAGE(RFI!Z325:Z326),"-")</f>
        <v>-</v>
      </c>
      <c r="E49" s="115" t="str">
        <f>IF(ISNUMBER(AVERAGE(RFI!AA325:AA326)),AVERAGE(RFI!AA325:AA326),"-")</f>
        <v>-</v>
      </c>
      <c r="F49">
        <v>325</v>
      </c>
      <c r="G49">
        <f t="shared" si="0"/>
        <v>325</v>
      </c>
      <c r="H49">
        <v>326</v>
      </c>
      <c r="I49">
        <v>1</v>
      </c>
    </row>
    <row r="50" spans="1:11" ht="17" hidden="1">
      <c r="A50" s="114" t="s">
        <v>1137</v>
      </c>
      <c r="B50" s="115">
        <v>2.0147058823529411</v>
      </c>
      <c r="C50" s="115" t="s">
        <v>2642</v>
      </c>
      <c r="D50" s="115" t="str">
        <f>IF(ISNUMBER(AVERAGE(RFI!Z329:Z331)),AVERAGE(RFI!Z329:Z331),"-")</f>
        <v>-</v>
      </c>
      <c r="E50" s="115" t="str">
        <f>IF(ISNUMBER(AVERAGE(RFI!AA329:AA331)),AVERAGE(RFI!AA329:AA331),"-")</f>
        <v>-</v>
      </c>
      <c r="F50">
        <v>329</v>
      </c>
      <c r="G50">
        <f t="shared" si="0"/>
        <v>329</v>
      </c>
      <c r="H50">
        <v>331</v>
      </c>
      <c r="I50">
        <v>2</v>
      </c>
    </row>
    <row r="51" spans="1:11" ht="17" hidden="1">
      <c r="A51" s="114" t="s">
        <v>416</v>
      </c>
      <c r="B51" s="115">
        <v>0.94117647058823528</v>
      </c>
      <c r="C51" s="115" t="s">
        <v>2642</v>
      </c>
      <c r="D51" s="115" t="str">
        <f>IF(ISNUMBER(AVERAGE(RFI!Z334:Z335)),AVERAGE(RFI!Z334:Z335),"-")</f>
        <v>-</v>
      </c>
      <c r="E51" s="115" t="str">
        <f>IF(ISNUMBER(AVERAGE(RFI!AA334:AA335)),AVERAGE(RFI!AA334:AA335),"-")</f>
        <v>-</v>
      </c>
      <c r="F51">
        <v>334</v>
      </c>
      <c r="G51">
        <f t="shared" si="0"/>
        <v>334</v>
      </c>
      <c r="H51">
        <v>335</v>
      </c>
      <c r="I51">
        <v>1</v>
      </c>
    </row>
    <row r="52" spans="1:11" ht="17" hidden="1">
      <c r="A52" s="114" t="s">
        <v>1376</v>
      </c>
      <c r="B52" s="115">
        <v>1.4215686274509807</v>
      </c>
      <c r="C52" s="115" t="s">
        <v>2642</v>
      </c>
      <c r="D52" s="115" t="str">
        <f>IF(ISNUMBER(AVERAGE(RFI!Z338:Z341)),AVERAGE(RFI!Z338:Z341),"-")</f>
        <v>-</v>
      </c>
      <c r="E52" s="115" t="str">
        <f>IF(ISNUMBER(AVERAGE(RFI!AA338:AA341)),AVERAGE(RFI!AA338:AA341),"-")</f>
        <v>-</v>
      </c>
      <c r="F52">
        <v>338</v>
      </c>
      <c r="G52">
        <f t="shared" si="0"/>
        <v>338</v>
      </c>
      <c r="H52">
        <v>341</v>
      </c>
      <c r="I52">
        <v>3</v>
      </c>
    </row>
    <row r="53" spans="1:11" ht="17" hidden="1">
      <c r="A53" s="114" t="s">
        <v>257</v>
      </c>
      <c r="B53" s="115">
        <v>1.5294117647058822</v>
      </c>
      <c r="C53" s="115" t="s">
        <v>2642</v>
      </c>
      <c r="D53" s="115" t="str">
        <f>IF(ISNUMBER(AVERAGE(RFI!Z344:Z345)),AVERAGE(RFI!Z344:Z345),"-")</f>
        <v>-</v>
      </c>
      <c r="E53" s="115" t="str">
        <f>IF(ISNUMBER(AVERAGE(RFI!AA344:AA345)),AVERAGE(RFI!AA344:AA345),"-")</f>
        <v>-</v>
      </c>
      <c r="F53">
        <v>344</v>
      </c>
      <c r="G53">
        <f t="shared" si="0"/>
        <v>344</v>
      </c>
      <c r="H53">
        <v>345</v>
      </c>
      <c r="I53">
        <v>1</v>
      </c>
    </row>
    <row r="54" spans="1:11" ht="24">
      <c r="A54" s="116" t="s">
        <v>1531</v>
      </c>
      <c r="B54" s="111">
        <v>2.2579125450502264</v>
      </c>
      <c r="C54" s="111">
        <v>3.0714285714285716</v>
      </c>
      <c r="D54" s="111">
        <f>IF(ISNUMBER(AVERAGE(RFI!Z348:Z380)),AVERAGE(RFI!Z348:Z380),"-")</f>
        <v>3.2857142857142856</v>
      </c>
      <c r="E54" s="111">
        <f>IF(ISNUMBER(AVERAGE(RFI!AA348:AA380)),AVERAGE(RFI!AA348:AA380),"-")</f>
        <v>3.0714285714285716</v>
      </c>
      <c r="F54">
        <v>348</v>
      </c>
      <c r="G54">
        <f t="shared" si="0"/>
        <v>348</v>
      </c>
      <c r="H54">
        <v>380</v>
      </c>
      <c r="K54">
        <f>SUM(J55:J57)</f>
        <v>23</v>
      </c>
    </row>
    <row r="55" spans="1:11" ht="20">
      <c r="A55" s="112" t="s">
        <v>1532</v>
      </c>
      <c r="B55" s="113">
        <v>2.2895218816271448</v>
      </c>
      <c r="C55" s="113">
        <v>3.0714285714285716</v>
      </c>
      <c r="D55" s="113">
        <f>IF(ISNUMBER(AVERAGE(RFI!Z349:Z368)),AVERAGE(RFI!Z349:Z368),"-")</f>
        <v>3.2857142857142856</v>
      </c>
      <c r="E55" s="113">
        <f>IF(ISNUMBER(AVERAGE(RFI!AA349:AA368)),AVERAGE(RFI!AA349:AA368),"-")</f>
        <v>3.0714285714285716</v>
      </c>
      <c r="F55">
        <v>349</v>
      </c>
      <c r="G55">
        <f t="shared" si="0"/>
        <v>349</v>
      </c>
      <c r="H55">
        <v>368</v>
      </c>
      <c r="J55">
        <v>19</v>
      </c>
    </row>
    <row r="56" spans="1:11" ht="20" hidden="1">
      <c r="A56" s="112" t="s">
        <v>1560</v>
      </c>
      <c r="B56" s="113">
        <v>1.5961538461538463</v>
      </c>
      <c r="C56" s="113" t="s">
        <v>2642</v>
      </c>
      <c r="D56" s="113" t="str">
        <f>IF(ISNUMBER(AVERAGE(RFI!Z371:Z372)),AVERAGE(RFI!Z371:Z372),"-")</f>
        <v>-</v>
      </c>
      <c r="E56" s="113" t="str">
        <f>IF(ISNUMBER(AVERAGE(RFI!AA371:AA372)),AVERAGE(RFI!AA371:AA372),"-")</f>
        <v>-</v>
      </c>
      <c r="F56">
        <v>371</v>
      </c>
      <c r="G56">
        <f t="shared" si="0"/>
        <v>371</v>
      </c>
      <c r="H56">
        <v>372</v>
      </c>
      <c r="J56">
        <v>1</v>
      </c>
    </row>
    <row r="57" spans="1:11" ht="20" hidden="1">
      <c r="A57" s="112" t="s">
        <v>1562</v>
      </c>
      <c r="B57" s="113">
        <v>1.7941176470588238</v>
      </c>
      <c r="C57" s="113" t="s">
        <v>2642</v>
      </c>
      <c r="D57" s="113" t="str">
        <f>IF(ISNUMBER(AVERAGE(RFI!Z375:Z378)),AVERAGE(RFI!Z375:Z378),"-")</f>
        <v>-</v>
      </c>
      <c r="E57" s="113" t="str">
        <f>IF(ISNUMBER(AVERAGE(RFI!AA375:AA378)),AVERAGE(RFI!AA375:AA378),"-")</f>
        <v>-</v>
      </c>
      <c r="F57">
        <v>375</v>
      </c>
      <c r="G57">
        <f t="shared" si="0"/>
        <v>375</v>
      </c>
      <c r="H57">
        <v>378</v>
      </c>
      <c r="J57">
        <v>3</v>
      </c>
    </row>
    <row r="58" spans="1:11" ht="24" hidden="1">
      <c r="A58" s="116" t="s">
        <v>1568</v>
      </c>
      <c r="B58" s="111">
        <v>1.8357155681375863</v>
      </c>
      <c r="C58" s="111" t="s">
        <v>2642</v>
      </c>
      <c r="D58" s="111" t="str">
        <f>IF(ISNUMBER(AVERAGE(RFI!Z381:Z516)),AVERAGE(RFI!Z381:Z516),"-")</f>
        <v>-</v>
      </c>
      <c r="E58" s="111" t="str">
        <f>IF(ISNUMBER(AVERAGE(RFI!AA381:AA516)),AVERAGE(RFI!AA381:AA516),"-")</f>
        <v>-</v>
      </c>
      <c r="F58">
        <v>381</v>
      </c>
      <c r="G58">
        <f t="shared" si="0"/>
        <v>381</v>
      </c>
      <c r="H58">
        <v>516</v>
      </c>
      <c r="K58">
        <f>SUM(J59:J73)</f>
        <v>99</v>
      </c>
    </row>
    <row r="59" spans="1:11" ht="20" hidden="1">
      <c r="A59" s="112" t="s">
        <v>255</v>
      </c>
      <c r="B59" s="113">
        <v>1.8637390387390389</v>
      </c>
      <c r="C59" s="113" t="s">
        <v>2642</v>
      </c>
      <c r="D59" s="113" t="str">
        <f>IF(ISNUMBER(AVERAGE(RFI!Z382:Z407)),AVERAGE(RFI!Z382:Z407),"-")</f>
        <v>-</v>
      </c>
      <c r="E59" s="113" t="str">
        <f>IF(ISNUMBER(AVERAGE(RFI!AA382:AA407)),AVERAGE(RFI!AA382:AA407),"-")</f>
        <v>-</v>
      </c>
      <c r="F59">
        <v>382</v>
      </c>
      <c r="G59">
        <f t="shared" si="0"/>
        <v>382</v>
      </c>
      <c r="H59">
        <v>407</v>
      </c>
      <c r="J59">
        <f>SUM(I60:I61)</f>
        <v>21</v>
      </c>
    </row>
    <row r="60" spans="1:11" ht="17" hidden="1">
      <c r="A60" s="114" t="s">
        <v>417</v>
      </c>
      <c r="B60" s="115">
        <v>1.9130036630036631</v>
      </c>
      <c r="C60" s="115" t="s">
        <v>2642</v>
      </c>
      <c r="D60" s="115" t="str">
        <f>IF(ISNUMBER(AVERAGE(RFI!Z383:Z397)),AVERAGE(RFI!Z383:Z397),"-")</f>
        <v>-</v>
      </c>
      <c r="E60" s="115" t="str">
        <f>IF(ISNUMBER(AVERAGE(RFI!AA383:AA397)),AVERAGE(RFI!AA383:AA397),"-")</f>
        <v>-</v>
      </c>
      <c r="F60">
        <v>383</v>
      </c>
      <c r="G60">
        <f t="shared" si="0"/>
        <v>383</v>
      </c>
      <c r="H60">
        <v>397</v>
      </c>
      <c r="I60">
        <v>14</v>
      </c>
    </row>
    <row r="61" spans="1:11" ht="17" hidden="1">
      <c r="A61" s="114" t="s">
        <v>418</v>
      </c>
      <c r="B61" s="115">
        <v>1.7445054945054943</v>
      </c>
      <c r="C61" s="115" t="s">
        <v>2642</v>
      </c>
      <c r="D61" s="115" t="str">
        <f>IF(ISNUMBER(AVERAGE(RFI!Z400:Z407)),AVERAGE(RFI!Z400:Z407),"-")</f>
        <v>-</v>
      </c>
      <c r="E61" s="115" t="str">
        <f>IF(ISNUMBER(AVERAGE(RFI!AA400:AA407)),AVERAGE(RFI!AA400:AA407),"-")</f>
        <v>-</v>
      </c>
      <c r="F61">
        <v>400</v>
      </c>
      <c r="G61">
        <f t="shared" si="0"/>
        <v>400</v>
      </c>
      <c r="H61">
        <v>407</v>
      </c>
      <c r="I61">
        <v>7</v>
      </c>
    </row>
    <row r="62" spans="1:11" ht="20" hidden="1">
      <c r="A62" s="112" t="s">
        <v>419</v>
      </c>
      <c r="B62" s="113">
        <v>2.2376698644781063</v>
      </c>
      <c r="C62" s="113" t="s">
        <v>2642</v>
      </c>
      <c r="D62" s="113" t="str">
        <f>IF(ISNUMBER(AVERAGE(RFI!Z410:Z462)),AVERAGE(RFI!Z410:Z462),"-")</f>
        <v>-</v>
      </c>
      <c r="E62" s="113" t="str">
        <f>IF(ISNUMBER(AVERAGE(RFI!AA410:AA462)),AVERAGE(RFI!AA410:AA462),"-")</f>
        <v>-</v>
      </c>
      <c r="F62">
        <v>410</v>
      </c>
      <c r="G62">
        <f t="shared" si="0"/>
        <v>410</v>
      </c>
      <c r="H62">
        <v>462</v>
      </c>
      <c r="J62">
        <f>SUM(I63:I66)</f>
        <v>42</v>
      </c>
    </row>
    <row r="63" spans="1:11" ht="17" hidden="1">
      <c r="A63" s="114" t="s">
        <v>1614</v>
      </c>
      <c r="B63" s="115">
        <v>2.3528083028083029</v>
      </c>
      <c r="C63" s="115" t="s">
        <v>2642</v>
      </c>
      <c r="D63" s="115" t="str">
        <f>IF(ISNUMBER(AVERAGE(RFI!Z411:Z432)),AVERAGE(RFI!Z411:Z432),"-")</f>
        <v>-</v>
      </c>
      <c r="E63" s="115" t="str">
        <f>IF(ISNUMBER(AVERAGE(RFI!AA411:AA432)),AVERAGE(RFI!AA411:AA432),"-")</f>
        <v>-</v>
      </c>
      <c r="F63">
        <v>411</v>
      </c>
      <c r="G63">
        <f t="shared" si="0"/>
        <v>411</v>
      </c>
      <c r="H63">
        <v>432</v>
      </c>
      <c r="I63">
        <v>21</v>
      </c>
    </row>
    <row r="64" spans="1:11" ht="17" hidden="1">
      <c r="A64" s="114" t="s">
        <v>411</v>
      </c>
      <c r="B64" s="115">
        <v>2.4487179487179485</v>
      </c>
      <c r="C64" s="115" t="s">
        <v>2642</v>
      </c>
      <c r="D64" s="115" t="str">
        <f>IF(ISNUMBER(AVERAGE(RFI!Z435:Z439)),AVERAGE(RFI!Z435:Z439),"-")</f>
        <v>-</v>
      </c>
      <c r="E64" s="115" t="str">
        <f>IF(ISNUMBER(AVERAGE(RFI!AA435:AA439)),AVERAGE(RFI!AA435:AA439),"-")</f>
        <v>-</v>
      </c>
      <c r="F64">
        <v>435</v>
      </c>
      <c r="G64">
        <f t="shared" si="0"/>
        <v>435</v>
      </c>
      <c r="H64">
        <v>439</v>
      </c>
      <c r="I64">
        <v>4</v>
      </c>
    </row>
    <row r="65" spans="1:11" ht="17" hidden="1">
      <c r="A65" s="114" t="s">
        <v>412</v>
      </c>
      <c r="B65" s="115">
        <v>2.0410256410256413</v>
      </c>
      <c r="C65" s="115" t="s">
        <v>2642</v>
      </c>
      <c r="D65" s="115" t="str">
        <f>IF(ISNUMBER(AVERAGE(RFI!Z442:Z448)),AVERAGE(RFI!Z442:Z448),"-")</f>
        <v>-</v>
      </c>
      <c r="E65" s="115" t="str">
        <f>IF(ISNUMBER(AVERAGE(RFI!AA442:AA448)),AVERAGE(RFI!AA442:AA448),"-")</f>
        <v>-</v>
      </c>
      <c r="F65">
        <v>442</v>
      </c>
      <c r="G65">
        <f t="shared" si="0"/>
        <v>442</v>
      </c>
      <c r="H65">
        <v>448</v>
      </c>
      <c r="I65">
        <v>6</v>
      </c>
    </row>
    <row r="66" spans="1:11" ht="17" hidden="1">
      <c r="A66" s="114" t="s">
        <v>420</v>
      </c>
      <c r="B66" s="115">
        <v>2.0192307692307692</v>
      </c>
      <c r="C66" s="115" t="s">
        <v>2642</v>
      </c>
      <c r="D66" s="115" t="str">
        <f>IF(ISNUMBER(AVERAGE(RFI!Z451:Z462)),AVERAGE(RFI!Z451:Z462),"-")</f>
        <v>-</v>
      </c>
      <c r="E66" s="115" t="str">
        <f>IF(ISNUMBER(AVERAGE(RFI!AA451:AA462)),AVERAGE(RFI!AA451:AA462),"-")</f>
        <v>-</v>
      </c>
      <c r="F66">
        <v>451</v>
      </c>
      <c r="G66">
        <f t="shared" si="0"/>
        <v>451</v>
      </c>
      <c r="H66">
        <v>462</v>
      </c>
      <c r="I66">
        <v>11</v>
      </c>
    </row>
    <row r="67" spans="1:11" ht="20" hidden="1">
      <c r="A67" s="112" t="s">
        <v>259</v>
      </c>
      <c r="B67" s="113">
        <v>1.0642690642690644</v>
      </c>
      <c r="C67" s="113" t="s">
        <v>2642</v>
      </c>
      <c r="D67" s="113" t="str">
        <f>IF(ISNUMBER(AVERAGE(RFI!Z465:Z494)),AVERAGE(RFI!Z465:Z494),"-")</f>
        <v>-</v>
      </c>
      <c r="E67" s="113" t="str">
        <f>IF(ISNUMBER(AVERAGE(RFI!AA465:AA494)),AVERAGE(RFI!AA465:AA494),"-")</f>
        <v>-</v>
      </c>
      <c r="F67">
        <v>465</v>
      </c>
      <c r="G67">
        <f t="shared" ref="G67:G167" si="1">F67</f>
        <v>465</v>
      </c>
      <c r="H67">
        <v>494</v>
      </c>
      <c r="J67">
        <f>SUM(I68:I70)</f>
        <v>22</v>
      </c>
    </row>
    <row r="68" spans="1:11" ht="17" hidden="1">
      <c r="A68" s="114" t="s">
        <v>1699</v>
      </c>
      <c r="B68" s="115">
        <v>1.3685897435897434</v>
      </c>
      <c r="C68" s="115" t="s">
        <v>2642</v>
      </c>
      <c r="D68" s="115" t="str">
        <f>IF(ISNUMBER(AVERAGE(RFI!Z466:Z475)),AVERAGE(RFI!Z466:Z475),"-")</f>
        <v>-</v>
      </c>
      <c r="E68" s="115" t="str">
        <f>IF(ISNUMBER(AVERAGE(RFI!AA466:AA475)),AVERAGE(RFI!AA466:AA475),"-")</f>
        <v>-</v>
      </c>
      <c r="F68">
        <v>466</v>
      </c>
      <c r="G68">
        <f t="shared" si="1"/>
        <v>466</v>
      </c>
      <c r="H68">
        <v>475</v>
      </c>
      <c r="I68">
        <v>9</v>
      </c>
    </row>
    <row r="69" spans="1:11" ht="17" hidden="1">
      <c r="A69" s="114" t="s">
        <v>421</v>
      </c>
      <c r="B69" s="115">
        <v>0.88782051282051277</v>
      </c>
      <c r="C69" s="115" t="s">
        <v>2642</v>
      </c>
      <c r="D69" s="115" t="str">
        <f>IF(ISNUMBER(AVERAGE(RFI!Z478:Z486)),AVERAGE(RFI!Z478:Z486),"-")</f>
        <v>-</v>
      </c>
      <c r="E69" s="115" t="str">
        <f>IF(ISNUMBER(AVERAGE(RFI!AA478:AA486)),AVERAGE(RFI!AA478:AA486),"-")</f>
        <v>-</v>
      </c>
      <c r="F69">
        <v>478</v>
      </c>
      <c r="G69">
        <f t="shared" si="1"/>
        <v>478</v>
      </c>
      <c r="H69">
        <v>486</v>
      </c>
      <c r="I69">
        <v>8</v>
      </c>
    </row>
    <row r="70" spans="1:11" ht="17" hidden="1">
      <c r="A70" s="114" t="s">
        <v>1735</v>
      </c>
      <c r="B70" s="115">
        <v>0.76666666666666661</v>
      </c>
      <c r="C70" s="115" t="s">
        <v>2642</v>
      </c>
      <c r="D70" s="115" t="str">
        <f>IF(ISNUMBER(AVERAGE(RFI!Z489:Z494)),AVERAGE(RFI!Z489:Z494),"-")</f>
        <v>-</v>
      </c>
      <c r="E70" s="115" t="str">
        <f>IF(ISNUMBER(AVERAGE(RFI!AA489:AA494)),AVERAGE(RFI!AA489:AA494),"-")</f>
        <v>-</v>
      </c>
      <c r="F70">
        <v>489</v>
      </c>
      <c r="G70">
        <f t="shared" si="1"/>
        <v>489</v>
      </c>
      <c r="H70">
        <v>494</v>
      </c>
      <c r="I70">
        <v>5</v>
      </c>
    </row>
    <row r="71" spans="1:11" ht="20" hidden="1">
      <c r="A71" s="112" t="s">
        <v>416</v>
      </c>
      <c r="B71" s="113">
        <v>1.7811813186813186</v>
      </c>
      <c r="C71" s="113" t="s">
        <v>2642</v>
      </c>
      <c r="D71" s="113" t="str">
        <f>IF(ISNUMBER(AVERAGE(RFI!Z497:Z506)),AVERAGE(RFI!Z497:Z506),"-")</f>
        <v>-</v>
      </c>
      <c r="E71" s="113" t="str">
        <f>IF(ISNUMBER(AVERAGE(RFI!AA497:AA506)),AVERAGE(RFI!AA497:AA506),"-")</f>
        <v>-</v>
      </c>
      <c r="F71">
        <v>497</v>
      </c>
      <c r="G71">
        <f t="shared" si="1"/>
        <v>497</v>
      </c>
      <c r="H71">
        <v>506</v>
      </c>
      <c r="J71">
        <f>SUM(I72)</f>
        <v>8</v>
      </c>
    </row>
    <row r="72" spans="1:11" ht="17" hidden="1">
      <c r="A72" s="114" t="s">
        <v>1747</v>
      </c>
      <c r="B72" s="115">
        <v>1.7811813186813186</v>
      </c>
      <c r="C72" s="115" t="s">
        <v>2642</v>
      </c>
      <c r="D72" s="115" t="str">
        <f>IF(ISNUMBER(AVERAGE(RFI!Z498:Z506)),AVERAGE(RFI!Z498:Z506),"-")</f>
        <v>-</v>
      </c>
      <c r="E72" s="115" t="str">
        <f>IF(ISNUMBER(AVERAGE(RFI!AA498:AA506)),AVERAGE(RFI!AA498:AA506),"-")</f>
        <v>-</v>
      </c>
      <c r="F72">
        <v>498</v>
      </c>
      <c r="G72">
        <f t="shared" si="1"/>
        <v>498</v>
      </c>
      <c r="H72">
        <v>506</v>
      </c>
      <c r="I72">
        <v>8</v>
      </c>
    </row>
    <row r="73" spans="1:11" ht="20" hidden="1">
      <c r="A73" s="112" t="s">
        <v>1763</v>
      </c>
      <c r="B73" s="113">
        <v>1.5972222222222223</v>
      </c>
      <c r="C73" s="113" t="s">
        <v>2642</v>
      </c>
      <c r="D73" s="113" t="str">
        <f>IF(ISNUMBER(AVERAGE(RFI!Z509:Z516)),AVERAGE(RFI!Z509:Z516),"-")</f>
        <v>-</v>
      </c>
      <c r="E73" s="113" t="str">
        <f>IF(ISNUMBER(AVERAGE(RFI!AA509:AA516)),AVERAGE(RFI!AA509:AA516),"-")</f>
        <v>-</v>
      </c>
      <c r="F73">
        <v>509</v>
      </c>
      <c r="G73">
        <f t="shared" si="1"/>
        <v>509</v>
      </c>
      <c r="H73">
        <v>516</v>
      </c>
      <c r="J73">
        <f>SUM(I74)</f>
        <v>6</v>
      </c>
    </row>
    <row r="74" spans="1:11" ht="17" hidden="1">
      <c r="A74" s="114" t="s">
        <v>1747</v>
      </c>
      <c r="B74" s="115">
        <v>1.5972222222222223</v>
      </c>
      <c r="C74" s="115" t="s">
        <v>2642</v>
      </c>
      <c r="D74" s="115" t="str">
        <f>IF(ISNUMBER(AVERAGE(RFI!Z510:Z516)),AVERAGE(RFI!Z510:Z516),"-")</f>
        <v>-</v>
      </c>
      <c r="E74" s="115" t="str">
        <f>IF(ISNUMBER(AVERAGE(RFI!AA510:AA516)),AVERAGE(RFI!AA510:AA516),"-")</f>
        <v>-</v>
      </c>
      <c r="F74">
        <v>510</v>
      </c>
      <c r="G74">
        <f t="shared" si="1"/>
        <v>510</v>
      </c>
      <c r="H74">
        <v>516</v>
      </c>
      <c r="I74">
        <v>6</v>
      </c>
    </row>
    <row r="75" spans="1:11" ht="24" hidden="1">
      <c r="A75" s="116" t="s">
        <v>32</v>
      </c>
      <c r="B75" s="111">
        <v>2.035889355742297</v>
      </c>
      <c r="C75" s="111" t="s">
        <v>2642</v>
      </c>
      <c r="D75" s="111" t="str">
        <f>IF(ISNUMBER(AVERAGE(RFI!Z519:Z565)),AVERAGE(RFI!Z519:Z565),"-")</f>
        <v>-</v>
      </c>
      <c r="E75" s="111" t="str">
        <f>IF(ISNUMBER(AVERAGE(RFI!AA519:AA565)),AVERAGE(RFI!AA519:AA565),"-")</f>
        <v>-</v>
      </c>
      <c r="F75">
        <v>519</v>
      </c>
      <c r="G75">
        <f t="shared" si="1"/>
        <v>519</v>
      </c>
      <c r="H75">
        <v>565</v>
      </c>
      <c r="K75">
        <f>SUM(J76:J77)</f>
        <v>35</v>
      </c>
    </row>
    <row r="76" spans="1:11" ht="20" hidden="1">
      <c r="A76" s="112" t="s">
        <v>1775</v>
      </c>
      <c r="B76" s="113">
        <v>2.0324675324675323</v>
      </c>
      <c r="C76" s="113" t="s">
        <v>2642</v>
      </c>
      <c r="D76" s="113" t="str">
        <f>IF(ISNUMBER(AVERAGE(RFI!Z520:Z541)),AVERAGE(RFI!Z520:Z541),"-")</f>
        <v>-</v>
      </c>
      <c r="E76" s="113" t="str">
        <f>IF(ISNUMBER(AVERAGE(RFI!AA520:AA541)),AVERAGE(RFI!AA520:AA541),"-")</f>
        <v>-</v>
      </c>
      <c r="F76">
        <v>520</v>
      </c>
      <c r="G76">
        <f t="shared" si="1"/>
        <v>520</v>
      </c>
      <c r="H76">
        <v>541</v>
      </c>
      <c r="J76">
        <v>21</v>
      </c>
    </row>
    <row r="77" spans="1:11" ht="20" hidden="1">
      <c r="A77" s="112" t="s">
        <v>32</v>
      </c>
      <c r="B77" s="113">
        <v>1.9159798534798533</v>
      </c>
      <c r="C77" s="113" t="s">
        <v>2642</v>
      </c>
      <c r="D77" s="113" t="str">
        <f>IF(ISNUMBER(AVERAGE(RFI!Z544:Z565)),AVERAGE(RFI!Z544:Z565),"-")</f>
        <v>-</v>
      </c>
      <c r="E77" s="113" t="str">
        <f>IF(ISNUMBER(AVERAGE(RFI!AA544:AA565)),AVERAGE(RFI!AA544:AA565),"-")</f>
        <v>-</v>
      </c>
      <c r="F77">
        <v>544</v>
      </c>
      <c r="G77">
        <f t="shared" si="1"/>
        <v>544</v>
      </c>
      <c r="H77">
        <v>565</v>
      </c>
      <c r="J77">
        <f>SUM(I78:I80)</f>
        <v>14</v>
      </c>
    </row>
    <row r="78" spans="1:11" ht="17" hidden="1">
      <c r="A78" s="114" t="s">
        <v>1830</v>
      </c>
      <c r="B78" s="115">
        <v>1.8909090909090907</v>
      </c>
      <c r="C78" s="115" t="s">
        <v>2642</v>
      </c>
      <c r="D78" s="115" t="str">
        <f>IF(ISNUMBER(AVERAGE(RFI!Z545:Z550)),AVERAGE(RFI!Z545:Z550),"-")</f>
        <v>-</v>
      </c>
      <c r="E78" s="115" t="str">
        <f>IF(ISNUMBER(AVERAGE(RFI!AA545:AA550)),AVERAGE(RFI!AA545:AA550),"-")</f>
        <v>-</v>
      </c>
      <c r="F78">
        <v>545</v>
      </c>
      <c r="G78">
        <f t="shared" si="1"/>
        <v>545</v>
      </c>
      <c r="H78">
        <v>550</v>
      </c>
      <c r="I78">
        <v>5</v>
      </c>
    </row>
    <row r="79" spans="1:11" ht="17" hidden="1">
      <c r="A79" s="114" t="s">
        <v>1844</v>
      </c>
      <c r="B79" s="115">
        <v>1.8250000000000002</v>
      </c>
      <c r="C79" s="115" t="s">
        <v>2642</v>
      </c>
      <c r="D79" s="115" t="str">
        <f>IF(ISNUMBER(AVERAGE(RFI!Z553:Z558)),AVERAGE(RFI!Z553:Z558),"-")</f>
        <v>-</v>
      </c>
      <c r="E79" s="115" t="str">
        <f>IF(ISNUMBER(AVERAGE(RFI!AA553:AA558)),AVERAGE(RFI!AA553:AA558),"-")</f>
        <v>-</v>
      </c>
      <c r="F79">
        <v>553</v>
      </c>
      <c r="G79">
        <f t="shared" si="1"/>
        <v>553</v>
      </c>
      <c r="H79">
        <v>558</v>
      </c>
      <c r="I79">
        <v>5</v>
      </c>
    </row>
    <row r="80" spans="1:11" ht="17" hidden="1">
      <c r="A80" s="114" t="s">
        <v>1859</v>
      </c>
      <c r="B80" s="115">
        <v>1.8409090909090908</v>
      </c>
      <c r="C80" s="115" t="s">
        <v>2642</v>
      </c>
      <c r="D80" s="115" t="str">
        <f>IF(ISNUMBER(AVERAGE(RFI!Z561:Z565)),AVERAGE(RFI!Z561:Z565),"-")</f>
        <v>-</v>
      </c>
      <c r="E80" s="115" t="str">
        <f>IF(ISNUMBER(AVERAGE(RFI!AA561:AA565)),AVERAGE(RFI!AA561:AA565),"-")</f>
        <v>-</v>
      </c>
      <c r="F80">
        <v>561</v>
      </c>
      <c r="G80">
        <f t="shared" si="1"/>
        <v>561</v>
      </c>
      <c r="H80">
        <v>565</v>
      </c>
      <c r="I80">
        <v>4</v>
      </c>
    </row>
    <row r="81" spans="1:11" ht="24" hidden="1">
      <c r="A81" s="116" t="s">
        <v>1869</v>
      </c>
      <c r="B81" s="111">
        <v>1.8836221369643831</v>
      </c>
      <c r="C81" s="111" t="s">
        <v>2642</v>
      </c>
      <c r="D81" s="111" t="str">
        <f>IF(ISNUMBER(AVERAGE(RFI!Z568:Z614)),AVERAGE(RFI!Z568:Z614),"-")</f>
        <v>-</v>
      </c>
      <c r="E81" s="111" t="str">
        <f>IF(ISNUMBER(AVERAGE(RFI!AA568:AA614)),AVERAGE(RFI!AA568:AA614),"-")</f>
        <v>-</v>
      </c>
      <c r="F81">
        <v>568</v>
      </c>
      <c r="G81">
        <f t="shared" si="1"/>
        <v>568</v>
      </c>
      <c r="H81">
        <v>614</v>
      </c>
      <c r="K81">
        <f>SUM(J82:J83)</f>
        <v>36</v>
      </c>
    </row>
    <row r="82" spans="1:11" ht="20" hidden="1">
      <c r="A82" s="112" t="s">
        <v>1870</v>
      </c>
      <c r="B82" s="113">
        <v>2.0252525252525251</v>
      </c>
      <c r="C82" s="113" t="s">
        <v>2642</v>
      </c>
      <c r="D82" s="113" t="str">
        <f>IF(ISNUMBER(AVERAGE(RFI!Z569:Z587)),AVERAGE(RFI!Z569:Z587),"-")</f>
        <v>-</v>
      </c>
      <c r="E82" s="113" t="str">
        <f>IF(ISNUMBER(AVERAGE(RFI!AA569:AA587)),AVERAGE(RFI!AA569:AA587),"-")</f>
        <v>-</v>
      </c>
      <c r="F82">
        <v>569</v>
      </c>
      <c r="G82">
        <f t="shared" si="1"/>
        <v>569</v>
      </c>
      <c r="H82">
        <v>587</v>
      </c>
      <c r="J82">
        <v>18</v>
      </c>
    </row>
    <row r="83" spans="1:11" ht="20" hidden="1">
      <c r="A83" s="112" t="s">
        <v>1921</v>
      </c>
      <c r="B83" s="113">
        <v>1.7388755980861248</v>
      </c>
      <c r="C83" s="113" t="s">
        <v>2642</v>
      </c>
      <c r="D83" s="113" t="str">
        <f>IF(ISNUMBER(AVERAGE(RFI!Z590:Z614)),AVERAGE(RFI!Z590:Z614),"-")</f>
        <v>-</v>
      </c>
      <c r="E83" s="113" t="str">
        <f>IF(ISNUMBER(AVERAGE(RFI!AA590:AA614)),AVERAGE(RFI!AA590:AA614),"-")</f>
        <v>-</v>
      </c>
      <c r="F83">
        <v>590</v>
      </c>
      <c r="G83">
        <f t="shared" si="1"/>
        <v>590</v>
      </c>
      <c r="H83">
        <v>614</v>
      </c>
      <c r="J83">
        <f>SUM(I84:I85)</f>
        <v>18</v>
      </c>
    </row>
    <row r="84" spans="1:11" ht="17" hidden="1">
      <c r="A84" s="114" t="s">
        <v>1922</v>
      </c>
      <c r="B84" s="115">
        <v>1.8715909090909093</v>
      </c>
      <c r="C84" s="115" t="s">
        <v>2642</v>
      </c>
      <c r="D84" s="115" t="str">
        <f>IF(ISNUMBER(AVERAGE(RFI!Z591:Z600)),AVERAGE(RFI!Z591:Z600),"-")</f>
        <v>-</v>
      </c>
      <c r="E84" s="115" t="str">
        <f>IF(ISNUMBER(AVERAGE(RFI!AA591:AA600)),AVERAGE(RFI!AA591:AA600),"-")</f>
        <v>-</v>
      </c>
      <c r="F84">
        <v>591</v>
      </c>
      <c r="G84">
        <f t="shared" si="1"/>
        <v>591</v>
      </c>
      <c r="H84">
        <v>600</v>
      </c>
      <c r="I84">
        <v>7</v>
      </c>
    </row>
    <row r="85" spans="1:11" ht="17" hidden="1">
      <c r="A85" s="114" t="s">
        <v>1941</v>
      </c>
      <c r="B85" s="115">
        <v>1.6818181818181819</v>
      </c>
      <c r="C85" s="115" t="s">
        <v>2642</v>
      </c>
      <c r="D85" s="115" t="str">
        <f>IF(ISNUMBER(AVERAGE(RFI!Z603:Z614)),AVERAGE(RFI!Z603:Z614),"-")</f>
        <v>-</v>
      </c>
      <c r="E85" s="115" t="str">
        <f>IF(ISNUMBER(AVERAGE(RFI!AA603:AA614)),AVERAGE(RFI!AA603:AA614),"-")</f>
        <v>-</v>
      </c>
      <c r="F85">
        <v>603</v>
      </c>
      <c r="G85">
        <f t="shared" si="1"/>
        <v>603</v>
      </c>
      <c r="H85">
        <v>614</v>
      </c>
      <c r="I85">
        <v>11</v>
      </c>
    </row>
    <row r="86" spans="1:11" ht="24" hidden="1">
      <c r="A86" s="116" t="s">
        <v>33</v>
      </c>
      <c r="B86" s="111">
        <v>2.684498834498835</v>
      </c>
      <c r="C86" s="111" t="s">
        <v>2642</v>
      </c>
      <c r="D86" s="111" t="str">
        <f>IF(ISNUMBER(AVERAGE(RFI!Z617:Z685)),AVERAGE(RFI!Z617:Z685),"-")</f>
        <v>-</v>
      </c>
      <c r="E86" s="111" t="str">
        <f>IF(ISNUMBER(AVERAGE(RFI!AA617:AA685)),AVERAGE(RFI!AA617:AA685),"-")</f>
        <v>-</v>
      </c>
      <c r="F86">
        <v>617</v>
      </c>
      <c r="G86">
        <f t="shared" si="1"/>
        <v>617</v>
      </c>
      <c r="H86">
        <v>685</v>
      </c>
      <c r="K86">
        <f>SUM(J87:J95)</f>
        <v>39</v>
      </c>
    </row>
    <row r="87" spans="1:11" ht="20" hidden="1">
      <c r="A87" s="112" t="s">
        <v>1975</v>
      </c>
      <c r="B87" s="113">
        <v>2.8236111111111106</v>
      </c>
      <c r="C87" s="113" t="s">
        <v>2642</v>
      </c>
      <c r="D87" s="113" t="str">
        <f>IF(ISNUMBER(AVERAGE(RFI!Z618:Z642)),AVERAGE(RFI!Z618:Z642),"-")</f>
        <v>-</v>
      </c>
      <c r="E87" s="113" t="str">
        <f>IF(ISNUMBER(AVERAGE(RFI!AA618:AA642)),AVERAGE(RFI!AA618:AA642),"-")</f>
        <v>-</v>
      </c>
      <c r="F87">
        <v>618</v>
      </c>
      <c r="G87">
        <f t="shared" si="1"/>
        <v>618</v>
      </c>
      <c r="H87">
        <v>642</v>
      </c>
      <c r="J87">
        <f>SUM(I88:I89)</f>
        <v>18</v>
      </c>
    </row>
    <row r="88" spans="1:11" ht="17" hidden="1">
      <c r="A88" s="114" t="s">
        <v>1976</v>
      </c>
      <c r="B88" s="115">
        <v>2.9750000000000001</v>
      </c>
      <c r="C88" s="115" t="s">
        <v>2642</v>
      </c>
      <c r="D88" s="115" t="str">
        <f>IF(ISNUMBER(AVERAGE(RFI!Z619:Z630)),AVERAGE(RFI!Z619:Z630),"-")</f>
        <v>-</v>
      </c>
      <c r="E88" s="115" t="str">
        <f>IF(ISNUMBER(AVERAGE(RFI!AA619:AA630)),AVERAGE(RFI!AA619:AA630),"-")</f>
        <v>-</v>
      </c>
      <c r="F88">
        <v>619</v>
      </c>
      <c r="G88">
        <f t="shared" si="1"/>
        <v>619</v>
      </c>
      <c r="H88">
        <v>630</v>
      </c>
      <c r="I88">
        <v>9</v>
      </c>
    </row>
    <row r="89" spans="1:11" ht="17" hidden="1">
      <c r="A89" s="114" t="s">
        <v>2004</v>
      </c>
      <c r="B89" s="115">
        <v>2.6722222222222221</v>
      </c>
      <c r="C89" s="115" t="s">
        <v>2642</v>
      </c>
      <c r="D89" s="115" t="str">
        <f>IF(ISNUMBER(AVERAGE(RFI!Z633:Z642)),AVERAGE(RFI!Z633:Z642),"-")</f>
        <v>-</v>
      </c>
      <c r="E89" s="115" t="str">
        <f>IF(ISNUMBER(AVERAGE(RFI!AA633:AA642)),AVERAGE(RFI!AA633:AA642),"-")</f>
        <v>-</v>
      </c>
      <c r="F89">
        <v>633</v>
      </c>
      <c r="G89">
        <f t="shared" si="1"/>
        <v>633</v>
      </c>
      <c r="H89">
        <v>642</v>
      </c>
      <c r="I89">
        <v>9</v>
      </c>
    </row>
    <row r="90" spans="1:11" ht="20" hidden="1">
      <c r="A90" s="112" t="s">
        <v>2032</v>
      </c>
      <c r="B90" s="113">
        <v>2.6812499999999999</v>
      </c>
      <c r="C90" s="113" t="s">
        <v>2642</v>
      </c>
      <c r="D90" s="113" t="str">
        <f>IF(ISNUMBER(AVERAGE(RFI!Z645:Z673)),AVERAGE(RFI!Z645:Z673),"-")</f>
        <v>-</v>
      </c>
      <c r="E90" s="113" t="str">
        <f>IF(ISNUMBER(AVERAGE(RFI!AA645:AA673)),AVERAGE(RFI!AA645:AA673),"-")</f>
        <v>-</v>
      </c>
      <c r="F90">
        <v>645</v>
      </c>
      <c r="G90">
        <f t="shared" si="1"/>
        <v>645</v>
      </c>
      <c r="H90">
        <v>673</v>
      </c>
      <c r="J90">
        <f>SUM(I91:I94)</f>
        <v>16</v>
      </c>
    </row>
    <row r="91" spans="1:11" ht="17" hidden="1">
      <c r="A91" s="114" t="s">
        <v>2033</v>
      </c>
      <c r="B91" s="115">
        <v>2.8703703703703707</v>
      </c>
      <c r="C91" s="115" t="s">
        <v>2642</v>
      </c>
      <c r="D91" s="115" t="str">
        <f>IF(ISNUMBER(AVERAGE(RFI!Z646:Z649)),AVERAGE(RFI!Z646:Z649),"-")</f>
        <v>-</v>
      </c>
      <c r="E91" s="115" t="str">
        <f>IF(ISNUMBER(AVERAGE(RFI!AA646:AA649)),AVERAGE(RFI!AA646:AA649),"-")</f>
        <v>-</v>
      </c>
      <c r="F91">
        <v>646</v>
      </c>
      <c r="G91">
        <f t="shared" si="1"/>
        <v>646</v>
      </c>
      <c r="H91">
        <v>649</v>
      </c>
      <c r="I91">
        <v>3</v>
      </c>
    </row>
    <row r="92" spans="1:11" ht="17" hidden="1">
      <c r="A92" s="114" t="s">
        <v>2043</v>
      </c>
      <c r="B92" s="115">
        <v>2.4444444444444446</v>
      </c>
      <c r="C92" s="115" t="s">
        <v>2642</v>
      </c>
      <c r="D92" s="115" t="str">
        <f>IF(ISNUMBER(AVERAGE(RFI!Z652:Z659)),AVERAGE(RFI!Z652:Z659),"-")</f>
        <v>-</v>
      </c>
      <c r="E92" s="115" t="str">
        <f>IF(ISNUMBER(AVERAGE(RFI!AA652:AA659)),AVERAGE(RFI!AA652:AA659),"-")</f>
        <v>-</v>
      </c>
      <c r="F92">
        <v>652</v>
      </c>
      <c r="G92">
        <f t="shared" si="1"/>
        <v>652</v>
      </c>
      <c r="H92">
        <v>659</v>
      </c>
      <c r="I92">
        <v>6</v>
      </c>
    </row>
    <row r="93" spans="1:11" ht="17" hidden="1">
      <c r="A93" s="114" t="s">
        <v>2062</v>
      </c>
      <c r="B93" s="115">
        <v>2.8583333333333334</v>
      </c>
      <c r="C93" s="115" t="s">
        <v>2642</v>
      </c>
      <c r="D93" s="115" t="str">
        <f>IF(ISNUMBER(AVERAGE(RFI!Z662:Z667)),AVERAGE(RFI!Z662:Z667),"-")</f>
        <v>-</v>
      </c>
      <c r="E93" s="115" t="str">
        <f>IF(ISNUMBER(AVERAGE(RFI!AA662:AA667)),AVERAGE(RFI!AA662:AA667),"-")</f>
        <v>-</v>
      </c>
      <c r="F93">
        <v>662</v>
      </c>
      <c r="G93">
        <f t="shared" si="1"/>
        <v>662</v>
      </c>
      <c r="H93">
        <v>667</v>
      </c>
      <c r="I93">
        <v>4</v>
      </c>
    </row>
    <row r="94" spans="1:11" ht="17" hidden="1">
      <c r="A94" s="114" t="s">
        <v>2075</v>
      </c>
      <c r="B94" s="115">
        <v>2.7666666666666666</v>
      </c>
      <c r="C94" s="115" t="s">
        <v>2642</v>
      </c>
      <c r="D94" s="115" t="str">
        <f>IF(ISNUMBER(AVERAGE(RFI!Z670:Z673)),AVERAGE(RFI!Z670:Z673),"-")</f>
        <v>-</v>
      </c>
      <c r="E94" s="115" t="str">
        <f>IF(ISNUMBER(AVERAGE(RFI!AA670:AA673)),AVERAGE(RFI!AA670:AA673),"-")</f>
        <v>-</v>
      </c>
      <c r="F94">
        <v>670</v>
      </c>
      <c r="G94">
        <f t="shared" si="1"/>
        <v>670</v>
      </c>
      <c r="H94">
        <v>673</v>
      </c>
      <c r="I94">
        <v>3</v>
      </c>
    </row>
    <row r="95" spans="1:11" ht="20" hidden="1">
      <c r="A95" s="112" t="s">
        <v>69</v>
      </c>
      <c r="B95" s="113">
        <v>2.3400000000000003</v>
      </c>
      <c r="C95" s="113" t="s">
        <v>2642</v>
      </c>
      <c r="D95" s="113" t="str">
        <f>IF(ISNUMBER(AVERAGE(RFI!Z676:Z685)),AVERAGE(RFI!Z676:Z685),"-")</f>
        <v>-</v>
      </c>
      <c r="E95" s="113" t="str">
        <f>IF(ISNUMBER(AVERAGE(RFI!AA676:AA685)),AVERAGE(RFI!AA676:AA685),"-")</f>
        <v>-</v>
      </c>
      <c r="F95">
        <v>676</v>
      </c>
      <c r="G95">
        <f t="shared" si="1"/>
        <v>676</v>
      </c>
      <c r="H95">
        <v>685</v>
      </c>
      <c r="J95">
        <f>SUM(I96:I97)</f>
        <v>5</v>
      </c>
    </row>
    <row r="96" spans="1:11" ht="17" hidden="1">
      <c r="A96" s="114" t="s">
        <v>2084</v>
      </c>
      <c r="B96" s="115">
        <v>3.0750000000000002</v>
      </c>
      <c r="C96" s="115" t="s">
        <v>2642</v>
      </c>
      <c r="D96" s="115" t="str">
        <f>IF(ISNUMBER(AVERAGE(RFI!Z677:Z679)),AVERAGE(RFI!Z677:Z679),"-")</f>
        <v>-</v>
      </c>
      <c r="E96" s="115" t="str">
        <f>IF(ISNUMBER(AVERAGE(RFI!AA677:AA679)),AVERAGE(RFI!AA677:AA679),"-")</f>
        <v>-</v>
      </c>
      <c r="F96">
        <v>677</v>
      </c>
      <c r="G96">
        <f t="shared" si="1"/>
        <v>677</v>
      </c>
      <c r="H96">
        <v>679</v>
      </c>
      <c r="I96">
        <v>2</v>
      </c>
    </row>
    <row r="97" spans="1:11" ht="17" hidden="1">
      <c r="A97" s="114" t="s">
        <v>2090</v>
      </c>
      <c r="B97" s="115">
        <v>1.75</v>
      </c>
      <c r="C97" s="115" t="s">
        <v>2642</v>
      </c>
      <c r="D97" s="115" t="str">
        <f>IF(ISNUMBER(AVERAGE(RFI!Z682:Z685)),AVERAGE(RFI!Z682:Z685),"-")</f>
        <v>-</v>
      </c>
      <c r="E97" s="115" t="str">
        <f>IF(ISNUMBER(AVERAGE(RFI!AA682:AA685)),AVERAGE(RFI!AA682:AA685),"-")</f>
        <v>-</v>
      </c>
      <c r="F97">
        <v>682</v>
      </c>
      <c r="G97">
        <f t="shared" si="1"/>
        <v>682</v>
      </c>
      <c r="H97">
        <v>685</v>
      </c>
      <c r="I97">
        <v>3</v>
      </c>
    </row>
    <row r="98" spans="1:11" ht="24">
      <c r="A98" s="116" t="s">
        <v>24</v>
      </c>
      <c r="B98" s="111">
        <v>2.1696496378939125</v>
      </c>
      <c r="C98" s="111">
        <v>2.4122137404580153</v>
      </c>
      <c r="D98" s="111">
        <f>IF(ISNUMBER(AVERAGE(RFI!Z688:Z947)),AVERAGE(RFI!Z688:Z947),"-")</f>
        <v>3.1076923076923078</v>
      </c>
      <c r="E98" s="111">
        <f>IF(ISNUMBER(AVERAGE(RFI!AA688:AA947)),AVERAGE(RFI!AA688:AA947),"-")</f>
        <v>2.4122137404580153</v>
      </c>
      <c r="F98">
        <v>688</v>
      </c>
      <c r="G98">
        <f t="shared" si="1"/>
        <v>688</v>
      </c>
      <c r="H98">
        <v>947</v>
      </c>
      <c r="K98">
        <f>SUM(J99:J138)</f>
        <v>131</v>
      </c>
    </row>
    <row r="99" spans="1:11" ht="20">
      <c r="A99" s="112" t="s">
        <v>2098</v>
      </c>
      <c r="B99" s="113">
        <v>2.2680000000000002</v>
      </c>
      <c r="C99" s="113">
        <v>2.44</v>
      </c>
      <c r="D99" s="113">
        <f>IF(ISNUMBER(AVERAGE(RFI!Z689:Z739)),AVERAGE(RFI!Z689:Z739),"-")</f>
        <v>3</v>
      </c>
      <c r="E99" s="113">
        <f>IF(ISNUMBER(AVERAGE(RFI!AA689:AA739)),AVERAGE(RFI!AA689:AA739),"-")</f>
        <v>2.44</v>
      </c>
      <c r="F99">
        <v>689</v>
      </c>
      <c r="G99">
        <f t="shared" si="1"/>
        <v>689</v>
      </c>
      <c r="H99">
        <v>739</v>
      </c>
      <c r="J99">
        <f>SUM(I100:I108)</f>
        <v>25</v>
      </c>
    </row>
    <row r="100" spans="1:11" ht="17">
      <c r="A100" s="114" t="s">
        <v>233</v>
      </c>
      <c r="B100" s="115">
        <v>2.3566666666666665</v>
      </c>
      <c r="C100" s="115">
        <v>2.35</v>
      </c>
      <c r="D100" s="115">
        <f>IF(ISNUMBER(AVERAGE(RFI!Z690:Z700)),AVERAGE(RFI!Z690:Z700),"-")</f>
        <v>3</v>
      </c>
      <c r="E100" s="115">
        <f>IF(ISNUMBER(AVERAGE(RFI!AA690:AA700)),AVERAGE(RFI!AA690:AA700),"-")</f>
        <v>2.35</v>
      </c>
      <c r="F100">
        <v>690</v>
      </c>
      <c r="G100">
        <f t="shared" si="1"/>
        <v>690</v>
      </c>
      <c r="H100">
        <v>700</v>
      </c>
      <c r="I100">
        <v>10</v>
      </c>
    </row>
    <row r="101" spans="1:11" ht="17">
      <c r="A101" s="114" t="s">
        <v>234</v>
      </c>
      <c r="B101" s="115">
        <v>2.3333333333333335</v>
      </c>
      <c r="C101" s="115">
        <v>2.3333333333333335</v>
      </c>
      <c r="D101" s="115">
        <f>IF(ISNUMBER(AVERAGE(RFI!Z703:Z706)),AVERAGE(RFI!Z703:Z706),"-")</f>
        <v>3</v>
      </c>
      <c r="E101" s="115">
        <f>IF(ISNUMBER(AVERAGE(RFI!AA703:AA706)),AVERAGE(RFI!AA703:AA706),"-")</f>
        <v>2.3333333333333335</v>
      </c>
      <c r="F101">
        <v>703</v>
      </c>
      <c r="G101">
        <f t="shared" si="1"/>
        <v>703</v>
      </c>
      <c r="H101">
        <v>706</v>
      </c>
      <c r="I101">
        <v>3</v>
      </c>
    </row>
    <row r="102" spans="1:11" ht="17">
      <c r="A102" s="114" t="s">
        <v>45</v>
      </c>
      <c r="B102" s="115">
        <v>2.1944444444444442</v>
      </c>
      <c r="C102" s="115">
        <v>3</v>
      </c>
      <c r="D102" s="115">
        <f>IF(ISNUMBER(AVERAGE(RFI!Z709:Z715)),AVERAGE(RFI!Z709:Z715),"-")</f>
        <v>3.1666666666666665</v>
      </c>
      <c r="E102" s="115">
        <f>IF(ISNUMBER(AVERAGE(RFI!AA709:AA715)),AVERAGE(RFI!AA709:AA715),"-")</f>
        <v>3</v>
      </c>
      <c r="F102">
        <v>709</v>
      </c>
      <c r="G102">
        <f t="shared" si="1"/>
        <v>709</v>
      </c>
      <c r="H102">
        <v>715</v>
      </c>
      <c r="I102">
        <v>6</v>
      </c>
    </row>
    <row r="103" spans="1:11" ht="17">
      <c r="A103" s="114" t="s">
        <v>2140</v>
      </c>
      <c r="B103" s="115">
        <v>2.5</v>
      </c>
      <c r="C103" s="115">
        <v>2.5</v>
      </c>
      <c r="D103" s="115">
        <f>IF(ISNUMBER(AVERAGE(RFI!Z718:Z719)),AVERAGE(RFI!Z718:Z719),"-")</f>
        <v>3</v>
      </c>
      <c r="E103" s="115">
        <f>IF(ISNUMBER(AVERAGE(RFI!AA718:AA719)),AVERAGE(RFI!AA718:AA719),"-")</f>
        <v>2.5</v>
      </c>
      <c r="F103">
        <v>718</v>
      </c>
      <c r="G103">
        <f t="shared" si="1"/>
        <v>718</v>
      </c>
      <c r="H103">
        <v>719</v>
      </c>
      <c r="I103">
        <v>1</v>
      </c>
    </row>
    <row r="104" spans="1:11" ht="17">
      <c r="A104" s="114" t="s">
        <v>235</v>
      </c>
      <c r="B104" s="115">
        <v>2.3333333333333335</v>
      </c>
      <c r="C104" s="115">
        <v>2</v>
      </c>
      <c r="D104" s="115">
        <f>IF(ISNUMBER(AVERAGE(RFI!Z722:Z723)),AVERAGE(RFI!Z722:Z723),"-")</f>
        <v>3</v>
      </c>
      <c r="E104" s="115">
        <f>IF(ISNUMBER(AVERAGE(RFI!AA722:AA723)),AVERAGE(RFI!AA722:AA723),"-")</f>
        <v>2</v>
      </c>
      <c r="F104">
        <v>722</v>
      </c>
      <c r="G104">
        <f t="shared" si="1"/>
        <v>722</v>
      </c>
      <c r="H104">
        <v>723</v>
      </c>
      <c r="I104">
        <v>1</v>
      </c>
    </row>
    <row r="105" spans="1:11" ht="17">
      <c r="A105" s="114" t="s">
        <v>47</v>
      </c>
      <c r="B105" s="115">
        <v>2.5666666666666669</v>
      </c>
      <c r="C105" s="115">
        <v>2</v>
      </c>
      <c r="D105" s="115">
        <f>IF(ISNUMBER(AVERAGE(RFI!Z726:Z727)),AVERAGE(RFI!Z726:Z727),"-")</f>
        <v>3</v>
      </c>
      <c r="E105" s="115">
        <f>IF(ISNUMBER(AVERAGE(RFI!AA726:AA727)),AVERAGE(RFI!AA726:AA727),"-")</f>
        <v>2</v>
      </c>
      <c r="F105">
        <v>726</v>
      </c>
      <c r="G105">
        <f t="shared" si="1"/>
        <v>726</v>
      </c>
      <c r="H105">
        <v>727</v>
      </c>
      <c r="I105">
        <v>1</v>
      </c>
    </row>
    <row r="106" spans="1:11" ht="17">
      <c r="A106" s="114" t="s">
        <v>48</v>
      </c>
      <c r="B106" s="115">
        <v>2.2999999999999998</v>
      </c>
      <c r="C106" s="115">
        <v>2.5</v>
      </c>
      <c r="D106" s="115">
        <f>IF(ISNUMBER(AVERAGE(RFI!Z730:Z731)),AVERAGE(RFI!Z730:Z731),"-")</f>
        <v>3</v>
      </c>
      <c r="E106" s="115">
        <f>IF(ISNUMBER(AVERAGE(RFI!AA730:AA731)),AVERAGE(RFI!AA730:AA731),"-")</f>
        <v>2.5</v>
      </c>
      <c r="F106">
        <v>730</v>
      </c>
      <c r="G106">
        <f t="shared" si="1"/>
        <v>730</v>
      </c>
      <c r="H106">
        <v>731</v>
      </c>
      <c r="I106">
        <v>1</v>
      </c>
    </row>
    <row r="107" spans="1:11" ht="17">
      <c r="A107" s="114" t="s">
        <v>2157</v>
      </c>
      <c r="B107" s="115">
        <v>1.2</v>
      </c>
      <c r="C107" s="115">
        <v>1</v>
      </c>
      <c r="D107" s="115">
        <f>IF(ISNUMBER(AVERAGE(RFI!Z734:Z735)),AVERAGE(RFI!Z734:Z735),"-")</f>
        <v>2</v>
      </c>
      <c r="E107" s="115">
        <f>IF(ISNUMBER(AVERAGE(RFI!AA734:AA735)),AVERAGE(RFI!AA734:AA735),"-")</f>
        <v>1</v>
      </c>
      <c r="F107">
        <v>734</v>
      </c>
      <c r="G107">
        <f t="shared" si="1"/>
        <v>734</v>
      </c>
      <c r="H107">
        <v>735</v>
      </c>
      <c r="I107">
        <v>1</v>
      </c>
    </row>
    <row r="108" spans="1:11" ht="17">
      <c r="A108" s="114" t="s">
        <v>49</v>
      </c>
      <c r="B108" s="115">
        <v>2.0666666666666669</v>
      </c>
      <c r="C108" s="115">
        <v>2.5</v>
      </c>
      <c r="D108" s="115">
        <f>IF(ISNUMBER(AVERAGE(RFI!Z738:Z739)),AVERAGE(RFI!Z738:Z739),"-")</f>
        <v>3</v>
      </c>
      <c r="E108" s="115">
        <f>IF(ISNUMBER(AVERAGE(RFI!AA738:AA739)),AVERAGE(RFI!AA738:AA739),"-")</f>
        <v>2.5</v>
      </c>
      <c r="F108">
        <v>738</v>
      </c>
      <c r="G108">
        <f t="shared" si="1"/>
        <v>738</v>
      </c>
      <c r="H108">
        <v>739</v>
      </c>
      <c r="I108">
        <v>1</v>
      </c>
    </row>
    <row r="109" spans="1:11" ht="20">
      <c r="A109" s="112" t="s">
        <v>2165</v>
      </c>
      <c r="B109" s="113">
        <v>2.1350172532781224</v>
      </c>
      <c r="C109" s="113">
        <v>2.3214285714285716</v>
      </c>
      <c r="D109" s="113">
        <f>IF(ISNUMBER(AVERAGE(RFI!Z742:Z861)),AVERAGE(RFI!Z742:Z861),"-")</f>
        <v>3.0714285714285716</v>
      </c>
      <c r="E109" s="113">
        <f>IF(ISNUMBER(AVERAGE(RFI!AA742:AA861)),AVERAGE(RFI!AA742:AA861),"-")</f>
        <v>2.3214285714285716</v>
      </c>
      <c r="F109">
        <v>742</v>
      </c>
      <c r="G109">
        <f t="shared" si="1"/>
        <v>742</v>
      </c>
      <c r="H109">
        <v>861</v>
      </c>
      <c r="J109">
        <f>SUM(I110:I126)</f>
        <v>70</v>
      </c>
    </row>
    <row r="110" spans="1:11" ht="17">
      <c r="A110" s="114" t="s">
        <v>2166</v>
      </c>
      <c r="B110" s="115">
        <v>2.5166666666666666</v>
      </c>
      <c r="C110" s="115">
        <v>2.5</v>
      </c>
      <c r="D110" s="115">
        <f>IF(ISNUMBER(AVERAGE(RFI!Z743:Z747)),AVERAGE(RFI!Z743:Z747),"-")</f>
        <v>3.25</v>
      </c>
      <c r="E110" s="115">
        <f>IF(ISNUMBER(AVERAGE(RFI!AA743:AA747)),AVERAGE(RFI!AA743:AA747),"-")</f>
        <v>2.5</v>
      </c>
      <c r="F110">
        <v>743</v>
      </c>
      <c r="G110">
        <f t="shared" si="1"/>
        <v>743</v>
      </c>
      <c r="H110">
        <v>747</v>
      </c>
      <c r="I110">
        <v>4</v>
      </c>
    </row>
    <row r="111" spans="1:11" ht="17">
      <c r="A111" s="114" t="s">
        <v>2176</v>
      </c>
      <c r="B111" s="115">
        <v>2.6333333333333333</v>
      </c>
      <c r="C111" s="115">
        <v>2.5</v>
      </c>
      <c r="D111" s="115">
        <f>IF(ISNUMBER(AVERAGE(RFI!Z750:Z752)),AVERAGE(RFI!Z750:Z752),"-")</f>
        <v>3</v>
      </c>
      <c r="E111" s="115">
        <f>IF(ISNUMBER(AVERAGE(RFI!AA750:AA752)),AVERAGE(RFI!AA750:AA752),"-")</f>
        <v>2.5</v>
      </c>
      <c r="F111">
        <v>750</v>
      </c>
      <c r="G111">
        <f t="shared" si="1"/>
        <v>750</v>
      </c>
      <c r="H111">
        <v>752</v>
      </c>
      <c r="I111">
        <v>2</v>
      </c>
    </row>
    <row r="112" spans="1:11" ht="17">
      <c r="A112" s="114" t="s">
        <v>54</v>
      </c>
      <c r="B112" s="115">
        <v>1.9999999999999998</v>
      </c>
      <c r="C112" s="115">
        <v>1.6666666666666667</v>
      </c>
      <c r="D112" s="115">
        <f>IF(ISNUMBER(AVERAGE(RFI!Z755:Z758)),AVERAGE(RFI!Z755:Z758),"-")</f>
        <v>3</v>
      </c>
      <c r="E112" s="115">
        <f>IF(ISNUMBER(AVERAGE(RFI!AA755:AA758)),AVERAGE(RFI!AA755:AA758),"-")</f>
        <v>1.6666666666666667</v>
      </c>
      <c r="F112">
        <v>755</v>
      </c>
      <c r="G112">
        <f t="shared" si="1"/>
        <v>755</v>
      </c>
      <c r="H112">
        <v>758</v>
      </c>
      <c r="I112">
        <v>3</v>
      </c>
    </row>
    <row r="113" spans="1:10" ht="17">
      <c r="A113" s="114" t="s">
        <v>56</v>
      </c>
      <c r="B113" s="115">
        <v>2.2142857142857144</v>
      </c>
      <c r="C113" s="115">
        <v>2.2142857142857144</v>
      </c>
      <c r="D113" s="115">
        <f>IF(ISNUMBER(AVERAGE(RFI!Z761:Z768)),AVERAGE(RFI!Z761:Z768),"-")</f>
        <v>3</v>
      </c>
      <c r="E113" s="115">
        <f>IF(ISNUMBER(AVERAGE(RFI!AA761:AA768)),AVERAGE(RFI!AA761:AA768),"-")</f>
        <v>2.2142857142857144</v>
      </c>
      <c r="F113">
        <v>761</v>
      </c>
      <c r="G113">
        <f t="shared" si="1"/>
        <v>761</v>
      </c>
      <c r="H113">
        <v>768</v>
      </c>
      <c r="I113">
        <v>7</v>
      </c>
    </row>
    <row r="114" spans="1:10" ht="17">
      <c r="A114" s="114" t="s">
        <v>57</v>
      </c>
      <c r="B114" s="115">
        <v>2.1944444444444446</v>
      </c>
      <c r="C114" s="115">
        <v>2.625</v>
      </c>
      <c r="D114" s="115">
        <f>IF(ISNUMBER(AVERAGE(RFI!Z771:Z775)),AVERAGE(RFI!Z771:Z775),"-")</f>
        <v>3</v>
      </c>
      <c r="E114" s="115">
        <f>IF(ISNUMBER(AVERAGE(RFI!AA771:AA775)),AVERAGE(RFI!AA771:AA775),"-")</f>
        <v>2.625</v>
      </c>
      <c r="F114">
        <v>771</v>
      </c>
      <c r="G114">
        <f t="shared" si="1"/>
        <v>771</v>
      </c>
      <c r="H114">
        <v>775</v>
      </c>
      <c r="I114">
        <v>4</v>
      </c>
    </row>
    <row r="115" spans="1:10" ht="17">
      <c r="A115" s="114" t="s">
        <v>58</v>
      </c>
      <c r="B115" s="115">
        <v>2.0545454545454542</v>
      </c>
      <c r="C115" s="115">
        <v>2.0833333333333335</v>
      </c>
      <c r="D115" s="115">
        <f>IF(ISNUMBER(AVERAGE(RFI!Z778:Z790)),AVERAGE(RFI!Z778:Z790),"-")</f>
        <v>3</v>
      </c>
      <c r="E115" s="115">
        <f>IF(ISNUMBER(AVERAGE(RFI!AA778:AA790)),AVERAGE(RFI!AA778:AA790),"-")</f>
        <v>2.0833333333333335</v>
      </c>
      <c r="F115">
        <v>778</v>
      </c>
      <c r="G115">
        <f t="shared" si="1"/>
        <v>778</v>
      </c>
      <c r="H115">
        <v>790</v>
      </c>
      <c r="I115">
        <v>12</v>
      </c>
    </row>
    <row r="116" spans="1:10" ht="17">
      <c r="A116" s="114" t="s">
        <v>65</v>
      </c>
      <c r="B116" s="115">
        <v>2.4888888888888889</v>
      </c>
      <c r="C116" s="115">
        <v>3</v>
      </c>
      <c r="D116" s="115">
        <f>IF(ISNUMBER(AVERAGE(RFI!Z793:Z796)),AVERAGE(RFI!Z793:Z796),"-")</f>
        <v>3</v>
      </c>
      <c r="E116" s="115">
        <f>IF(ISNUMBER(AVERAGE(RFI!AA793:AA796)),AVERAGE(RFI!AA793:AA796),"-")</f>
        <v>3</v>
      </c>
      <c r="F116">
        <v>793</v>
      </c>
      <c r="G116">
        <f t="shared" si="1"/>
        <v>793</v>
      </c>
      <c r="H116">
        <v>796</v>
      </c>
      <c r="I116">
        <v>3</v>
      </c>
    </row>
    <row r="117" spans="1:10" ht="17">
      <c r="A117" s="114" t="s">
        <v>2240</v>
      </c>
      <c r="B117" s="115">
        <v>1.3666666666666667</v>
      </c>
      <c r="C117" s="115">
        <v>0.4</v>
      </c>
      <c r="D117" s="115">
        <f>IF(ISNUMBER(AVERAGE(RFI!Z799:Z804)),AVERAGE(RFI!Z799:Z804),"-")</f>
        <v>1</v>
      </c>
      <c r="E117" s="115">
        <f>IF(ISNUMBER(AVERAGE(RFI!AA799:AA804)),AVERAGE(RFI!AA799:AA804),"-")</f>
        <v>0.4</v>
      </c>
      <c r="F117">
        <v>799</v>
      </c>
      <c r="G117">
        <f t="shared" si="1"/>
        <v>799</v>
      </c>
      <c r="H117">
        <v>804</v>
      </c>
      <c r="I117">
        <v>5</v>
      </c>
    </row>
    <row r="118" spans="1:10" ht="17">
      <c r="A118" s="114" t="s">
        <v>239</v>
      </c>
      <c r="B118" s="115">
        <v>2.088888888888889</v>
      </c>
      <c r="C118" s="115">
        <v>2.3333333333333335</v>
      </c>
      <c r="D118" s="115">
        <f>IF(ISNUMBER(AVERAGE(RFI!Z807:Z816)),AVERAGE(RFI!Z807:Z816),"-")</f>
        <v>3.1111111111111112</v>
      </c>
      <c r="E118" s="115">
        <f>IF(ISNUMBER(AVERAGE(RFI!AA807:AA816)),AVERAGE(RFI!AA807:AA816),"-")</f>
        <v>2.3333333333333335</v>
      </c>
      <c r="F118">
        <v>807</v>
      </c>
      <c r="G118">
        <f t="shared" si="1"/>
        <v>807</v>
      </c>
      <c r="H118">
        <v>816</v>
      </c>
      <c r="I118">
        <v>9</v>
      </c>
    </row>
    <row r="119" spans="1:10" ht="17">
      <c r="A119" s="114" t="s">
        <v>2268</v>
      </c>
      <c r="B119" s="115">
        <v>2.1</v>
      </c>
      <c r="C119" s="115">
        <v>2</v>
      </c>
      <c r="D119" s="115">
        <f>IF(ISNUMBER(AVERAGE(RFI!Z819:Z822)),AVERAGE(RFI!Z819:Z822),"-")</f>
        <v>3</v>
      </c>
      <c r="E119" s="115">
        <f>IF(ISNUMBER(AVERAGE(RFI!AA819:AA822)),AVERAGE(RFI!AA819:AA822),"-")</f>
        <v>2</v>
      </c>
      <c r="F119">
        <v>819</v>
      </c>
      <c r="G119">
        <f t="shared" si="1"/>
        <v>819</v>
      </c>
      <c r="H119">
        <v>822</v>
      </c>
      <c r="I119">
        <v>3</v>
      </c>
    </row>
    <row r="120" spans="1:10" ht="17">
      <c r="A120" s="114" t="s">
        <v>63</v>
      </c>
      <c r="B120" s="115">
        <v>2.1666666666666665</v>
      </c>
      <c r="C120" s="115">
        <v>2.9375</v>
      </c>
      <c r="D120" s="115">
        <f>IF(ISNUMBER(AVERAGE(RFI!Z825:Z833)),AVERAGE(RFI!Z825:Z833),"-")</f>
        <v>3.625</v>
      </c>
      <c r="E120" s="115">
        <f>IF(ISNUMBER(AVERAGE(RFI!AA825:AA833)),AVERAGE(RFI!AA825:AA833),"-")</f>
        <v>2.9375</v>
      </c>
      <c r="F120">
        <v>825</v>
      </c>
      <c r="G120">
        <f t="shared" si="1"/>
        <v>825</v>
      </c>
      <c r="H120">
        <v>833</v>
      </c>
      <c r="I120">
        <v>8</v>
      </c>
    </row>
    <row r="121" spans="1:10" ht="17">
      <c r="A121" s="114" t="s">
        <v>66</v>
      </c>
      <c r="B121" s="115">
        <v>2.5666666666666669</v>
      </c>
      <c r="C121" s="115">
        <v>3</v>
      </c>
      <c r="D121" s="115">
        <f>IF(ISNUMBER(AVERAGE(RFI!Z836:Z837)),AVERAGE(RFI!Z836:Z837),"-")</f>
        <v>4</v>
      </c>
      <c r="E121" s="115">
        <f>IF(ISNUMBER(AVERAGE(RFI!AA836:AA837)),AVERAGE(RFI!AA836:AA837),"-")</f>
        <v>3</v>
      </c>
      <c r="F121">
        <v>836</v>
      </c>
      <c r="G121">
        <f t="shared" si="1"/>
        <v>836</v>
      </c>
      <c r="H121">
        <v>837</v>
      </c>
      <c r="I121">
        <v>1</v>
      </c>
    </row>
    <row r="122" spans="1:10" ht="17">
      <c r="A122" s="114" t="s">
        <v>67</v>
      </c>
      <c r="B122" s="115">
        <v>2.3833333333333333</v>
      </c>
      <c r="C122" s="115">
        <v>3</v>
      </c>
      <c r="D122" s="115">
        <f>IF(ISNUMBER(AVERAGE(RFI!Z840:Z842)),AVERAGE(RFI!Z840:Z842),"-")</f>
        <v>4</v>
      </c>
      <c r="E122" s="115">
        <f>IF(ISNUMBER(AVERAGE(RFI!AA840:AA842)),AVERAGE(RFI!AA840:AA842),"-")</f>
        <v>3</v>
      </c>
      <c r="F122">
        <v>840</v>
      </c>
      <c r="G122">
        <f t="shared" si="1"/>
        <v>840</v>
      </c>
      <c r="H122">
        <v>842</v>
      </c>
      <c r="I122">
        <v>2</v>
      </c>
    </row>
    <row r="123" spans="1:10" ht="17">
      <c r="A123" s="114" t="s">
        <v>64</v>
      </c>
      <c r="B123" s="115">
        <v>2.0166666666666666</v>
      </c>
      <c r="C123" s="115">
        <v>3.25</v>
      </c>
      <c r="D123" s="115">
        <f>IF(ISNUMBER(AVERAGE(RFI!Z845:Z849)),AVERAGE(RFI!Z845:Z849),"-")</f>
        <v>4</v>
      </c>
      <c r="E123" s="115">
        <f>IF(ISNUMBER(AVERAGE(RFI!AA845:AA849)),AVERAGE(RFI!AA845:AA849),"-")</f>
        <v>3.25</v>
      </c>
      <c r="F123">
        <v>845</v>
      </c>
      <c r="G123">
        <f t="shared" si="1"/>
        <v>845</v>
      </c>
      <c r="H123">
        <v>849</v>
      </c>
      <c r="I123">
        <v>4</v>
      </c>
    </row>
    <row r="124" spans="1:10" ht="17">
      <c r="A124" s="114" t="s">
        <v>68</v>
      </c>
      <c r="B124" s="115">
        <v>2.8333333333333335</v>
      </c>
      <c r="C124" s="115">
        <v>3</v>
      </c>
      <c r="D124" s="115">
        <f>IF(ISNUMBER(AVERAGE(RFI!Z852:Z853)),AVERAGE(RFI!Z852:Z853),"-")</f>
        <v>3</v>
      </c>
      <c r="E124" s="115">
        <f>IF(ISNUMBER(AVERAGE(RFI!AA852:AA853)),AVERAGE(RFI!AA852:AA853),"-")</f>
        <v>3</v>
      </c>
      <c r="F124">
        <v>852</v>
      </c>
      <c r="G124">
        <f t="shared" si="1"/>
        <v>852</v>
      </c>
      <c r="H124">
        <v>853</v>
      </c>
      <c r="I124">
        <v>1</v>
      </c>
    </row>
    <row r="125" spans="1:10" ht="17">
      <c r="A125" s="114" t="s">
        <v>2312</v>
      </c>
      <c r="B125" s="115">
        <v>2.4</v>
      </c>
      <c r="C125" s="115">
        <v>3</v>
      </c>
      <c r="D125" s="115">
        <f>IF(ISNUMBER(AVERAGE(RFI!Z856:Z857)),AVERAGE(RFI!Z856:Z857),"-")</f>
        <v>3</v>
      </c>
      <c r="E125" s="115">
        <f>IF(ISNUMBER(AVERAGE(RFI!AA856:AA857)),AVERAGE(RFI!AA856:AA857),"-")</f>
        <v>3</v>
      </c>
      <c r="F125">
        <v>856</v>
      </c>
      <c r="G125">
        <f t="shared" si="1"/>
        <v>856</v>
      </c>
      <c r="H125">
        <v>857</v>
      </c>
      <c r="I125">
        <v>1</v>
      </c>
    </row>
    <row r="126" spans="1:10" ht="17">
      <c r="A126" s="114" t="s">
        <v>71</v>
      </c>
      <c r="B126" s="115">
        <v>1.8</v>
      </c>
      <c r="C126" s="115">
        <v>2</v>
      </c>
      <c r="D126" s="115">
        <f>IF(ISNUMBER(AVERAGE(RFI!Z860:Z861)),AVERAGE(RFI!Z860:Z861),"-")</f>
        <v>4</v>
      </c>
      <c r="E126" s="115">
        <f>IF(ISNUMBER(AVERAGE(RFI!AA860:AA861)),AVERAGE(RFI!AA860:AA861),"-")</f>
        <v>2</v>
      </c>
      <c r="F126">
        <v>860</v>
      </c>
      <c r="G126">
        <f t="shared" si="1"/>
        <v>860</v>
      </c>
      <c r="H126">
        <v>861</v>
      </c>
      <c r="I126">
        <v>1</v>
      </c>
    </row>
    <row r="127" spans="1:10" ht="20">
      <c r="A127" s="112" t="s">
        <v>38</v>
      </c>
      <c r="B127" s="113">
        <v>2.2180555555555559</v>
      </c>
      <c r="C127" s="113">
        <v>2.7291666666666665</v>
      </c>
      <c r="D127" s="113">
        <f>IF(ISNUMBER(AVERAGE(RFI!Z864:Z916)),AVERAGE(RFI!Z864:Z916),"-")</f>
        <v>3.375</v>
      </c>
      <c r="E127" s="113">
        <f>IF(ISNUMBER(AVERAGE(RFI!AA864:AA916)),AVERAGE(RFI!AA864:AA916),"-")</f>
        <v>2.7291666666666665</v>
      </c>
      <c r="F127">
        <v>864</v>
      </c>
      <c r="G127">
        <f t="shared" si="1"/>
        <v>864</v>
      </c>
      <c r="H127">
        <v>916</v>
      </c>
      <c r="J127">
        <f>SUM(I128:I137)</f>
        <v>24</v>
      </c>
    </row>
    <row r="128" spans="1:10" ht="17">
      <c r="A128" s="114" t="s">
        <v>240</v>
      </c>
      <c r="B128" s="115">
        <v>2.3333333333333335</v>
      </c>
      <c r="C128" s="115">
        <v>2</v>
      </c>
      <c r="D128" s="115">
        <f>IF(ISNUMBER(AVERAGE(RFI!Z865:Z867)),AVERAGE(RFI!Z865:Z867),"-")</f>
        <v>3</v>
      </c>
      <c r="E128" s="115">
        <f>IF(ISNUMBER(AVERAGE(RFI!AA865:AA867)),AVERAGE(RFI!AA865:AA867),"-")</f>
        <v>2</v>
      </c>
      <c r="F128">
        <v>865</v>
      </c>
      <c r="G128">
        <f t="shared" si="1"/>
        <v>865</v>
      </c>
      <c r="H128">
        <v>867</v>
      </c>
      <c r="I128">
        <v>2</v>
      </c>
    </row>
    <row r="129" spans="1:10" ht="17">
      <c r="A129" s="114" t="s">
        <v>241</v>
      </c>
      <c r="B129" s="115">
        <v>2.0583333333333331</v>
      </c>
      <c r="C129" s="115">
        <v>2.5625</v>
      </c>
      <c r="D129" s="115">
        <f>IF(ISNUMBER(AVERAGE(RFI!Z870:Z878)),AVERAGE(RFI!Z870:Z878),"-")</f>
        <v>3.25</v>
      </c>
      <c r="E129" s="115">
        <f>IF(ISNUMBER(AVERAGE(RFI!AA870:AA878)),AVERAGE(RFI!AA870:AA878),"-")</f>
        <v>2.5625</v>
      </c>
      <c r="F129">
        <v>870</v>
      </c>
      <c r="G129">
        <f t="shared" si="1"/>
        <v>870</v>
      </c>
      <c r="H129">
        <v>878</v>
      </c>
      <c r="I129">
        <v>8</v>
      </c>
    </row>
    <row r="130" spans="1:10" ht="17">
      <c r="A130" s="114" t="s">
        <v>72</v>
      </c>
      <c r="B130" s="115">
        <v>2.2000000000000002</v>
      </c>
      <c r="C130" s="115">
        <v>3</v>
      </c>
      <c r="D130" s="115">
        <f>IF(ISNUMBER(AVERAGE(RFI!Z881:Z882)),AVERAGE(RFI!Z881:Z882),"-")</f>
        <v>3</v>
      </c>
      <c r="E130" s="115">
        <f>IF(ISNUMBER(AVERAGE(RFI!AA881:AA882)),AVERAGE(RFI!AA881:AA882),"-")</f>
        <v>3</v>
      </c>
      <c r="F130">
        <v>881</v>
      </c>
      <c r="G130">
        <f t="shared" si="1"/>
        <v>881</v>
      </c>
      <c r="H130">
        <v>882</v>
      </c>
      <c r="I130">
        <v>1</v>
      </c>
    </row>
    <row r="131" spans="1:10" ht="17">
      <c r="A131" s="114" t="s">
        <v>74</v>
      </c>
      <c r="B131" s="115">
        <v>2.4399999999999995</v>
      </c>
      <c r="C131" s="115">
        <v>3.1</v>
      </c>
      <c r="D131" s="115">
        <f>IF(ISNUMBER(AVERAGE(RFI!Z885:Z890)),AVERAGE(RFI!Z885:Z890),"-")</f>
        <v>3.4</v>
      </c>
      <c r="E131" s="115">
        <f>IF(ISNUMBER(AVERAGE(RFI!AA885:AA890)),AVERAGE(RFI!AA885:AA890),"-")</f>
        <v>3.1</v>
      </c>
      <c r="F131">
        <v>885</v>
      </c>
      <c r="G131">
        <f t="shared" si="1"/>
        <v>885</v>
      </c>
      <c r="H131">
        <v>890</v>
      </c>
      <c r="I131">
        <v>5</v>
      </c>
    </row>
    <row r="132" spans="1:10" ht="17">
      <c r="A132" s="114" t="s">
        <v>75</v>
      </c>
      <c r="B132" s="115">
        <v>2.8666666666666667</v>
      </c>
      <c r="C132" s="115">
        <v>3</v>
      </c>
      <c r="D132" s="115">
        <f>IF(ISNUMBER(AVERAGE(RFI!Z893:Z894)),AVERAGE(RFI!Z893:Z894),"-")</f>
        <v>4</v>
      </c>
      <c r="E132" s="115">
        <f>IF(ISNUMBER(AVERAGE(RFI!AA893:AA894)),AVERAGE(RFI!AA893:AA894),"-")</f>
        <v>3</v>
      </c>
      <c r="F132">
        <v>893</v>
      </c>
      <c r="G132">
        <f t="shared" si="1"/>
        <v>893</v>
      </c>
      <c r="H132">
        <v>894</v>
      </c>
      <c r="I132">
        <v>1</v>
      </c>
    </row>
    <row r="133" spans="1:10" ht="17">
      <c r="A133" s="114" t="s">
        <v>76</v>
      </c>
      <c r="B133" s="115">
        <v>2.1666666666666665</v>
      </c>
      <c r="C133" s="115">
        <v>2</v>
      </c>
      <c r="D133" s="115">
        <f>IF(ISNUMBER(AVERAGE(RFI!Z897:Z898)),AVERAGE(RFI!Z897:Z898),"-")</f>
        <v>4</v>
      </c>
      <c r="E133" s="115">
        <f>IF(ISNUMBER(AVERAGE(RFI!AA897:AA898)),AVERAGE(RFI!AA897:AA898),"-")</f>
        <v>2</v>
      </c>
      <c r="F133">
        <v>897</v>
      </c>
      <c r="G133">
        <f t="shared" si="1"/>
        <v>897</v>
      </c>
      <c r="H133">
        <v>898</v>
      </c>
      <c r="I133">
        <v>1</v>
      </c>
    </row>
    <row r="134" spans="1:10" ht="17">
      <c r="A134" s="114" t="s">
        <v>77</v>
      </c>
      <c r="B134" s="115">
        <v>2.0222222222222217</v>
      </c>
      <c r="C134" s="115">
        <v>3</v>
      </c>
      <c r="D134" s="115">
        <f>IF(ISNUMBER(AVERAGE(RFI!Z901:Z904)),AVERAGE(RFI!Z901:Z904),"-")</f>
        <v>3.3333333333333335</v>
      </c>
      <c r="E134" s="115">
        <f>IF(ISNUMBER(AVERAGE(RFI!AA901:AA904)),AVERAGE(RFI!AA901:AA904),"-")</f>
        <v>3</v>
      </c>
      <c r="F134">
        <v>901</v>
      </c>
      <c r="G134">
        <f t="shared" si="1"/>
        <v>901</v>
      </c>
      <c r="H134">
        <v>904</v>
      </c>
      <c r="I134">
        <v>3</v>
      </c>
    </row>
    <row r="135" spans="1:10" ht="17">
      <c r="A135" s="114" t="s">
        <v>80</v>
      </c>
      <c r="B135" s="115">
        <v>2.6666666666666665</v>
      </c>
      <c r="C135" s="115">
        <v>3.5</v>
      </c>
      <c r="D135" s="115">
        <f>IF(ISNUMBER(AVERAGE(RFI!Z907:Z908)),AVERAGE(RFI!Z907:Z908),"-")</f>
        <v>4</v>
      </c>
      <c r="E135" s="115">
        <f>IF(ISNUMBER(AVERAGE(RFI!AA907:AA908)),AVERAGE(RFI!AA907:AA908),"-")</f>
        <v>3.5</v>
      </c>
      <c r="F135">
        <v>907</v>
      </c>
      <c r="G135">
        <f t="shared" si="1"/>
        <v>907</v>
      </c>
      <c r="H135">
        <v>908</v>
      </c>
      <c r="I135">
        <v>1</v>
      </c>
    </row>
    <row r="136" spans="1:10" ht="17">
      <c r="A136" s="114" t="s">
        <v>2374</v>
      </c>
      <c r="B136" s="115">
        <v>2.2999999999999998</v>
      </c>
      <c r="C136" s="115">
        <v>2</v>
      </c>
      <c r="D136" s="115">
        <f>IF(ISNUMBER(AVERAGE(RFI!Z911:Z912)),AVERAGE(RFI!Z911:Z912),"-")</f>
        <v>3</v>
      </c>
      <c r="E136" s="115">
        <f>IF(ISNUMBER(AVERAGE(RFI!AA911:AA912)),AVERAGE(RFI!AA911:AA912),"-")</f>
        <v>2</v>
      </c>
      <c r="F136">
        <v>911</v>
      </c>
      <c r="G136">
        <f t="shared" si="1"/>
        <v>911</v>
      </c>
      <c r="H136">
        <v>912</v>
      </c>
      <c r="I136">
        <v>1</v>
      </c>
    </row>
    <row r="137" spans="1:10" ht="17">
      <c r="A137" s="114" t="s">
        <v>82</v>
      </c>
      <c r="B137" s="115">
        <v>1.6333333333333333</v>
      </c>
      <c r="C137" s="115">
        <v>3</v>
      </c>
      <c r="D137" s="115">
        <f>IF(ISNUMBER(AVERAGE(RFI!Z915:Z916)),AVERAGE(RFI!Z915:Z916),"-")</f>
        <v>4</v>
      </c>
      <c r="E137" s="115">
        <f>IF(ISNUMBER(AVERAGE(RFI!AA915:AA916)),AVERAGE(RFI!AA915:AA916),"-")</f>
        <v>3</v>
      </c>
      <c r="F137">
        <v>915</v>
      </c>
      <c r="G137">
        <f t="shared" si="1"/>
        <v>915</v>
      </c>
      <c r="H137">
        <v>916</v>
      </c>
      <c r="I137">
        <v>1</v>
      </c>
    </row>
    <row r="138" spans="1:10" ht="20">
      <c r="A138" s="112" t="s">
        <v>39</v>
      </c>
      <c r="B138" s="113">
        <v>2.0694444444444442</v>
      </c>
      <c r="C138" s="113">
        <v>2.25</v>
      </c>
      <c r="D138" s="113">
        <f>IF(ISNUMBER(AVERAGE(RFI!Z919:Z947)),AVERAGE(RFI!Z919:Z947),"-")</f>
        <v>3</v>
      </c>
      <c r="E138" s="113">
        <f>IF(ISNUMBER(AVERAGE(RFI!AA919:AA947)),AVERAGE(RFI!AA919:AA947),"-")</f>
        <v>2.25</v>
      </c>
      <c r="F138">
        <v>919</v>
      </c>
      <c r="G138">
        <f t="shared" si="1"/>
        <v>919</v>
      </c>
      <c r="H138">
        <v>947</v>
      </c>
      <c r="J138">
        <f>SUM(I139:I144)</f>
        <v>12</v>
      </c>
    </row>
    <row r="139" spans="1:10" ht="17">
      <c r="A139" s="114" t="s">
        <v>242</v>
      </c>
      <c r="B139" s="115">
        <v>2.4666666666666668</v>
      </c>
      <c r="C139" s="115">
        <v>3</v>
      </c>
      <c r="D139" s="115">
        <f>IF(ISNUMBER(AVERAGE(RFI!Z920:Z921)),AVERAGE(RFI!Z920:Z921),"-")</f>
        <v>3</v>
      </c>
      <c r="E139" s="115">
        <f>IF(ISNUMBER(AVERAGE(RFI!AA920:AA921)),AVERAGE(RFI!AA920:AA921),"-")</f>
        <v>3</v>
      </c>
      <c r="F139">
        <v>920</v>
      </c>
      <c r="G139">
        <f t="shared" si="1"/>
        <v>920</v>
      </c>
      <c r="H139">
        <v>921</v>
      </c>
      <c r="I139">
        <v>1</v>
      </c>
    </row>
    <row r="140" spans="1:10" ht="17">
      <c r="A140" s="114" t="s">
        <v>243</v>
      </c>
      <c r="B140" s="115">
        <v>1.8</v>
      </c>
      <c r="C140" s="115">
        <v>1.5</v>
      </c>
      <c r="D140" s="115">
        <f>IF(ISNUMBER(AVERAGE(RFI!Z924:Z926)),AVERAGE(RFI!Z924:Z926),"-")</f>
        <v>2</v>
      </c>
      <c r="E140" s="115">
        <f>IF(ISNUMBER(AVERAGE(RFI!AA924:AA926)),AVERAGE(RFI!AA924:AA926),"-")</f>
        <v>1.5</v>
      </c>
      <c r="F140">
        <v>924</v>
      </c>
      <c r="G140">
        <f t="shared" si="1"/>
        <v>924</v>
      </c>
      <c r="H140">
        <v>926</v>
      </c>
      <c r="I140">
        <v>2</v>
      </c>
    </row>
    <row r="141" spans="1:10" ht="17">
      <c r="A141" s="114" t="s">
        <v>83</v>
      </c>
      <c r="B141" s="115">
        <v>2.0833333333333335</v>
      </c>
      <c r="C141" s="115">
        <v>2.5833333333333335</v>
      </c>
      <c r="D141" s="115">
        <f>IF(ISNUMBER(AVERAGE(RFI!Z929:Z935)),AVERAGE(RFI!Z929:Z935),"-")</f>
        <v>3.5</v>
      </c>
      <c r="E141" s="115">
        <f>IF(ISNUMBER(AVERAGE(RFI!AA929:AA935)),AVERAGE(RFI!AA929:AA935),"-")</f>
        <v>2.5833333333333335</v>
      </c>
      <c r="F141">
        <v>929</v>
      </c>
      <c r="G141">
        <f t="shared" si="1"/>
        <v>929</v>
      </c>
      <c r="H141">
        <v>935</v>
      </c>
      <c r="I141">
        <v>6</v>
      </c>
    </row>
    <row r="142" spans="1:10" ht="17">
      <c r="A142" s="114" t="s">
        <v>84</v>
      </c>
      <c r="B142" s="115">
        <v>2.1666666666666665</v>
      </c>
      <c r="C142" s="115">
        <v>2</v>
      </c>
      <c r="D142" s="115">
        <f>IF(ISNUMBER(AVERAGE(RFI!Z938:Z939)),AVERAGE(RFI!Z938:Z939),"-")</f>
        <v>2</v>
      </c>
      <c r="E142" s="115">
        <f>IF(ISNUMBER(AVERAGE(RFI!AA938:AA939)),AVERAGE(RFI!AA938:AA939),"-")</f>
        <v>2</v>
      </c>
      <c r="F142">
        <v>938</v>
      </c>
      <c r="G142">
        <f t="shared" si="1"/>
        <v>938</v>
      </c>
      <c r="H142">
        <v>939</v>
      </c>
      <c r="I142">
        <v>1</v>
      </c>
    </row>
    <row r="143" spans="1:10" ht="17">
      <c r="A143" s="114" t="s">
        <v>85</v>
      </c>
      <c r="B143" s="115">
        <v>2.3666666666666667</v>
      </c>
      <c r="C143" s="115">
        <v>2.5</v>
      </c>
      <c r="D143" s="115">
        <f>IF(ISNUMBER(AVERAGE(RFI!Z942:Z943)),AVERAGE(RFI!Z942:Z943),"-")</f>
        <v>3</v>
      </c>
      <c r="E143" s="115">
        <f>IF(ISNUMBER(AVERAGE(RFI!AA942:AA943)),AVERAGE(RFI!AA942:AA943),"-")</f>
        <v>2.5</v>
      </c>
      <c r="F143">
        <v>942</v>
      </c>
      <c r="G143">
        <f t="shared" si="1"/>
        <v>942</v>
      </c>
      <c r="H143">
        <v>943</v>
      </c>
      <c r="I143">
        <v>1</v>
      </c>
    </row>
    <row r="144" spans="1:10" ht="17">
      <c r="A144" s="114" t="s">
        <v>86</v>
      </c>
      <c r="B144" s="115">
        <v>1.7333333333333334</v>
      </c>
      <c r="C144" s="115">
        <v>1</v>
      </c>
      <c r="D144" s="115">
        <f>IF(ISNUMBER(AVERAGE(RFI!Z946:Z947)),AVERAGE(RFI!Z946:Z947),"-")</f>
        <v>3</v>
      </c>
      <c r="E144" s="115">
        <f>IF(ISNUMBER(AVERAGE(RFI!AA946:AA947)),AVERAGE(RFI!AA946:AA947),"-")</f>
        <v>1</v>
      </c>
      <c r="F144">
        <v>946</v>
      </c>
      <c r="G144">
        <f t="shared" si="1"/>
        <v>946</v>
      </c>
      <c r="H144">
        <v>947</v>
      </c>
      <c r="I144">
        <v>1</v>
      </c>
    </row>
    <row r="145" spans="1:11" ht="24">
      <c r="A145" s="116" t="s">
        <v>30</v>
      </c>
      <c r="B145" s="111">
        <v>2.016010006253909</v>
      </c>
      <c r="C145" s="111">
        <v>2.9573170731707319</v>
      </c>
      <c r="D145" s="111">
        <f>IF(ISNUMBER(AVERAGE(RFI!Z950:Z1113)),AVERAGE(RFI!Z950:Z1113),"-")</f>
        <v>3.2190476190476192</v>
      </c>
      <c r="E145" s="111">
        <f>IF(ISNUMBER(AVERAGE(RFI!AA950:AA1113)),AVERAGE(RFI!AA950:AA1113),"-")</f>
        <v>2.9573170731707319</v>
      </c>
      <c r="F145">
        <v>950</v>
      </c>
      <c r="G145">
        <f t="shared" si="1"/>
        <v>950</v>
      </c>
      <c r="H145">
        <v>1113</v>
      </c>
      <c r="K145">
        <f>SUM(J146:J164)</f>
        <v>105</v>
      </c>
    </row>
    <row r="146" spans="1:11" ht="20">
      <c r="A146" s="112" t="s">
        <v>43</v>
      </c>
      <c r="B146" s="113">
        <v>2.2428355957767723</v>
      </c>
      <c r="C146" s="113">
        <v>3.2549019607843137</v>
      </c>
      <c r="D146" s="113">
        <f>IF(ISNUMBER(AVERAGE(RFI!Z951:Z1030)),AVERAGE(RFI!Z951:Z1030),"-")</f>
        <v>4.0784313725490193</v>
      </c>
      <c r="E146" s="113">
        <f>IF(ISNUMBER(AVERAGE(RFI!AA951:AA1030)),AVERAGE(RFI!AA951:AA1030),"-")</f>
        <v>3.2549019607843137</v>
      </c>
      <c r="F146">
        <v>951</v>
      </c>
      <c r="G146">
        <f t="shared" si="1"/>
        <v>951</v>
      </c>
      <c r="H146">
        <v>1030</v>
      </c>
      <c r="J146">
        <f>SUM(I147:I156)</f>
        <v>51</v>
      </c>
    </row>
    <row r="147" spans="1:11" ht="17">
      <c r="A147" s="114" t="s">
        <v>250</v>
      </c>
      <c r="B147" s="115">
        <v>2.5256410256410251</v>
      </c>
      <c r="C147" s="115">
        <v>3.6666666666666665</v>
      </c>
      <c r="D147" s="115">
        <f>IF(ISNUMBER(AVERAGE(RFI!Z952:Z955)),AVERAGE(RFI!Z952:Z955),"-")</f>
        <v>4.333333333333333</v>
      </c>
      <c r="E147" s="115">
        <f>IF(ISNUMBER(AVERAGE(RFI!AA952:AA955)),AVERAGE(RFI!AA952:AA955),"-")</f>
        <v>3.6666666666666665</v>
      </c>
      <c r="F147">
        <v>952</v>
      </c>
      <c r="G147">
        <f t="shared" si="1"/>
        <v>952</v>
      </c>
      <c r="H147">
        <v>955</v>
      </c>
      <c r="I147">
        <v>3</v>
      </c>
    </row>
    <row r="148" spans="1:11" ht="17">
      <c r="A148" s="114" t="s">
        <v>2419</v>
      </c>
      <c r="B148" s="115">
        <v>2.2692307692307692</v>
      </c>
      <c r="C148" s="115">
        <v>3.5833333333333335</v>
      </c>
      <c r="D148" s="115">
        <f>IF(ISNUMBER(AVERAGE(RFI!Z958:Z970)),AVERAGE(RFI!Z958:Z970),"-")</f>
        <v>4</v>
      </c>
      <c r="E148" s="115">
        <f>IF(ISNUMBER(AVERAGE(RFI!AA958:AA970)),AVERAGE(RFI!AA958:AA970),"-")</f>
        <v>3.5833333333333335</v>
      </c>
      <c r="F148">
        <v>958</v>
      </c>
      <c r="G148">
        <f t="shared" si="1"/>
        <v>958</v>
      </c>
      <c r="H148">
        <v>970</v>
      </c>
      <c r="I148">
        <v>12</v>
      </c>
    </row>
    <row r="149" spans="1:11" ht="17">
      <c r="A149" s="114" t="s">
        <v>112</v>
      </c>
      <c r="B149" s="115">
        <v>2.2564102564102564</v>
      </c>
      <c r="C149" s="115">
        <v>3.5</v>
      </c>
      <c r="D149" s="115">
        <f>IF(ISNUMBER(AVERAGE(RFI!Z973:Z976)),AVERAGE(RFI!Z973:Z976),"-")</f>
        <v>4.666666666666667</v>
      </c>
      <c r="E149" s="115">
        <f>IF(ISNUMBER(AVERAGE(RFI!AA973:AA976)),AVERAGE(RFI!AA973:AA976),"-")</f>
        <v>3.5</v>
      </c>
      <c r="F149">
        <v>973</v>
      </c>
      <c r="G149">
        <f t="shared" si="1"/>
        <v>973</v>
      </c>
      <c r="H149">
        <v>976</v>
      </c>
      <c r="I149">
        <v>3</v>
      </c>
    </row>
    <row r="150" spans="1:11" ht="17">
      <c r="A150" s="114" t="s">
        <v>115</v>
      </c>
      <c r="B150" s="115">
        <v>2.1615384615384614</v>
      </c>
      <c r="C150" s="115">
        <v>3.1</v>
      </c>
      <c r="D150" s="115">
        <f>IF(ISNUMBER(AVERAGE(RFI!Z979:Z989)),AVERAGE(RFI!Z979:Z989),"-")</f>
        <v>3.9</v>
      </c>
      <c r="E150" s="115">
        <f>IF(ISNUMBER(AVERAGE(RFI!AA979:AA989)),AVERAGE(RFI!AA979:AA989),"-")</f>
        <v>3.1</v>
      </c>
      <c r="F150">
        <v>979</v>
      </c>
      <c r="G150">
        <f t="shared" si="1"/>
        <v>979</v>
      </c>
      <c r="H150">
        <v>989</v>
      </c>
      <c r="I150">
        <v>10</v>
      </c>
    </row>
    <row r="151" spans="1:11" ht="17">
      <c r="A151" s="114" t="s">
        <v>114</v>
      </c>
      <c r="B151" s="115">
        <v>2.0576923076923075</v>
      </c>
      <c r="C151" s="115">
        <v>3.3</v>
      </c>
      <c r="D151" s="115">
        <f>IF(ISNUMBER(AVERAGE(RFI!Z992:Z1002)),AVERAGE(RFI!Z992:Z1002),"-")</f>
        <v>4.4000000000000004</v>
      </c>
      <c r="E151" s="115">
        <f>IF(ISNUMBER(AVERAGE(RFI!AA992:AA1002)),AVERAGE(RFI!AA992:AA1002),"-")</f>
        <v>3.3</v>
      </c>
      <c r="F151">
        <v>992</v>
      </c>
      <c r="G151">
        <f t="shared" si="1"/>
        <v>992</v>
      </c>
      <c r="H151">
        <v>1002</v>
      </c>
      <c r="I151">
        <v>10</v>
      </c>
    </row>
    <row r="152" spans="1:11" ht="17">
      <c r="A152" s="114" t="s">
        <v>113</v>
      </c>
      <c r="B152" s="115">
        <v>2.25</v>
      </c>
      <c r="C152" s="115">
        <v>2.375</v>
      </c>
      <c r="D152" s="115">
        <f>IF(ISNUMBER(AVERAGE(RFI!Z1005:Z1009)),AVERAGE(RFI!Z1005:Z1009),"-")</f>
        <v>3</v>
      </c>
      <c r="E152" s="115">
        <f>IF(ISNUMBER(AVERAGE(RFI!AA1005:AA1009)),AVERAGE(RFI!AA1005:AA1009),"-")</f>
        <v>2.375</v>
      </c>
      <c r="F152">
        <v>1005</v>
      </c>
      <c r="G152">
        <f t="shared" si="1"/>
        <v>1005</v>
      </c>
      <c r="H152">
        <v>1009</v>
      </c>
      <c r="I152">
        <v>4</v>
      </c>
    </row>
    <row r="153" spans="1:11" ht="17">
      <c r="A153" s="114" t="s">
        <v>2496</v>
      </c>
      <c r="B153" s="115">
        <v>2.3461538461538463</v>
      </c>
      <c r="C153" s="115">
        <v>3</v>
      </c>
      <c r="D153" s="115">
        <f>IF(ISNUMBER(AVERAGE(RFI!Z1012:Z1018)),AVERAGE(RFI!Z1012:Z1018),"-")</f>
        <v>4</v>
      </c>
      <c r="E153" s="115">
        <f>IF(ISNUMBER(AVERAGE(RFI!AA1012:AA1018)),AVERAGE(RFI!AA1012:AA1018),"-")</f>
        <v>3</v>
      </c>
      <c r="F153">
        <v>1012</v>
      </c>
      <c r="G153">
        <f t="shared" si="1"/>
        <v>1012</v>
      </c>
      <c r="H153">
        <v>1018</v>
      </c>
      <c r="I153">
        <v>6</v>
      </c>
    </row>
    <row r="154" spans="1:11" ht="17">
      <c r="A154" s="114" t="s">
        <v>2509</v>
      </c>
      <c r="B154" s="115">
        <v>2.6923076923076925</v>
      </c>
      <c r="C154" s="115">
        <v>4</v>
      </c>
      <c r="D154" s="115">
        <f>IF(ISNUMBER(AVERAGE(RFI!Z1021:Z1022)),AVERAGE(RFI!Z1021:Z1022),"-")</f>
        <v>5</v>
      </c>
      <c r="E154" s="115">
        <f>IF(ISNUMBER(AVERAGE(RFI!AA1021:AA1022)),AVERAGE(RFI!AA1021:AA1022),"-")</f>
        <v>4</v>
      </c>
      <c r="F154">
        <v>1021</v>
      </c>
      <c r="G154">
        <f t="shared" si="1"/>
        <v>1021</v>
      </c>
      <c r="H154">
        <v>1022</v>
      </c>
      <c r="I154">
        <v>1</v>
      </c>
    </row>
    <row r="155" spans="1:11" ht="17">
      <c r="A155" s="114" t="s">
        <v>117</v>
      </c>
      <c r="B155" s="115">
        <v>2.4615384615384617</v>
      </c>
      <c r="C155" s="115">
        <v>3</v>
      </c>
      <c r="D155" s="115">
        <f>IF(ISNUMBER(AVERAGE(RFI!Z1025:Z1026)),AVERAGE(RFI!Z1025:Z1026),"-")</f>
        <v>4</v>
      </c>
      <c r="E155" s="115">
        <f>IF(ISNUMBER(AVERAGE(RFI!AA1025:AA1026)),AVERAGE(RFI!AA1025:AA1026),"-")</f>
        <v>3</v>
      </c>
      <c r="F155">
        <v>1025</v>
      </c>
      <c r="G155">
        <f t="shared" si="1"/>
        <v>1025</v>
      </c>
      <c r="H155">
        <v>1026</v>
      </c>
      <c r="I155">
        <v>1</v>
      </c>
    </row>
    <row r="156" spans="1:11" ht="17">
      <c r="A156" s="114" t="s">
        <v>118</v>
      </c>
      <c r="B156" s="115">
        <v>2.3846153846153846</v>
      </c>
      <c r="C156" s="115">
        <v>3</v>
      </c>
      <c r="D156" s="115">
        <f>IF(ISNUMBER(AVERAGE(RFI!Z1029:Z1030)),AVERAGE(RFI!Z1029:Z1030),"-")</f>
        <v>5</v>
      </c>
      <c r="E156" s="115">
        <f>IF(ISNUMBER(AVERAGE(RFI!AA1029:AA1030)),AVERAGE(RFI!AA1029:AA1030),"-")</f>
        <v>3</v>
      </c>
      <c r="F156">
        <v>1029</v>
      </c>
      <c r="G156">
        <f t="shared" si="1"/>
        <v>1029</v>
      </c>
      <c r="H156">
        <v>1030</v>
      </c>
      <c r="I156">
        <v>1</v>
      </c>
    </row>
    <row r="157" spans="1:11" ht="20">
      <c r="A157" s="112" t="s">
        <v>2520</v>
      </c>
      <c r="B157" s="113">
        <v>1.6799007444168739</v>
      </c>
      <c r="C157" s="113">
        <v>2.467741935483871</v>
      </c>
      <c r="D157" s="113">
        <f>IF(ISNUMBER(AVERAGE(RFI!Z1033:Z1080)),AVERAGE(RFI!Z1033:Z1080),"-")</f>
        <v>2.7096774193548385</v>
      </c>
      <c r="E157" s="113">
        <f>IF(ISNUMBER(AVERAGE(RFI!AA1033:AA1080)),AVERAGE(RFI!AA1033:AA1080),"-")</f>
        <v>2.467741935483871</v>
      </c>
      <c r="F157">
        <v>1033</v>
      </c>
      <c r="G157">
        <f t="shared" si="1"/>
        <v>1033</v>
      </c>
      <c r="H157">
        <v>1080</v>
      </c>
      <c r="J157">
        <f>SUM(I158:I163)</f>
        <v>31</v>
      </c>
    </row>
    <row r="158" spans="1:11" ht="17">
      <c r="A158" s="114" t="s">
        <v>2521</v>
      </c>
      <c r="B158" s="115">
        <v>2.4358974358974357</v>
      </c>
      <c r="C158" s="115">
        <v>3.3333333333333335</v>
      </c>
      <c r="D158" s="115">
        <f>IF(ISNUMBER(AVERAGE(RFI!Z1034:Z1037)),AVERAGE(RFI!Z1034:Z1037),"-")</f>
        <v>3.6666666666666665</v>
      </c>
      <c r="E158" s="115">
        <f>IF(ISNUMBER(AVERAGE(RFI!AA1034:AA1037)),AVERAGE(RFI!AA1034:AA1037),"-")</f>
        <v>3.3333333333333335</v>
      </c>
      <c r="F158">
        <v>1034</v>
      </c>
      <c r="G158">
        <f t="shared" si="1"/>
        <v>1034</v>
      </c>
      <c r="H158">
        <v>1037</v>
      </c>
      <c r="I158">
        <v>3</v>
      </c>
    </row>
    <row r="159" spans="1:11" ht="17">
      <c r="A159" s="114" t="s">
        <v>119</v>
      </c>
      <c r="B159" s="115">
        <v>1.6730769230769234</v>
      </c>
      <c r="C159" s="115">
        <v>3</v>
      </c>
      <c r="D159" s="115">
        <f>IF(ISNUMBER(AVERAGE(RFI!Z1040:Z1046)),AVERAGE(RFI!Z1040:Z1046),"-")</f>
        <v>3.3333333333333335</v>
      </c>
      <c r="E159" s="115">
        <f>IF(ISNUMBER(AVERAGE(RFI!AA1040:AA1046)),AVERAGE(RFI!AA1040:AA1046),"-")</f>
        <v>3</v>
      </c>
      <c r="F159">
        <v>1040</v>
      </c>
      <c r="G159">
        <f t="shared" si="1"/>
        <v>1040</v>
      </c>
      <c r="H159">
        <v>1046</v>
      </c>
      <c r="I159">
        <v>6</v>
      </c>
    </row>
    <row r="160" spans="1:11" ht="17">
      <c r="A160" s="114" t="s">
        <v>120</v>
      </c>
      <c r="B160" s="115">
        <v>1.5</v>
      </c>
      <c r="C160" s="115">
        <v>1.75</v>
      </c>
      <c r="D160" s="115">
        <f>IF(ISNUMBER(AVERAGE(RFI!Z1049:Z1053)),AVERAGE(RFI!Z1049:Z1053),"-")</f>
        <v>1.75</v>
      </c>
      <c r="E160" s="115">
        <f>IF(ISNUMBER(AVERAGE(RFI!AA1049:AA1053)),AVERAGE(RFI!AA1049:AA1053),"-")</f>
        <v>1.75</v>
      </c>
      <c r="F160">
        <v>1049</v>
      </c>
      <c r="G160">
        <f t="shared" si="1"/>
        <v>1049</v>
      </c>
      <c r="H160">
        <v>1053</v>
      </c>
      <c r="I160">
        <v>4</v>
      </c>
    </row>
    <row r="161" spans="1:10" ht="17">
      <c r="A161" s="114" t="s">
        <v>2548</v>
      </c>
      <c r="B161" s="115">
        <v>1.5552884615384615</v>
      </c>
      <c r="C161" s="115">
        <v>2.25</v>
      </c>
      <c r="D161" s="115">
        <f>IF(ISNUMBER(AVERAGE(RFI!Z1056:Z1072)),AVERAGE(RFI!Z1056:Z1072),"-")</f>
        <v>2.4375</v>
      </c>
      <c r="E161" s="115">
        <f>IF(ISNUMBER(AVERAGE(RFI!AA1056:AA1072)),AVERAGE(RFI!AA1056:AA1072),"-")</f>
        <v>2.25</v>
      </c>
      <c r="F161">
        <v>1056</v>
      </c>
      <c r="G161">
        <f t="shared" si="1"/>
        <v>1056</v>
      </c>
      <c r="H161">
        <v>1072</v>
      </c>
      <c r="I161">
        <v>16</v>
      </c>
    </row>
    <row r="162" spans="1:10" ht="17">
      <c r="A162" s="114" t="s">
        <v>123</v>
      </c>
      <c r="B162" s="115">
        <v>1.9230769230769231</v>
      </c>
      <c r="C162" s="115">
        <v>2.5</v>
      </c>
      <c r="D162" s="115">
        <f>IF(ISNUMBER(AVERAGE(RFI!Z1075:Z1076)),AVERAGE(RFI!Z1075:Z1076),"-")</f>
        <v>3</v>
      </c>
      <c r="E162" s="115">
        <f>IF(ISNUMBER(AVERAGE(RFI!AA1075:AA1076)),AVERAGE(RFI!AA1075:AA1076),"-")</f>
        <v>2.5</v>
      </c>
      <c r="F162">
        <v>1075</v>
      </c>
      <c r="G162">
        <f t="shared" si="1"/>
        <v>1075</v>
      </c>
      <c r="H162">
        <v>1076</v>
      </c>
      <c r="I162">
        <v>1</v>
      </c>
    </row>
    <row r="163" spans="1:10" ht="17">
      <c r="A163" s="114" t="s">
        <v>2583</v>
      </c>
      <c r="B163" s="115">
        <v>1.9230769230769231</v>
      </c>
      <c r="C163" s="115">
        <v>3</v>
      </c>
      <c r="D163" s="115">
        <f>IF(ISNUMBER(AVERAGE(RFI!Z1079:Z1080)),AVERAGE(RFI!Z1079:Z1080),"-")</f>
        <v>4</v>
      </c>
      <c r="E163" s="115">
        <f>IF(ISNUMBER(AVERAGE(RFI!AA1079:AA1080)),AVERAGE(RFI!AA1079:AA1080),"-")</f>
        <v>3</v>
      </c>
      <c r="F163">
        <v>1079</v>
      </c>
      <c r="G163">
        <f t="shared" si="1"/>
        <v>1079</v>
      </c>
      <c r="H163">
        <v>1080</v>
      </c>
      <c r="I163">
        <v>1</v>
      </c>
    </row>
    <row r="164" spans="1:10" ht="60">
      <c r="A164" s="112" t="s">
        <v>2585</v>
      </c>
      <c r="B164" s="113">
        <v>1.7173913043478262</v>
      </c>
      <c r="C164" s="113" t="s">
        <v>2642</v>
      </c>
      <c r="D164" s="113">
        <f>IF(ISNUMBER(AVERAGE(RFI!Z1083:Z1113)),AVERAGE(RFI!Z1083:Z1113),"-")</f>
        <v>2</v>
      </c>
      <c r="E164" s="113" t="str">
        <f>IF(ISNUMBER(AVERAGE(RFI!AA1083:AA1113)),AVERAGE(RFI!AA1083:AA1113),"-")</f>
        <v>-</v>
      </c>
      <c r="F164">
        <v>1083</v>
      </c>
      <c r="G164">
        <f t="shared" si="1"/>
        <v>1083</v>
      </c>
      <c r="H164">
        <v>1113</v>
      </c>
      <c r="J164">
        <f>SUM(I165:I167)</f>
        <v>23</v>
      </c>
    </row>
    <row r="165" spans="1:10" ht="17">
      <c r="A165" s="114" t="s">
        <v>2586</v>
      </c>
      <c r="B165" s="115">
        <v>0.8571428571428571</v>
      </c>
      <c r="C165" s="115" t="s">
        <v>2642</v>
      </c>
      <c r="D165" s="115">
        <f>IF(ISNUMBER(AVERAGE(RFI!Z1084:Z1091)),AVERAGE(RFI!Z1084:Z1091),"-")</f>
        <v>1.7142857142857142</v>
      </c>
      <c r="E165" s="115" t="str">
        <f>IF(ISNUMBER(AVERAGE(RFI!AA1084:AA1091)),AVERAGE(RFI!AA1084:AA1091),"-")</f>
        <v>-</v>
      </c>
      <c r="F165">
        <v>1084</v>
      </c>
      <c r="G165">
        <f t="shared" si="1"/>
        <v>1084</v>
      </c>
      <c r="H165">
        <v>1091</v>
      </c>
      <c r="I165">
        <v>7</v>
      </c>
    </row>
    <row r="166" spans="1:10" ht="17">
      <c r="A166" s="114" t="s">
        <v>2601</v>
      </c>
      <c r="B166" s="115">
        <v>2.9166666666666665</v>
      </c>
      <c r="C166" s="115" t="s">
        <v>2642</v>
      </c>
      <c r="D166" s="115">
        <f>IF(ISNUMBER(AVERAGE(RFI!Z1094:Z1100)),AVERAGE(RFI!Z1094:Z1100),"-")</f>
        <v>2.6666666666666665</v>
      </c>
      <c r="E166" s="115" t="str">
        <f>IF(ISNUMBER(AVERAGE(RFI!AA1094:AA1100)),AVERAGE(RFI!AA1094:AA1100),"-")</f>
        <v>-</v>
      </c>
      <c r="F166">
        <v>1094</v>
      </c>
      <c r="G166">
        <f t="shared" si="1"/>
        <v>1094</v>
      </c>
      <c r="H166">
        <v>1100</v>
      </c>
      <c r="I166">
        <v>6</v>
      </c>
    </row>
    <row r="167" spans="1:10" ht="17">
      <c r="A167" s="114" t="s">
        <v>2614</v>
      </c>
      <c r="B167" s="115">
        <v>1.6</v>
      </c>
      <c r="C167" s="115" t="s">
        <v>2642</v>
      </c>
      <c r="D167" s="115">
        <f>IF(ISNUMBER(AVERAGE(RFI!Z1103:Z1113)),AVERAGE(RFI!Z1103:Z1113),"-")</f>
        <v>1.8</v>
      </c>
      <c r="E167" s="115"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ddMR5w5botjb0cW5bfeqD2odnmpZXlNY11jW/mwWYQFYtqfKzgYSHx4HRRSAErW087G/a2Wwap4K7plUXOnFsA==" saltValue="06YxsMSYVDxyfvo381L9hA=="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{F0740499-FFEE-8347-A083-7FB839E5C418}</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{980C38D1-5A70-BE4B-B159-0514E33394D7}</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{17C1A025-E172-2342-B6EA-CC98E99675DB}</x14:id>
        </ext>
      </extLst>
    </cfRule>
  </conditionalFormatting>
  <hyperlinks>
    <hyperlink ref="A2" location="RFI!E4" display="RFI!E4" xr:uid="{DB0D07B3-9952-5B49-AA3E-88698BC01416}"/>
    <hyperlink ref="A3" location="RFI!E5" display="RFI!E5" xr:uid="{E0AE00A7-BCA0-A640-AD60-B36AB01FB1AD}"/>
    <hyperlink ref="A4" location="RFI!E6" display="RFI!E6" xr:uid="{C1DD77D0-B981-9E45-A143-1DD1D455F083}"/>
    <hyperlink ref="A5" location="RFI!E15" display="RFI!E15" xr:uid="{5273D81B-A3FD-E540-9EB3-8AE45DB65711}"/>
    <hyperlink ref="A6" location="RFI!E23" display="RFI!E23" xr:uid="{5847FFBB-F695-0E43-B959-1EB51259877A}"/>
    <hyperlink ref="A7" location="RFI!E31" display="RFI!E31" xr:uid="{D194BC01-BE7E-EE45-87F9-8CA55529A01D}"/>
    <hyperlink ref="A8" location="RFI!E45" display="RFI!E45" xr:uid="{23964BC7-5699-AD46-A423-BDF3D845794F}"/>
    <hyperlink ref="A9" location="RFI!E46" display="RFI!E46" xr:uid="{83F2FBAD-384D-8E4D-AAB0-6B2B6AE39954}"/>
    <hyperlink ref="A10" location="RFI!E56" display="RFI!E56" xr:uid="{5D92E89B-9AE4-744F-A9E3-EABDAAAF20B6}"/>
    <hyperlink ref="A11" location="RFI!E65" display="RFI!E65" xr:uid="{608A0753-BDD6-4F45-930A-CE1C598CAA1C}"/>
    <hyperlink ref="A12" location="RFI!E73" display="RFI!E73" xr:uid="{10D956F5-E5FE-474D-9A5A-70BC29B90259}"/>
    <hyperlink ref="A13" location="RFI!E81" display="RFI!E81" xr:uid="{6DB033A7-D4F6-E041-8007-F89353678124}"/>
    <hyperlink ref="A14" location="RFI!E91" display="RFI!E91" xr:uid="{F4D2DA35-BCB8-C84D-9DEC-871F665DD5C9}"/>
    <hyperlink ref="A15" location="RFI!E92" display="RFI!E92" xr:uid="{50388A90-B24D-5644-A297-005594D3F900}"/>
    <hyperlink ref="A16" location="RFI!E100" display="RFI!E100" xr:uid="{32720F27-FD39-9C4B-8A29-753BBC37D1B9}"/>
    <hyperlink ref="A17" location="RFI!E105" display="RFI!E105" xr:uid="{CAD84B99-11FE-F24F-99A5-88E5A79DBE86}"/>
    <hyperlink ref="A18" location="RFI!E111" display="RFI!E111" xr:uid="{46995769-698A-094A-8659-1ECDF8DEB3FA}"/>
    <hyperlink ref="A19" location="RFI!E112" display="RFI!E112" xr:uid="{4495BA22-E8FB-F14B-9F8D-89D399DC8B1A}"/>
    <hyperlink ref="A20" location="RFI!E122" display="RFI!E122" xr:uid="{9AF29459-1532-D348-89B1-A15CB3CAED73}"/>
    <hyperlink ref="A21" location="RFI!E128" display="RFI!E128" xr:uid="{24A53088-DE7B-4A49-97E2-06000B8DDDB2}"/>
    <hyperlink ref="A22" location="RFI!E129" display="RFI!E129" xr:uid="{38FF3530-F712-9B4D-BE06-EEC363FA4F06}"/>
    <hyperlink ref="A23" location="RFI!E139" display="RFI!E139" xr:uid="{67B4A8A0-D5F6-1143-955B-2D9D00831B5A}"/>
    <hyperlink ref="A24" location="RFI!E159" display="RFI!E159" xr:uid="{62E9C0D8-50E7-864E-8244-5413E77D35BB}"/>
    <hyperlink ref="A25" location="RFI!E177" display="RFI!E177" xr:uid="{E7D65D1C-E58C-D642-9425-F7AB5C4B264E}"/>
    <hyperlink ref="A26" location="RFI!E185" display="RFI!E185" xr:uid="{0E9C407C-0F13-7146-9716-A92C81D51ADF}"/>
    <hyperlink ref="A27" location="RFI!E196" display="RFI!E196" xr:uid="{64CE3073-86C6-EE4E-941C-725F09C67EFC}"/>
    <hyperlink ref="A28" location="RFI!E212" display="RFI!E212" xr:uid="{251617F9-6F01-3644-884E-4A8D20C3B6C1}"/>
    <hyperlink ref="A29" location="RFI!E222" display="RFI!E222" xr:uid="{7061686A-68AE-8949-99DA-5962A550C622}"/>
    <hyperlink ref="A30" location="RFI!E223" display="RFI!E223" xr:uid="{99B396D8-FE5C-AA4E-B2BA-6B2B92209A7B}"/>
    <hyperlink ref="A31" location="RFI!E224" display="RFI!E224" xr:uid="{3E4EFA76-9E28-BC4F-8BFB-AD76179D93F3}"/>
    <hyperlink ref="A32" location="RFI!E230" display="RFI!E230" xr:uid="{95D4AD25-7A81-1049-816B-9B871717A4B6}"/>
    <hyperlink ref="A33" location="RFI!E231" display="RFI!E231" xr:uid="{B258A72E-7673-1B45-984B-E11EAAE1725D}"/>
    <hyperlink ref="A34" location="RFI!E236" display="RFI!E236" xr:uid="{1D175CD4-2D6A-6B4C-9134-B64082AAB427}"/>
    <hyperlink ref="A35" location="RFI!E237" display="RFI!E237" xr:uid="{2B5131CF-3804-044E-94A2-F45AB993E92D}"/>
    <hyperlink ref="A36" location="RFI!E245" display="RFI!E245" xr:uid="{F6F12E83-1AF3-EB4E-80B7-F03101519570}"/>
    <hyperlink ref="A37" location="RFI!E256" display="RFI!E256" xr:uid="{507D3707-1F05-7148-9764-54A5974657A2}"/>
    <hyperlink ref="A38" location="RFI!E257" display="RFI!E257" xr:uid="{3D4E2EE0-88D4-8C48-BB4E-A218BCB72090}"/>
    <hyperlink ref="A39" location="RFI!E263" display="RFI!E263" xr:uid="{5C283807-17F7-E84C-BC8F-19C4F15B48FB}"/>
    <hyperlink ref="A40" location="RFI!E270" display="RFI!E270" xr:uid="{94AEF55D-A24D-654D-ABDA-1BBE1657E8E5}"/>
    <hyperlink ref="A41" location="RFI!E277" display="RFI!E277" xr:uid="{59B4BB52-4864-C945-966E-042F8F32D144}"/>
    <hyperlink ref="A42" location="RFI!E290" display="RFI!E290" xr:uid="{2AC5A01E-190D-0749-B28C-5DB972AAB621}"/>
    <hyperlink ref="A43" location="RFI!E301" display="RFI!E301" xr:uid="{E31EBD4B-E992-034B-8BEF-4166C70970A1}"/>
    <hyperlink ref="A44" location="RFI!E305" display="RFI!E305" xr:uid="{097C00EC-CC20-E44B-B94A-7CDAA12035A7}"/>
    <hyperlink ref="A45" location="RFI!E306" display="RFI!E306" xr:uid="{8E78CEB9-FCF7-6F4D-9EB3-68208711A14F}"/>
    <hyperlink ref="A46" location="RFI!E314" display="RFI!E314" xr:uid="{F6467FF2-B02D-ED42-BE73-7D6949A8129D}"/>
    <hyperlink ref="A47" location="RFI!E319" display="RFI!E319" xr:uid="{35B4C321-994A-084D-B648-4F706A82A49D}"/>
    <hyperlink ref="A48" location="RFI!E324" display="RFI!E324" xr:uid="{7EF931B6-21BC-364D-BCA3-A208B3905072}"/>
    <hyperlink ref="A49" location="RFI!E325" display="RFI!E325" xr:uid="{90442541-B5A1-5C48-955D-05C078489594}"/>
    <hyperlink ref="A50" location="RFI!E329" display="RFI!E329" xr:uid="{049AE626-2B92-C040-B848-90670765D797}"/>
    <hyperlink ref="A51" location="RFI!E334" display="RFI!E334" xr:uid="{22F7F703-1AE5-B24F-B240-6EE8EFEE469C}"/>
    <hyperlink ref="A52" location="RFI!E338" display="RFI!E338" xr:uid="{3C584F33-6917-3940-A1AB-7932008BB8A2}"/>
    <hyperlink ref="A53" location="RFI!E344" display="RFI!E344" xr:uid="{C81B7604-9681-D347-B5B0-69EE976BFF48}"/>
    <hyperlink ref="A54" location="RFI!E348" display="RFI!E348" xr:uid="{AF0848DE-0B64-7B45-8EDA-3B04FA4971E9}"/>
    <hyperlink ref="A55" location="RFI!E349" display="RFI!E349" xr:uid="{F0510521-5E48-0B48-A4B8-C8AC9E926170}"/>
    <hyperlink ref="A56" location="RFI!E371" display="RFI!E371" xr:uid="{3B0E47B1-D9CD-CE47-97A6-701EEFBF7EA9}"/>
    <hyperlink ref="A57" location="RFI!E375" display="RFI!E375" xr:uid="{EC326EFB-6018-394A-8D01-C31D5D6C5F63}"/>
    <hyperlink ref="A58" location="RFI!E381" display="RFI!E381" xr:uid="{7770B7AA-9EE4-ED43-A6EA-D1BA916029D2}"/>
    <hyperlink ref="A59" location="RFI!E382" display="RFI!E382" xr:uid="{B0096451-1547-EB41-B3B0-F7F16EC46B04}"/>
    <hyperlink ref="A60" location="RFI!E383" display="RFI!E383" xr:uid="{AC510B30-53EA-8D44-A49D-6E4A66808B0F}"/>
    <hyperlink ref="A61" location="RFI!E400" display="RFI!E400" xr:uid="{6F51D7C8-536E-D749-B6B2-5B39F0D5A9BE}"/>
    <hyperlink ref="A62" location="RFI!E410" display="RFI!E410" xr:uid="{95093583-4E6E-C34A-9D27-691EDC03CC29}"/>
    <hyperlink ref="A63" location="RFI!E411" display="RFI!E411" xr:uid="{05471768-09C8-A142-9B9A-D0CAA7BE1CDB}"/>
    <hyperlink ref="A64" location="RFI!E435" display="RFI!E435" xr:uid="{F808C209-795B-7941-86EA-612E9EF854CA}"/>
    <hyperlink ref="A65" location="RFI!E442" display="RFI!E442" xr:uid="{ED725756-E096-0645-8C13-F8BE1C14DCE6}"/>
    <hyperlink ref="A66" location="RFI!E451" display="RFI!E451" xr:uid="{534F1AC5-28C2-404E-A55E-5AC82B3818F0}"/>
    <hyperlink ref="A67" location="RFI!E465" display="RFI!E465" xr:uid="{CDA21628-DB98-544A-A493-2EBF0CDD33D6}"/>
    <hyperlink ref="A68" location="RFI!E466" display="RFI!E466" xr:uid="{D2E4FCA4-1036-3745-9FD3-62D43D39E872}"/>
    <hyperlink ref="A69" location="RFI!E478" display="RFI!E478" xr:uid="{97C12D4D-63E1-B745-949B-2F4AD09ACD57}"/>
    <hyperlink ref="A70" location="RFI!E489" display="RFI!E489" xr:uid="{39843EF4-2509-B04B-8931-296CC773BA7E}"/>
    <hyperlink ref="A71" location="RFI!E497" display="RFI!E497" xr:uid="{F43A1A3B-CA80-1C42-B552-5A37E38D0BA1}"/>
    <hyperlink ref="A72" location="RFI!E498" display="RFI!E498" xr:uid="{0BB3AC34-70C8-3E40-99ED-A04881FF04BE}"/>
    <hyperlink ref="A73" location="RFI!E509" display="RFI!E509" xr:uid="{04BAD929-B132-5540-B76C-38B8118CAD8C}"/>
    <hyperlink ref="A74" location="RFI!E510" display="RFI!E510" xr:uid="{31BF421C-E068-984C-B779-22C1A802A7D0}"/>
    <hyperlink ref="A75" location="RFI!E519" display="RFI!E519" xr:uid="{F49CFBB5-16F8-EA40-B193-A35985B510A2}"/>
    <hyperlink ref="A76" location="RFI!E520" display="RFI!E520" xr:uid="{8FB5DF23-5F29-2641-B73E-912BF7113247}"/>
    <hyperlink ref="A77" location="RFI!E544" display="RFI!E544" xr:uid="{A2F670A7-6AA0-5F46-9DB2-D659F865AE6F}"/>
    <hyperlink ref="A78" location="RFI!E545" display="RFI!E545" xr:uid="{7A32D82D-3770-2948-90F8-6CE0937198B3}"/>
    <hyperlink ref="A79" location="RFI!E553" display="RFI!E553" xr:uid="{0C7A24CD-975C-314E-A7C1-438E0A28AE49}"/>
    <hyperlink ref="A80" location="RFI!E561" display="RFI!E561" xr:uid="{5AB00A48-0157-6443-8588-25F20EC2D933}"/>
    <hyperlink ref="A81" location="RFI!E568" display="RFI!E568" xr:uid="{DA277A15-728E-F047-86C7-E952CF8A0924}"/>
    <hyperlink ref="A82" location="RFI!E569" display="RFI!E569" xr:uid="{76456FE7-B0BB-5C4A-A1A2-897F262A1170}"/>
    <hyperlink ref="A83" location="RFI!E590" display="RFI!E590" xr:uid="{BC16CC95-45E6-0C46-86F9-38EFB162038C}"/>
    <hyperlink ref="A84" location="RFI!E591" display="RFI!E591" xr:uid="{95E2E087-2B45-9D45-870A-780B289E232F}"/>
    <hyperlink ref="A85" location="RFI!E603" display="RFI!E603" xr:uid="{EFB168B2-27C9-C847-9019-4964A93A3CAD}"/>
    <hyperlink ref="A86" location="RFI!E617" display="RFI!E617" xr:uid="{5783D811-492D-8345-A0E6-B087E4E1CB94}"/>
    <hyperlink ref="A87" location="RFI!E618" display="RFI!E618" xr:uid="{24033411-57DB-9946-87EB-394A39633F28}"/>
    <hyperlink ref="A88" location="RFI!E619" display="RFI!E619" xr:uid="{F2FE329C-4F85-EC4E-BB98-C27FEC687ABC}"/>
    <hyperlink ref="A89" location="RFI!E633" display="RFI!E633" xr:uid="{49CE86D8-21BA-6749-B23C-EE7ACF379781}"/>
    <hyperlink ref="A90" location="RFI!E645" display="RFI!E645" xr:uid="{351DD2D8-6ECF-7749-9F14-E530F41D57E1}"/>
    <hyperlink ref="A91" location="RFI!E646" display="RFI!E646" xr:uid="{2231E6BB-88ED-3A42-B2A3-24685C5633DE}"/>
    <hyperlink ref="A92" location="RFI!E652" display="RFI!E652" xr:uid="{1ACD008F-681A-5E40-BE6E-2FF113E48108}"/>
    <hyperlink ref="A93" location="RFI!E662" display="RFI!E662" xr:uid="{B3349B49-CD64-9E42-849F-FE4F24ADD029}"/>
    <hyperlink ref="A94" location="RFI!E670" display="RFI!E670" xr:uid="{970EA902-8A5A-A641-A5B4-1515113696DE}"/>
    <hyperlink ref="A95" location="RFI!E676" display="RFI!E676" xr:uid="{B55906F9-9EC4-9747-BA7E-A244FFC78324}"/>
    <hyperlink ref="A96" location="RFI!E677" display="RFI!E677" xr:uid="{FEC05C05-04C9-4142-A9DA-AD14EBE28456}"/>
    <hyperlink ref="A97" location="RFI!E682" display="RFI!E682" xr:uid="{36C6BA05-CA1A-C74A-9F95-612322A4D921}"/>
    <hyperlink ref="A98" location="RFI!E688" display="RFI!E688" xr:uid="{D9FF6897-89A0-EE44-8CEF-94769C8A28D5}"/>
    <hyperlink ref="A99" location="RFI!E689" display="RFI!E689" xr:uid="{E5D53323-98CF-7E48-AD97-9AD9F7C3A461}"/>
    <hyperlink ref="A100" location="RFI!E690" display="RFI!E690" xr:uid="{32BEFBE2-03CF-9F41-B8E3-9BDC6E994047}"/>
    <hyperlink ref="A101" location="RFI!E703" display="RFI!E703" xr:uid="{259003D1-85FF-C247-AC70-443C8E65EA13}"/>
    <hyperlink ref="A102" location="RFI!E709" display="RFI!E709" xr:uid="{0BE77CDC-2F52-2647-B7DA-50F69EF81EDC}"/>
    <hyperlink ref="A103" location="RFI!E718" display="RFI!E718" xr:uid="{23B878F9-8784-FE47-A88F-8AF68B90E822}"/>
    <hyperlink ref="A104" location="RFI!E722" display="RFI!E722" xr:uid="{701CC4C2-57B8-734F-B19C-72701AA052A3}"/>
    <hyperlink ref="A105" location="RFI!E726" display="RFI!E726" xr:uid="{5826FD2D-1170-CC4D-BCF8-EBB04BE9EBC7}"/>
    <hyperlink ref="A106" location="RFI!E730" display="RFI!E730" xr:uid="{93B0872C-1972-B843-80D3-2EFECF4FA052}"/>
    <hyperlink ref="A107" location="RFI!E734" display="RFI!E734" xr:uid="{3851370F-4C2E-0547-894E-9AAA1F1FED59}"/>
    <hyperlink ref="A108" location="RFI!E738" display="RFI!E738" xr:uid="{C36928B9-01BF-7E4F-BD21-3511E67C5EA0}"/>
    <hyperlink ref="A109" location="RFI!E742" display="RFI!E742" xr:uid="{82EBD80F-66B9-564E-9E2B-C1E153342A46}"/>
    <hyperlink ref="A110" location="RFI!E743" display="RFI!E743" xr:uid="{63E89BAE-2815-C84F-962F-51B23F75BFDF}"/>
    <hyperlink ref="A111" location="RFI!E750" display="RFI!E750" xr:uid="{A71A7184-92E4-A14D-A297-F6F69BBBE952}"/>
    <hyperlink ref="A112" location="RFI!E755" display="RFI!E755" xr:uid="{623B36E9-977B-9745-BE0B-F2AB0B46AD91}"/>
    <hyperlink ref="A113" location="RFI!E761" display="RFI!E761" xr:uid="{FB179A4C-3EE8-D747-B476-5624384A92A5}"/>
    <hyperlink ref="A114" location="RFI!E771" display="RFI!E771" xr:uid="{69FDCCA3-EC59-3A4A-AB73-350578BA8DC9}"/>
    <hyperlink ref="A115" location="RFI!E778" display="RFI!E778" xr:uid="{51BE3EC5-4BD2-B243-B400-6BE093275F87}"/>
    <hyperlink ref="A116" location="RFI!E793" display="RFI!E793" xr:uid="{9BCBE6EB-D32F-6444-BB78-E903756810A3}"/>
    <hyperlink ref="A117" location="RFI!E799" display="RFI!E799" xr:uid="{59F4813A-2282-3B4A-8ACB-6AA4554A0663}"/>
    <hyperlink ref="A118" location="RFI!E807" display="RFI!E807" xr:uid="{4B8A5FA1-FA67-5B4B-B1DF-BEE098087965}"/>
    <hyperlink ref="A119" location="RFI!E819" display="RFI!E819" xr:uid="{DC8575D3-E800-7F46-9B76-84663971CC25}"/>
    <hyperlink ref="A120" location="RFI!E825" display="RFI!E825" xr:uid="{E893A625-972D-2542-B701-66B191F02CEF}"/>
    <hyperlink ref="A121" location="RFI!E836" display="RFI!E836" xr:uid="{9FCC4007-5A05-2B4B-AF37-46D4F53C80FF}"/>
    <hyperlink ref="A122" location="RFI!E840" display="RFI!E840" xr:uid="{C7AB5FC0-16C4-B747-940B-1539D3A0F2C5}"/>
    <hyperlink ref="A123" location="RFI!E845" display="RFI!E845" xr:uid="{208E4718-5DAA-EC42-8BA5-E2B336D820BD}"/>
    <hyperlink ref="A124" location="RFI!E852" display="RFI!E852" xr:uid="{53AE8718-6C9F-3F48-9C18-295318F032CE}"/>
    <hyperlink ref="A125" location="RFI!E856" display="RFI!E856" xr:uid="{73C42F99-7ABE-294E-9660-E56ACD2EED36}"/>
    <hyperlink ref="A126" location="RFI!E860" display="RFI!E860" xr:uid="{E230096A-CE3B-514B-9747-12B21A2CC283}"/>
    <hyperlink ref="A127" location="RFI!E864" display="RFI!E864" xr:uid="{93BB2EE7-8154-FE49-A686-DBE54DAF9EAF}"/>
    <hyperlink ref="A128" location="RFI!E865" display="RFI!E865" xr:uid="{428DCB59-8764-F14F-B762-3331AF6AFB18}"/>
    <hyperlink ref="A129" location="RFI!E870" display="RFI!E870" xr:uid="{6D221C9A-BA2B-AA4C-A781-3CC608F0C1E6}"/>
    <hyperlink ref="A130" location="RFI!E881" display="RFI!E881" xr:uid="{4E9F1E67-F0BB-E247-9D72-BA95098D3B75}"/>
    <hyperlink ref="A131" location="RFI!E885" display="RFI!E885" xr:uid="{25C9C84E-2081-E547-9926-C9D841B64120}"/>
    <hyperlink ref="A132" location="RFI!E893" display="RFI!E893" xr:uid="{7B9055E0-A592-2643-A817-C1CB92F4D6EC}"/>
    <hyperlink ref="A133" location="RFI!E897" display="RFI!E897" xr:uid="{7ACDD492-B044-5941-AAC7-1A28125ECE16}"/>
    <hyperlink ref="A134" location="RFI!E901" display="RFI!E901" xr:uid="{C001D7EE-0EC1-774E-84CA-ADA2B9297890}"/>
    <hyperlink ref="A135" location="RFI!E907" display="RFI!E907" xr:uid="{268D7FD0-DCD1-A849-B935-ED33962A534E}"/>
    <hyperlink ref="A136" location="RFI!E911" display="RFI!E911" xr:uid="{04A9B2AF-8536-8A4F-B074-714C84F8C394}"/>
    <hyperlink ref="A137" location="RFI!E915" display="RFI!E915" xr:uid="{A17666E2-C6BF-4A44-A6BD-EA1947436C8D}"/>
    <hyperlink ref="A138" location="RFI!E919" display="RFI!E919" xr:uid="{CB1B52C6-99EA-4041-8143-E87F454BAAA9}"/>
    <hyperlink ref="A139" location="RFI!E920" display="RFI!E920" xr:uid="{018D4B4B-AB5E-7440-87C9-F81A266078CA}"/>
    <hyperlink ref="A140" location="RFI!E924" display="RFI!E924" xr:uid="{3C29980A-B84C-9149-9736-806B7B9A49DC}"/>
    <hyperlink ref="A141" location="RFI!E929" display="RFI!E929" xr:uid="{9EB8BF32-F76A-C746-AA48-E91423371F75}"/>
    <hyperlink ref="A142" location="RFI!E938" display="RFI!E938" xr:uid="{3D4212FA-538E-2E48-B2BF-03A824A05253}"/>
    <hyperlink ref="A143" location="RFI!E942" display="RFI!E942" xr:uid="{8E900B0C-DB8F-E64C-9C5C-479A3B279A0D}"/>
    <hyperlink ref="A144" location="RFI!E946" display="RFI!E946" xr:uid="{C62C0D17-EF73-0C42-826C-E199EBE14779}"/>
    <hyperlink ref="A145" location="RFI!E950" display="RFI!E950" xr:uid="{B123A8D2-E0D0-F943-971C-1430C02593AA}"/>
    <hyperlink ref="A146" location="RFI!E951" display="RFI!E951" xr:uid="{0CB7EFD3-6AFA-DC4D-AF37-9B662304E3AA}"/>
    <hyperlink ref="A147" location="RFI!E952" display="RFI!E952" xr:uid="{DCB756B1-B501-8242-A4EC-8220BC71D0CD}"/>
    <hyperlink ref="A148" location="RFI!E958" display="RFI!E958" xr:uid="{9479C042-1947-9141-BFA2-9E71E0DD688B}"/>
    <hyperlink ref="A149" location="RFI!E973" display="RFI!E973" xr:uid="{C16D07BD-E722-FC4B-AE9C-9A1C5AD82321}"/>
    <hyperlink ref="A150" location="RFI!E979" display="RFI!E979" xr:uid="{612112FB-A785-E54B-87A2-5F1CE94EDD05}"/>
    <hyperlink ref="A151" location="RFI!E992" display="RFI!E992" xr:uid="{AE644A17-7306-2140-8D81-1BC89F2FA8C7}"/>
    <hyperlink ref="A152" location="RFI!E1005" display="RFI!E1005" xr:uid="{CF588D14-B0C4-A945-A0B2-9F74AD575035}"/>
    <hyperlink ref="A153" location="RFI!E1012" display="RFI!E1012" xr:uid="{F7E73D5A-D306-BC40-95A2-99F52E1EC6A6}"/>
    <hyperlink ref="A154" location="RFI!E1021" display="RFI!E1021" xr:uid="{3E1000ED-D490-E149-B04E-8113A54137F5}"/>
    <hyperlink ref="A155" location="RFI!E1025" display="RFI!E1025" xr:uid="{BFD74160-2F79-3742-AEE5-97794E23EB5A}"/>
    <hyperlink ref="A156" location="RFI!E1029" display="RFI!E1029" xr:uid="{43B2F332-FBA4-BD4F-B33A-01169E0FF1FC}"/>
    <hyperlink ref="A157" location="RFI!E1033" display="RFI!E1033" xr:uid="{B7E31A8A-BA68-BD44-838B-09215461D400}"/>
    <hyperlink ref="A158" location="RFI!E1034" display="RFI!E1034" xr:uid="{8D9E4F3D-99D6-694D-B931-1749A34CAEF5}"/>
    <hyperlink ref="A159" location="RFI!E1040" display="RFI!E1040" xr:uid="{44EBA947-E482-4D44-9CF4-74BC6D82CAB3}"/>
    <hyperlink ref="A160" location="RFI!E1049" display="RFI!E1049" xr:uid="{DF540CA7-548A-A844-92D4-EEA85C4DD6E6}"/>
    <hyperlink ref="A161" location="RFI!E1056" display="RFI!E1056" xr:uid="{17F81C04-669C-5B44-9988-EE4A611B5D1B}"/>
    <hyperlink ref="A162" location="RFI!E1075" display="RFI!E1075" xr:uid="{6739F26C-6C22-BC49-812E-98EBB86C0189}"/>
    <hyperlink ref="A163" location="RFI!E1079" display="RFI!E1079" xr:uid="{7CDC4275-8D8B-5E47-BF19-73167ED119D4}"/>
    <hyperlink ref="A164" location="RFI!E1083" display="RFI!E1083" xr:uid="{B7ABE7AC-B556-784E-8989-481C6561BC05}"/>
    <hyperlink ref="A165" location="RFI!E1084" display="RFI!E1084" xr:uid="{924B5D29-FB00-4C42-ABB1-AFC434F7924C}"/>
    <hyperlink ref="A166" location="RFI!E1094" display="RFI!E1094" xr:uid="{13BA1518-7E1C-6B42-A12B-D1A6D7DE6A56}"/>
    <hyperlink ref="A167" location="RFI!E1103" display="RFI!E1103" xr:uid="{F45B18A5-F7A3-AE4F-851C-D6929E1A03B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0740499-FFEE-8347-A083-7FB839E5C418}">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980C38D1-5A70-BE4B-B159-0514E33394D7}">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17C1A025-E172-2342-B6EA-CC98E99675DB}">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186E7-D402-194F-9968-F44D928E34E8}">
  <sheetPr codeName="Sheet5"/>
  <dimension ref="A1:AB1186"/>
  <sheetViews>
    <sheetView tabSelected="1" zoomScale="75" zoomScaleNormal="40" workbookViewId="0">
      <pane xSplit="5" ySplit="2" topLeftCell="F1108" activePane="bottomRight" state="frozen"/>
      <selection activeCell="E1" sqref="E1"/>
      <selection pane="topRight" activeCell="F1" sqref="F1"/>
      <selection pane="bottomLeft" activeCell="E3" sqref="E3"/>
      <selection pane="bottomRight" activeCell="E1108" sqref="E1108"/>
    </sheetView>
  </sheetViews>
  <sheetFormatPr baseColWidth="10" defaultColWidth="10.83203125" defaultRowHeight="16"/>
  <cols>
    <col min="1" max="1" width="7.1640625" style="3" customWidth="1"/>
    <col min="2" max="2" width="24.5" style="3" hidden="1" customWidth="1"/>
    <col min="3" max="3" width="6.33203125" style="3" hidden="1" customWidth="1"/>
    <col min="4" max="4" width="8.33203125" style="4" hidden="1" customWidth="1"/>
    <col min="5" max="5" width="30.6640625" style="3" customWidth="1"/>
    <col min="6" max="6" width="40.83203125" style="3" customWidth="1"/>
    <col min="7" max="7" width="71" style="3" customWidth="1"/>
    <col min="8" max="8" width="25.83203125" style="3" hidden="1" customWidth="1"/>
    <col min="9" max="9" width="25.6640625" style="3" customWidth="1"/>
    <col min="10" max="10" width="25.83203125" style="3" hidden="1" customWidth="1"/>
    <col min="11" max="11" width="26" style="3" hidden="1" customWidth="1"/>
    <col min="12" max="12" width="25.6640625" style="3" hidden="1" customWidth="1"/>
    <col min="13" max="13" width="25.6640625" style="3" customWidth="1"/>
    <col min="14" max="15" width="6.83203125" style="4" customWidth="1"/>
    <col min="16" max="16" width="6.83203125" style="3" customWidth="1"/>
    <col min="17" max="17" width="50.6640625" style="3" customWidth="1"/>
    <col min="18" max="18" width="10.83203125" style="3"/>
    <col min="19" max="19" width="7" style="3" customWidth="1"/>
    <col min="20" max="20" width="11" style="3" customWidth="1"/>
    <col min="21" max="21" width="6.83203125" style="3" customWidth="1"/>
    <col min="22" max="22" width="50.83203125" style="3" customWidth="1"/>
    <col min="23" max="23" width="10.83203125" style="3"/>
    <col min="24" max="24" width="6.83203125" style="3" customWidth="1"/>
    <col min="25" max="25" width="10.83203125" style="3"/>
    <col min="26" max="27" width="6.83203125" style="3" customWidth="1"/>
    <col min="28" max="16384" width="10.83203125" style="3"/>
  </cols>
  <sheetData>
    <row r="1" spans="1:27" ht="17">
      <c r="H1" s="154" t="s">
        <v>945</v>
      </c>
      <c r="I1" s="155"/>
      <c r="J1" s="155"/>
      <c r="K1" s="155"/>
      <c r="L1" s="155"/>
      <c r="M1" s="155"/>
      <c r="N1" s="155"/>
      <c r="O1" s="156"/>
      <c r="P1" s="125" t="s">
        <v>946</v>
      </c>
      <c r="Q1" s="125" t="s">
        <v>946</v>
      </c>
      <c r="R1" s="125" t="s">
        <v>946</v>
      </c>
      <c r="S1" s="125" t="s">
        <v>946</v>
      </c>
      <c r="T1" s="125" t="s">
        <v>946</v>
      </c>
      <c r="U1" s="125" t="s">
        <v>946</v>
      </c>
      <c r="V1" s="125" t="s">
        <v>946</v>
      </c>
      <c r="W1" s="125" t="s">
        <v>946</v>
      </c>
      <c r="X1" s="125" t="s">
        <v>946</v>
      </c>
      <c r="Y1" s="125" t="s">
        <v>946</v>
      </c>
    </row>
    <row r="2" spans="1:27" ht="74" customHeight="1">
      <c r="A2" s="3" t="s">
        <v>947</v>
      </c>
      <c r="B2" s="3" t="s">
        <v>948</v>
      </c>
      <c r="C2" s="3" t="s">
        <v>949</v>
      </c>
      <c r="D2" s="4" t="s">
        <v>950</v>
      </c>
      <c r="E2" s="66" t="s">
        <v>951</v>
      </c>
      <c r="F2" s="66" t="s">
        <v>952</v>
      </c>
      <c r="G2" s="66" t="s">
        <v>953</v>
      </c>
      <c r="H2" s="126" t="s">
        <v>954</v>
      </c>
      <c r="I2" s="126" t="s">
        <v>732</v>
      </c>
      <c r="J2" s="126" t="s">
        <v>735</v>
      </c>
      <c r="K2" s="126" t="s">
        <v>837</v>
      </c>
      <c r="L2" s="126" t="s">
        <v>955</v>
      </c>
      <c r="M2" s="126" t="s">
        <v>747</v>
      </c>
      <c r="N2" s="127" t="s">
        <v>956</v>
      </c>
      <c r="O2" s="127" t="s">
        <v>957</v>
      </c>
      <c r="P2" s="80" t="s">
        <v>126</v>
      </c>
      <c r="Q2" s="80" t="s">
        <v>881</v>
      </c>
      <c r="R2" s="128" t="s">
        <v>231</v>
      </c>
      <c r="S2" s="68" t="s">
        <v>265</v>
      </c>
      <c r="T2" s="68" t="s">
        <v>723</v>
      </c>
      <c r="U2" s="80" t="s">
        <v>719</v>
      </c>
      <c r="V2" s="80" t="s">
        <v>739</v>
      </c>
      <c r="W2" s="128" t="s">
        <v>231</v>
      </c>
      <c r="X2" s="68" t="s">
        <v>731</v>
      </c>
      <c r="Y2" s="68" t="s">
        <v>745</v>
      </c>
      <c r="Z2" s="129" t="s">
        <v>880</v>
      </c>
      <c r="AA2" s="130" t="s">
        <v>730</v>
      </c>
    </row>
    <row r="3" spans="1:27" s="131" customFormat="1">
      <c r="E3" s="132"/>
      <c r="F3" s="132"/>
      <c r="G3" s="132"/>
      <c r="H3" s="132"/>
      <c r="I3" s="132"/>
      <c r="J3" s="132"/>
      <c r="K3" s="132"/>
      <c r="L3" s="132"/>
      <c r="M3" s="132"/>
      <c r="N3" s="132"/>
      <c r="O3" s="132"/>
      <c r="P3" s="145"/>
      <c r="Q3" s="145"/>
      <c r="R3" s="145"/>
      <c r="S3" s="145"/>
      <c r="T3" s="145"/>
      <c r="U3" s="145"/>
      <c r="V3" s="145"/>
      <c r="W3" s="145"/>
      <c r="X3" s="145"/>
      <c r="Y3" s="145"/>
      <c r="Z3" s="132"/>
      <c r="AA3" s="132"/>
    </row>
    <row r="4" spans="1:27" ht="37">
      <c r="E4" s="152" t="s">
        <v>958</v>
      </c>
      <c r="F4" s="152"/>
      <c r="G4" s="152"/>
      <c r="H4" s="131"/>
      <c r="I4" s="131"/>
      <c r="J4" s="131"/>
      <c r="K4" s="131"/>
      <c r="L4" s="131"/>
      <c r="M4" s="131"/>
      <c r="P4" s="146"/>
      <c r="Q4" s="146"/>
      <c r="R4" s="146"/>
      <c r="S4" s="146"/>
      <c r="T4" s="146"/>
      <c r="U4" s="146"/>
      <c r="V4" s="146"/>
      <c r="W4" s="146"/>
      <c r="X4" s="146"/>
      <c r="Y4" s="146"/>
      <c r="Z4" s="131"/>
      <c r="AA4" s="131"/>
    </row>
    <row r="5" spans="1:27" ht="19">
      <c r="E5" s="157" t="s">
        <v>69</v>
      </c>
      <c r="F5" s="157"/>
      <c r="G5" s="157"/>
      <c r="P5" s="38"/>
      <c r="Q5" s="38"/>
      <c r="R5" s="38"/>
      <c r="S5" s="38"/>
      <c r="T5" s="38"/>
      <c r="U5" s="38"/>
      <c r="V5" s="38"/>
      <c r="W5" s="38"/>
      <c r="X5" s="38"/>
      <c r="Y5" s="38"/>
    </row>
    <row r="6" spans="1:27" ht="17">
      <c r="E6" s="133" t="s">
        <v>959</v>
      </c>
      <c r="P6" s="146"/>
      <c r="Q6" s="146"/>
      <c r="R6" s="146"/>
      <c r="S6" s="146"/>
      <c r="T6" s="146"/>
      <c r="U6" s="146"/>
      <c r="V6" s="146"/>
      <c r="W6" s="146"/>
      <c r="X6" s="146"/>
      <c r="Y6" s="146"/>
      <c r="Z6" s="131"/>
      <c r="AA6" s="131"/>
    </row>
    <row r="7" spans="1:27" ht="409.6">
      <c r="A7" s="3">
        <v>2000</v>
      </c>
      <c r="B7" s="3" t="s">
        <v>960</v>
      </c>
      <c r="E7" s="134" t="s">
        <v>2674</v>
      </c>
      <c r="F7" s="6" t="s">
        <v>961</v>
      </c>
      <c r="G7" s="6" t="s">
        <v>962</v>
      </c>
      <c r="H7" s="38"/>
      <c r="I7" s="135" t="s">
        <v>2672</v>
      </c>
      <c r="J7" s="38"/>
      <c r="K7" s="38"/>
      <c r="L7" s="38"/>
      <c r="M7" s="135" t="s">
        <v>2673</v>
      </c>
      <c r="P7" s="96">
        <v>3</v>
      </c>
      <c r="Q7" s="97" t="s">
        <v>3424</v>
      </c>
      <c r="R7" s="97"/>
      <c r="S7" s="98">
        <v>3</v>
      </c>
      <c r="T7" s="136"/>
      <c r="U7" s="96">
        <v>3</v>
      </c>
      <c r="V7" s="97"/>
      <c r="W7" s="97"/>
      <c r="X7" s="137"/>
      <c r="Y7" s="136"/>
      <c r="Z7" s="138">
        <f>IF(U7&lt;&gt;"",U7,IF(P7&lt;&gt;"",P7,IF(N7&lt;&gt;"",N7,"")))</f>
        <v>3</v>
      </c>
      <c r="AA7" s="139">
        <f>IF(X7&lt;&gt;"",X7,IF(S7&lt;&gt;"",S7,IF(O7&lt;&gt;"",O7,"")))</f>
        <v>3</v>
      </c>
    </row>
    <row r="8" spans="1:27" s="131" customFormat="1" ht="409.6">
      <c r="A8" s="3">
        <v>2001</v>
      </c>
      <c r="B8" s="3" t="s">
        <v>963</v>
      </c>
      <c r="C8" s="3"/>
      <c r="D8" s="4"/>
      <c r="E8" s="134" t="s">
        <v>2675</v>
      </c>
      <c r="F8" s="6" t="s">
        <v>964</v>
      </c>
      <c r="G8" s="6" t="s">
        <v>965</v>
      </c>
      <c r="H8" s="38"/>
      <c r="I8" s="135" t="s">
        <v>2672</v>
      </c>
      <c r="J8" s="38"/>
      <c r="K8" s="38"/>
      <c r="L8" s="38"/>
      <c r="M8" s="135" t="s">
        <v>2673</v>
      </c>
      <c r="N8" s="4"/>
      <c r="O8" s="4"/>
      <c r="P8" s="96">
        <v>3</v>
      </c>
      <c r="Q8" s="97" t="s">
        <v>3425</v>
      </c>
      <c r="R8" s="97"/>
      <c r="S8" s="98">
        <v>3</v>
      </c>
      <c r="T8" s="136"/>
      <c r="U8" s="96">
        <v>3</v>
      </c>
      <c r="V8" s="97"/>
      <c r="W8" s="97"/>
      <c r="X8" s="137"/>
      <c r="Y8" s="136"/>
      <c r="Z8" s="138">
        <f t="shared" ref="Z8:Z70" si="0">IF(U8&lt;&gt;"",U8,IF(P8&lt;&gt;"",P8,IF(N8&lt;&gt;"",N8,"")))</f>
        <v>3</v>
      </c>
      <c r="AA8" s="139">
        <f t="shared" ref="AA8:AA70" si="1">IF(X8&lt;&gt;"",X8,IF(S8&lt;&gt;"",S8,IF(O8&lt;&gt;"",O8,"")))</f>
        <v>3</v>
      </c>
    </row>
    <row r="9" spans="1:27" s="131" customFormat="1" ht="409.6">
      <c r="A9" s="3">
        <v>2002</v>
      </c>
      <c r="B9" s="3" t="s">
        <v>966</v>
      </c>
      <c r="C9" s="3"/>
      <c r="D9" s="4"/>
      <c r="E9" s="134" t="s">
        <v>2676</v>
      </c>
      <c r="F9" s="6" t="s">
        <v>967</v>
      </c>
      <c r="G9" s="6" t="s">
        <v>968</v>
      </c>
      <c r="H9" s="38"/>
      <c r="I9" s="135" t="s">
        <v>2672</v>
      </c>
      <c r="J9" s="38"/>
      <c r="K9" s="38"/>
      <c r="L9" s="38"/>
      <c r="M9" s="135" t="s">
        <v>2673</v>
      </c>
      <c r="N9" s="4"/>
      <c r="O9" s="4"/>
      <c r="P9" s="96">
        <v>3</v>
      </c>
      <c r="Q9" s="97" t="s">
        <v>3426</v>
      </c>
      <c r="R9" s="97"/>
      <c r="S9" s="98">
        <v>3</v>
      </c>
      <c r="T9" s="136"/>
      <c r="U9" s="96">
        <v>3</v>
      </c>
      <c r="V9" s="97"/>
      <c r="W9" s="97"/>
      <c r="X9" s="137"/>
      <c r="Y9" s="136"/>
      <c r="Z9" s="138">
        <f t="shared" si="0"/>
        <v>3</v>
      </c>
      <c r="AA9" s="139">
        <f t="shared" si="1"/>
        <v>3</v>
      </c>
    </row>
    <row r="10" spans="1:27" s="131" customFormat="1" ht="409.6">
      <c r="A10" s="3">
        <v>2003</v>
      </c>
      <c r="B10" s="3" t="s">
        <v>969</v>
      </c>
      <c r="C10" s="3"/>
      <c r="D10" s="4"/>
      <c r="E10" s="134" t="s">
        <v>2677</v>
      </c>
      <c r="F10" s="6" t="s">
        <v>970</v>
      </c>
      <c r="G10" s="6" t="s">
        <v>971</v>
      </c>
      <c r="H10" s="38"/>
      <c r="I10" s="135" t="s">
        <v>2672</v>
      </c>
      <c r="J10" s="38"/>
      <c r="K10" s="38"/>
      <c r="L10" s="38"/>
      <c r="M10" s="135" t="s">
        <v>2673</v>
      </c>
      <c r="N10" s="4"/>
      <c r="O10" s="4"/>
      <c r="P10" s="96">
        <v>3</v>
      </c>
      <c r="Q10" s="97" t="s">
        <v>3427</v>
      </c>
      <c r="R10" s="97"/>
      <c r="S10" s="98">
        <v>3</v>
      </c>
      <c r="T10" s="136"/>
      <c r="U10" s="96">
        <v>3</v>
      </c>
      <c r="V10" s="97"/>
      <c r="W10" s="97"/>
      <c r="X10" s="137"/>
      <c r="Y10" s="136"/>
      <c r="Z10" s="138">
        <f t="shared" si="0"/>
        <v>3</v>
      </c>
      <c r="AA10" s="139">
        <f t="shared" si="1"/>
        <v>3</v>
      </c>
    </row>
    <row r="11" spans="1:27" s="131" customFormat="1" ht="409.6">
      <c r="A11" s="3">
        <v>2004</v>
      </c>
      <c r="B11" s="3" t="s">
        <v>972</v>
      </c>
      <c r="C11" s="3"/>
      <c r="D11" s="4"/>
      <c r="E11" s="134" t="s">
        <v>2678</v>
      </c>
      <c r="F11" s="6" t="s">
        <v>973</v>
      </c>
      <c r="G11" s="6" t="s">
        <v>974</v>
      </c>
      <c r="H11" s="38"/>
      <c r="I11" s="135" t="s">
        <v>2672</v>
      </c>
      <c r="J11" s="38"/>
      <c r="K11" s="38"/>
      <c r="L11" s="38"/>
      <c r="M11" s="135" t="s">
        <v>2673</v>
      </c>
      <c r="N11" s="4"/>
      <c r="O11" s="4"/>
      <c r="P11" s="96">
        <v>3</v>
      </c>
      <c r="Q11" s="97" t="s">
        <v>3428</v>
      </c>
      <c r="R11" s="97"/>
      <c r="S11" s="98">
        <v>3</v>
      </c>
      <c r="T11" s="136"/>
      <c r="U11" s="96">
        <v>3</v>
      </c>
      <c r="V11" s="97"/>
      <c r="W11" s="97"/>
      <c r="X11" s="137"/>
      <c r="Y11" s="136"/>
      <c r="Z11" s="138">
        <f t="shared" si="0"/>
        <v>3</v>
      </c>
      <c r="AA11" s="139">
        <f t="shared" si="1"/>
        <v>3</v>
      </c>
    </row>
    <row r="12" spans="1:27" s="131" customFormat="1" ht="153">
      <c r="A12" s="3">
        <v>2005</v>
      </c>
      <c r="B12" s="3" t="s">
        <v>487</v>
      </c>
      <c r="C12" s="3"/>
      <c r="D12" s="4"/>
      <c r="E12" s="140" t="s">
        <v>2679</v>
      </c>
      <c r="F12" s="6" t="s">
        <v>975</v>
      </c>
      <c r="G12" s="6" t="s">
        <v>976</v>
      </c>
      <c r="H12" s="38"/>
      <c r="I12" s="38"/>
      <c r="J12" s="38"/>
      <c r="K12" s="38"/>
      <c r="L12" s="38"/>
      <c r="M12" s="38"/>
      <c r="N12" s="4"/>
      <c r="O12" s="4"/>
      <c r="P12" s="96">
        <v>2</v>
      </c>
      <c r="Q12" s="97"/>
      <c r="R12" s="97"/>
      <c r="S12" s="98">
        <v>2</v>
      </c>
      <c r="T12" s="136" t="s">
        <v>3429</v>
      </c>
      <c r="U12" s="96">
        <v>2</v>
      </c>
      <c r="V12" s="97"/>
      <c r="W12" s="97"/>
      <c r="X12" s="137"/>
      <c r="Y12" s="136"/>
      <c r="Z12" s="138">
        <f t="shared" si="0"/>
        <v>2</v>
      </c>
      <c r="AA12" s="139">
        <f t="shared" si="1"/>
        <v>2</v>
      </c>
    </row>
    <row r="13" spans="1:27" s="131" customFormat="1">
      <c r="A13" s="3"/>
      <c r="H13" s="3"/>
      <c r="P13" s="146"/>
      <c r="Q13" s="146"/>
      <c r="R13" s="146"/>
      <c r="S13" s="146"/>
      <c r="T13" s="146"/>
      <c r="U13" s="146"/>
      <c r="V13" s="146"/>
      <c r="W13" s="146"/>
      <c r="X13" s="146"/>
      <c r="Y13" s="146"/>
    </row>
    <row r="14" spans="1:27" s="131" customFormat="1">
      <c r="A14" s="3"/>
      <c r="H14" s="3"/>
      <c r="P14" s="146"/>
      <c r="Q14" s="146"/>
      <c r="R14" s="146"/>
      <c r="S14" s="146"/>
      <c r="T14" s="146"/>
      <c r="U14" s="146"/>
      <c r="V14" s="146"/>
      <c r="W14" s="146"/>
      <c r="X14" s="146"/>
      <c r="Y14" s="146"/>
    </row>
    <row r="15" spans="1:27" s="131" customFormat="1" ht="17">
      <c r="A15" s="3"/>
      <c r="E15" s="133" t="s">
        <v>977</v>
      </c>
      <c r="H15" s="3"/>
      <c r="P15" s="146"/>
      <c r="Q15" s="146"/>
      <c r="R15" s="146"/>
      <c r="S15" s="146"/>
      <c r="T15" s="146"/>
      <c r="U15" s="146"/>
      <c r="V15" s="146"/>
      <c r="W15" s="146"/>
      <c r="X15" s="146"/>
      <c r="Y15" s="146"/>
    </row>
    <row r="16" spans="1:27" s="131" customFormat="1" ht="409.6">
      <c r="A16" s="3">
        <v>2006</v>
      </c>
      <c r="B16" s="3" t="s">
        <v>978</v>
      </c>
      <c r="C16" s="3"/>
      <c r="D16" s="4"/>
      <c r="E16" s="134" t="s">
        <v>2680</v>
      </c>
      <c r="F16" s="6" t="s">
        <v>979</v>
      </c>
      <c r="G16" s="6" t="s">
        <v>980</v>
      </c>
      <c r="H16" s="38"/>
      <c r="I16" s="135" t="s">
        <v>2672</v>
      </c>
      <c r="J16" s="38"/>
      <c r="K16" s="38"/>
      <c r="L16" s="38"/>
      <c r="M16" s="135" t="s">
        <v>2673</v>
      </c>
      <c r="N16" s="4"/>
      <c r="O16" s="4"/>
      <c r="P16" s="96">
        <v>3</v>
      </c>
      <c r="Q16" s="97" t="s">
        <v>3430</v>
      </c>
      <c r="R16" s="97"/>
      <c r="S16" s="98">
        <v>3</v>
      </c>
      <c r="T16" s="136"/>
      <c r="U16" s="96">
        <v>3</v>
      </c>
      <c r="V16" s="97"/>
      <c r="W16" s="97"/>
      <c r="X16" s="137"/>
      <c r="Y16" s="136"/>
      <c r="Z16" s="138">
        <f t="shared" si="0"/>
        <v>3</v>
      </c>
      <c r="AA16" s="139">
        <f t="shared" si="1"/>
        <v>3</v>
      </c>
    </row>
    <row r="17" spans="1:27" s="131" customFormat="1" ht="409.6">
      <c r="A17" s="3">
        <v>2007</v>
      </c>
      <c r="B17" s="3" t="s">
        <v>981</v>
      </c>
      <c r="C17" s="3"/>
      <c r="D17" s="4"/>
      <c r="E17" s="134" t="s">
        <v>2681</v>
      </c>
      <c r="F17" s="6" t="s">
        <v>982</v>
      </c>
      <c r="G17" s="6" t="s">
        <v>983</v>
      </c>
      <c r="H17" s="38"/>
      <c r="I17" s="135" t="s">
        <v>2672</v>
      </c>
      <c r="J17" s="38"/>
      <c r="K17" s="38"/>
      <c r="L17" s="38"/>
      <c r="M17" s="135" t="s">
        <v>2673</v>
      </c>
      <c r="N17" s="4"/>
      <c r="O17" s="4"/>
      <c r="P17" s="96">
        <v>2</v>
      </c>
      <c r="Q17" s="97" t="s">
        <v>3431</v>
      </c>
      <c r="R17" s="97"/>
      <c r="S17" s="98">
        <v>2</v>
      </c>
      <c r="T17" s="136"/>
      <c r="U17" s="96">
        <v>2</v>
      </c>
      <c r="V17" s="97"/>
      <c r="W17" s="97"/>
      <c r="X17" s="137"/>
      <c r="Y17" s="136"/>
      <c r="Z17" s="138">
        <f t="shared" si="0"/>
        <v>2</v>
      </c>
      <c r="AA17" s="139">
        <f t="shared" si="1"/>
        <v>2</v>
      </c>
    </row>
    <row r="18" spans="1:27" s="131" customFormat="1" ht="409.6">
      <c r="A18" s="3">
        <v>2008</v>
      </c>
      <c r="B18" s="3" t="s">
        <v>978</v>
      </c>
      <c r="C18" s="3"/>
      <c r="D18" s="4"/>
      <c r="E18" s="134" t="s">
        <v>2682</v>
      </c>
      <c r="F18" s="6" t="s">
        <v>984</v>
      </c>
      <c r="G18" s="6" t="s">
        <v>985</v>
      </c>
      <c r="H18" s="38"/>
      <c r="I18" s="135" t="s">
        <v>2672</v>
      </c>
      <c r="J18" s="38"/>
      <c r="K18" s="38"/>
      <c r="L18" s="38"/>
      <c r="M18" s="135" t="s">
        <v>2673</v>
      </c>
      <c r="N18" s="4"/>
      <c r="O18" s="4"/>
      <c r="P18" s="96">
        <v>3</v>
      </c>
      <c r="Q18" s="97" t="s">
        <v>3432</v>
      </c>
      <c r="R18" s="97"/>
      <c r="S18" s="98">
        <v>3</v>
      </c>
      <c r="T18" s="136"/>
      <c r="U18" s="96">
        <v>3</v>
      </c>
      <c r="V18" s="97"/>
      <c r="W18" s="97"/>
      <c r="X18" s="137"/>
      <c r="Y18" s="136"/>
      <c r="Z18" s="138">
        <f t="shared" si="0"/>
        <v>3</v>
      </c>
      <c r="AA18" s="139">
        <f t="shared" si="1"/>
        <v>3</v>
      </c>
    </row>
    <row r="19" spans="1:27" s="131" customFormat="1" ht="409.6">
      <c r="A19" s="3">
        <v>2009</v>
      </c>
      <c r="B19" s="3" t="s">
        <v>986</v>
      </c>
      <c r="C19" s="3"/>
      <c r="D19" s="4"/>
      <c r="E19" s="134" t="s">
        <v>2683</v>
      </c>
      <c r="F19" s="6" t="s">
        <v>987</v>
      </c>
      <c r="G19" s="6" t="s">
        <v>988</v>
      </c>
      <c r="H19" s="38"/>
      <c r="I19" s="135" t="s">
        <v>2672</v>
      </c>
      <c r="J19" s="38"/>
      <c r="K19" s="38"/>
      <c r="L19" s="38"/>
      <c r="M19" s="135" t="s">
        <v>2673</v>
      </c>
      <c r="N19" s="4"/>
      <c r="O19" s="4"/>
      <c r="P19" s="96">
        <v>3</v>
      </c>
      <c r="Q19" s="97" t="s">
        <v>3433</v>
      </c>
      <c r="R19" s="97"/>
      <c r="S19" s="98">
        <v>3</v>
      </c>
      <c r="T19" s="136"/>
      <c r="U19" s="96">
        <v>3</v>
      </c>
      <c r="V19" s="97"/>
      <c r="W19" s="97"/>
      <c r="X19" s="137"/>
      <c r="Y19" s="136"/>
      <c r="Z19" s="138">
        <f t="shared" si="0"/>
        <v>3</v>
      </c>
      <c r="AA19" s="139">
        <f t="shared" si="1"/>
        <v>3</v>
      </c>
    </row>
    <row r="20" spans="1:27" s="131" customFormat="1" ht="409.6">
      <c r="A20" s="3">
        <v>2010</v>
      </c>
      <c r="B20" s="3" t="s">
        <v>989</v>
      </c>
      <c r="C20" s="3"/>
      <c r="D20" s="4"/>
      <c r="E20" s="134" t="s">
        <v>2684</v>
      </c>
      <c r="F20" s="6" t="s">
        <v>990</v>
      </c>
      <c r="G20" s="6" t="s">
        <v>991</v>
      </c>
      <c r="H20" s="38"/>
      <c r="I20" s="135" t="s">
        <v>2672</v>
      </c>
      <c r="J20" s="38"/>
      <c r="K20" s="38"/>
      <c r="L20" s="38"/>
      <c r="M20" s="135" t="s">
        <v>2673</v>
      </c>
      <c r="N20" s="4"/>
      <c r="O20" s="4"/>
      <c r="P20" s="96">
        <v>3</v>
      </c>
      <c r="Q20" s="97"/>
      <c r="R20" s="97"/>
      <c r="S20" s="98">
        <v>3</v>
      </c>
      <c r="T20" s="136" t="s">
        <v>3429</v>
      </c>
      <c r="U20" s="96">
        <v>3</v>
      </c>
      <c r="V20" s="97"/>
      <c r="W20" s="97"/>
      <c r="X20" s="137"/>
      <c r="Y20" s="136"/>
      <c r="Z20" s="138">
        <f t="shared" si="0"/>
        <v>3</v>
      </c>
      <c r="AA20" s="139">
        <f t="shared" si="1"/>
        <v>3</v>
      </c>
    </row>
    <row r="21" spans="1:27" s="131" customFormat="1">
      <c r="A21" s="3"/>
      <c r="H21" s="3"/>
      <c r="P21" s="146"/>
      <c r="Q21" s="146"/>
      <c r="R21" s="146"/>
      <c r="S21" s="146"/>
      <c r="T21" s="146"/>
      <c r="U21" s="146"/>
      <c r="V21" s="146"/>
      <c r="W21" s="146"/>
      <c r="X21" s="146"/>
      <c r="Y21" s="146"/>
    </row>
    <row r="22" spans="1:27" s="131" customFormat="1">
      <c r="A22" s="3"/>
      <c r="H22" s="3"/>
      <c r="P22" s="146"/>
      <c r="Q22" s="146"/>
      <c r="R22" s="146"/>
      <c r="S22" s="146"/>
      <c r="T22" s="146"/>
      <c r="U22" s="146"/>
      <c r="V22" s="146"/>
      <c r="W22" s="146"/>
      <c r="X22" s="146"/>
      <c r="Y22" s="146"/>
    </row>
    <row r="23" spans="1:27" s="131" customFormat="1" ht="17">
      <c r="A23" s="3"/>
      <c r="E23" s="133" t="s">
        <v>992</v>
      </c>
      <c r="H23" s="3"/>
      <c r="P23" s="146"/>
      <c r="Q23" s="146"/>
      <c r="R23" s="146"/>
      <c r="S23" s="146"/>
      <c r="T23" s="146"/>
      <c r="U23" s="146"/>
      <c r="V23" s="146"/>
      <c r="W23" s="146"/>
      <c r="X23" s="146"/>
      <c r="Y23" s="146"/>
    </row>
    <row r="24" spans="1:27" s="131" customFormat="1" ht="409.6">
      <c r="A24" s="3">
        <v>2011</v>
      </c>
      <c r="B24" s="3" t="s">
        <v>993</v>
      </c>
      <c r="C24" s="3"/>
      <c r="D24" s="4"/>
      <c r="E24" s="134" t="s">
        <v>2686</v>
      </c>
      <c r="F24" s="6" t="s">
        <v>994</v>
      </c>
      <c r="G24" s="6" t="s">
        <v>995</v>
      </c>
      <c r="H24" s="38"/>
      <c r="I24" s="135" t="s">
        <v>2685</v>
      </c>
      <c r="J24" s="38"/>
      <c r="K24" s="38"/>
      <c r="L24" s="38"/>
      <c r="M24" s="135" t="s">
        <v>2673</v>
      </c>
      <c r="N24" s="4"/>
      <c r="O24" s="4"/>
      <c r="P24" s="96">
        <v>3</v>
      </c>
      <c r="Q24" s="97"/>
      <c r="R24" s="97"/>
      <c r="S24" s="98">
        <v>3</v>
      </c>
      <c r="T24" s="136" t="s">
        <v>3429</v>
      </c>
      <c r="U24" s="96">
        <v>3</v>
      </c>
      <c r="V24" s="97"/>
      <c r="W24" s="97"/>
      <c r="X24" s="137"/>
      <c r="Y24" s="136"/>
      <c r="Z24" s="138">
        <f t="shared" si="0"/>
        <v>3</v>
      </c>
      <c r="AA24" s="139">
        <f t="shared" si="1"/>
        <v>3</v>
      </c>
    </row>
    <row r="25" spans="1:27" s="131" customFormat="1" ht="409.6">
      <c r="A25" s="3">
        <v>2012</v>
      </c>
      <c r="B25" s="131" t="s">
        <v>996</v>
      </c>
      <c r="E25" s="134" t="s">
        <v>2687</v>
      </c>
      <c r="F25" s="6" t="s">
        <v>997</v>
      </c>
      <c r="G25" s="6" t="s">
        <v>998</v>
      </c>
      <c r="H25" s="38"/>
      <c r="I25" s="135" t="s">
        <v>2685</v>
      </c>
      <c r="J25" s="38"/>
      <c r="K25" s="38"/>
      <c r="L25" s="38"/>
      <c r="M25" s="135" t="s">
        <v>2673</v>
      </c>
      <c r="N25" s="4"/>
      <c r="O25" s="4"/>
      <c r="P25" s="96">
        <v>3</v>
      </c>
      <c r="Q25" s="97"/>
      <c r="R25" s="97"/>
      <c r="S25" s="98">
        <v>3</v>
      </c>
      <c r="T25" s="136" t="s">
        <v>3429</v>
      </c>
      <c r="U25" s="96">
        <v>3</v>
      </c>
      <c r="V25" s="97"/>
      <c r="W25" s="97"/>
      <c r="X25" s="137"/>
      <c r="Y25" s="136"/>
      <c r="Z25" s="138">
        <f t="shared" si="0"/>
        <v>3</v>
      </c>
      <c r="AA25" s="139">
        <f t="shared" si="1"/>
        <v>3</v>
      </c>
    </row>
    <row r="26" spans="1:27" s="131" customFormat="1" ht="409.6">
      <c r="A26" s="3">
        <v>2013</v>
      </c>
      <c r="B26" s="131" t="s">
        <v>999</v>
      </c>
      <c r="E26" s="134" t="s">
        <v>2688</v>
      </c>
      <c r="F26" s="6" t="s">
        <v>1000</v>
      </c>
      <c r="G26" s="6" t="s">
        <v>1001</v>
      </c>
      <c r="H26" s="38"/>
      <c r="I26" s="135" t="s">
        <v>2685</v>
      </c>
      <c r="J26" s="38"/>
      <c r="K26" s="38"/>
      <c r="L26" s="38"/>
      <c r="M26" s="135" t="s">
        <v>2673</v>
      </c>
      <c r="N26" s="4"/>
      <c r="O26" s="4"/>
      <c r="P26" s="96">
        <v>3</v>
      </c>
      <c r="Q26" s="97" t="s">
        <v>3434</v>
      </c>
      <c r="R26" s="97"/>
      <c r="S26" s="98">
        <v>2</v>
      </c>
      <c r="T26" s="136"/>
      <c r="U26" s="96">
        <v>3</v>
      </c>
      <c r="V26" s="97"/>
      <c r="W26" s="97"/>
      <c r="X26" s="137"/>
      <c r="Y26" s="136"/>
      <c r="Z26" s="138">
        <f t="shared" si="0"/>
        <v>3</v>
      </c>
      <c r="AA26" s="139">
        <f t="shared" si="1"/>
        <v>2</v>
      </c>
    </row>
    <row r="27" spans="1:27" s="131" customFormat="1" ht="409.6">
      <c r="A27" s="3">
        <v>2014</v>
      </c>
      <c r="B27" s="131" t="s">
        <v>1002</v>
      </c>
      <c r="E27" s="134" t="s">
        <v>2689</v>
      </c>
      <c r="F27" s="6" t="s">
        <v>1003</v>
      </c>
      <c r="G27" s="6" t="s">
        <v>1004</v>
      </c>
      <c r="H27" s="38"/>
      <c r="I27" s="135" t="s">
        <v>2685</v>
      </c>
      <c r="J27" s="38"/>
      <c r="K27" s="38"/>
      <c r="L27" s="38"/>
      <c r="M27" s="135" t="s">
        <v>2673</v>
      </c>
      <c r="N27" s="4"/>
      <c r="O27" s="4"/>
      <c r="P27" s="96">
        <v>2</v>
      </c>
      <c r="Q27" s="97"/>
      <c r="R27" s="97"/>
      <c r="S27" s="98">
        <v>2</v>
      </c>
      <c r="T27" s="136" t="s">
        <v>3429</v>
      </c>
      <c r="U27" s="96">
        <v>2</v>
      </c>
      <c r="V27" s="97"/>
      <c r="W27" s="97"/>
      <c r="X27" s="137"/>
      <c r="Y27" s="136"/>
      <c r="Z27" s="138">
        <f t="shared" si="0"/>
        <v>2</v>
      </c>
      <c r="AA27" s="139">
        <f t="shared" si="1"/>
        <v>2</v>
      </c>
    </row>
    <row r="28" spans="1:27" s="131" customFormat="1" ht="409.6">
      <c r="A28" s="3">
        <v>2015</v>
      </c>
      <c r="B28" s="131" t="s">
        <v>1005</v>
      </c>
      <c r="E28" s="134" t="s">
        <v>2690</v>
      </c>
      <c r="F28" s="6" t="s">
        <v>1006</v>
      </c>
      <c r="G28" s="6" t="s">
        <v>1007</v>
      </c>
      <c r="H28" s="38"/>
      <c r="I28" s="135" t="s">
        <v>2685</v>
      </c>
      <c r="J28" s="38"/>
      <c r="K28" s="38"/>
      <c r="L28" s="38"/>
      <c r="M28" s="135" t="s">
        <v>2673</v>
      </c>
      <c r="N28" s="4"/>
      <c r="O28" s="4"/>
      <c r="P28" s="96">
        <v>3</v>
      </c>
      <c r="Q28" s="97"/>
      <c r="R28" s="97"/>
      <c r="S28" s="98">
        <v>3</v>
      </c>
      <c r="T28" s="136" t="s">
        <v>3429</v>
      </c>
      <c r="U28" s="96">
        <v>3</v>
      </c>
      <c r="V28" s="97"/>
      <c r="W28" s="97"/>
      <c r="X28" s="137"/>
      <c r="Y28" s="136"/>
      <c r="Z28" s="138">
        <f t="shared" si="0"/>
        <v>3</v>
      </c>
      <c r="AA28" s="139">
        <f t="shared" si="1"/>
        <v>3</v>
      </c>
    </row>
    <row r="29" spans="1:27" s="131" customFormat="1">
      <c r="A29" s="3"/>
      <c r="H29" s="3"/>
      <c r="P29" s="146"/>
      <c r="Q29" s="146"/>
      <c r="R29" s="146"/>
      <c r="S29" s="146"/>
      <c r="T29" s="146"/>
      <c r="U29" s="146"/>
      <c r="V29" s="146"/>
      <c r="W29" s="146"/>
      <c r="X29" s="146"/>
      <c r="Y29" s="146"/>
    </row>
    <row r="30" spans="1:27" s="131" customFormat="1">
      <c r="A30" s="3"/>
      <c r="H30" s="3"/>
      <c r="P30" s="146"/>
      <c r="Q30" s="146"/>
      <c r="R30" s="146"/>
      <c r="S30" s="146"/>
      <c r="T30" s="146"/>
      <c r="U30" s="146"/>
      <c r="V30" s="146"/>
      <c r="W30" s="146"/>
      <c r="X30" s="146"/>
      <c r="Y30" s="146"/>
    </row>
    <row r="31" spans="1:27" s="131" customFormat="1" ht="17">
      <c r="A31" s="3"/>
      <c r="E31" s="133" t="s">
        <v>1008</v>
      </c>
      <c r="H31" s="3"/>
      <c r="P31" s="146"/>
      <c r="Q31" s="146"/>
      <c r="R31" s="146"/>
      <c r="S31" s="146"/>
      <c r="T31" s="146"/>
      <c r="U31" s="146"/>
      <c r="V31" s="146"/>
      <c r="W31" s="146"/>
      <c r="X31" s="146"/>
      <c r="Y31" s="146"/>
    </row>
    <row r="32" spans="1:27" ht="409.6">
      <c r="A32" s="3">
        <v>2016</v>
      </c>
      <c r="B32" s="3" t="s">
        <v>1009</v>
      </c>
      <c r="E32" s="134" t="s">
        <v>2691</v>
      </c>
      <c r="F32" s="6" t="s">
        <v>1010</v>
      </c>
      <c r="G32" s="6" t="s">
        <v>1011</v>
      </c>
      <c r="H32" s="38"/>
      <c r="I32" s="135" t="s">
        <v>2685</v>
      </c>
      <c r="J32" s="38"/>
      <c r="K32" s="38"/>
      <c r="L32" s="38"/>
      <c r="M32" s="135" t="s">
        <v>2673</v>
      </c>
      <c r="P32" s="96">
        <v>4</v>
      </c>
      <c r="Q32" s="97" t="s">
        <v>3435</v>
      </c>
      <c r="R32" s="97"/>
      <c r="S32" s="98">
        <v>3</v>
      </c>
      <c r="T32" s="136"/>
      <c r="U32" s="96">
        <v>4</v>
      </c>
      <c r="V32" s="97"/>
      <c r="W32" s="97"/>
      <c r="X32" s="137"/>
      <c r="Y32" s="136"/>
      <c r="Z32" s="138">
        <f t="shared" si="0"/>
        <v>4</v>
      </c>
      <c r="AA32" s="139">
        <f t="shared" si="1"/>
        <v>3</v>
      </c>
    </row>
    <row r="33" spans="1:27" ht="409.6">
      <c r="A33" s="3">
        <v>2017</v>
      </c>
      <c r="B33" s="3" t="s">
        <v>1012</v>
      </c>
      <c r="E33" s="134" t="s">
        <v>2692</v>
      </c>
      <c r="F33" s="6" t="s">
        <v>1013</v>
      </c>
      <c r="G33" s="6" t="s">
        <v>1014</v>
      </c>
      <c r="H33" s="38"/>
      <c r="I33" s="135" t="s">
        <v>2685</v>
      </c>
      <c r="J33" s="38"/>
      <c r="K33" s="38"/>
      <c r="L33" s="38"/>
      <c r="M33" s="135" t="s">
        <v>2673</v>
      </c>
      <c r="P33" s="96">
        <v>4</v>
      </c>
      <c r="Q33" s="97" t="s">
        <v>3436</v>
      </c>
      <c r="R33" s="97" t="s">
        <v>3437</v>
      </c>
      <c r="S33" s="98">
        <v>3</v>
      </c>
      <c r="T33" s="136"/>
      <c r="U33" s="96">
        <v>4</v>
      </c>
      <c r="V33" s="97"/>
      <c r="W33" s="97"/>
      <c r="X33" s="137"/>
      <c r="Y33" s="136"/>
      <c r="Z33" s="138">
        <f t="shared" si="0"/>
        <v>4</v>
      </c>
      <c r="AA33" s="139">
        <f t="shared" si="1"/>
        <v>3</v>
      </c>
    </row>
    <row r="34" spans="1:27" ht="409.6">
      <c r="A34" s="3">
        <v>2018</v>
      </c>
      <c r="B34" s="3" t="s">
        <v>1015</v>
      </c>
      <c r="E34" s="134" t="s">
        <v>2695</v>
      </c>
      <c r="F34" s="6" t="s">
        <v>1016</v>
      </c>
      <c r="G34" s="6" t="s">
        <v>1017</v>
      </c>
      <c r="H34" s="38"/>
      <c r="I34" s="135" t="s">
        <v>2693</v>
      </c>
      <c r="J34" s="38"/>
      <c r="K34" s="38"/>
      <c r="L34" s="38"/>
      <c r="M34" s="135" t="s">
        <v>2694</v>
      </c>
      <c r="P34" s="96">
        <v>3</v>
      </c>
      <c r="Q34" s="97" t="s">
        <v>3438</v>
      </c>
      <c r="R34" s="97" t="s">
        <v>3437</v>
      </c>
      <c r="S34" s="98">
        <v>3</v>
      </c>
      <c r="T34" s="136"/>
      <c r="U34" s="96">
        <v>3</v>
      </c>
      <c r="V34" s="97"/>
      <c r="W34" s="97"/>
      <c r="X34" s="137"/>
      <c r="Y34" s="136"/>
      <c r="Z34" s="138">
        <f t="shared" si="0"/>
        <v>3</v>
      </c>
      <c r="AA34" s="139">
        <f t="shared" si="1"/>
        <v>3</v>
      </c>
    </row>
    <row r="35" spans="1:27" ht="409.6">
      <c r="A35" s="3">
        <v>2019</v>
      </c>
      <c r="B35" s="3" t="s">
        <v>1018</v>
      </c>
      <c r="E35" s="134" t="s">
        <v>2696</v>
      </c>
      <c r="F35" s="6" t="s">
        <v>1019</v>
      </c>
      <c r="G35" s="6" t="s">
        <v>1020</v>
      </c>
      <c r="H35" s="38"/>
      <c r="I35" s="135" t="s">
        <v>2685</v>
      </c>
      <c r="J35" s="38"/>
      <c r="K35" s="38"/>
      <c r="L35" s="38"/>
      <c r="M35" s="135" t="s">
        <v>2673</v>
      </c>
      <c r="P35" s="96">
        <v>3</v>
      </c>
      <c r="Q35" s="97" t="s">
        <v>3439</v>
      </c>
      <c r="R35" s="97" t="s">
        <v>3437</v>
      </c>
      <c r="S35" s="98">
        <v>2</v>
      </c>
      <c r="T35" s="136"/>
      <c r="U35" s="96">
        <v>3</v>
      </c>
      <c r="V35" s="97"/>
      <c r="W35" s="97"/>
      <c r="X35" s="137"/>
      <c r="Y35" s="136"/>
      <c r="Z35" s="138">
        <f t="shared" si="0"/>
        <v>3</v>
      </c>
      <c r="AA35" s="139">
        <f t="shared" si="1"/>
        <v>2</v>
      </c>
    </row>
    <row r="36" spans="1:27" ht="409.6">
      <c r="A36" s="3">
        <v>2020</v>
      </c>
      <c r="B36" s="3" t="s">
        <v>1005</v>
      </c>
      <c r="E36" s="134" t="s">
        <v>2697</v>
      </c>
      <c r="F36" s="6" t="s">
        <v>1021</v>
      </c>
      <c r="G36" s="6" t="s">
        <v>1022</v>
      </c>
      <c r="H36" s="38"/>
      <c r="I36" s="135" t="s">
        <v>2685</v>
      </c>
      <c r="J36" s="38"/>
      <c r="K36" s="38"/>
      <c r="L36" s="38"/>
      <c r="M36" s="135" t="s">
        <v>2673</v>
      </c>
      <c r="P36" s="96">
        <v>3</v>
      </c>
      <c r="Q36" s="97" t="s">
        <v>3440</v>
      </c>
      <c r="R36" s="97" t="s">
        <v>3437</v>
      </c>
      <c r="S36" s="98">
        <v>2.5</v>
      </c>
      <c r="T36" s="136"/>
      <c r="U36" s="96">
        <v>3</v>
      </c>
      <c r="V36" s="97"/>
      <c r="W36" s="97"/>
      <c r="X36" s="137"/>
      <c r="Y36" s="136"/>
      <c r="Z36" s="138">
        <f t="shared" si="0"/>
        <v>3</v>
      </c>
      <c r="AA36" s="139">
        <f t="shared" si="1"/>
        <v>2.5</v>
      </c>
    </row>
    <row r="37" spans="1:27" ht="409.6">
      <c r="A37" s="3">
        <v>2021</v>
      </c>
      <c r="B37" s="3" t="s">
        <v>1005</v>
      </c>
      <c r="E37" s="134" t="s">
        <v>2698</v>
      </c>
      <c r="F37" s="6" t="s">
        <v>1023</v>
      </c>
      <c r="G37" s="6" t="s">
        <v>1024</v>
      </c>
      <c r="H37" s="38"/>
      <c r="I37" s="135" t="s">
        <v>2685</v>
      </c>
      <c r="J37" s="38"/>
      <c r="K37" s="38"/>
      <c r="L37" s="38"/>
      <c r="M37" s="135" t="s">
        <v>2673</v>
      </c>
      <c r="P37" s="96">
        <v>3</v>
      </c>
      <c r="Q37" s="97" t="s">
        <v>3441</v>
      </c>
      <c r="R37" s="97" t="s">
        <v>3437</v>
      </c>
      <c r="S37" s="98">
        <v>2</v>
      </c>
      <c r="T37" s="136" t="s">
        <v>3442</v>
      </c>
      <c r="U37" s="96">
        <v>3</v>
      </c>
      <c r="V37" s="97"/>
      <c r="W37" s="97"/>
      <c r="X37" s="137"/>
      <c r="Y37" s="136"/>
      <c r="Z37" s="138">
        <f t="shared" si="0"/>
        <v>3</v>
      </c>
      <c r="AA37" s="139">
        <f t="shared" si="1"/>
        <v>2</v>
      </c>
    </row>
    <row r="38" spans="1:27" ht="102">
      <c r="A38" s="3">
        <v>2022</v>
      </c>
      <c r="B38" s="3" t="s">
        <v>487</v>
      </c>
      <c r="E38" s="140" t="s">
        <v>2699</v>
      </c>
      <c r="F38" s="6" t="s">
        <v>1025</v>
      </c>
      <c r="G38" s="6" t="s">
        <v>1026</v>
      </c>
      <c r="H38" s="38"/>
      <c r="I38" s="38"/>
      <c r="J38" s="38"/>
      <c r="K38" s="38"/>
      <c r="L38" s="38"/>
      <c r="M38" s="38"/>
      <c r="P38" s="96">
        <v>3</v>
      </c>
      <c r="Q38" s="97" t="s">
        <v>3443</v>
      </c>
      <c r="R38" s="97" t="s">
        <v>3437</v>
      </c>
      <c r="S38" s="98">
        <v>3</v>
      </c>
      <c r="T38" s="136"/>
      <c r="U38" s="96">
        <v>3</v>
      </c>
      <c r="V38" s="97"/>
      <c r="W38" s="97"/>
      <c r="X38" s="137"/>
      <c r="Y38" s="136"/>
      <c r="Z38" s="138">
        <f t="shared" si="0"/>
        <v>3</v>
      </c>
      <c r="AA38" s="139">
        <f t="shared" si="1"/>
        <v>3</v>
      </c>
    </row>
    <row r="39" spans="1:27" ht="409.6">
      <c r="A39" s="3">
        <v>2023</v>
      </c>
      <c r="B39" s="3" t="s">
        <v>1027</v>
      </c>
      <c r="E39" s="134" t="s">
        <v>2700</v>
      </c>
      <c r="F39" s="6" t="s">
        <v>1028</v>
      </c>
      <c r="G39" s="6" t="s">
        <v>1029</v>
      </c>
      <c r="H39" s="38"/>
      <c r="I39" s="135" t="s">
        <v>2685</v>
      </c>
      <c r="J39" s="38"/>
      <c r="K39" s="38"/>
      <c r="L39" s="38"/>
      <c r="M39" s="135" t="s">
        <v>2673</v>
      </c>
      <c r="P39" s="96">
        <v>2</v>
      </c>
      <c r="Q39" s="97" t="s">
        <v>3444</v>
      </c>
      <c r="R39" s="97" t="s">
        <v>3437</v>
      </c>
      <c r="S39" s="98">
        <v>2</v>
      </c>
      <c r="T39" s="136"/>
      <c r="U39" s="96">
        <v>2</v>
      </c>
      <c r="V39" s="97"/>
      <c r="W39" s="97"/>
      <c r="X39" s="137"/>
      <c r="Y39" s="136"/>
      <c r="Z39" s="138">
        <f t="shared" si="0"/>
        <v>2</v>
      </c>
      <c r="AA39" s="139">
        <f t="shared" si="1"/>
        <v>2</v>
      </c>
    </row>
    <row r="40" spans="1:27" ht="409.6">
      <c r="A40" s="3">
        <v>2024</v>
      </c>
      <c r="B40" s="3" t="s">
        <v>1030</v>
      </c>
      <c r="E40" s="134" t="s">
        <v>2701</v>
      </c>
      <c r="F40" s="6" t="s">
        <v>1031</v>
      </c>
      <c r="G40" s="6" t="s">
        <v>1032</v>
      </c>
      <c r="H40" s="38"/>
      <c r="I40" s="135" t="s">
        <v>2685</v>
      </c>
      <c r="J40" s="38"/>
      <c r="K40" s="38"/>
      <c r="L40" s="38"/>
      <c r="M40" s="135" t="s">
        <v>2673</v>
      </c>
      <c r="P40" s="96">
        <v>3</v>
      </c>
      <c r="Q40" s="97" t="s">
        <v>3445</v>
      </c>
      <c r="R40" s="97" t="s">
        <v>3437</v>
      </c>
      <c r="S40" s="98">
        <v>2</v>
      </c>
      <c r="T40" s="136"/>
      <c r="U40" s="96">
        <v>3</v>
      </c>
      <c r="V40" s="97"/>
      <c r="W40" s="97"/>
      <c r="X40" s="137"/>
      <c r="Y40" s="136"/>
      <c r="Z40" s="138">
        <f t="shared" si="0"/>
        <v>3</v>
      </c>
      <c r="AA40" s="139">
        <f t="shared" si="1"/>
        <v>2</v>
      </c>
    </row>
    <row r="41" spans="1:27" ht="388">
      <c r="A41" s="3">
        <v>2025</v>
      </c>
      <c r="B41" s="3" t="s">
        <v>487</v>
      </c>
      <c r="E41" s="140" t="s">
        <v>2702</v>
      </c>
      <c r="F41" s="6" t="s">
        <v>1033</v>
      </c>
      <c r="G41" s="6" t="s">
        <v>1034</v>
      </c>
      <c r="H41" s="38"/>
      <c r="I41" s="38"/>
      <c r="J41" s="38"/>
      <c r="K41" s="38"/>
      <c r="L41" s="38"/>
      <c r="M41" s="38"/>
      <c r="P41" s="96">
        <v>3</v>
      </c>
      <c r="Q41" s="97" t="s">
        <v>3446</v>
      </c>
      <c r="R41" s="97"/>
      <c r="S41" s="98">
        <v>2</v>
      </c>
      <c r="T41" s="136"/>
      <c r="U41" s="96">
        <v>3</v>
      </c>
      <c r="V41" s="97"/>
      <c r="W41" s="97"/>
      <c r="X41" s="137"/>
      <c r="Y41" s="136"/>
      <c r="Z41" s="138">
        <f t="shared" si="0"/>
        <v>3</v>
      </c>
      <c r="AA41" s="139">
        <f t="shared" si="1"/>
        <v>2</v>
      </c>
    </row>
    <row r="42" spans="1:27" ht="136">
      <c r="A42" s="3">
        <v>2026</v>
      </c>
      <c r="B42" s="3" t="s">
        <v>487</v>
      </c>
      <c r="E42" s="140" t="s">
        <v>2703</v>
      </c>
      <c r="F42" s="6" t="s">
        <v>1035</v>
      </c>
      <c r="G42" s="6" t="s">
        <v>1036</v>
      </c>
      <c r="H42" s="38"/>
      <c r="I42" s="38"/>
      <c r="J42" s="38"/>
      <c r="K42" s="38"/>
      <c r="L42" s="38"/>
      <c r="M42" s="38"/>
      <c r="P42" s="96">
        <v>4</v>
      </c>
      <c r="Q42" s="97" t="s">
        <v>3447</v>
      </c>
      <c r="R42" s="97"/>
      <c r="S42" s="98">
        <v>2</v>
      </c>
      <c r="T42" s="136"/>
      <c r="U42" s="96">
        <v>4</v>
      </c>
      <c r="V42" s="97"/>
      <c r="W42" s="97"/>
      <c r="X42" s="137"/>
      <c r="Y42" s="136"/>
      <c r="Z42" s="138">
        <f t="shared" si="0"/>
        <v>4</v>
      </c>
      <c r="AA42" s="139">
        <f t="shared" si="1"/>
        <v>2</v>
      </c>
    </row>
    <row r="43" spans="1:27" s="131" customFormat="1">
      <c r="A43" s="3"/>
      <c r="H43" s="3"/>
      <c r="P43" s="146"/>
      <c r="Q43" s="146"/>
      <c r="R43" s="146"/>
      <c r="S43" s="146"/>
      <c r="T43" s="146"/>
      <c r="U43" s="146"/>
      <c r="V43" s="146"/>
      <c r="W43" s="146"/>
      <c r="X43" s="146"/>
      <c r="Y43" s="146"/>
    </row>
    <row r="44" spans="1:27" s="131" customFormat="1">
      <c r="A44" s="3"/>
      <c r="H44" s="3"/>
      <c r="P44" s="146"/>
      <c r="Q44" s="146"/>
      <c r="R44" s="146"/>
      <c r="S44" s="146"/>
      <c r="T44" s="146"/>
      <c r="U44" s="146"/>
      <c r="V44" s="146"/>
      <c r="W44" s="146"/>
      <c r="X44" s="146"/>
      <c r="Y44" s="146"/>
    </row>
    <row r="45" spans="1:27" s="131" customFormat="1" ht="19">
      <c r="A45" s="3"/>
      <c r="E45" s="151" t="s">
        <v>40</v>
      </c>
      <c r="F45" s="151"/>
      <c r="G45" s="151"/>
      <c r="H45" s="3"/>
      <c r="P45" s="146"/>
      <c r="Q45" s="146"/>
      <c r="R45" s="146"/>
      <c r="S45" s="146"/>
      <c r="T45" s="146"/>
      <c r="U45" s="146"/>
      <c r="V45" s="146"/>
      <c r="W45" s="146"/>
      <c r="X45" s="146"/>
      <c r="Y45" s="146"/>
    </row>
    <row r="46" spans="1:27" s="131" customFormat="1" ht="17">
      <c r="A46" s="3"/>
      <c r="E46" s="133" t="s">
        <v>403</v>
      </c>
      <c r="H46" s="3"/>
      <c r="P46" s="146"/>
      <c r="Q46" s="146"/>
      <c r="R46" s="146"/>
      <c r="S46" s="146"/>
      <c r="T46" s="146"/>
      <c r="U46" s="146"/>
      <c r="V46" s="146"/>
      <c r="W46" s="146"/>
      <c r="X46" s="146"/>
      <c r="Y46" s="146"/>
    </row>
    <row r="47" spans="1:27" ht="136">
      <c r="A47" s="3">
        <v>2027</v>
      </c>
      <c r="B47" s="3" t="s">
        <v>1037</v>
      </c>
      <c r="E47" s="134" t="s">
        <v>2705</v>
      </c>
      <c r="F47" s="6" t="s">
        <v>1038</v>
      </c>
      <c r="G47" s="6" t="s">
        <v>1039</v>
      </c>
      <c r="H47" s="38"/>
      <c r="I47" s="135" t="s">
        <v>2704</v>
      </c>
      <c r="J47" s="38"/>
      <c r="K47" s="38"/>
      <c r="L47" s="38"/>
      <c r="M47" s="38"/>
      <c r="P47" s="96">
        <v>3</v>
      </c>
      <c r="Q47" s="97"/>
      <c r="R47" s="97"/>
      <c r="S47" s="98">
        <v>3</v>
      </c>
      <c r="T47" s="136"/>
      <c r="U47" s="96">
        <v>3</v>
      </c>
      <c r="V47" s="97"/>
      <c r="W47" s="97"/>
      <c r="X47" s="137"/>
      <c r="Y47" s="136"/>
      <c r="Z47" s="138">
        <f t="shared" si="0"/>
        <v>3</v>
      </c>
      <c r="AA47" s="139">
        <f t="shared" si="1"/>
        <v>3</v>
      </c>
    </row>
    <row r="48" spans="1:27" ht="153">
      <c r="A48" s="3">
        <v>2028</v>
      </c>
      <c r="B48" s="3" t="s">
        <v>1040</v>
      </c>
      <c r="E48" s="134" t="s">
        <v>2706</v>
      </c>
      <c r="F48" s="6" t="s">
        <v>1041</v>
      </c>
      <c r="G48" s="6" t="s">
        <v>1042</v>
      </c>
      <c r="H48" s="38"/>
      <c r="I48" s="135" t="s">
        <v>2704</v>
      </c>
      <c r="J48" s="38"/>
      <c r="K48" s="38"/>
      <c r="L48" s="38"/>
      <c r="M48" s="38"/>
      <c r="P48" s="96">
        <v>4</v>
      </c>
      <c r="Q48" s="97"/>
      <c r="R48" s="97"/>
      <c r="S48" s="98">
        <v>2</v>
      </c>
      <c r="T48" s="136" t="s">
        <v>3429</v>
      </c>
      <c r="U48" s="96">
        <v>4</v>
      </c>
      <c r="V48" s="97"/>
      <c r="W48" s="97"/>
      <c r="X48" s="137">
        <v>3</v>
      </c>
      <c r="Y48" s="136"/>
      <c r="Z48" s="138">
        <f t="shared" si="0"/>
        <v>4</v>
      </c>
      <c r="AA48" s="139">
        <f t="shared" si="1"/>
        <v>3</v>
      </c>
    </row>
    <row r="49" spans="1:27" ht="409.6">
      <c r="A49" s="3">
        <v>2029</v>
      </c>
      <c r="B49" s="3" t="s">
        <v>1043</v>
      </c>
      <c r="E49" s="134" t="s">
        <v>2708</v>
      </c>
      <c r="F49" s="6" t="s">
        <v>1044</v>
      </c>
      <c r="G49" s="6" t="s">
        <v>1045</v>
      </c>
      <c r="H49" s="38"/>
      <c r="I49" s="135" t="s">
        <v>2707</v>
      </c>
      <c r="J49" s="38"/>
      <c r="K49" s="38"/>
      <c r="L49" s="38"/>
      <c r="M49" s="38"/>
      <c r="P49" s="96">
        <v>3</v>
      </c>
      <c r="Q49" s="97"/>
      <c r="R49" s="97"/>
      <c r="S49" s="98">
        <v>3</v>
      </c>
      <c r="T49" s="136"/>
      <c r="U49" s="96">
        <v>3</v>
      </c>
      <c r="V49" s="97"/>
      <c r="W49" s="97"/>
      <c r="X49" s="137"/>
      <c r="Y49" s="136"/>
      <c r="Z49" s="138">
        <f t="shared" si="0"/>
        <v>3</v>
      </c>
      <c r="AA49" s="139">
        <f t="shared" si="1"/>
        <v>3</v>
      </c>
    </row>
    <row r="50" spans="1:27" ht="409.6">
      <c r="A50" s="3">
        <v>2030</v>
      </c>
      <c r="B50" s="3" t="s">
        <v>1046</v>
      </c>
      <c r="E50" s="134" t="s">
        <v>2710</v>
      </c>
      <c r="F50" s="6" t="s">
        <v>1047</v>
      </c>
      <c r="G50" s="6" t="s">
        <v>1048</v>
      </c>
      <c r="H50" s="38"/>
      <c r="I50" s="135" t="s">
        <v>2709</v>
      </c>
      <c r="J50" s="38"/>
      <c r="K50" s="38"/>
      <c r="L50" s="38"/>
      <c r="M50" s="38"/>
      <c r="P50" s="96">
        <v>2</v>
      </c>
      <c r="Q50" s="97"/>
      <c r="R50" s="97"/>
      <c r="S50" s="98">
        <v>2</v>
      </c>
      <c r="T50" s="136"/>
      <c r="U50" s="96">
        <v>2</v>
      </c>
      <c r="V50" s="97"/>
      <c r="W50" s="97"/>
      <c r="X50" s="137"/>
      <c r="Y50" s="136"/>
      <c r="Z50" s="138">
        <f t="shared" si="0"/>
        <v>2</v>
      </c>
      <c r="AA50" s="139">
        <f t="shared" si="1"/>
        <v>2</v>
      </c>
    </row>
    <row r="51" spans="1:27" ht="409.6">
      <c r="A51" s="3">
        <v>2031</v>
      </c>
      <c r="B51" s="3" t="s">
        <v>1046</v>
      </c>
      <c r="E51" s="134" t="s">
        <v>2711</v>
      </c>
      <c r="F51" s="6" t="s">
        <v>1049</v>
      </c>
      <c r="G51" s="6" t="s">
        <v>1050</v>
      </c>
      <c r="H51" s="38"/>
      <c r="I51" s="135" t="s">
        <v>2709</v>
      </c>
      <c r="J51" s="38"/>
      <c r="K51" s="38"/>
      <c r="L51" s="38"/>
      <c r="M51" s="38"/>
      <c r="P51" s="96">
        <v>3</v>
      </c>
      <c r="Q51" s="97"/>
      <c r="R51" s="97"/>
      <c r="S51" s="98">
        <v>3</v>
      </c>
      <c r="T51" s="136" t="s">
        <v>3429</v>
      </c>
      <c r="U51" s="96">
        <v>3</v>
      </c>
      <c r="V51" s="97"/>
      <c r="W51" s="97"/>
      <c r="X51" s="137"/>
      <c r="Y51" s="136"/>
      <c r="Z51" s="138">
        <f t="shared" si="0"/>
        <v>3</v>
      </c>
      <c r="AA51" s="139">
        <f t="shared" si="1"/>
        <v>3</v>
      </c>
    </row>
    <row r="52" spans="1:27" ht="409.6">
      <c r="A52" s="3">
        <v>2032</v>
      </c>
      <c r="B52" s="3" t="s">
        <v>1051</v>
      </c>
      <c r="E52" s="134" t="s">
        <v>2713</v>
      </c>
      <c r="F52" s="6" t="s">
        <v>1052</v>
      </c>
      <c r="G52" s="6" t="s">
        <v>1053</v>
      </c>
      <c r="H52" s="38"/>
      <c r="I52" s="135" t="s">
        <v>2712</v>
      </c>
      <c r="J52" s="38"/>
      <c r="K52" s="38"/>
      <c r="L52" s="38"/>
      <c r="M52" s="38"/>
      <c r="P52" s="96">
        <v>3</v>
      </c>
      <c r="Q52" s="97"/>
      <c r="R52" s="97"/>
      <c r="S52" s="98">
        <v>2</v>
      </c>
      <c r="T52" s="136" t="s">
        <v>3448</v>
      </c>
      <c r="U52" s="96">
        <v>3</v>
      </c>
      <c r="V52" s="97"/>
      <c r="W52" s="97"/>
      <c r="X52" s="137">
        <v>3</v>
      </c>
      <c r="Y52" s="136"/>
      <c r="Z52" s="138">
        <f t="shared" si="0"/>
        <v>3</v>
      </c>
      <c r="AA52" s="139">
        <f t="shared" si="1"/>
        <v>3</v>
      </c>
    </row>
    <row r="53" spans="1:27" ht="323">
      <c r="A53" s="3">
        <v>2033</v>
      </c>
      <c r="B53" s="3" t="s">
        <v>487</v>
      </c>
      <c r="E53" s="140" t="s">
        <v>2714</v>
      </c>
      <c r="F53" s="6" t="s">
        <v>1055</v>
      </c>
      <c r="G53" s="6" t="s">
        <v>1053</v>
      </c>
      <c r="H53" s="38"/>
      <c r="I53" s="38"/>
      <c r="J53" s="38"/>
      <c r="K53" s="38"/>
      <c r="L53" s="38"/>
      <c r="M53" s="38"/>
      <c r="P53" s="96">
        <v>4</v>
      </c>
      <c r="Q53" s="97" t="s">
        <v>3449</v>
      </c>
      <c r="R53" s="97"/>
      <c r="S53" s="98">
        <v>2</v>
      </c>
      <c r="T53" s="136" t="s">
        <v>3450</v>
      </c>
      <c r="U53" s="96">
        <v>4</v>
      </c>
      <c r="V53" s="97"/>
      <c r="W53" s="97"/>
      <c r="X53" s="137">
        <v>3</v>
      </c>
      <c r="Y53" s="136"/>
      <c r="Z53" s="138">
        <f t="shared" si="0"/>
        <v>4</v>
      </c>
      <c r="AA53" s="139">
        <f t="shared" si="1"/>
        <v>3</v>
      </c>
    </row>
    <row r="54" spans="1:27" s="131" customFormat="1" ht="17">
      <c r="A54" s="3"/>
      <c r="G54" s="131" t="s">
        <v>487</v>
      </c>
      <c r="H54" s="3"/>
      <c r="P54" s="146"/>
      <c r="Q54" s="146"/>
      <c r="R54" s="146"/>
      <c r="S54" s="146"/>
      <c r="T54" s="146"/>
      <c r="U54" s="146"/>
      <c r="V54" s="146"/>
      <c r="W54" s="146"/>
      <c r="X54" s="146"/>
      <c r="Y54" s="146"/>
    </row>
    <row r="55" spans="1:27" s="131" customFormat="1" ht="17">
      <c r="A55" s="3"/>
      <c r="G55" s="131" t="s">
        <v>487</v>
      </c>
      <c r="H55" s="3"/>
      <c r="P55" s="146"/>
      <c r="Q55" s="146"/>
      <c r="R55" s="146"/>
      <c r="S55" s="146"/>
      <c r="T55" s="146"/>
      <c r="U55" s="146"/>
      <c r="V55" s="146"/>
      <c r="W55" s="146"/>
      <c r="X55" s="146"/>
      <c r="Y55" s="146"/>
    </row>
    <row r="56" spans="1:27" s="131" customFormat="1" ht="17">
      <c r="A56" s="3"/>
      <c r="E56" s="133" t="s">
        <v>1056</v>
      </c>
      <c r="G56" s="131" t="s">
        <v>487</v>
      </c>
      <c r="H56" s="3"/>
      <c r="P56" s="146"/>
      <c r="Q56" s="146"/>
      <c r="R56" s="146"/>
      <c r="S56" s="146"/>
      <c r="T56" s="146"/>
      <c r="U56" s="146"/>
      <c r="V56" s="146"/>
      <c r="W56" s="146"/>
      <c r="X56" s="146"/>
      <c r="Y56" s="146"/>
    </row>
    <row r="57" spans="1:27" ht="409.6">
      <c r="A57" s="3">
        <v>2034</v>
      </c>
      <c r="B57" s="3" t="s">
        <v>1057</v>
      </c>
      <c r="E57" s="134" t="s">
        <v>2716</v>
      </c>
      <c r="F57" s="6" t="s">
        <v>1058</v>
      </c>
      <c r="G57" s="6" t="s">
        <v>1059</v>
      </c>
      <c r="H57" s="38"/>
      <c r="I57" s="135" t="s">
        <v>2715</v>
      </c>
      <c r="J57" s="38"/>
      <c r="K57" s="38"/>
      <c r="L57" s="38"/>
      <c r="M57" s="38"/>
      <c r="P57" s="96">
        <v>3</v>
      </c>
      <c r="Q57" s="97"/>
      <c r="R57" s="97"/>
      <c r="S57" s="98">
        <v>3</v>
      </c>
      <c r="T57" s="136" t="s">
        <v>3429</v>
      </c>
      <c r="U57" s="96">
        <v>3</v>
      </c>
      <c r="V57" s="97"/>
      <c r="W57" s="97"/>
      <c r="X57" s="137"/>
      <c r="Y57" s="136"/>
      <c r="Z57" s="138">
        <f t="shared" si="0"/>
        <v>3</v>
      </c>
      <c r="AA57" s="139">
        <f t="shared" si="1"/>
        <v>3</v>
      </c>
    </row>
    <row r="58" spans="1:27" ht="409.6">
      <c r="A58" s="3">
        <v>2035</v>
      </c>
      <c r="B58" s="3" t="s">
        <v>1057</v>
      </c>
      <c r="E58" s="134" t="s">
        <v>2717</v>
      </c>
      <c r="F58" s="6" t="s">
        <v>1060</v>
      </c>
      <c r="G58" s="6" t="s">
        <v>1061</v>
      </c>
      <c r="H58" s="38"/>
      <c r="I58" s="135" t="s">
        <v>2715</v>
      </c>
      <c r="J58" s="38"/>
      <c r="K58" s="38"/>
      <c r="L58" s="38"/>
      <c r="M58" s="38"/>
      <c r="P58" s="96">
        <v>3</v>
      </c>
      <c r="Q58" s="97"/>
      <c r="R58" s="97"/>
      <c r="S58" s="98">
        <v>3</v>
      </c>
      <c r="T58" s="136"/>
      <c r="U58" s="96">
        <v>3</v>
      </c>
      <c r="V58" s="97"/>
      <c r="W58" s="97"/>
      <c r="X58" s="137"/>
      <c r="Y58" s="136"/>
      <c r="Z58" s="138">
        <f t="shared" si="0"/>
        <v>3</v>
      </c>
      <c r="AA58" s="139">
        <f t="shared" si="1"/>
        <v>3</v>
      </c>
    </row>
    <row r="59" spans="1:27" ht="409.6" hidden="1">
      <c r="A59" s="3">
        <v>2036</v>
      </c>
      <c r="B59" s="3" t="s">
        <v>1062</v>
      </c>
      <c r="E59" s="134" t="s">
        <v>2719</v>
      </c>
      <c r="F59" s="6" t="s">
        <v>1063</v>
      </c>
      <c r="G59" s="6" t="s">
        <v>1064</v>
      </c>
      <c r="H59" s="38"/>
      <c r="I59" s="135" t="s">
        <v>2718</v>
      </c>
      <c r="J59" s="38"/>
      <c r="K59" s="38"/>
      <c r="L59" s="38"/>
      <c r="M59" s="38"/>
      <c r="P59" s="96">
        <v>3</v>
      </c>
      <c r="Q59" s="97"/>
      <c r="R59" s="97"/>
      <c r="S59" s="98">
        <v>3</v>
      </c>
      <c r="T59" s="136" t="s">
        <v>3429</v>
      </c>
      <c r="U59" s="96">
        <v>3</v>
      </c>
      <c r="V59" s="97"/>
      <c r="W59" s="97"/>
      <c r="X59" s="137"/>
      <c r="Y59" s="136"/>
      <c r="Z59" s="138">
        <f t="shared" si="0"/>
        <v>3</v>
      </c>
      <c r="AA59" s="139">
        <f t="shared" si="1"/>
        <v>3</v>
      </c>
    </row>
    <row r="60" spans="1:27" ht="409.6">
      <c r="A60" s="3">
        <v>2037</v>
      </c>
      <c r="B60" s="3" t="s">
        <v>1065</v>
      </c>
      <c r="E60" s="134" t="s">
        <v>2720</v>
      </c>
      <c r="F60" s="6" t="s">
        <v>1066</v>
      </c>
      <c r="G60" s="6" t="s">
        <v>1067</v>
      </c>
      <c r="H60" s="38"/>
      <c r="I60" s="135" t="s">
        <v>2715</v>
      </c>
      <c r="J60" s="38"/>
      <c r="K60" s="38"/>
      <c r="L60" s="38"/>
      <c r="M60" s="38"/>
      <c r="P60" s="96">
        <v>3</v>
      </c>
      <c r="Q60" s="97"/>
      <c r="R60" s="97"/>
      <c r="S60" s="98">
        <v>3</v>
      </c>
      <c r="T60" s="136" t="s">
        <v>3429</v>
      </c>
      <c r="U60" s="96">
        <v>3</v>
      </c>
      <c r="V60" s="97"/>
      <c r="W60" s="97"/>
      <c r="X60" s="137"/>
      <c r="Y60" s="136"/>
      <c r="Z60" s="138">
        <f t="shared" si="0"/>
        <v>3</v>
      </c>
      <c r="AA60" s="139">
        <f t="shared" si="1"/>
        <v>3</v>
      </c>
    </row>
    <row r="61" spans="1:27" ht="238" hidden="1">
      <c r="A61" s="3">
        <v>2038</v>
      </c>
      <c r="B61" s="3" t="s">
        <v>487</v>
      </c>
      <c r="E61" s="140" t="s">
        <v>2721</v>
      </c>
      <c r="F61" s="6" t="s">
        <v>1068</v>
      </c>
      <c r="G61" s="6" t="s">
        <v>1069</v>
      </c>
      <c r="H61" s="38"/>
      <c r="I61" s="38"/>
      <c r="J61" s="38"/>
      <c r="K61" s="38"/>
      <c r="L61" s="38"/>
      <c r="M61" s="38"/>
      <c r="P61" s="96"/>
      <c r="Q61" s="97"/>
      <c r="R61" s="97"/>
      <c r="S61" s="98"/>
      <c r="T61" s="136"/>
      <c r="U61" s="96"/>
      <c r="V61" s="97"/>
      <c r="W61" s="97"/>
      <c r="X61" s="137"/>
      <c r="Y61" s="136"/>
      <c r="Z61" s="138" t="str">
        <f t="shared" si="0"/>
        <v/>
      </c>
      <c r="AA61" s="139" t="str">
        <f t="shared" si="1"/>
        <v/>
      </c>
    </row>
    <row r="62" spans="1:27" ht="409.6" hidden="1">
      <c r="A62" s="3">
        <v>2039</v>
      </c>
      <c r="B62" s="3" t="s">
        <v>1070</v>
      </c>
      <c r="E62" s="134" t="s">
        <v>2723</v>
      </c>
      <c r="F62" s="6" t="s">
        <v>1071</v>
      </c>
      <c r="G62" s="6" t="s">
        <v>1072</v>
      </c>
      <c r="H62" s="38"/>
      <c r="I62" s="135" t="s">
        <v>2722</v>
      </c>
      <c r="J62" s="38"/>
      <c r="K62" s="38"/>
      <c r="L62" s="38"/>
      <c r="M62" s="38"/>
      <c r="P62" s="96"/>
      <c r="Q62" s="97"/>
      <c r="R62" s="97"/>
      <c r="S62" s="98"/>
      <c r="T62" s="136"/>
      <c r="U62" s="96"/>
      <c r="V62" s="97"/>
      <c r="W62" s="97"/>
      <c r="X62" s="137"/>
      <c r="Y62" s="136"/>
      <c r="Z62" s="138" t="str">
        <f t="shared" si="0"/>
        <v/>
      </c>
      <c r="AA62" s="139" t="str">
        <f t="shared" si="1"/>
        <v/>
      </c>
    </row>
    <row r="63" spans="1:27" s="131" customFormat="1" ht="17">
      <c r="A63" s="3"/>
      <c r="G63" s="131" t="s">
        <v>487</v>
      </c>
      <c r="H63" s="3"/>
      <c r="P63" s="146"/>
      <c r="Q63" s="146"/>
      <c r="R63" s="146"/>
      <c r="S63" s="146"/>
      <c r="T63" s="146"/>
      <c r="U63" s="146"/>
      <c r="V63" s="146"/>
      <c r="W63" s="146"/>
      <c r="X63" s="146"/>
      <c r="Y63" s="146"/>
    </row>
    <row r="64" spans="1:27" s="131" customFormat="1" ht="17">
      <c r="A64" s="3"/>
      <c r="G64" s="131" t="s">
        <v>487</v>
      </c>
      <c r="H64" s="3"/>
      <c r="P64" s="146"/>
      <c r="Q64" s="146"/>
      <c r="R64" s="146"/>
      <c r="S64" s="146"/>
      <c r="T64" s="146"/>
      <c r="U64" s="146"/>
      <c r="V64" s="146"/>
      <c r="W64" s="146"/>
      <c r="X64" s="146"/>
      <c r="Y64" s="146"/>
    </row>
    <row r="65" spans="1:27" s="131" customFormat="1" ht="17">
      <c r="A65" s="3"/>
      <c r="E65" s="133" t="s">
        <v>105</v>
      </c>
      <c r="G65" s="131" t="s">
        <v>487</v>
      </c>
      <c r="H65" s="3"/>
      <c r="P65" s="146"/>
      <c r="Q65" s="146"/>
      <c r="R65" s="146"/>
      <c r="S65" s="146"/>
      <c r="T65" s="146"/>
      <c r="U65" s="146"/>
      <c r="V65" s="146"/>
      <c r="W65" s="146"/>
      <c r="X65" s="146"/>
      <c r="Y65" s="146"/>
    </row>
    <row r="66" spans="1:27" ht="170">
      <c r="A66" s="3">
        <v>2040</v>
      </c>
      <c r="B66" s="3" t="s">
        <v>1073</v>
      </c>
      <c r="E66" s="134" t="s">
        <v>2725</v>
      </c>
      <c r="F66" s="6" t="s">
        <v>1074</v>
      </c>
      <c r="G66" s="6" t="s">
        <v>1075</v>
      </c>
      <c r="H66" s="38"/>
      <c r="I66" s="38"/>
      <c r="J66" s="38"/>
      <c r="K66" s="38"/>
      <c r="L66" s="38"/>
      <c r="M66" s="135" t="s">
        <v>2724</v>
      </c>
      <c r="P66" s="96">
        <v>3</v>
      </c>
      <c r="Q66" s="97" t="s">
        <v>3451</v>
      </c>
      <c r="R66" s="97"/>
      <c r="S66" s="98">
        <v>2</v>
      </c>
      <c r="T66" s="136" t="s">
        <v>3452</v>
      </c>
      <c r="U66" s="96">
        <v>3</v>
      </c>
      <c r="V66" s="97"/>
      <c r="W66" s="97"/>
      <c r="X66" s="137"/>
      <c r="Y66" s="136"/>
      <c r="Z66" s="138">
        <f t="shared" si="0"/>
        <v>3</v>
      </c>
      <c r="AA66" s="139">
        <f t="shared" si="1"/>
        <v>2</v>
      </c>
    </row>
    <row r="67" spans="1:27" ht="238">
      <c r="A67" s="3">
        <v>2041</v>
      </c>
      <c r="B67" s="3" t="s">
        <v>1076</v>
      </c>
      <c r="E67" s="134" t="s">
        <v>2726</v>
      </c>
      <c r="F67" s="6" t="s">
        <v>1077</v>
      </c>
      <c r="G67" s="6" t="s">
        <v>1078</v>
      </c>
      <c r="H67" s="38"/>
      <c r="I67" s="38"/>
      <c r="J67" s="38"/>
      <c r="K67" s="38"/>
      <c r="L67" s="38"/>
      <c r="M67" s="135" t="s">
        <v>2724</v>
      </c>
      <c r="P67" s="96">
        <v>3</v>
      </c>
      <c r="Q67" s="97" t="s">
        <v>3453</v>
      </c>
      <c r="R67" s="97"/>
      <c r="S67" s="98">
        <v>3</v>
      </c>
      <c r="T67" s="136" t="s">
        <v>3454</v>
      </c>
      <c r="U67" s="96">
        <v>3</v>
      </c>
      <c r="V67" s="97"/>
      <c r="W67" s="97"/>
      <c r="X67" s="137"/>
      <c r="Y67" s="136"/>
      <c r="Z67" s="138">
        <f t="shared" si="0"/>
        <v>3</v>
      </c>
      <c r="AA67" s="139">
        <f t="shared" si="1"/>
        <v>3</v>
      </c>
    </row>
    <row r="68" spans="1:27" ht="238">
      <c r="A68" s="3">
        <v>2042</v>
      </c>
      <c r="B68" s="3" t="s">
        <v>1079</v>
      </c>
      <c r="E68" s="134" t="s">
        <v>2727</v>
      </c>
      <c r="F68" s="6" t="s">
        <v>1080</v>
      </c>
      <c r="G68" s="6" t="s">
        <v>1081</v>
      </c>
      <c r="H68" s="38"/>
      <c r="I68" s="38"/>
      <c r="J68" s="38"/>
      <c r="K68" s="38"/>
      <c r="L68" s="38"/>
      <c r="M68" s="135" t="s">
        <v>2724</v>
      </c>
      <c r="P68" s="96">
        <v>2</v>
      </c>
      <c r="Q68" s="97" t="s">
        <v>3455</v>
      </c>
      <c r="R68" s="97" t="s">
        <v>3437</v>
      </c>
      <c r="S68" s="98">
        <v>2</v>
      </c>
      <c r="T68" s="136"/>
      <c r="U68" s="96">
        <v>2</v>
      </c>
      <c r="V68" s="97"/>
      <c r="W68" s="97"/>
      <c r="X68" s="137"/>
      <c r="Y68" s="136"/>
      <c r="Z68" s="138">
        <f t="shared" si="0"/>
        <v>2</v>
      </c>
      <c r="AA68" s="139">
        <f t="shared" si="1"/>
        <v>2</v>
      </c>
    </row>
    <row r="69" spans="1:27" ht="153">
      <c r="A69" s="3">
        <v>2043</v>
      </c>
      <c r="B69" s="3" t="s">
        <v>1082</v>
      </c>
      <c r="E69" s="134" t="s">
        <v>2728</v>
      </c>
      <c r="F69" s="6" t="s">
        <v>1083</v>
      </c>
      <c r="G69" s="6" t="s">
        <v>1084</v>
      </c>
      <c r="H69" s="38"/>
      <c r="I69" s="38"/>
      <c r="J69" s="38"/>
      <c r="K69" s="38"/>
      <c r="L69" s="38"/>
      <c r="M69" s="135" t="s">
        <v>2724</v>
      </c>
      <c r="P69" s="96">
        <v>0</v>
      </c>
      <c r="Q69" s="97" t="s">
        <v>3456</v>
      </c>
      <c r="R69" s="97"/>
      <c r="S69" s="98">
        <v>0</v>
      </c>
      <c r="T69" s="136"/>
      <c r="U69" s="96">
        <v>0</v>
      </c>
      <c r="V69" s="97"/>
      <c r="W69" s="97"/>
      <c r="X69" s="137"/>
      <c r="Y69" s="136"/>
      <c r="Z69" s="138">
        <f t="shared" si="0"/>
        <v>0</v>
      </c>
      <c r="AA69" s="139">
        <f t="shared" si="1"/>
        <v>0</v>
      </c>
    </row>
    <row r="70" spans="1:27" ht="153">
      <c r="A70" s="3">
        <v>2044</v>
      </c>
      <c r="B70" s="3" t="s">
        <v>1085</v>
      </c>
      <c r="E70" s="134" t="s">
        <v>2729</v>
      </c>
      <c r="F70" s="6" t="s">
        <v>1086</v>
      </c>
      <c r="G70" s="6" t="s">
        <v>1053</v>
      </c>
      <c r="H70" s="38"/>
      <c r="I70" s="38"/>
      <c r="J70" s="38"/>
      <c r="K70" s="38"/>
      <c r="L70" s="38"/>
      <c r="M70" s="135" t="s">
        <v>2724</v>
      </c>
      <c r="P70" s="96">
        <v>3</v>
      </c>
      <c r="Q70" s="97"/>
      <c r="R70" s="97"/>
      <c r="S70" s="98">
        <v>3</v>
      </c>
      <c r="T70" s="136" t="s">
        <v>3457</v>
      </c>
      <c r="U70" s="96">
        <v>3</v>
      </c>
      <c r="V70" s="97"/>
      <c r="W70" s="97"/>
      <c r="X70" s="137"/>
      <c r="Y70" s="136"/>
      <c r="Z70" s="138">
        <f t="shared" si="0"/>
        <v>3</v>
      </c>
      <c r="AA70" s="139">
        <f t="shared" si="1"/>
        <v>3</v>
      </c>
    </row>
    <row r="71" spans="1:27" s="131" customFormat="1" ht="17">
      <c r="A71" s="3"/>
      <c r="G71" s="131" t="s">
        <v>487</v>
      </c>
      <c r="H71" s="3"/>
      <c r="P71" s="146"/>
      <c r="Q71" s="146"/>
      <c r="R71" s="146"/>
      <c r="S71" s="146"/>
      <c r="T71" s="146"/>
      <c r="U71" s="146"/>
      <c r="V71" s="146"/>
      <c r="W71" s="146"/>
      <c r="X71" s="146"/>
      <c r="Y71" s="146"/>
    </row>
    <row r="72" spans="1:27" s="131" customFormat="1" ht="17">
      <c r="A72" s="3"/>
      <c r="G72" s="131" t="s">
        <v>487</v>
      </c>
      <c r="H72" s="3"/>
      <c r="P72" s="146"/>
      <c r="Q72" s="146"/>
      <c r="R72" s="146"/>
      <c r="S72" s="146"/>
      <c r="T72" s="146"/>
      <c r="U72" s="146"/>
      <c r="V72" s="146"/>
      <c r="W72" s="146"/>
      <c r="X72" s="146"/>
      <c r="Y72" s="146"/>
    </row>
    <row r="73" spans="1:27" s="131" customFormat="1" ht="17" hidden="1">
      <c r="A73" s="3"/>
      <c r="E73" s="133" t="s">
        <v>256</v>
      </c>
      <c r="G73" s="131" t="s">
        <v>487</v>
      </c>
      <c r="H73" s="3"/>
      <c r="P73" s="146"/>
      <c r="Q73" s="146"/>
      <c r="R73" s="146"/>
      <c r="S73" s="146"/>
      <c r="T73" s="146"/>
      <c r="U73" s="146"/>
      <c r="V73" s="146"/>
      <c r="W73" s="146"/>
      <c r="X73" s="146"/>
      <c r="Y73" s="146"/>
    </row>
    <row r="74" spans="1:27" ht="409.6" hidden="1">
      <c r="A74" s="3">
        <v>2045</v>
      </c>
      <c r="B74" s="3" t="s">
        <v>1087</v>
      </c>
      <c r="E74" s="134" t="s">
        <v>2731</v>
      </c>
      <c r="F74" s="6" t="s">
        <v>1088</v>
      </c>
      <c r="G74" s="6" t="s">
        <v>1089</v>
      </c>
      <c r="H74" s="38"/>
      <c r="I74" s="135" t="s">
        <v>2730</v>
      </c>
      <c r="J74" s="38"/>
      <c r="K74" s="38"/>
      <c r="L74" s="38"/>
      <c r="M74" s="38"/>
      <c r="P74" s="96"/>
      <c r="Q74" s="97"/>
      <c r="R74" s="97"/>
      <c r="S74" s="98"/>
      <c r="T74" s="136"/>
      <c r="U74" s="96"/>
      <c r="V74" s="97"/>
      <c r="W74" s="97"/>
      <c r="X74" s="137"/>
      <c r="Y74" s="136"/>
      <c r="Z74" s="138" t="str">
        <f t="shared" ref="Z74:Z125" si="2">IF(U74&lt;&gt;"",U74,IF(P74&lt;&gt;"",P74,IF(N74&lt;&gt;"",N74,"")))</f>
        <v/>
      </c>
      <c r="AA74" s="139" t="str">
        <f t="shared" ref="AA74:AA125" si="3">IF(X74&lt;&gt;"",X74,IF(S74&lt;&gt;"",S74,IF(O74&lt;&gt;"",O74,"")))</f>
        <v/>
      </c>
    </row>
    <row r="75" spans="1:27" ht="153" hidden="1">
      <c r="A75" s="3">
        <v>2046</v>
      </c>
      <c r="B75" s="3" t="s">
        <v>487</v>
      </c>
      <c r="E75" s="140" t="s">
        <v>2732</v>
      </c>
      <c r="F75" s="6" t="s">
        <v>1090</v>
      </c>
      <c r="G75" s="6" t="s">
        <v>1091</v>
      </c>
      <c r="H75" s="38"/>
      <c r="I75" s="38"/>
      <c r="J75" s="38"/>
      <c r="K75" s="38"/>
      <c r="L75" s="38"/>
      <c r="M75" s="38"/>
      <c r="P75" s="96"/>
      <c r="Q75" s="97"/>
      <c r="R75" s="97"/>
      <c r="S75" s="98"/>
      <c r="T75" s="136"/>
      <c r="U75" s="96"/>
      <c r="V75" s="97"/>
      <c r="W75" s="97"/>
      <c r="X75" s="137"/>
      <c r="Y75" s="136"/>
      <c r="Z75" s="138" t="str">
        <f t="shared" si="2"/>
        <v/>
      </c>
      <c r="AA75" s="139" t="str">
        <f t="shared" si="3"/>
        <v/>
      </c>
    </row>
    <row r="76" spans="1:27" ht="170" hidden="1">
      <c r="A76" s="3">
        <v>2047</v>
      </c>
      <c r="B76" s="3" t="s">
        <v>487</v>
      </c>
      <c r="E76" s="140" t="s">
        <v>2733</v>
      </c>
      <c r="F76" s="6" t="s">
        <v>1092</v>
      </c>
      <c r="G76" s="6" t="s">
        <v>1093</v>
      </c>
      <c r="H76" s="38"/>
      <c r="I76" s="38"/>
      <c r="J76" s="38"/>
      <c r="K76" s="38"/>
      <c r="L76" s="38"/>
      <c r="M76" s="38"/>
      <c r="P76" s="96"/>
      <c r="Q76" s="97"/>
      <c r="R76" s="97"/>
      <c r="S76" s="98"/>
      <c r="T76" s="136"/>
      <c r="U76" s="96"/>
      <c r="V76" s="97"/>
      <c r="W76" s="97"/>
      <c r="X76" s="137"/>
      <c r="Y76" s="136"/>
      <c r="Z76" s="138" t="str">
        <f t="shared" si="2"/>
        <v/>
      </c>
      <c r="AA76" s="139" t="str">
        <f t="shared" si="3"/>
        <v/>
      </c>
    </row>
    <row r="77" spans="1:27" ht="221" hidden="1">
      <c r="A77" s="3">
        <v>2048</v>
      </c>
      <c r="B77" s="3" t="s">
        <v>487</v>
      </c>
      <c r="E77" s="140" t="s">
        <v>2734</v>
      </c>
      <c r="F77" s="6" t="s">
        <v>1094</v>
      </c>
      <c r="G77" s="6" t="s">
        <v>1095</v>
      </c>
      <c r="H77" s="38"/>
      <c r="I77" s="38"/>
      <c r="J77" s="38"/>
      <c r="K77" s="38"/>
      <c r="L77" s="38"/>
      <c r="M77" s="38"/>
      <c r="P77" s="96"/>
      <c r="Q77" s="97"/>
      <c r="R77" s="97"/>
      <c r="S77" s="98"/>
      <c r="T77" s="136"/>
      <c r="U77" s="96"/>
      <c r="V77" s="97"/>
      <c r="W77" s="97"/>
      <c r="X77" s="137"/>
      <c r="Y77" s="136"/>
      <c r="Z77" s="138" t="str">
        <f t="shared" si="2"/>
        <v/>
      </c>
      <c r="AA77" s="139" t="str">
        <f t="shared" si="3"/>
        <v/>
      </c>
    </row>
    <row r="78" spans="1:27" ht="119" hidden="1">
      <c r="A78" s="3">
        <v>2049</v>
      </c>
      <c r="B78" s="3" t="s">
        <v>487</v>
      </c>
      <c r="E78" s="140" t="s">
        <v>2735</v>
      </c>
      <c r="F78" s="6" t="s">
        <v>1096</v>
      </c>
      <c r="G78" s="6" t="s">
        <v>1097</v>
      </c>
      <c r="H78" s="38"/>
      <c r="I78" s="38"/>
      <c r="J78" s="38"/>
      <c r="K78" s="38"/>
      <c r="L78" s="38"/>
      <c r="M78" s="38"/>
      <c r="P78" s="96"/>
      <c r="Q78" s="97"/>
      <c r="R78" s="97"/>
      <c r="S78" s="98"/>
      <c r="T78" s="136"/>
      <c r="U78" s="96"/>
      <c r="V78" s="97"/>
      <c r="W78" s="97"/>
      <c r="X78" s="137"/>
      <c r="Y78" s="136"/>
      <c r="Z78" s="138" t="str">
        <f t="shared" si="2"/>
        <v/>
      </c>
      <c r="AA78" s="139" t="str">
        <f t="shared" si="3"/>
        <v/>
      </c>
    </row>
    <row r="79" spans="1:27" s="131" customFormat="1" ht="17" hidden="1">
      <c r="A79" s="3"/>
      <c r="G79" s="131" t="s">
        <v>487</v>
      </c>
      <c r="H79" s="3"/>
      <c r="P79" s="146"/>
      <c r="Q79" s="146"/>
      <c r="R79" s="146"/>
      <c r="S79" s="146"/>
      <c r="T79" s="146"/>
      <c r="U79" s="146"/>
      <c r="V79" s="146"/>
      <c r="W79" s="146"/>
      <c r="X79" s="146"/>
      <c r="Y79" s="146"/>
    </row>
    <row r="80" spans="1:27" s="131" customFormat="1" ht="17" hidden="1">
      <c r="A80" s="3"/>
      <c r="G80" s="131" t="s">
        <v>487</v>
      </c>
      <c r="H80" s="3"/>
      <c r="P80" s="146"/>
      <c r="Q80" s="146"/>
      <c r="R80" s="146"/>
      <c r="S80" s="146"/>
      <c r="T80" s="146"/>
      <c r="U80" s="146"/>
      <c r="V80" s="146"/>
      <c r="W80" s="146"/>
      <c r="X80" s="146"/>
      <c r="Y80" s="146"/>
    </row>
    <row r="81" spans="1:27" s="131" customFormat="1" ht="17">
      <c r="A81" s="3"/>
      <c r="E81" s="133" t="s">
        <v>399</v>
      </c>
      <c r="G81" s="131" t="s">
        <v>487</v>
      </c>
      <c r="H81" s="3"/>
      <c r="P81" s="146"/>
      <c r="Q81" s="146"/>
      <c r="R81" s="146"/>
      <c r="S81" s="146"/>
      <c r="T81" s="146"/>
      <c r="U81" s="146"/>
      <c r="V81" s="146"/>
      <c r="W81" s="146"/>
      <c r="X81" s="146"/>
      <c r="Y81" s="146"/>
    </row>
    <row r="82" spans="1:27" ht="409.6">
      <c r="A82" s="3">
        <v>2050</v>
      </c>
      <c r="B82" s="3" t="s">
        <v>1098</v>
      </c>
      <c r="E82" s="134" t="s">
        <v>2737</v>
      </c>
      <c r="F82" s="6" t="s">
        <v>1099</v>
      </c>
      <c r="G82" s="6" t="s">
        <v>1100</v>
      </c>
      <c r="H82" s="38"/>
      <c r="I82" s="135" t="s">
        <v>2736</v>
      </c>
      <c r="J82" s="38"/>
      <c r="K82" s="38"/>
      <c r="L82" s="38"/>
      <c r="M82" s="38"/>
      <c r="P82" s="96">
        <v>4</v>
      </c>
      <c r="Q82" s="97" t="s">
        <v>3458</v>
      </c>
      <c r="R82" s="97"/>
      <c r="S82" s="98">
        <v>3</v>
      </c>
      <c r="T82" s="136"/>
      <c r="U82" s="96">
        <v>4</v>
      </c>
      <c r="V82" s="97"/>
      <c r="W82" s="97"/>
      <c r="X82" s="137"/>
      <c r="Y82" s="136"/>
      <c r="Z82" s="138">
        <f t="shared" si="2"/>
        <v>4</v>
      </c>
      <c r="AA82" s="139">
        <f t="shared" si="3"/>
        <v>3</v>
      </c>
    </row>
    <row r="83" spans="1:27" ht="409.6">
      <c r="A83" s="3">
        <v>2051</v>
      </c>
      <c r="B83" s="3" t="s">
        <v>1101</v>
      </c>
      <c r="E83" s="134" t="s">
        <v>2739</v>
      </c>
      <c r="F83" s="6" t="s">
        <v>1102</v>
      </c>
      <c r="G83" s="6" t="s">
        <v>1103</v>
      </c>
      <c r="H83" s="38"/>
      <c r="I83" s="135" t="s">
        <v>2738</v>
      </c>
      <c r="J83" s="38"/>
      <c r="K83" s="38"/>
      <c r="L83" s="38"/>
      <c r="M83" s="38"/>
      <c r="P83" s="96">
        <v>3</v>
      </c>
      <c r="Q83" s="97" t="s">
        <v>3459</v>
      </c>
      <c r="R83" s="97"/>
      <c r="S83" s="98">
        <v>3</v>
      </c>
      <c r="T83" s="136"/>
      <c r="U83" s="96">
        <v>3</v>
      </c>
      <c r="V83" s="97"/>
      <c r="W83" s="97"/>
      <c r="X83" s="137"/>
      <c r="Y83" s="136"/>
      <c r="Z83" s="138">
        <f t="shared" si="2"/>
        <v>3</v>
      </c>
      <c r="AA83" s="139">
        <f t="shared" si="3"/>
        <v>3</v>
      </c>
    </row>
    <row r="84" spans="1:27" ht="409.6">
      <c r="A84" s="3">
        <v>2052</v>
      </c>
      <c r="B84" s="3" t="s">
        <v>1104</v>
      </c>
      <c r="E84" s="134" t="s">
        <v>2740</v>
      </c>
      <c r="F84" s="6" t="s">
        <v>1105</v>
      </c>
      <c r="G84" s="6" t="s">
        <v>1106</v>
      </c>
      <c r="H84" s="38"/>
      <c r="I84" s="135" t="s">
        <v>2736</v>
      </c>
      <c r="J84" s="38"/>
      <c r="K84" s="38"/>
      <c r="L84" s="38"/>
      <c r="M84" s="38"/>
      <c r="P84" s="96">
        <v>4</v>
      </c>
      <c r="Q84" s="97" t="s">
        <v>3460</v>
      </c>
      <c r="R84" s="97"/>
      <c r="S84" s="98">
        <v>3</v>
      </c>
      <c r="T84" s="136"/>
      <c r="U84" s="96">
        <v>4</v>
      </c>
      <c r="V84" s="97"/>
      <c r="W84" s="97"/>
      <c r="X84" s="137"/>
      <c r="Y84" s="136"/>
      <c r="Z84" s="138">
        <f t="shared" si="2"/>
        <v>4</v>
      </c>
      <c r="AA84" s="139">
        <f t="shared" si="3"/>
        <v>3</v>
      </c>
    </row>
    <row r="85" spans="1:27" ht="409.6">
      <c r="A85" s="3">
        <v>2053</v>
      </c>
      <c r="B85" s="3" t="s">
        <v>1107</v>
      </c>
      <c r="E85" s="134" t="s">
        <v>2741</v>
      </c>
      <c r="F85" s="6" t="s">
        <v>1108</v>
      </c>
      <c r="G85" s="6" t="s">
        <v>1109</v>
      </c>
      <c r="H85" s="38"/>
      <c r="I85" s="135" t="s">
        <v>2736</v>
      </c>
      <c r="J85" s="38"/>
      <c r="K85" s="38"/>
      <c r="L85" s="38"/>
      <c r="M85" s="38"/>
      <c r="P85" s="96">
        <v>2</v>
      </c>
      <c r="Q85" s="97" t="s">
        <v>3461</v>
      </c>
      <c r="R85" s="97"/>
      <c r="S85" s="98">
        <v>1</v>
      </c>
      <c r="T85" s="136"/>
      <c r="U85" s="96">
        <v>2</v>
      </c>
      <c r="V85" s="97"/>
      <c r="W85" s="97"/>
      <c r="X85" s="137"/>
      <c r="Y85" s="136"/>
      <c r="Z85" s="138">
        <f t="shared" si="2"/>
        <v>2</v>
      </c>
      <c r="AA85" s="139">
        <f t="shared" si="3"/>
        <v>1</v>
      </c>
    </row>
    <row r="86" spans="1:27" ht="409.6">
      <c r="A86" s="3">
        <v>2054</v>
      </c>
      <c r="B86" s="3" t="s">
        <v>1107</v>
      </c>
      <c r="E86" s="134" t="s">
        <v>2742</v>
      </c>
      <c r="F86" s="6" t="s">
        <v>1110</v>
      </c>
      <c r="G86" s="6" t="s">
        <v>1111</v>
      </c>
      <c r="H86" s="38"/>
      <c r="I86" s="135" t="s">
        <v>2736</v>
      </c>
      <c r="J86" s="38"/>
      <c r="K86" s="38"/>
      <c r="L86" s="38"/>
      <c r="M86" s="38"/>
      <c r="P86" s="96">
        <v>4</v>
      </c>
      <c r="Q86" s="97" t="s">
        <v>3462</v>
      </c>
      <c r="R86" s="97"/>
      <c r="S86" s="98">
        <v>3</v>
      </c>
      <c r="T86" s="136"/>
      <c r="U86" s="96">
        <v>4</v>
      </c>
      <c r="V86" s="97"/>
      <c r="W86" s="97"/>
      <c r="X86" s="137"/>
      <c r="Y86" s="136"/>
      <c r="Z86" s="138">
        <f t="shared" si="2"/>
        <v>4</v>
      </c>
      <c r="AA86" s="139">
        <f t="shared" si="3"/>
        <v>3</v>
      </c>
    </row>
    <row r="87" spans="1:27" ht="153">
      <c r="A87" s="3">
        <v>2055</v>
      </c>
      <c r="B87" s="3" t="s">
        <v>487</v>
      </c>
      <c r="E87" s="140" t="s">
        <v>2743</v>
      </c>
      <c r="F87" s="6" t="s">
        <v>1112</v>
      </c>
      <c r="G87" s="6" t="s">
        <v>1113</v>
      </c>
      <c r="H87" s="38"/>
      <c r="I87" s="38"/>
      <c r="J87" s="38"/>
      <c r="K87" s="38"/>
      <c r="L87" s="38"/>
      <c r="M87" s="38"/>
      <c r="P87" s="96">
        <v>3</v>
      </c>
      <c r="Q87" s="97" t="s">
        <v>3463</v>
      </c>
      <c r="R87" s="97"/>
      <c r="S87" s="98">
        <v>2.5</v>
      </c>
      <c r="T87" s="136"/>
      <c r="U87" s="96">
        <v>3</v>
      </c>
      <c r="V87" s="97"/>
      <c r="W87" s="97"/>
      <c r="X87" s="137"/>
      <c r="Y87" s="136"/>
      <c r="Z87" s="138">
        <f t="shared" si="2"/>
        <v>3</v>
      </c>
      <c r="AA87" s="139">
        <f t="shared" si="3"/>
        <v>2.5</v>
      </c>
    </row>
    <row r="88" spans="1:27" ht="170">
      <c r="A88" s="3">
        <v>2056</v>
      </c>
      <c r="B88" s="3" t="s">
        <v>487</v>
      </c>
      <c r="E88" s="140" t="s">
        <v>2744</v>
      </c>
      <c r="F88" s="6" t="s">
        <v>1114</v>
      </c>
      <c r="G88" s="6" t="s">
        <v>1115</v>
      </c>
      <c r="H88" s="38"/>
      <c r="I88" s="38"/>
      <c r="J88" s="38"/>
      <c r="K88" s="38"/>
      <c r="L88" s="38"/>
      <c r="M88" s="38"/>
      <c r="P88" s="96">
        <v>3</v>
      </c>
      <c r="Q88" s="97" t="s">
        <v>3464</v>
      </c>
      <c r="R88" s="97"/>
      <c r="S88" s="98">
        <v>2</v>
      </c>
      <c r="T88" s="136"/>
      <c r="U88" s="96">
        <v>3</v>
      </c>
      <c r="V88" s="97"/>
      <c r="W88" s="97"/>
      <c r="X88" s="137"/>
      <c r="Y88" s="136"/>
      <c r="Z88" s="138">
        <f t="shared" si="2"/>
        <v>3</v>
      </c>
      <c r="AA88" s="139">
        <f t="shared" si="3"/>
        <v>2</v>
      </c>
    </row>
    <row r="89" spans="1:27" s="131" customFormat="1">
      <c r="A89" s="3"/>
      <c r="H89" s="3"/>
      <c r="P89" s="146"/>
      <c r="Q89" s="146"/>
      <c r="R89" s="146"/>
      <c r="S89" s="146"/>
      <c r="T89" s="146"/>
      <c r="U89" s="146"/>
      <c r="V89" s="146"/>
      <c r="W89" s="146"/>
      <c r="X89" s="146"/>
      <c r="Y89" s="146"/>
    </row>
    <row r="90" spans="1:27" s="131" customFormat="1">
      <c r="A90" s="3"/>
      <c r="H90" s="3"/>
      <c r="P90" s="146"/>
      <c r="Q90" s="146"/>
      <c r="R90" s="146"/>
      <c r="S90" s="146"/>
      <c r="T90" s="146"/>
      <c r="U90" s="146"/>
      <c r="V90" s="146"/>
      <c r="W90" s="146"/>
      <c r="X90" s="146"/>
      <c r="Y90" s="146"/>
    </row>
    <row r="91" spans="1:27" s="131" customFormat="1" ht="19">
      <c r="A91" s="3"/>
      <c r="E91" s="151" t="s">
        <v>257</v>
      </c>
      <c r="F91" s="151"/>
      <c r="G91" s="151"/>
      <c r="H91" s="3"/>
      <c r="P91" s="146"/>
      <c r="Q91" s="146"/>
      <c r="R91" s="146"/>
      <c r="S91" s="146"/>
      <c r="T91" s="146"/>
      <c r="U91" s="146"/>
      <c r="V91" s="146"/>
      <c r="W91" s="146"/>
      <c r="X91" s="146"/>
      <c r="Y91" s="146"/>
    </row>
    <row r="92" spans="1:27" s="131" customFormat="1" ht="17">
      <c r="A92" s="3"/>
      <c r="E92" s="133" t="s">
        <v>1116</v>
      </c>
      <c r="H92" s="3"/>
      <c r="P92" s="146"/>
      <c r="Q92" s="146"/>
      <c r="R92" s="146"/>
      <c r="S92" s="146"/>
      <c r="T92" s="146"/>
      <c r="U92" s="146"/>
      <c r="V92" s="146"/>
      <c r="W92" s="146"/>
      <c r="X92" s="146"/>
      <c r="Y92" s="146"/>
    </row>
    <row r="93" spans="1:27" ht="187">
      <c r="A93" s="3">
        <v>2057</v>
      </c>
      <c r="B93" s="3" t="s">
        <v>1117</v>
      </c>
      <c r="E93" s="140" t="s">
        <v>2745</v>
      </c>
      <c r="F93" s="6" t="s">
        <v>1118</v>
      </c>
      <c r="G93" s="6" t="s">
        <v>1119</v>
      </c>
      <c r="H93" s="38"/>
      <c r="I93" s="38"/>
      <c r="J93" s="38"/>
      <c r="K93" s="38"/>
      <c r="L93" s="38"/>
      <c r="M93" s="38"/>
      <c r="P93" s="96">
        <v>4</v>
      </c>
      <c r="Q93" s="97" t="s">
        <v>3465</v>
      </c>
      <c r="R93" s="97" t="s">
        <v>3466</v>
      </c>
      <c r="S93" s="98">
        <v>3</v>
      </c>
      <c r="T93" s="136"/>
      <c r="U93" s="96">
        <v>4</v>
      </c>
      <c r="V93" s="97"/>
      <c r="W93" s="97"/>
      <c r="X93" s="137"/>
      <c r="Y93" s="136"/>
      <c r="Z93" s="138">
        <f t="shared" si="2"/>
        <v>4</v>
      </c>
      <c r="AA93" s="139">
        <f t="shared" si="3"/>
        <v>3</v>
      </c>
    </row>
    <row r="94" spans="1:27" ht="187">
      <c r="A94" s="3">
        <v>2058</v>
      </c>
      <c r="B94" s="3" t="s">
        <v>1120</v>
      </c>
      <c r="E94" s="140" t="s">
        <v>2746</v>
      </c>
      <c r="F94" s="6" t="s">
        <v>1121</v>
      </c>
      <c r="G94" s="6" t="s">
        <v>1122</v>
      </c>
      <c r="H94" s="38"/>
      <c r="I94" s="38"/>
      <c r="J94" s="38"/>
      <c r="K94" s="38"/>
      <c r="L94" s="38"/>
      <c r="M94" s="38"/>
      <c r="P94" s="96">
        <v>1</v>
      </c>
      <c r="Q94" s="97" t="s">
        <v>3467</v>
      </c>
      <c r="R94" s="97" t="s">
        <v>3466</v>
      </c>
      <c r="S94" s="98">
        <v>1</v>
      </c>
      <c r="T94" s="136"/>
      <c r="U94" s="96">
        <v>1</v>
      </c>
      <c r="V94" s="97"/>
      <c r="W94" s="97"/>
      <c r="X94" s="137"/>
      <c r="Y94" s="136"/>
      <c r="Z94" s="138">
        <f t="shared" si="2"/>
        <v>1</v>
      </c>
      <c r="AA94" s="139">
        <f t="shared" si="3"/>
        <v>1</v>
      </c>
    </row>
    <row r="95" spans="1:27" ht="153">
      <c r="A95" s="3">
        <v>2059</v>
      </c>
      <c r="B95" s="3" t="s">
        <v>1123</v>
      </c>
      <c r="E95" s="140" t="s">
        <v>2747</v>
      </c>
      <c r="F95" s="6" t="s">
        <v>1124</v>
      </c>
      <c r="G95" s="6" t="s">
        <v>1125</v>
      </c>
      <c r="H95" s="38"/>
      <c r="I95" s="38"/>
      <c r="J95" s="38"/>
      <c r="K95" s="38"/>
      <c r="L95" s="38"/>
      <c r="M95" s="38"/>
      <c r="P95" s="96">
        <v>1</v>
      </c>
      <c r="Q95" s="97" t="s">
        <v>3468</v>
      </c>
      <c r="R95" s="97" t="s">
        <v>3466</v>
      </c>
      <c r="S95" s="98">
        <v>1</v>
      </c>
      <c r="T95" s="136"/>
      <c r="U95" s="96">
        <v>1</v>
      </c>
      <c r="V95" s="97"/>
      <c r="W95" s="97"/>
      <c r="X95" s="137"/>
      <c r="Y95" s="136"/>
      <c r="Z95" s="138">
        <f t="shared" si="2"/>
        <v>1</v>
      </c>
      <c r="AA95" s="139">
        <f t="shared" si="3"/>
        <v>1</v>
      </c>
    </row>
    <row r="96" spans="1:27" ht="102">
      <c r="A96" s="3">
        <v>2060</v>
      </c>
      <c r="B96" s="3" t="s">
        <v>487</v>
      </c>
      <c r="E96" s="140" t="s">
        <v>2748</v>
      </c>
      <c r="F96" s="6" t="s">
        <v>1126</v>
      </c>
      <c r="G96" s="6" t="s">
        <v>1127</v>
      </c>
      <c r="H96" s="38"/>
      <c r="I96" s="38"/>
      <c r="J96" s="38"/>
      <c r="K96" s="38"/>
      <c r="L96" s="38"/>
      <c r="M96" s="38"/>
      <c r="P96" s="96">
        <v>2</v>
      </c>
      <c r="Q96" s="97" t="s">
        <v>3469</v>
      </c>
      <c r="R96" s="97" t="s">
        <v>3466</v>
      </c>
      <c r="S96" s="98">
        <v>2</v>
      </c>
      <c r="T96" s="136"/>
      <c r="U96" s="96">
        <v>2</v>
      </c>
      <c r="V96" s="97"/>
      <c r="W96" s="97"/>
      <c r="X96" s="137"/>
      <c r="Y96" s="136"/>
      <c r="Z96" s="138">
        <f t="shared" si="2"/>
        <v>2</v>
      </c>
      <c r="AA96" s="139">
        <f t="shared" si="3"/>
        <v>2</v>
      </c>
    </row>
    <row r="97" spans="1:27" ht="238">
      <c r="A97" s="3">
        <v>2061</v>
      </c>
      <c r="B97" s="3" t="s">
        <v>1128</v>
      </c>
      <c r="E97" s="140" t="s">
        <v>2749</v>
      </c>
      <c r="F97" s="6" t="s">
        <v>1129</v>
      </c>
      <c r="G97" s="6" t="s">
        <v>1130</v>
      </c>
      <c r="H97" s="38"/>
      <c r="I97" s="38"/>
      <c r="J97" s="38"/>
      <c r="K97" s="38"/>
      <c r="L97" s="38"/>
      <c r="M97" s="38"/>
      <c r="P97" s="96">
        <v>1</v>
      </c>
      <c r="Q97" s="97" t="s">
        <v>3470</v>
      </c>
      <c r="R97" s="97" t="s">
        <v>3466</v>
      </c>
      <c r="S97" s="98">
        <v>1</v>
      </c>
      <c r="T97" s="136"/>
      <c r="U97" s="96">
        <v>1</v>
      </c>
      <c r="V97" s="97"/>
      <c r="W97" s="97"/>
      <c r="X97" s="137"/>
      <c r="Y97" s="136"/>
      <c r="Z97" s="138">
        <f t="shared" si="2"/>
        <v>1</v>
      </c>
      <c r="AA97" s="139">
        <f t="shared" si="3"/>
        <v>1</v>
      </c>
    </row>
    <row r="98" spans="1:27" s="131" customFormat="1" ht="17">
      <c r="A98" s="3"/>
      <c r="G98" s="131" t="s">
        <v>487</v>
      </c>
      <c r="H98" s="3"/>
      <c r="P98" s="146"/>
      <c r="Q98" s="146"/>
      <c r="R98" s="146"/>
      <c r="S98" s="146"/>
      <c r="T98" s="146"/>
      <c r="U98" s="146"/>
      <c r="V98" s="146"/>
      <c r="W98" s="146"/>
      <c r="X98" s="146"/>
      <c r="Y98" s="146"/>
    </row>
    <row r="99" spans="1:27" s="131" customFormat="1" ht="17">
      <c r="A99" s="3"/>
      <c r="G99" s="131" t="s">
        <v>487</v>
      </c>
      <c r="H99" s="3"/>
      <c r="P99" s="146"/>
      <c r="Q99" s="146"/>
      <c r="R99" s="146"/>
      <c r="S99" s="146"/>
      <c r="T99" s="146"/>
      <c r="U99" s="146"/>
      <c r="V99" s="146"/>
      <c r="W99" s="146"/>
      <c r="X99" s="146"/>
      <c r="Y99" s="146"/>
    </row>
    <row r="100" spans="1:27" s="131" customFormat="1" ht="17" hidden="1">
      <c r="A100" s="3"/>
      <c r="E100" s="133" t="s">
        <v>1131</v>
      </c>
      <c r="G100" s="131" t="s">
        <v>487</v>
      </c>
      <c r="H100" s="3"/>
      <c r="P100" s="146"/>
      <c r="Q100" s="146"/>
      <c r="R100" s="146"/>
      <c r="S100" s="146"/>
      <c r="T100" s="146"/>
      <c r="U100" s="146"/>
      <c r="V100" s="146"/>
      <c r="W100" s="146"/>
      <c r="X100" s="146"/>
      <c r="Y100" s="146"/>
    </row>
    <row r="101" spans="1:27" ht="409.6" hidden="1">
      <c r="A101" s="3">
        <v>2062</v>
      </c>
      <c r="B101" s="3" t="s">
        <v>1132</v>
      </c>
      <c r="E101" s="134" t="s">
        <v>2751</v>
      </c>
      <c r="F101" s="6" t="s">
        <v>1133</v>
      </c>
      <c r="G101" s="6" t="s">
        <v>1134</v>
      </c>
      <c r="H101" s="38"/>
      <c r="I101" s="135" t="s">
        <v>2750</v>
      </c>
      <c r="J101" s="38"/>
      <c r="K101" s="38"/>
      <c r="L101" s="38"/>
      <c r="M101" s="38"/>
      <c r="P101" s="96"/>
      <c r="Q101" s="97"/>
      <c r="R101" s="97"/>
      <c r="S101" s="98"/>
      <c r="T101" s="136"/>
      <c r="U101" s="96"/>
      <c r="V101" s="97"/>
      <c r="W101" s="97"/>
      <c r="X101" s="137"/>
      <c r="Y101" s="136"/>
      <c r="Z101" s="138" t="str">
        <f t="shared" si="2"/>
        <v/>
      </c>
      <c r="AA101" s="139" t="str">
        <f t="shared" si="3"/>
        <v/>
      </c>
    </row>
    <row r="102" spans="1:27" ht="170" hidden="1">
      <c r="A102" s="3">
        <v>2063</v>
      </c>
      <c r="B102" s="3" t="s">
        <v>487</v>
      </c>
      <c r="E102" s="140" t="s">
        <v>2752</v>
      </c>
      <c r="F102" s="6" t="s">
        <v>1135</v>
      </c>
      <c r="G102" s="6" t="s">
        <v>1136</v>
      </c>
      <c r="H102" s="38"/>
      <c r="I102" s="38"/>
      <c r="J102" s="38"/>
      <c r="K102" s="38"/>
      <c r="L102" s="38"/>
      <c r="M102" s="38"/>
      <c r="P102" s="96"/>
      <c r="Q102" s="97"/>
      <c r="R102" s="97"/>
      <c r="S102" s="98"/>
      <c r="T102" s="136"/>
      <c r="U102" s="96"/>
      <c r="V102" s="97"/>
      <c r="W102" s="97"/>
      <c r="X102" s="137"/>
      <c r="Y102" s="136"/>
      <c r="Z102" s="138" t="str">
        <f t="shared" si="2"/>
        <v/>
      </c>
      <c r="AA102" s="139" t="str">
        <f t="shared" si="3"/>
        <v/>
      </c>
    </row>
    <row r="103" spans="1:27" s="131" customFormat="1" ht="17" hidden="1">
      <c r="A103" s="3"/>
      <c r="G103" s="131" t="s">
        <v>487</v>
      </c>
      <c r="H103" s="3"/>
      <c r="P103" s="146"/>
      <c r="Q103" s="146"/>
      <c r="R103" s="146"/>
      <c r="S103" s="146"/>
      <c r="T103" s="146"/>
      <c r="U103" s="146"/>
      <c r="V103" s="146"/>
      <c r="W103" s="146"/>
      <c r="X103" s="146"/>
      <c r="Y103" s="146"/>
    </row>
    <row r="104" spans="1:27" s="131" customFormat="1" ht="17" hidden="1">
      <c r="A104" s="3"/>
      <c r="G104" s="131" t="s">
        <v>487</v>
      </c>
      <c r="H104" s="3"/>
      <c r="P104" s="146"/>
      <c r="Q104" s="146"/>
      <c r="R104" s="146"/>
      <c r="S104" s="146"/>
      <c r="T104" s="146"/>
      <c r="U104" s="146"/>
      <c r="V104" s="146"/>
      <c r="W104" s="146"/>
      <c r="X104" s="146"/>
      <c r="Y104" s="146"/>
    </row>
    <row r="105" spans="1:27" s="131" customFormat="1" ht="17">
      <c r="A105" s="3"/>
      <c r="E105" s="133" t="s">
        <v>1137</v>
      </c>
      <c r="G105" s="131" t="s">
        <v>487</v>
      </c>
      <c r="H105" s="3"/>
      <c r="P105" s="146"/>
      <c r="Q105" s="146"/>
      <c r="R105" s="146"/>
      <c r="S105" s="146"/>
      <c r="T105" s="146"/>
      <c r="U105" s="146"/>
      <c r="V105" s="146"/>
      <c r="W105" s="146"/>
      <c r="X105" s="146"/>
      <c r="Y105" s="146"/>
    </row>
    <row r="106" spans="1:27" ht="409.6">
      <c r="A106" s="3">
        <v>2064</v>
      </c>
      <c r="B106" s="3" t="s">
        <v>1138</v>
      </c>
      <c r="E106" s="134" t="s">
        <v>2753</v>
      </c>
      <c r="F106" s="6" t="s">
        <v>1139</v>
      </c>
      <c r="G106" s="6" t="s">
        <v>1140</v>
      </c>
      <c r="H106" s="38"/>
      <c r="I106" s="135" t="s">
        <v>2750</v>
      </c>
      <c r="J106" s="38"/>
      <c r="K106" s="38"/>
      <c r="L106" s="38"/>
      <c r="M106" s="38"/>
      <c r="P106" s="96">
        <v>3</v>
      </c>
      <c r="Q106" s="97"/>
      <c r="R106" s="97"/>
      <c r="S106" s="98">
        <v>3</v>
      </c>
      <c r="T106" s="136" t="s">
        <v>3429</v>
      </c>
      <c r="U106" s="96">
        <v>3</v>
      </c>
      <c r="V106" s="97"/>
      <c r="W106" s="97"/>
      <c r="X106" s="137"/>
      <c r="Y106" s="136"/>
      <c r="Z106" s="138">
        <f t="shared" si="2"/>
        <v>3</v>
      </c>
      <c r="AA106" s="139">
        <f t="shared" si="3"/>
        <v>3</v>
      </c>
    </row>
    <row r="107" spans="1:27" ht="409.6">
      <c r="A107" s="3">
        <v>2065</v>
      </c>
      <c r="B107" s="3" t="s">
        <v>487</v>
      </c>
      <c r="E107" s="140" t="s">
        <v>2754</v>
      </c>
      <c r="F107" s="6" t="s">
        <v>1141</v>
      </c>
      <c r="G107" s="6" t="s">
        <v>1142</v>
      </c>
      <c r="H107" s="38"/>
      <c r="I107" s="38"/>
      <c r="J107" s="38"/>
      <c r="K107" s="38"/>
      <c r="L107" s="38"/>
      <c r="M107" s="38"/>
      <c r="P107" s="96">
        <v>3</v>
      </c>
      <c r="Q107" s="97" t="s">
        <v>3471</v>
      </c>
      <c r="R107" s="97"/>
      <c r="S107" s="98">
        <v>1</v>
      </c>
      <c r="T107" s="136"/>
      <c r="U107" s="96">
        <v>3</v>
      </c>
      <c r="V107" s="97"/>
      <c r="W107" s="97"/>
      <c r="X107" s="137"/>
      <c r="Y107" s="136"/>
      <c r="Z107" s="138">
        <f t="shared" si="2"/>
        <v>3</v>
      </c>
      <c r="AA107" s="139">
        <f t="shared" si="3"/>
        <v>1</v>
      </c>
    </row>
    <row r="108" spans="1:27" ht="409.6">
      <c r="A108" s="3">
        <v>2066</v>
      </c>
      <c r="B108" s="3" t="s">
        <v>1143</v>
      </c>
      <c r="E108" s="134" t="s">
        <v>2755</v>
      </c>
      <c r="F108" s="6" t="s">
        <v>1144</v>
      </c>
      <c r="G108" s="6" t="s">
        <v>1145</v>
      </c>
      <c r="H108" s="38"/>
      <c r="I108" s="135" t="s">
        <v>2750</v>
      </c>
      <c r="J108" s="38"/>
      <c r="K108" s="38"/>
      <c r="L108" s="38"/>
      <c r="M108" s="38"/>
      <c r="P108" s="96"/>
      <c r="Q108" s="97"/>
      <c r="R108" s="97"/>
      <c r="S108" s="98">
        <v>1</v>
      </c>
      <c r="T108" s="136" t="s">
        <v>3472</v>
      </c>
      <c r="U108" s="96"/>
      <c r="V108" s="97"/>
      <c r="W108" s="97"/>
      <c r="X108" s="137"/>
      <c r="Y108" s="136"/>
      <c r="Z108" s="138" t="str">
        <f t="shared" si="2"/>
        <v/>
      </c>
      <c r="AA108" s="139">
        <f t="shared" si="3"/>
        <v>1</v>
      </c>
    </row>
    <row r="109" spans="1:27" s="131" customFormat="1">
      <c r="A109" s="3"/>
      <c r="H109" s="3"/>
      <c r="P109" s="146"/>
      <c r="Q109" s="146"/>
      <c r="R109" s="146"/>
      <c r="S109" s="146"/>
      <c r="T109" s="146"/>
      <c r="U109" s="146"/>
      <c r="V109" s="146"/>
      <c r="W109" s="146"/>
      <c r="X109" s="146"/>
      <c r="Y109" s="146"/>
    </row>
    <row r="110" spans="1:27" s="131" customFormat="1">
      <c r="A110" s="3"/>
      <c r="H110" s="3"/>
      <c r="P110" s="146"/>
      <c r="Q110" s="146"/>
      <c r="R110" s="146"/>
      <c r="S110" s="146"/>
      <c r="T110" s="146"/>
      <c r="U110" s="146"/>
      <c r="V110" s="146"/>
      <c r="W110" s="146"/>
      <c r="X110" s="146"/>
      <c r="Y110" s="146"/>
    </row>
    <row r="111" spans="1:27" s="131" customFormat="1" ht="19" hidden="1">
      <c r="A111" s="3"/>
      <c r="E111" s="151" t="s">
        <v>32</v>
      </c>
      <c r="F111" s="151"/>
      <c r="G111" s="151"/>
      <c r="H111" s="3"/>
      <c r="P111" s="146"/>
      <c r="Q111" s="146"/>
      <c r="R111" s="146"/>
      <c r="S111" s="146"/>
      <c r="T111" s="146"/>
      <c r="U111" s="146"/>
      <c r="V111" s="146"/>
      <c r="W111" s="146"/>
      <c r="X111" s="146"/>
      <c r="Y111" s="146"/>
    </row>
    <row r="112" spans="1:27" s="131" customFormat="1" ht="17" hidden="1">
      <c r="A112" s="3"/>
      <c r="E112" s="133" t="s">
        <v>89</v>
      </c>
      <c r="H112" s="3"/>
      <c r="P112" s="146"/>
      <c r="Q112" s="146"/>
      <c r="R112" s="146"/>
      <c r="S112" s="146"/>
      <c r="T112" s="146"/>
      <c r="U112" s="146"/>
      <c r="V112" s="146"/>
      <c r="W112" s="146"/>
      <c r="X112" s="146"/>
      <c r="Y112" s="146"/>
    </row>
    <row r="113" spans="1:27" ht="136" hidden="1">
      <c r="A113" s="3">
        <v>2067</v>
      </c>
      <c r="B113" s="3" t="s">
        <v>487</v>
      </c>
      <c r="E113" s="140" t="s">
        <v>2756</v>
      </c>
      <c r="F113" s="6" t="s">
        <v>1146</v>
      </c>
      <c r="G113" s="6" t="s">
        <v>1147</v>
      </c>
      <c r="H113" s="38"/>
      <c r="I113" s="38"/>
      <c r="J113" s="38"/>
      <c r="K113" s="38"/>
      <c r="L113" s="38"/>
      <c r="M113" s="38"/>
      <c r="P113" s="96"/>
      <c r="Q113" s="97"/>
      <c r="R113" s="97"/>
      <c r="S113" s="98"/>
      <c r="T113" s="136"/>
      <c r="U113" s="96"/>
      <c r="V113" s="97"/>
      <c r="W113" s="97"/>
      <c r="X113" s="137"/>
      <c r="Y113" s="136"/>
      <c r="Z113" s="138" t="str">
        <f t="shared" si="2"/>
        <v/>
      </c>
      <c r="AA113" s="139" t="str">
        <f t="shared" si="3"/>
        <v/>
      </c>
    </row>
    <row r="114" spans="1:27" ht="119" hidden="1">
      <c r="A114" s="3">
        <v>2068</v>
      </c>
      <c r="B114" s="3" t="s">
        <v>487</v>
      </c>
      <c r="E114" s="140" t="s">
        <v>2757</v>
      </c>
      <c r="F114" s="6" t="s">
        <v>1148</v>
      </c>
      <c r="G114" s="6" t="s">
        <v>1149</v>
      </c>
      <c r="H114" s="38"/>
      <c r="I114" s="38"/>
      <c r="J114" s="38"/>
      <c r="K114" s="38"/>
      <c r="L114" s="38"/>
      <c r="M114" s="38"/>
      <c r="P114" s="96"/>
      <c r="Q114" s="97"/>
      <c r="R114" s="97"/>
      <c r="S114" s="98"/>
      <c r="T114" s="136"/>
      <c r="U114" s="96"/>
      <c r="V114" s="97"/>
      <c r="W114" s="97"/>
      <c r="X114" s="137"/>
      <c r="Y114" s="136"/>
      <c r="Z114" s="138" t="str">
        <f t="shared" si="2"/>
        <v/>
      </c>
      <c r="AA114" s="139" t="str">
        <f t="shared" si="3"/>
        <v/>
      </c>
    </row>
    <row r="115" spans="1:27" ht="409.6" hidden="1">
      <c r="A115" s="3">
        <v>2069</v>
      </c>
      <c r="B115" s="3" t="s">
        <v>1132</v>
      </c>
      <c r="E115" s="134" t="s">
        <v>2758</v>
      </c>
      <c r="F115" s="6" t="s">
        <v>1150</v>
      </c>
      <c r="G115" s="6" t="s">
        <v>1151</v>
      </c>
      <c r="H115" s="38"/>
      <c r="I115" s="135" t="s">
        <v>2750</v>
      </c>
      <c r="J115" s="38"/>
      <c r="K115" s="38"/>
      <c r="L115" s="38"/>
      <c r="M115" s="38"/>
      <c r="P115" s="96"/>
      <c r="Q115" s="97"/>
      <c r="R115" s="97"/>
      <c r="S115" s="98"/>
      <c r="T115" s="136"/>
      <c r="U115" s="96"/>
      <c r="V115" s="97"/>
      <c r="W115" s="97"/>
      <c r="X115" s="137"/>
      <c r="Y115" s="136"/>
      <c r="Z115" s="138" t="str">
        <f t="shared" si="2"/>
        <v/>
      </c>
      <c r="AA115" s="139" t="str">
        <f t="shared" si="3"/>
        <v/>
      </c>
    </row>
    <row r="116" spans="1:27" ht="409.6" hidden="1">
      <c r="A116" s="3">
        <v>2070</v>
      </c>
      <c r="B116" s="3" t="s">
        <v>1152</v>
      </c>
      <c r="E116" s="134" t="s">
        <v>2760</v>
      </c>
      <c r="F116" s="6" t="s">
        <v>1153</v>
      </c>
      <c r="G116" s="6" t="s">
        <v>1154</v>
      </c>
      <c r="H116" s="38"/>
      <c r="I116" s="135" t="s">
        <v>2759</v>
      </c>
      <c r="J116" s="38"/>
      <c r="K116" s="38"/>
      <c r="L116" s="38"/>
      <c r="M116" s="38"/>
      <c r="P116" s="96"/>
      <c r="Q116" s="97"/>
      <c r="R116" s="97"/>
      <c r="S116" s="98"/>
      <c r="T116" s="136"/>
      <c r="U116" s="96"/>
      <c r="V116" s="97"/>
      <c r="W116" s="97"/>
      <c r="X116" s="137"/>
      <c r="Y116" s="136"/>
      <c r="Z116" s="138" t="str">
        <f t="shared" si="2"/>
        <v/>
      </c>
      <c r="AA116" s="139" t="str">
        <f t="shared" si="3"/>
        <v/>
      </c>
    </row>
    <row r="117" spans="1:27" ht="409.6" hidden="1">
      <c r="A117" s="3">
        <v>2071</v>
      </c>
      <c r="B117" s="3" t="s">
        <v>1155</v>
      </c>
      <c r="E117" s="134" t="s">
        <v>2761</v>
      </c>
      <c r="F117" s="6" t="s">
        <v>1148</v>
      </c>
      <c r="G117" s="6" t="s">
        <v>1156</v>
      </c>
      <c r="H117" s="38"/>
      <c r="I117" s="135" t="s">
        <v>2759</v>
      </c>
      <c r="J117" s="38"/>
      <c r="K117" s="38"/>
      <c r="L117" s="38"/>
      <c r="M117" s="38"/>
      <c r="P117" s="96"/>
      <c r="Q117" s="97"/>
      <c r="R117" s="97"/>
      <c r="S117" s="98"/>
      <c r="T117" s="136"/>
      <c r="U117" s="96"/>
      <c r="V117" s="97"/>
      <c r="W117" s="97"/>
      <c r="X117" s="137"/>
      <c r="Y117" s="136"/>
      <c r="Z117" s="138" t="str">
        <f t="shared" si="2"/>
        <v/>
      </c>
      <c r="AA117" s="139" t="str">
        <f t="shared" si="3"/>
        <v/>
      </c>
    </row>
    <row r="118" spans="1:27" ht="409.6" hidden="1">
      <c r="A118" s="3">
        <v>2072</v>
      </c>
      <c r="B118" s="3" t="s">
        <v>1157</v>
      </c>
      <c r="E118" s="134" t="s">
        <v>2762</v>
      </c>
      <c r="F118" s="6" t="s">
        <v>1158</v>
      </c>
      <c r="G118" s="6" t="s">
        <v>1159</v>
      </c>
      <c r="H118" s="38"/>
      <c r="I118" s="135" t="s">
        <v>2759</v>
      </c>
      <c r="J118" s="38"/>
      <c r="K118" s="38"/>
      <c r="L118" s="38"/>
      <c r="M118" s="38"/>
      <c r="P118" s="96"/>
      <c r="Q118" s="97"/>
      <c r="R118" s="97"/>
      <c r="S118" s="98"/>
      <c r="T118" s="136"/>
      <c r="U118" s="96"/>
      <c r="V118" s="97"/>
      <c r="W118" s="97"/>
      <c r="X118" s="137"/>
      <c r="Y118" s="136"/>
      <c r="Z118" s="138" t="str">
        <f t="shared" si="2"/>
        <v/>
      </c>
      <c r="AA118" s="139" t="str">
        <f t="shared" si="3"/>
        <v/>
      </c>
    </row>
    <row r="119" spans="1:27" ht="119" hidden="1">
      <c r="A119" s="3">
        <v>2073</v>
      </c>
      <c r="B119" s="3" t="s">
        <v>1160</v>
      </c>
      <c r="E119" s="134" t="s">
        <v>2764</v>
      </c>
      <c r="F119" s="6" t="s">
        <v>1161</v>
      </c>
      <c r="G119" s="6" t="s">
        <v>1162</v>
      </c>
      <c r="H119" s="38"/>
      <c r="I119" s="135" t="s">
        <v>2763</v>
      </c>
      <c r="J119" s="38"/>
      <c r="K119" s="38"/>
      <c r="L119" s="38"/>
      <c r="M119" s="38"/>
      <c r="P119" s="96"/>
      <c r="Q119" s="97"/>
      <c r="R119" s="97"/>
      <c r="S119" s="98"/>
      <c r="T119" s="136"/>
      <c r="U119" s="96"/>
      <c r="V119" s="97"/>
      <c r="W119" s="97"/>
      <c r="X119" s="137"/>
      <c r="Y119" s="136"/>
      <c r="Z119" s="138" t="str">
        <f t="shared" si="2"/>
        <v/>
      </c>
      <c r="AA119" s="139" t="str">
        <f t="shared" si="3"/>
        <v/>
      </c>
    </row>
    <row r="120" spans="1:27" s="131" customFormat="1" ht="17" hidden="1">
      <c r="A120" s="3"/>
      <c r="G120" s="131" t="s">
        <v>487</v>
      </c>
      <c r="H120" s="3"/>
      <c r="P120" s="146"/>
      <c r="Q120" s="146"/>
      <c r="R120" s="146"/>
      <c r="S120" s="146"/>
      <c r="T120" s="146"/>
      <c r="U120" s="146"/>
      <c r="V120" s="146"/>
      <c r="W120" s="146"/>
      <c r="X120" s="146"/>
      <c r="Y120" s="146"/>
    </row>
    <row r="121" spans="1:27" s="131" customFormat="1" ht="17" hidden="1">
      <c r="A121" s="3"/>
      <c r="G121" s="131" t="s">
        <v>487</v>
      </c>
      <c r="H121" s="3"/>
      <c r="P121" s="146"/>
      <c r="Q121" s="146"/>
      <c r="R121" s="146"/>
      <c r="S121" s="146"/>
      <c r="T121" s="146"/>
      <c r="U121" s="146"/>
      <c r="V121" s="146"/>
      <c r="W121" s="146"/>
      <c r="X121" s="146"/>
      <c r="Y121" s="146"/>
    </row>
    <row r="122" spans="1:27" s="131" customFormat="1" ht="17" hidden="1">
      <c r="A122" s="3"/>
      <c r="E122" s="133" t="s">
        <v>1163</v>
      </c>
      <c r="G122" s="131" t="s">
        <v>487</v>
      </c>
      <c r="H122" s="3"/>
      <c r="P122" s="146"/>
      <c r="Q122" s="146"/>
      <c r="R122" s="146"/>
      <c r="S122" s="146"/>
      <c r="T122" s="146"/>
      <c r="U122" s="146"/>
      <c r="V122" s="146"/>
      <c r="W122" s="146"/>
      <c r="X122" s="146"/>
      <c r="Y122" s="146"/>
    </row>
    <row r="123" spans="1:27" ht="221" hidden="1">
      <c r="A123" s="3">
        <v>2074</v>
      </c>
      <c r="B123" s="3" t="s">
        <v>487</v>
      </c>
      <c r="E123" s="140" t="s">
        <v>2765</v>
      </c>
      <c r="F123" s="6" t="s">
        <v>1164</v>
      </c>
      <c r="G123" s="6" t="s">
        <v>1165</v>
      </c>
      <c r="H123" s="38"/>
      <c r="I123" s="38"/>
      <c r="J123" s="38"/>
      <c r="K123" s="38"/>
      <c r="L123" s="38"/>
      <c r="M123" s="38"/>
      <c r="P123" s="96"/>
      <c r="Q123" s="97"/>
      <c r="R123" s="97"/>
      <c r="S123" s="98"/>
      <c r="T123" s="136"/>
      <c r="U123" s="96"/>
      <c r="V123" s="97"/>
      <c r="W123" s="97"/>
      <c r="X123" s="137"/>
      <c r="Y123" s="136"/>
      <c r="Z123" s="138" t="str">
        <f t="shared" si="2"/>
        <v/>
      </c>
      <c r="AA123" s="139" t="str">
        <f t="shared" si="3"/>
        <v/>
      </c>
    </row>
    <row r="124" spans="1:27" ht="204" hidden="1">
      <c r="A124" s="3">
        <v>2075</v>
      </c>
      <c r="B124" s="3" t="s">
        <v>487</v>
      </c>
      <c r="E124" s="140" t="s">
        <v>2766</v>
      </c>
      <c r="F124" s="6" t="s">
        <v>1166</v>
      </c>
      <c r="G124" s="6" t="s">
        <v>1167</v>
      </c>
      <c r="H124" s="38"/>
      <c r="I124" s="38"/>
      <c r="J124" s="38"/>
      <c r="K124" s="38"/>
      <c r="L124" s="38"/>
      <c r="M124" s="38"/>
      <c r="P124" s="96"/>
      <c r="Q124" s="97"/>
      <c r="R124" s="97"/>
      <c r="S124" s="98"/>
      <c r="T124" s="136"/>
      <c r="U124" s="96"/>
      <c r="V124" s="97"/>
      <c r="W124" s="97"/>
      <c r="X124" s="137"/>
      <c r="Y124" s="136"/>
      <c r="Z124" s="138" t="str">
        <f t="shared" si="2"/>
        <v/>
      </c>
      <c r="AA124" s="139" t="str">
        <f t="shared" si="3"/>
        <v/>
      </c>
    </row>
    <row r="125" spans="1:27" ht="221" hidden="1">
      <c r="A125" s="3">
        <v>2076</v>
      </c>
      <c r="B125" s="3" t="s">
        <v>487</v>
      </c>
      <c r="E125" s="140" t="s">
        <v>2767</v>
      </c>
      <c r="F125" s="6" t="s">
        <v>1168</v>
      </c>
      <c r="G125" s="6" t="s">
        <v>1169</v>
      </c>
      <c r="H125" s="38"/>
      <c r="I125" s="38"/>
      <c r="J125" s="38"/>
      <c r="K125" s="38"/>
      <c r="L125" s="38"/>
      <c r="M125" s="38"/>
      <c r="P125" s="96"/>
      <c r="Q125" s="97"/>
      <c r="R125" s="97"/>
      <c r="S125" s="98"/>
      <c r="T125" s="136"/>
      <c r="U125" s="96"/>
      <c r="V125" s="97"/>
      <c r="W125" s="97"/>
      <c r="X125" s="137"/>
      <c r="Y125" s="136"/>
      <c r="Z125" s="138" t="str">
        <f t="shared" si="2"/>
        <v/>
      </c>
      <c r="AA125" s="139" t="str">
        <f t="shared" si="3"/>
        <v/>
      </c>
    </row>
    <row r="126" spans="1:27" s="131" customFormat="1" hidden="1">
      <c r="A126" s="3"/>
      <c r="H126" s="3"/>
      <c r="P126" s="146"/>
      <c r="Q126" s="146"/>
      <c r="R126" s="146"/>
      <c r="S126" s="146"/>
      <c r="T126" s="146"/>
      <c r="U126" s="146"/>
      <c r="V126" s="146"/>
      <c r="W126" s="146"/>
      <c r="X126" s="146"/>
      <c r="Y126" s="146"/>
    </row>
    <row r="127" spans="1:27" s="131" customFormat="1" hidden="1">
      <c r="A127" s="3"/>
      <c r="H127" s="3"/>
      <c r="P127" s="146"/>
      <c r="Q127" s="146"/>
      <c r="R127" s="146"/>
      <c r="S127" s="146"/>
      <c r="T127" s="146"/>
      <c r="U127" s="146"/>
      <c r="V127" s="146"/>
      <c r="W127" s="146"/>
      <c r="X127" s="146"/>
      <c r="Y127" s="146"/>
    </row>
    <row r="128" spans="1:27" s="131" customFormat="1" ht="19">
      <c r="A128" s="3"/>
      <c r="E128" s="151" t="s">
        <v>41</v>
      </c>
      <c r="F128" s="151"/>
      <c r="G128" s="151"/>
      <c r="H128" s="3"/>
      <c r="P128" s="146"/>
      <c r="Q128" s="146"/>
      <c r="R128" s="146"/>
      <c r="S128" s="146"/>
      <c r="T128" s="146"/>
      <c r="U128" s="146"/>
      <c r="V128" s="146"/>
      <c r="W128" s="146"/>
      <c r="X128" s="146"/>
      <c r="Y128" s="146"/>
    </row>
    <row r="129" spans="1:27" s="131" customFormat="1" ht="17">
      <c r="A129" s="3"/>
      <c r="E129" s="133" t="s">
        <v>1170</v>
      </c>
      <c r="H129" s="3"/>
      <c r="P129" s="146"/>
      <c r="Q129" s="146"/>
      <c r="R129" s="146"/>
      <c r="S129" s="146"/>
      <c r="T129" s="146"/>
      <c r="U129" s="146"/>
      <c r="V129" s="146"/>
      <c r="W129" s="146"/>
      <c r="X129" s="146"/>
      <c r="Y129" s="146"/>
    </row>
    <row r="130" spans="1:27" ht="409.6">
      <c r="A130" s="3">
        <v>2077</v>
      </c>
      <c r="B130" s="3" t="s">
        <v>1171</v>
      </c>
      <c r="E130" s="134" t="s">
        <v>2770</v>
      </c>
      <c r="F130" s="6" t="s">
        <v>1172</v>
      </c>
      <c r="G130" s="6" t="s">
        <v>1173</v>
      </c>
      <c r="H130" s="38"/>
      <c r="I130" s="135" t="s">
        <v>2768</v>
      </c>
      <c r="J130" s="38"/>
      <c r="K130" s="38"/>
      <c r="L130" s="38"/>
      <c r="M130" s="135" t="s">
        <v>2769</v>
      </c>
      <c r="P130" s="96"/>
      <c r="Q130" s="97"/>
      <c r="R130" s="97"/>
      <c r="S130" s="98">
        <v>1</v>
      </c>
      <c r="T130" s="136" t="s">
        <v>3472</v>
      </c>
      <c r="U130" s="96"/>
      <c r="V130" s="97"/>
      <c r="W130" s="97"/>
      <c r="X130" s="137"/>
      <c r="Y130" s="136"/>
      <c r="Z130" s="138" t="str">
        <f t="shared" ref="Z130:Z136" si="4">IF(U130&lt;&gt;"",U130,IF(P130&lt;&gt;"",P130,IF(N130&lt;&gt;"",N130,"")))</f>
        <v/>
      </c>
      <c r="AA130" s="139">
        <f t="shared" ref="AA130:AA136" si="5">IF(X130&lt;&gt;"",X130,IF(S130&lt;&gt;"",S130,IF(O130&lt;&gt;"",O130,"")))</f>
        <v>1</v>
      </c>
    </row>
    <row r="131" spans="1:27" ht="409.6">
      <c r="A131" s="3">
        <v>2078</v>
      </c>
      <c r="B131" s="3" t="s">
        <v>1174</v>
      </c>
      <c r="E131" s="134" t="s">
        <v>2773</v>
      </c>
      <c r="F131" s="6" t="s">
        <v>1175</v>
      </c>
      <c r="G131" s="6" t="s">
        <v>1176</v>
      </c>
      <c r="H131" s="38"/>
      <c r="I131" s="135" t="s">
        <v>2771</v>
      </c>
      <c r="J131" s="38"/>
      <c r="K131" s="38"/>
      <c r="L131" s="38"/>
      <c r="M131" s="135" t="s">
        <v>2772</v>
      </c>
      <c r="P131" s="96"/>
      <c r="Q131" s="97"/>
      <c r="R131" s="97"/>
      <c r="S131" s="98">
        <v>2</v>
      </c>
      <c r="T131" s="136" t="s">
        <v>3472</v>
      </c>
      <c r="U131" s="96"/>
      <c r="V131" s="97"/>
      <c r="W131" s="97"/>
      <c r="X131" s="137"/>
      <c r="Y131" s="136"/>
      <c r="Z131" s="138" t="str">
        <f t="shared" si="4"/>
        <v/>
      </c>
      <c r="AA131" s="139">
        <f t="shared" si="5"/>
        <v>2</v>
      </c>
    </row>
    <row r="132" spans="1:27" ht="409.6">
      <c r="A132" s="3">
        <v>2079</v>
      </c>
      <c r="B132" s="3" t="s">
        <v>1177</v>
      </c>
      <c r="E132" s="134" t="s">
        <v>2776</v>
      </c>
      <c r="F132" s="6" t="s">
        <v>1178</v>
      </c>
      <c r="G132" s="6" t="s">
        <v>1179</v>
      </c>
      <c r="H132" s="38"/>
      <c r="I132" s="135" t="s">
        <v>2774</v>
      </c>
      <c r="J132" s="38"/>
      <c r="K132" s="38"/>
      <c r="L132" s="38"/>
      <c r="M132" s="135" t="s">
        <v>2775</v>
      </c>
      <c r="P132" s="96"/>
      <c r="Q132" s="97"/>
      <c r="R132" s="97"/>
      <c r="S132" s="98">
        <v>2</v>
      </c>
      <c r="T132" s="136" t="s">
        <v>3472</v>
      </c>
      <c r="U132" s="96"/>
      <c r="V132" s="97"/>
      <c r="W132" s="97"/>
      <c r="X132" s="137"/>
      <c r="Y132" s="136"/>
      <c r="Z132" s="138" t="str">
        <f t="shared" si="4"/>
        <v/>
      </c>
      <c r="AA132" s="139">
        <f t="shared" si="5"/>
        <v>2</v>
      </c>
    </row>
    <row r="133" spans="1:27" ht="409.6">
      <c r="A133" s="3">
        <v>2080</v>
      </c>
      <c r="B133" s="3" t="s">
        <v>1180</v>
      </c>
      <c r="E133" s="134" t="s">
        <v>2778</v>
      </c>
      <c r="F133" s="6" t="s">
        <v>1181</v>
      </c>
      <c r="G133" s="6" t="s">
        <v>1182</v>
      </c>
      <c r="H133" s="38"/>
      <c r="I133" s="135" t="s">
        <v>2777</v>
      </c>
      <c r="J133" s="38"/>
      <c r="K133" s="38"/>
      <c r="L133" s="38"/>
      <c r="M133" s="135" t="s">
        <v>2772</v>
      </c>
      <c r="P133" s="96"/>
      <c r="Q133" s="97"/>
      <c r="R133" s="97"/>
      <c r="S133" s="98">
        <v>2</v>
      </c>
      <c r="T133" s="136" t="s">
        <v>3472</v>
      </c>
      <c r="U133" s="96"/>
      <c r="V133" s="97"/>
      <c r="W133" s="97"/>
      <c r="X133" s="137"/>
      <c r="Y133" s="136"/>
      <c r="Z133" s="138" t="str">
        <f t="shared" si="4"/>
        <v/>
      </c>
      <c r="AA133" s="139">
        <f t="shared" si="5"/>
        <v>2</v>
      </c>
    </row>
    <row r="134" spans="1:27" ht="119">
      <c r="A134" s="3">
        <v>2081</v>
      </c>
      <c r="B134" s="3" t="s">
        <v>487</v>
      </c>
      <c r="E134" s="140" t="s">
        <v>2779</v>
      </c>
      <c r="F134" s="6" t="s">
        <v>1183</v>
      </c>
      <c r="G134" s="6" t="s">
        <v>1184</v>
      </c>
      <c r="H134" s="38"/>
      <c r="I134" s="38"/>
      <c r="J134" s="38"/>
      <c r="K134" s="38"/>
      <c r="L134" s="38"/>
      <c r="M134" s="38"/>
      <c r="P134" s="96"/>
      <c r="Q134" s="97"/>
      <c r="R134" s="97"/>
      <c r="S134" s="98">
        <v>1</v>
      </c>
      <c r="T134" s="136" t="s">
        <v>3472</v>
      </c>
      <c r="U134" s="96"/>
      <c r="V134" s="97"/>
      <c r="W134" s="97"/>
      <c r="X134" s="137"/>
      <c r="Y134" s="136"/>
      <c r="Z134" s="138" t="str">
        <f t="shared" si="4"/>
        <v/>
      </c>
      <c r="AA134" s="139">
        <f t="shared" si="5"/>
        <v>1</v>
      </c>
    </row>
    <row r="135" spans="1:27" ht="409.6">
      <c r="A135" s="3">
        <v>2082</v>
      </c>
      <c r="B135" s="3" t="s">
        <v>1185</v>
      </c>
      <c r="E135" s="134" t="s">
        <v>2780</v>
      </c>
      <c r="F135" s="6" t="s">
        <v>1186</v>
      </c>
      <c r="G135" s="6" t="s">
        <v>1187</v>
      </c>
      <c r="H135" s="38"/>
      <c r="I135" s="135" t="s">
        <v>2777</v>
      </c>
      <c r="J135" s="38"/>
      <c r="K135" s="38"/>
      <c r="L135" s="38"/>
      <c r="M135" s="135" t="s">
        <v>2772</v>
      </c>
      <c r="P135" s="96">
        <v>3</v>
      </c>
      <c r="Q135" s="97"/>
      <c r="R135" s="97"/>
      <c r="S135" s="98">
        <v>3</v>
      </c>
      <c r="T135" s="136" t="s">
        <v>3429</v>
      </c>
      <c r="U135" s="96">
        <v>3</v>
      </c>
      <c r="V135" s="97"/>
      <c r="W135" s="97"/>
      <c r="X135" s="137"/>
      <c r="Y135" s="136"/>
      <c r="Z135" s="138">
        <f t="shared" si="4"/>
        <v>3</v>
      </c>
      <c r="AA135" s="139">
        <f t="shared" si="5"/>
        <v>3</v>
      </c>
    </row>
    <row r="136" spans="1:27" ht="409.6">
      <c r="A136" s="3">
        <v>2083</v>
      </c>
      <c r="B136" s="3" t="s">
        <v>1188</v>
      </c>
      <c r="E136" s="134" t="s">
        <v>2783</v>
      </c>
      <c r="F136" s="6" t="s">
        <v>1189</v>
      </c>
      <c r="G136" s="6" t="s">
        <v>1190</v>
      </c>
      <c r="H136" s="38"/>
      <c r="I136" s="135" t="s">
        <v>2781</v>
      </c>
      <c r="J136" s="38"/>
      <c r="K136" s="38"/>
      <c r="L136" s="38"/>
      <c r="M136" s="135" t="s">
        <v>2782</v>
      </c>
      <c r="P136" s="96"/>
      <c r="Q136" s="97"/>
      <c r="R136" s="97"/>
      <c r="S136" s="98">
        <v>2</v>
      </c>
      <c r="T136" s="136" t="s">
        <v>3472</v>
      </c>
      <c r="U136" s="96"/>
      <c r="V136" s="97"/>
      <c r="W136" s="97"/>
      <c r="X136" s="137"/>
      <c r="Y136" s="136"/>
      <c r="Z136" s="138" t="str">
        <f t="shared" si="4"/>
        <v/>
      </c>
      <c r="AA136" s="139">
        <f t="shared" si="5"/>
        <v>2</v>
      </c>
    </row>
    <row r="137" spans="1:27" s="131" customFormat="1" ht="17">
      <c r="A137" s="3"/>
      <c r="G137" s="131" t="s">
        <v>487</v>
      </c>
      <c r="H137" s="3"/>
      <c r="P137" s="146"/>
      <c r="Q137" s="146"/>
      <c r="R137" s="146"/>
      <c r="S137" s="146"/>
      <c r="T137" s="146"/>
      <c r="U137" s="146"/>
      <c r="V137" s="146"/>
      <c r="W137" s="146"/>
      <c r="X137" s="146"/>
      <c r="Y137" s="146"/>
    </row>
    <row r="138" spans="1:27" s="131" customFormat="1" ht="17">
      <c r="A138" s="3"/>
      <c r="G138" s="131" t="s">
        <v>487</v>
      </c>
      <c r="H138" s="3"/>
      <c r="P138" s="146"/>
      <c r="Q138" s="146"/>
      <c r="R138" s="146"/>
      <c r="S138" s="146"/>
      <c r="T138" s="146"/>
      <c r="U138" s="146"/>
      <c r="V138" s="146"/>
      <c r="W138" s="146"/>
      <c r="X138" s="146"/>
      <c r="Y138" s="146"/>
    </row>
    <row r="139" spans="1:27" s="131" customFormat="1" ht="17">
      <c r="A139" s="3"/>
      <c r="E139" s="133" t="s">
        <v>1191</v>
      </c>
      <c r="G139" s="131" t="s">
        <v>487</v>
      </c>
      <c r="H139" s="3"/>
      <c r="P139" s="146"/>
      <c r="Q139" s="146"/>
      <c r="R139" s="146"/>
      <c r="S139" s="146"/>
      <c r="T139" s="146"/>
      <c r="U139" s="146"/>
      <c r="V139" s="146"/>
      <c r="W139" s="146"/>
      <c r="X139" s="146"/>
      <c r="Y139" s="146"/>
    </row>
    <row r="140" spans="1:27" ht="409.6">
      <c r="A140" s="3">
        <v>2084</v>
      </c>
      <c r="B140" s="3" t="s">
        <v>1192</v>
      </c>
      <c r="E140" s="140" t="s">
        <v>2784</v>
      </c>
      <c r="F140" s="6" t="s">
        <v>1193</v>
      </c>
      <c r="G140" s="6" t="s">
        <v>1194</v>
      </c>
      <c r="H140" s="38"/>
      <c r="I140" s="38"/>
      <c r="J140" s="38"/>
      <c r="K140" s="38"/>
      <c r="L140" s="38"/>
      <c r="M140" s="38"/>
      <c r="P140" s="96">
        <v>4</v>
      </c>
      <c r="Q140" s="97" t="s">
        <v>3473</v>
      </c>
      <c r="R140" s="97" t="s">
        <v>3474</v>
      </c>
      <c r="S140" s="98">
        <v>3</v>
      </c>
      <c r="T140" s="136"/>
      <c r="U140" s="96">
        <v>4</v>
      </c>
      <c r="V140" s="97"/>
      <c r="W140" s="97"/>
      <c r="X140" s="137"/>
      <c r="Y140" s="136"/>
      <c r="Z140" s="138">
        <f t="shared" ref="Z140:Z156" si="6">IF(U140&lt;&gt;"",U140,IF(P140&lt;&gt;"",P140,IF(N140&lt;&gt;"",N140,"")))</f>
        <v>4</v>
      </c>
      <c r="AA140" s="139">
        <f t="shared" ref="AA140:AA156" si="7">IF(X140&lt;&gt;"",X140,IF(S140&lt;&gt;"",S140,IF(O140&lt;&gt;"",O140,"")))</f>
        <v>3</v>
      </c>
    </row>
    <row r="141" spans="1:27" ht="238">
      <c r="A141" s="3">
        <v>2085</v>
      </c>
      <c r="B141" s="3" t="s">
        <v>1195</v>
      </c>
      <c r="E141" s="140" t="s">
        <v>2785</v>
      </c>
      <c r="F141" s="6" t="s">
        <v>1196</v>
      </c>
      <c r="G141" s="6" t="s">
        <v>1197</v>
      </c>
      <c r="H141" s="38"/>
      <c r="I141" s="38"/>
      <c r="J141" s="38"/>
      <c r="K141" s="38"/>
      <c r="L141" s="38"/>
      <c r="M141" s="38"/>
      <c r="P141" s="96">
        <v>3</v>
      </c>
      <c r="Q141" s="97" t="s">
        <v>3475</v>
      </c>
      <c r="R141" s="97" t="s">
        <v>3476</v>
      </c>
      <c r="S141" s="98">
        <v>2.5</v>
      </c>
      <c r="T141" s="136"/>
      <c r="U141" s="96">
        <v>3</v>
      </c>
      <c r="V141" s="97"/>
      <c r="W141" s="97"/>
      <c r="X141" s="137"/>
      <c r="Y141" s="136"/>
      <c r="Z141" s="138">
        <f t="shared" si="6"/>
        <v>3</v>
      </c>
      <c r="AA141" s="139">
        <f t="shared" si="7"/>
        <v>2.5</v>
      </c>
    </row>
    <row r="142" spans="1:27" ht="404">
      <c r="A142" s="3">
        <v>2086</v>
      </c>
      <c r="B142" s="3" t="s">
        <v>487</v>
      </c>
      <c r="E142" s="140" t="s">
        <v>2786</v>
      </c>
      <c r="F142" s="6" t="s">
        <v>1198</v>
      </c>
      <c r="G142" s="6" t="s">
        <v>1199</v>
      </c>
      <c r="H142" s="38"/>
      <c r="I142" s="38"/>
      <c r="J142" s="38"/>
      <c r="K142" s="38"/>
      <c r="L142" s="38"/>
      <c r="M142" s="38"/>
      <c r="P142" s="96">
        <v>3</v>
      </c>
      <c r="Q142" s="97" t="s">
        <v>3477</v>
      </c>
      <c r="R142" s="97" t="s">
        <v>3478</v>
      </c>
      <c r="S142" s="98">
        <v>3</v>
      </c>
      <c r="T142" s="136"/>
      <c r="U142" s="96">
        <v>3</v>
      </c>
      <c r="V142" s="97"/>
      <c r="W142" s="97"/>
      <c r="X142" s="137"/>
      <c r="Y142" s="136"/>
      <c r="Z142" s="138">
        <f t="shared" si="6"/>
        <v>3</v>
      </c>
      <c r="AA142" s="139">
        <f t="shared" si="7"/>
        <v>3</v>
      </c>
    </row>
    <row r="143" spans="1:27" ht="356">
      <c r="A143" s="3">
        <v>2087</v>
      </c>
      <c r="B143" s="3" t="s">
        <v>487</v>
      </c>
      <c r="E143" s="140" t="s">
        <v>2787</v>
      </c>
      <c r="F143" s="6" t="s">
        <v>1200</v>
      </c>
      <c r="G143" s="6" t="s">
        <v>1201</v>
      </c>
      <c r="H143" s="38"/>
      <c r="I143" s="38"/>
      <c r="J143" s="38"/>
      <c r="K143" s="38"/>
      <c r="L143" s="38"/>
      <c r="M143" s="38"/>
      <c r="P143" s="96">
        <v>2</v>
      </c>
      <c r="Q143" s="97" t="s">
        <v>3479</v>
      </c>
      <c r="R143" s="97" t="s">
        <v>3480</v>
      </c>
      <c r="S143" s="98">
        <v>2</v>
      </c>
      <c r="T143" s="136"/>
      <c r="U143" s="96">
        <v>2</v>
      </c>
      <c r="V143" s="97"/>
      <c r="W143" s="97"/>
      <c r="X143" s="137"/>
      <c r="Y143" s="136"/>
      <c r="Z143" s="138">
        <f t="shared" si="6"/>
        <v>2</v>
      </c>
      <c r="AA143" s="139">
        <f t="shared" si="7"/>
        <v>2</v>
      </c>
    </row>
    <row r="144" spans="1:27" ht="119">
      <c r="A144" s="3">
        <v>2088</v>
      </c>
      <c r="B144" s="3" t="s">
        <v>1202</v>
      </c>
      <c r="E144" s="134" t="s">
        <v>2790</v>
      </c>
      <c r="F144" s="6" t="s">
        <v>1203</v>
      </c>
      <c r="G144" s="6" t="s">
        <v>1204</v>
      </c>
      <c r="H144" s="38"/>
      <c r="I144" s="135" t="s">
        <v>2788</v>
      </c>
      <c r="J144" s="38"/>
      <c r="K144" s="38"/>
      <c r="L144" s="38"/>
      <c r="M144" s="135" t="s">
        <v>2789</v>
      </c>
      <c r="P144" s="96">
        <v>2</v>
      </c>
      <c r="Q144" s="97" t="s">
        <v>3481</v>
      </c>
      <c r="R144" s="97" t="s">
        <v>3476</v>
      </c>
      <c r="S144" s="98">
        <v>2</v>
      </c>
      <c r="T144" s="136"/>
      <c r="U144" s="96">
        <v>2</v>
      </c>
      <c r="V144" s="97"/>
      <c r="W144" s="97"/>
      <c r="X144" s="137"/>
      <c r="Y144" s="136"/>
      <c r="Z144" s="138">
        <f t="shared" si="6"/>
        <v>2</v>
      </c>
      <c r="AA144" s="139">
        <f t="shared" si="7"/>
        <v>2</v>
      </c>
    </row>
    <row r="145" spans="1:27" ht="409.6">
      <c r="A145" s="3">
        <v>2089</v>
      </c>
      <c r="B145" s="3" t="s">
        <v>1205</v>
      </c>
      <c r="E145" s="134" t="s">
        <v>2792</v>
      </c>
      <c r="F145" s="6" t="s">
        <v>1206</v>
      </c>
      <c r="G145" s="6" t="s">
        <v>1207</v>
      </c>
      <c r="H145" s="38"/>
      <c r="I145" s="135" t="s">
        <v>2791</v>
      </c>
      <c r="J145" s="38"/>
      <c r="K145" s="38"/>
      <c r="L145" s="38"/>
      <c r="M145" s="38"/>
      <c r="P145" s="96">
        <v>4</v>
      </c>
      <c r="Q145" s="97" t="s">
        <v>3482</v>
      </c>
      <c r="R145" s="97" t="s">
        <v>3476</v>
      </c>
      <c r="S145" s="98">
        <v>4</v>
      </c>
      <c r="T145" s="136"/>
      <c r="U145" s="96">
        <v>4</v>
      </c>
      <c r="V145" s="97"/>
      <c r="W145" s="97"/>
      <c r="X145" s="137"/>
      <c r="Y145" s="136"/>
      <c r="Z145" s="138">
        <f t="shared" si="6"/>
        <v>4</v>
      </c>
      <c r="AA145" s="139">
        <f t="shared" si="7"/>
        <v>4</v>
      </c>
    </row>
    <row r="146" spans="1:27" ht="170">
      <c r="A146" s="3">
        <v>2090</v>
      </c>
      <c r="B146" s="3" t="s">
        <v>487</v>
      </c>
      <c r="E146" s="140" t="s">
        <v>2793</v>
      </c>
      <c r="F146" s="6" t="s">
        <v>1208</v>
      </c>
      <c r="G146" s="6" t="s">
        <v>1209</v>
      </c>
      <c r="H146" s="38"/>
      <c r="I146" s="38"/>
      <c r="J146" s="38"/>
      <c r="K146" s="38"/>
      <c r="L146" s="38"/>
      <c r="M146" s="38"/>
      <c r="P146" s="96">
        <v>2</v>
      </c>
      <c r="Q146" s="97" t="s">
        <v>3483</v>
      </c>
      <c r="R146" s="97" t="s">
        <v>3476</v>
      </c>
      <c r="S146" s="98">
        <v>2</v>
      </c>
      <c r="T146" s="136"/>
      <c r="U146" s="96">
        <v>2</v>
      </c>
      <c r="V146" s="97"/>
      <c r="W146" s="97"/>
      <c r="X146" s="137"/>
      <c r="Y146" s="136"/>
      <c r="Z146" s="138">
        <f t="shared" si="6"/>
        <v>2</v>
      </c>
      <c r="AA146" s="139">
        <f t="shared" si="7"/>
        <v>2</v>
      </c>
    </row>
    <row r="147" spans="1:27" ht="170">
      <c r="A147" s="3">
        <v>2091</v>
      </c>
      <c r="B147" s="3" t="s">
        <v>487</v>
      </c>
      <c r="E147" s="140" t="s">
        <v>2794</v>
      </c>
      <c r="F147" s="6" t="s">
        <v>1210</v>
      </c>
      <c r="G147" s="6" t="s">
        <v>1211</v>
      </c>
      <c r="H147" s="38"/>
      <c r="I147" s="38"/>
      <c r="J147" s="38"/>
      <c r="K147" s="38"/>
      <c r="L147" s="38"/>
      <c r="M147" s="38"/>
      <c r="P147" s="96">
        <v>0</v>
      </c>
      <c r="Q147" s="97" t="s">
        <v>3484</v>
      </c>
      <c r="R147" s="97"/>
      <c r="S147" s="98">
        <v>0</v>
      </c>
      <c r="T147" s="136"/>
      <c r="U147" s="96"/>
      <c r="V147" s="97"/>
      <c r="W147" s="97"/>
      <c r="X147" s="137"/>
      <c r="Y147" s="136"/>
      <c r="Z147" s="138">
        <f t="shared" si="6"/>
        <v>0</v>
      </c>
      <c r="AA147" s="139">
        <f t="shared" si="7"/>
        <v>0</v>
      </c>
    </row>
    <row r="148" spans="1:27" ht="409.6">
      <c r="A148" s="3">
        <v>2092</v>
      </c>
      <c r="B148" s="3" t="s">
        <v>487</v>
      </c>
      <c r="E148" s="140" t="s">
        <v>2795</v>
      </c>
      <c r="F148" s="6" t="s">
        <v>1212</v>
      </c>
      <c r="G148" s="6" t="s">
        <v>1213</v>
      </c>
      <c r="H148" s="38"/>
      <c r="I148" s="38"/>
      <c r="J148" s="38"/>
      <c r="K148" s="38"/>
      <c r="L148" s="38"/>
      <c r="M148" s="38"/>
      <c r="P148" s="96">
        <v>4</v>
      </c>
      <c r="Q148" s="97" t="s">
        <v>3485</v>
      </c>
      <c r="R148" s="97" t="s">
        <v>3474</v>
      </c>
      <c r="S148" s="98">
        <v>3</v>
      </c>
      <c r="T148" s="136"/>
      <c r="U148" s="96">
        <v>4</v>
      </c>
      <c r="V148" s="97"/>
      <c r="W148" s="97"/>
      <c r="X148" s="137"/>
      <c r="Y148" s="136"/>
      <c r="Z148" s="138">
        <f t="shared" si="6"/>
        <v>4</v>
      </c>
      <c r="AA148" s="139">
        <f t="shared" si="7"/>
        <v>3</v>
      </c>
    </row>
    <row r="149" spans="1:27" ht="136">
      <c r="A149" s="3">
        <v>2093</v>
      </c>
      <c r="B149" s="3" t="s">
        <v>487</v>
      </c>
      <c r="E149" s="140" t="s">
        <v>2796</v>
      </c>
      <c r="F149" s="6" t="s">
        <v>1214</v>
      </c>
      <c r="G149" s="6" t="s">
        <v>1215</v>
      </c>
      <c r="H149" s="38"/>
      <c r="I149" s="38"/>
      <c r="J149" s="38"/>
      <c r="K149" s="38"/>
      <c r="L149" s="38"/>
      <c r="M149" s="38"/>
      <c r="P149" s="96">
        <v>0</v>
      </c>
      <c r="Q149" s="97" t="s">
        <v>3484</v>
      </c>
      <c r="R149" s="97"/>
      <c r="S149" s="98">
        <v>0</v>
      </c>
      <c r="T149" s="136"/>
      <c r="U149" s="96">
        <v>0</v>
      </c>
      <c r="V149" s="97"/>
      <c r="W149" s="97"/>
      <c r="X149" s="137"/>
      <c r="Y149" s="136"/>
      <c r="Z149" s="138">
        <f t="shared" si="6"/>
        <v>0</v>
      </c>
      <c r="AA149" s="139">
        <f t="shared" si="7"/>
        <v>0</v>
      </c>
    </row>
    <row r="150" spans="1:27" ht="136">
      <c r="A150" s="3">
        <v>2094</v>
      </c>
      <c r="B150" s="3" t="s">
        <v>487</v>
      </c>
      <c r="E150" s="140" t="s">
        <v>2797</v>
      </c>
      <c r="F150" s="6" t="s">
        <v>1216</v>
      </c>
      <c r="G150" s="6" t="s">
        <v>1217</v>
      </c>
      <c r="H150" s="38"/>
      <c r="I150" s="38"/>
      <c r="J150" s="38"/>
      <c r="K150" s="38"/>
      <c r="L150" s="38"/>
      <c r="M150" s="38"/>
      <c r="P150" s="96">
        <v>0</v>
      </c>
      <c r="Q150" s="97" t="s">
        <v>3484</v>
      </c>
      <c r="R150" s="97"/>
      <c r="S150" s="98">
        <v>0</v>
      </c>
      <c r="T150" s="136"/>
      <c r="U150" s="96">
        <v>0</v>
      </c>
      <c r="V150" s="97"/>
      <c r="W150" s="97"/>
      <c r="X150" s="137"/>
      <c r="Y150" s="136"/>
      <c r="Z150" s="138">
        <f t="shared" si="6"/>
        <v>0</v>
      </c>
      <c r="AA150" s="139">
        <f t="shared" si="7"/>
        <v>0</v>
      </c>
    </row>
    <row r="151" spans="1:27" ht="153">
      <c r="A151" s="3">
        <v>2095</v>
      </c>
      <c r="B151" s="3" t="s">
        <v>487</v>
      </c>
      <c r="E151" s="140" t="s">
        <v>2798</v>
      </c>
      <c r="F151" s="6" t="s">
        <v>1218</v>
      </c>
      <c r="G151" s="6" t="s">
        <v>1219</v>
      </c>
      <c r="H151" s="38"/>
      <c r="I151" s="38"/>
      <c r="J151" s="38"/>
      <c r="K151" s="38"/>
      <c r="L151" s="38"/>
      <c r="M151" s="38"/>
      <c r="P151" s="96">
        <v>3</v>
      </c>
      <c r="Q151" s="97" t="s">
        <v>3486</v>
      </c>
      <c r="R151" s="97"/>
      <c r="S151" s="98">
        <v>3</v>
      </c>
      <c r="T151" s="136"/>
      <c r="U151" s="96"/>
      <c r="V151" s="97"/>
      <c r="W151" s="97"/>
      <c r="X151" s="137"/>
      <c r="Y151" s="136"/>
      <c r="Z151" s="138">
        <f t="shared" si="6"/>
        <v>3</v>
      </c>
      <c r="AA151" s="139">
        <f t="shared" si="7"/>
        <v>3</v>
      </c>
    </row>
    <row r="152" spans="1:27" ht="136">
      <c r="A152" s="3">
        <v>2096</v>
      </c>
      <c r="B152" s="3" t="s">
        <v>1220</v>
      </c>
      <c r="E152" s="140" t="s">
        <v>2799</v>
      </c>
      <c r="F152" s="6" t="s">
        <v>1221</v>
      </c>
      <c r="G152" s="6" t="s">
        <v>1222</v>
      </c>
      <c r="H152" s="38"/>
      <c r="I152" s="38"/>
      <c r="J152" s="38"/>
      <c r="K152" s="38"/>
      <c r="L152" s="38"/>
      <c r="M152" s="38"/>
      <c r="P152" s="96">
        <v>2</v>
      </c>
      <c r="Q152" s="97" t="s">
        <v>3487</v>
      </c>
      <c r="R152" s="97"/>
      <c r="S152" s="98">
        <v>2</v>
      </c>
      <c r="T152" s="136"/>
      <c r="U152" s="96">
        <v>2</v>
      </c>
      <c r="V152" s="97"/>
      <c r="W152" s="97"/>
      <c r="X152" s="137"/>
      <c r="Y152" s="136"/>
      <c r="Z152" s="138">
        <f t="shared" si="6"/>
        <v>2</v>
      </c>
      <c r="AA152" s="139">
        <f t="shared" si="7"/>
        <v>2</v>
      </c>
    </row>
    <row r="153" spans="1:27" ht="85">
      <c r="A153" s="3">
        <v>2097</v>
      </c>
      <c r="B153" s="3" t="s">
        <v>487</v>
      </c>
      <c r="E153" s="140" t="s">
        <v>2800</v>
      </c>
      <c r="F153" s="6" t="s">
        <v>1223</v>
      </c>
      <c r="G153" s="6" t="s">
        <v>1224</v>
      </c>
      <c r="H153" s="38"/>
      <c r="I153" s="38"/>
      <c r="J153" s="38"/>
      <c r="K153" s="38"/>
      <c r="L153" s="38"/>
      <c r="M153" s="38"/>
      <c r="P153" s="96">
        <v>3</v>
      </c>
      <c r="Q153" s="97" t="s">
        <v>3488</v>
      </c>
      <c r="R153" s="97"/>
      <c r="S153" s="98">
        <v>0</v>
      </c>
      <c r="T153" s="136"/>
      <c r="U153" s="96">
        <v>3</v>
      </c>
      <c r="V153" s="97"/>
      <c r="W153" s="97"/>
      <c r="X153" s="137"/>
      <c r="Y153" s="136"/>
      <c r="Z153" s="138">
        <f t="shared" si="6"/>
        <v>3</v>
      </c>
      <c r="AA153" s="139">
        <f t="shared" si="7"/>
        <v>0</v>
      </c>
    </row>
    <row r="154" spans="1:27" ht="170">
      <c r="A154" s="3">
        <v>2098</v>
      </c>
      <c r="B154" s="3" t="s">
        <v>1225</v>
      </c>
      <c r="E154" s="140" t="s">
        <v>2801</v>
      </c>
      <c r="F154" s="6" t="s">
        <v>1226</v>
      </c>
      <c r="G154" s="6" t="s">
        <v>1227</v>
      </c>
      <c r="H154" s="38"/>
      <c r="I154" s="38"/>
      <c r="J154" s="38"/>
      <c r="K154" s="38"/>
      <c r="L154" s="38"/>
      <c r="M154" s="38"/>
      <c r="P154" s="96">
        <v>2</v>
      </c>
      <c r="Q154" s="97" t="s">
        <v>3489</v>
      </c>
      <c r="R154" s="97"/>
      <c r="S154" s="98">
        <v>2</v>
      </c>
      <c r="T154" s="136"/>
      <c r="U154" s="96">
        <v>2</v>
      </c>
      <c r="V154" s="97"/>
      <c r="W154" s="97"/>
      <c r="X154" s="137"/>
      <c r="Y154" s="136"/>
      <c r="Z154" s="138">
        <f t="shared" si="6"/>
        <v>2</v>
      </c>
      <c r="AA154" s="139">
        <f t="shared" si="7"/>
        <v>2</v>
      </c>
    </row>
    <row r="155" spans="1:27" ht="170">
      <c r="A155" s="3">
        <v>2099</v>
      </c>
      <c r="B155" s="3" t="s">
        <v>1228</v>
      </c>
      <c r="E155" s="140" t="s">
        <v>2802</v>
      </c>
      <c r="F155" s="6" t="s">
        <v>1229</v>
      </c>
      <c r="G155" s="6" t="s">
        <v>1230</v>
      </c>
      <c r="H155" s="38"/>
      <c r="I155" s="38"/>
      <c r="J155" s="38"/>
      <c r="K155" s="38"/>
      <c r="L155" s="38"/>
      <c r="M155" s="38"/>
      <c r="P155" s="96">
        <v>3</v>
      </c>
      <c r="Q155" s="97" t="s">
        <v>3490</v>
      </c>
      <c r="R155" s="97"/>
      <c r="S155" s="98">
        <v>3</v>
      </c>
      <c r="T155" s="136"/>
      <c r="U155" s="96">
        <v>3</v>
      </c>
      <c r="V155" s="97"/>
      <c r="W155" s="97"/>
      <c r="X155" s="137"/>
      <c r="Y155" s="136"/>
      <c r="Z155" s="138">
        <f t="shared" si="6"/>
        <v>3</v>
      </c>
      <c r="AA155" s="139">
        <f t="shared" si="7"/>
        <v>3</v>
      </c>
    </row>
    <row r="156" spans="1:27" ht="204">
      <c r="A156" s="3">
        <v>2100</v>
      </c>
      <c r="B156" s="3" t="s">
        <v>1231</v>
      </c>
      <c r="E156" s="134" t="s">
        <v>2804</v>
      </c>
      <c r="F156" s="6" t="s">
        <v>1232</v>
      </c>
      <c r="G156" s="6" t="s">
        <v>1233</v>
      </c>
      <c r="H156" s="38"/>
      <c r="I156" s="135" t="s">
        <v>2803</v>
      </c>
      <c r="J156" s="38"/>
      <c r="K156" s="38"/>
      <c r="L156" s="38"/>
      <c r="M156" s="38"/>
      <c r="P156" s="96">
        <v>3</v>
      </c>
      <c r="Q156" s="97" t="s">
        <v>3491</v>
      </c>
      <c r="R156" s="97"/>
      <c r="S156" s="98">
        <v>3</v>
      </c>
      <c r="T156" s="136"/>
      <c r="U156" s="96">
        <v>3</v>
      </c>
      <c r="V156" s="97"/>
      <c r="W156" s="97"/>
      <c r="X156" s="137"/>
      <c r="Y156" s="136"/>
      <c r="Z156" s="138">
        <f t="shared" si="6"/>
        <v>3</v>
      </c>
      <c r="AA156" s="139">
        <f t="shared" si="7"/>
        <v>3</v>
      </c>
    </row>
    <row r="157" spans="1:27" s="131" customFormat="1" ht="17">
      <c r="A157" s="3"/>
      <c r="G157" s="131" t="s">
        <v>487</v>
      </c>
      <c r="H157" s="3"/>
      <c r="P157" s="146"/>
      <c r="Q157" s="146"/>
      <c r="R157" s="146"/>
      <c r="S157" s="146"/>
      <c r="T157" s="146"/>
      <c r="U157" s="146"/>
      <c r="V157" s="146"/>
      <c r="W157" s="146"/>
      <c r="X157" s="146"/>
      <c r="Y157" s="146"/>
    </row>
    <row r="158" spans="1:27" s="131" customFormat="1" ht="17">
      <c r="A158" s="3"/>
      <c r="G158" s="131" t="s">
        <v>487</v>
      </c>
      <c r="H158" s="3"/>
      <c r="P158" s="146"/>
      <c r="Q158" s="146"/>
      <c r="R158" s="146"/>
      <c r="S158" s="146"/>
      <c r="T158" s="146"/>
      <c r="U158" s="146"/>
      <c r="V158" s="146"/>
      <c r="W158" s="146"/>
      <c r="X158" s="146"/>
      <c r="Y158" s="146"/>
    </row>
    <row r="159" spans="1:27" s="131" customFormat="1" ht="17">
      <c r="A159" s="3"/>
      <c r="E159" s="133" t="s">
        <v>977</v>
      </c>
      <c r="G159" s="131" t="s">
        <v>487</v>
      </c>
      <c r="H159" s="3"/>
      <c r="P159" s="146"/>
      <c r="Q159" s="146"/>
      <c r="R159" s="146"/>
      <c r="S159" s="146"/>
      <c r="T159" s="146"/>
      <c r="U159" s="146"/>
      <c r="V159" s="146"/>
      <c r="W159" s="146"/>
      <c r="X159" s="146"/>
      <c r="Y159" s="146"/>
    </row>
    <row r="160" spans="1:27" ht="255">
      <c r="A160" s="3">
        <v>2101</v>
      </c>
      <c r="B160" s="3" t="s">
        <v>1234</v>
      </c>
      <c r="E160" s="134" t="s">
        <v>2806</v>
      </c>
      <c r="F160" s="6" t="s">
        <v>1235</v>
      </c>
      <c r="G160" s="6" t="s">
        <v>1236</v>
      </c>
      <c r="H160" s="38"/>
      <c r="I160" s="135" t="s">
        <v>2805</v>
      </c>
      <c r="J160" s="38"/>
      <c r="K160" s="38"/>
      <c r="L160" s="38"/>
      <c r="M160" s="38"/>
      <c r="P160" s="96">
        <v>3</v>
      </c>
      <c r="Q160" s="97" t="s">
        <v>3492</v>
      </c>
      <c r="R160" s="97" t="s">
        <v>3493</v>
      </c>
      <c r="S160" s="98">
        <v>3</v>
      </c>
      <c r="T160" s="136"/>
      <c r="U160" s="96">
        <v>3</v>
      </c>
      <c r="V160" s="97"/>
      <c r="W160" s="97"/>
      <c r="X160" s="137"/>
      <c r="Y160" s="136"/>
      <c r="Z160" s="138">
        <f t="shared" ref="Z160:Z174" si="8">IF(U160&lt;&gt;"",U160,IF(P160&lt;&gt;"",P160,IF(N160&lt;&gt;"",N160,"")))</f>
        <v>3</v>
      </c>
      <c r="AA160" s="139">
        <f t="shared" ref="AA160:AA174" si="9">IF(X160&lt;&gt;"",X160,IF(S160&lt;&gt;"",S160,IF(O160&lt;&gt;"",O160,"")))</f>
        <v>3</v>
      </c>
    </row>
    <row r="161" spans="1:27" ht="255">
      <c r="A161" s="3">
        <v>2102</v>
      </c>
      <c r="B161" s="3" t="s">
        <v>487</v>
      </c>
      <c r="E161" s="140" t="s">
        <v>2807</v>
      </c>
      <c r="F161" s="6" t="s">
        <v>1237</v>
      </c>
      <c r="G161" s="6" t="s">
        <v>1238</v>
      </c>
      <c r="H161" s="38"/>
      <c r="I161" s="38"/>
      <c r="J161" s="38"/>
      <c r="K161" s="38"/>
      <c r="L161" s="38"/>
      <c r="M161" s="38"/>
      <c r="P161" s="96">
        <v>3</v>
      </c>
      <c r="Q161" s="97" t="s">
        <v>3494</v>
      </c>
      <c r="R161" s="97" t="s">
        <v>3493</v>
      </c>
      <c r="S161" s="98">
        <v>3</v>
      </c>
      <c r="T161" s="136"/>
      <c r="U161" s="96">
        <v>3</v>
      </c>
      <c r="V161" s="97"/>
      <c r="W161" s="97"/>
      <c r="X161" s="137"/>
      <c r="Y161" s="136"/>
      <c r="Z161" s="138">
        <f t="shared" si="8"/>
        <v>3</v>
      </c>
      <c r="AA161" s="139">
        <f t="shared" si="9"/>
        <v>3</v>
      </c>
    </row>
    <row r="162" spans="1:27" ht="255">
      <c r="A162" s="3">
        <v>2103</v>
      </c>
      <c r="B162" s="3" t="s">
        <v>487</v>
      </c>
      <c r="E162" s="140" t="s">
        <v>2808</v>
      </c>
      <c r="F162" s="6" t="s">
        <v>1239</v>
      </c>
      <c r="G162" s="6" t="s">
        <v>1240</v>
      </c>
      <c r="H162" s="38"/>
      <c r="I162" s="38"/>
      <c r="J162" s="38"/>
      <c r="K162" s="38"/>
      <c r="L162" s="38"/>
      <c r="M162" s="38"/>
      <c r="P162" s="96">
        <v>2</v>
      </c>
      <c r="Q162" s="97" t="s">
        <v>3495</v>
      </c>
      <c r="R162" s="97" t="s">
        <v>3493</v>
      </c>
      <c r="S162" s="98">
        <v>2</v>
      </c>
      <c r="T162" s="136"/>
      <c r="U162" s="96">
        <v>2</v>
      </c>
      <c r="V162" s="97"/>
      <c r="W162" s="97"/>
      <c r="X162" s="137"/>
      <c r="Y162" s="136"/>
      <c r="Z162" s="138">
        <f t="shared" si="8"/>
        <v>2</v>
      </c>
      <c r="AA162" s="139">
        <f t="shared" si="9"/>
        <v>2</v>
      </c>
    </row>
    <row r="163" spans="1:27" ht="255">
      <c r="A163" s="3">
        <v>2104</v>
      </c>
      <c r="B163" s="3" t="s">
        <v>487</v>
      </c>
      <c r="E163" s="140" t="s">
        <v>2809</v>
      </c>
      <c r="F163" s="6" t="s">
        <v>1241</v>
      </c>
      <c r="G163" s="6" t="s">
        <v>1242</v>
      </c>
      <c r="H163" s="38"/>
      <c r="I163" s="38"/>
      <c r="J163" s="38"/>
      <c r="K163" s="38"/>
      <c r="L163" s="38"/>
      <c r="M163" s="38"/>
      <c r="P163" s="96">
        <v>1</v>
      </c>
      <c r="Q163" s="97" t="s">
        <v>3496</v>
      </c>
      <c r="R163" s="97" t="s">
        <v>3493</v>
      </c>
      <c r="S163" s="98">
        <v>1</v>
      </c>
      <c r="T163" s="136"/>
      <c r="U163" s="96">
        <v>1</v>
      </c>
      <c r="V163" s="97"/>
      <c r="W163" s="97"/>
      <c r="X163" s="137"/>
      <c r="Y163" s="136"/>
      <c r="Z163" s="138">
        <f t="shared" si="8"/>
        <v>1</v>
      </c>
      <c r="AA163" s="139">
        <f t="shared" si="9"/>
        <v>1</v>
      </c>
    </row>
    <row r="164" spans="1:27" ht="409.6">
      <c r="A164" s="3">
        <v>2105</v>
      </c>
      <c r="B164" s="3" t="s">
        <v>1243</v>
      </c>
      <c r="E164" s="134" t="s">
        <v>2811</v>
      </c>
      <c r="F164" s="6" t="s">
        <v>1244</v>
      </c>
      <c r="G164" s="6" t="s">
        <v>1245</v>
      </c>
      <c r="H164" s="38"/>
      <c r="I164" s="135" t="s">
        <v>2810</v>
      </c>
      <c r="J164" s="38"/>
      <c r="K164" s="38"/>
      <c r="L164" s="38"/>
      <c r="M164" s="38"/>
      <c r="P164" s="96">
        <v>4</v>
      </c>
      <c r="Q164" s="97" t="s">
        <v>3497</v>
      </c>
      <c r="R164" s="97" t="s">
        <v>3493</v>
      </c>
      <c r="S164" s="98">
        <v>3</v>
      </c>
      <c r="T164" s="136" t="s">
        <v>3498</v>
      </c>
      <c r="U164" s="96">
        <v>4</v>
      </c>
      <c r="V164" s="97"/>
      <c r="W164" s="97"/>
      <c r="X164" s="137"/>
      <c r="Y164" s="136"/>
      <c r="Z164" s="138">
        <f t="shared" si="8"/>
        <v>4</v>
      </c>
      <c r="AA164" s="139">
        <f t="shared" si="9"/>
        <v>3</v>
      </c>
    </row>
    <row r="165" spans="1:27" ht="255">
      <c r="A165" s="3">
        <v>2106</v>
      </c>
      <c r="B165" s="3" t="s">
        <v>487</v>
      </c>
      <c r="E165" s="140" t="s">
        <v>2812</v>
      </c>
      <c r="F165" s="6" t="s">
        <v>1246</v>
      </c>
      <c r="G165" s="6" t="s">
        <v>1247</v>
      </c>
      <c r="H165" s="38"/>
      <c r="I165" s="38"/>
      <c r="J165" s="38"/>
      <c r="K165" s="38"/>
      <c r="L165" s="38"/>
      <c r="M165" s="38"/>
      <c r="P165" s="96">
        <v>3</v>
      </c>
      <c r="Q165" s="97" t="s">
        <v>3499</v>
      </c>
      <c r="R165" s="97" t="s">
        <v>3493</v>
      </c>
      <c r="S165" s="98">
        <v>2</v>
      </c>
      <c r="T165" s="136"/>
      <c r="U165" s="96"/>
      <c r="V165" s="97"/>
      <c r="W165" s="97"/>
      <c r="X165" s="137"/>
      <c r="Y165" s="136"/>
      <c r="Z165" s="138">
        <f t="shared" si="8"/>
        <v>3</v>
      </c>
      <c r="AA165" s="139">
        <f t="shared" si="9"/>
        <v>2</v>
      </c>
    </row>
    <row r="166" spans="1:27" ht="409.6">
      <c r="A166" s="3">
        <v>2107</v>
      </c>
      <c r="B166" s="3" t="s">
        <v>1248</v>
      </c>
      <c r="E166" s="134" t="s">
        <v>2813</v>
      </c>
      <c r="F166" s="6" t="s">
        <v>1249</v>
      </c>
      <c r="G166" s="6" t="s">
        <v>1250</v>
      </c>
      <c r="H166" s="38"/>
      <c r="I166" s="135" t="s">
        <v>2810</v>
      </c>
      <c r="J166" s="38"/>
      <c r="K166" s="38"/>
      <c r="L166" s="38"/>
      <c r="M166" s="38"/>
      <c r="P166" s="96">
        <v>3</v>
      </c>
      <c r="Q166" s="97" t="s">
        <v>3500</v>
      </c>
      <c r="R166" s="97" t="s">
        <v>3493</v>
      </c>
      <c r="S166" s="98">
        <v>3</v>
      </c>
      <c r="T166" s="136"/>
      <c r="U166" s="96">
        <v>3</v>
      </c>
      <c r="V166" s="97"/>
      <c r="W166" s="97"/>
      <c r="X166" s="137"/>
      <c r="Y166" s="136"/>
      <c r="Z166" s="138">
        <f t="shared" si="8"/>
        <v>3</v>
      </c>
      <c r="AA166" s="139">
        <f t="shared" si="9"/>
        <v>3</v>
      </c>
    </row>
    <row r="167" spans="1:27" ht="409.6">
      <c r="A167" s="3">
        <v>2108</v>
      </c>
      <c r="B167" s="3" t="s">
        <v>1251</v>
      </c>
      <c r="E167" s="134" t="s">
        <v>2814</v>
      </c>
      <c r="F167" s="6" t="s">
        <v>1252</v>
      </c>
      <c r="G167" s="6" t="s">
        <v>1253</v>
      </c>
      <c r="H167" s="38"/>
      <c r="I167" s="135" t="s">
        <v>2810</v>
      </c>
      <c r="J167" s="38"/>
      <c r="K167" s="38"/>
      <c r="L167" s="38"/>
      <c r="M167" s="38"/>
      <c r="P167" s="96">
        <v>2</v>
      </c>
      <c r="Q167" s="97" t="s">
        <v>3501</v>
      </c>
      <c r="R167" s="97" t="s">
        <v>3493</v>
      </c>
      <c r="S167" s="98">
        <v>2</v>
      </c>
      <c r="T167" s="136"/>
      <c r="U167" s="96">
        <v>2</v>
      </c>
      <c r="V167" s="97"/>
      <c r="W167" s="97"/>
      <c r="X167" s="137"/>
      <c r="Y167" s="136"/>
      <c r="Z167" s="138">
        <f t="shared" si="8"/>
        <v>2</v>
      </c>
      <c r="AA167" s="139">
        <f t="shared" si="9"/>
        <v>2</v>
      </c>
    </row>
    <row r="168" spans="1:27" ht="409.6">
      <c r="A168" s="3">
        <v>2109</v>
      </c>
      <c r="B168" s="3" t="s">
        <v>1254</v>
      </c>
      <c r="E168" s="134" t="s">
        <v>2815</v>
      </c>
      <c r="F168" s="6" t="s">
        <v>1255</v>
      </c>
      <c r="G168" s="6" t="s">
        <v>1256</v>
      </c>
      <c r="H168" s="38"/>
      <c r="I168" s="135" t="s">
        <v>2810</v>
      </c>
      <c r="J168" s="38"/>
      <c r="K168" s="38"/>
      <c r="L168" s="38"/>
      <c r="M168" s="38"/>
      <c r="P168" s="96">
        <v>2</v>
      </c>
      <c r="Q168" s="97" t="s">
        <v>3502</v>
      </c>
      <c r="R168" s="97" t="s">
        <v>3493</v>
      </c>
      <c r="S168" s="98">
        <v>2</v>
      </c>
      <c r="T168" s="136"/>
      <c r="U168" s="96">
        <v>2</v>
      </c>
      <c r="V168" s="97"/>
      <c r="W168" s="97"/>
      <c r="X168" s="137"/>
      <c r="Y168" s="136"/>
      <c r="Z168" s="138">
        <f t="shared" si="8"/>
        <v>2</v>
      </c>
      <c r="AA168" s="139">
        <f t="shared" si="9"/>
        <v>2</v>
      </c>
    </row>
    <row r="169" spans="1:27" ht="409.6">
      <c r="A169" s="3">
        <v>2110</v>
      </c>
      <c r="B169" s="3" t="s">
        <v>1257</v>
      </c>
      <c r="E169" s="134" t="s">
        <v>2816</v>
      </c>
      <c r="F169" s="6" t="s">
        <v>1258</v>
      </c>
      <c r="G169" s="6" t="s">
        <v>1259</v>
      </c>
      <c r="H169" s="38"/>
      <c r="I169" s="135" t="s">
        <v>2810</v>
      </c>
      <c r="J169" s="38"/>
      <c r="K169" s="38"/>
      <c r="L169" s="38"/>
      <c r="M169" s="38"/>
      <c r="P169" s="96">
        <v>2</v>
      </c>
      <c r="Q169" s="97" t="s">
        <v>3503</v>
      </c>
      <c r="R169" s="97" t="s">
        <v>3493</v>
      </c>
      <c r="S169" s="98">
        <v>2</v>
      </c>
      <c r="T169" s="136"/>
      <c r="U169" s="96"/>
      <c r="V169" s="97"/>
      <c r="W169" s="97"/>
      <c r="X169" s="137"/>
      <c r="Y169" s="136"/>
      <c r="Z169" s="138">
        <f t="shared" si="8"/>
        <v>2</v>
      </c>
      <c r="AA169" s="139">
        <f t="shared" si="9"/>
        <v>2</v>
      </c>
    </row>
    <row r="170" spans="1:27" ht="409.6">
      <c r="A170" s="3">
        <v>2111</v>
      </c>
      <c r="B170" s="3" t="s">
        <v>1260</v>
      </c>
      <c r="E170" s="134" t="s">
        <v>2817</v>
      </c>
      <c r="F170" s="6" t="s">
        <v>1261</v>
      </c>
      <c r="G170" s="6" t="s">
        <v>1262</v>
      </c>
      <c r="H170" s="38"/>
      <c r="I170" s="135" t="s">
        <v>2810</v>
      </c>
      <c r="J170" s="38"/>
      <c r="K170" s="38"/>
      <c r="L170" s="38"/>
      <c r="M170" s="38"/>
      <c r="P170" s="96">
        <v>2</v>
      </c>
      <c r="Q170" s="97" t="s">
        <v>3504</v>
      </c>
      <c r="R170" s="97" t="s">
        <v>3493</v>
      </c>
      <c r="S170" s="98">
        <v>2</v>
      </c>
      <c r="T170" s="136"/>
      <c r="U170" s="96">
        <v>2</v>
      </c>
      <c r="V170" s="97"/>
      <c r="W170" s="97"/>
      <c r="X170" s="137"/>
      <c r="Y170" s="136"/>
      <c r="Z170" s="138">
        <f t="shared" si="8"/>
        <v>2</v>
      </c>
      <c r="AA170" s="139">
        <f t="shared" si="9"/>
        <v>2</v>
      </c>
    </row>
    <row r="171" spans="1:27" ht="409.6">
      <c r="A171" s="3">
        <v>2112</v>
      </c>
      <c r="B171" s="3" t="s">
        <v>1263</v>
      </c>
      <c r="E171" s="134" t="s">
        <v>2818</v>
      </c>
      <c r="F171" s="6" t="s">
        <v>1264</v>
      </c>
      <c r="G171" s="6" t="s">
        <v>1265</v>
      </c>
      <c r="H171" s="38"/>
      <c r="I171" s="135" t="s">
        <v>2810</v>
      </c>
      <c r="J171" s="38"/>
      <c r="K171" s="38"/>
      <c r="L171" s="38"/>
      <c r="M171" s="38"/>
      <c r="P171" s="96">
        <v>2</v>
      </c>
      <c r="Q171" s="97" t="s">
        <v>3505</v>
      </c>
      <c r="R171" s="97" t="s">
        <v>3493</v>
      </c>
      <c r="S171" s="98">
        <v>2</v>
      </c>
      <c r="T171" s="136"/>
      <c r="U171" s="96">
        <v>2</v>
      </c>
      <c r="V171" s="97"/>
      <c r="W171" s="97"/>
      <c r="X171" s="137"/>
      <c r="Y171" s="136"/>
      <c r="Z171" s="138">
        <f t="shared" si="8"/>
        <v>2</v>
      </c>
      <c r="AA171" s="139">
        <f t="shared" si="9"/>
        <v>2</v>
      </c>
    </row>
    <row r="172" spans="1:27" ht="255">
      <c r="A172" s="3">
        <v>2113</v>
      </c>
      <c r="B172" s="3" t="s">
        <v>487</v>
      </c>
      <c r="E172" s="140" t="s">
        <v>2819</v>
      </c>
      <c r="F172" s="6" t="s">
        <v>1266</v>
      </c>
      <c r="G172" s="6" t="s">
        <v>1267</v>
      </c>
      <c r="H172" s="38"/>
      <c r="I172" s="38"/>
      <c r="J172" s="38"/>
      <c r="K172" s="38"/>
      <c r="L172" s="38"/>
      <c r="M172" s="38"/>
      <c r="P172" s="96">
        <v>3</v>
      </c>
      <c r="Q172" s="97" t="s">
        <v>3506</v>
      </c>
      <c r="R172" s="97" t="s">
        <v>3493</v>
      </c>
      <c r="S172" s="98">
        <v>3</v>
      </c>
      <c r="T172" s="136"/>
      <c r="U172" s="96">
        <v>3</v>
      </c>
      <c r="V172" s="97"/>
      <c r="W172" s="97"/>
      <c r="X172" s="137"/>
      <c r="Y172" s="136"/>
      <c r="Z172" s="138">
        <f t="shared" si="8"/>
        <v>3</v>
      </c>
      <c r="AA172" s="139">
        <f t="shared" si="9"/>
        <v>3</v>
      </c>
    </row>
    <row r="173" spans="1:27" ht="255">
      <c r="A173" s="3">
        <v>2114</v>
      </c>
      <c r="B173" s="3" t="s">
        <v>1268</v>
      </c>
      <c r="E173" s="140" t="s">
        <v>2820</v>
      </c>
      <c r="F173" s="6" t="s">
        <v>1269</v>
      </c>
      <c r="G173" s="6" t="s">
        <v>1270</v>
      </c>
      <c r="H173" s="38"/>
      <c r="I173" s="38"/>
      <c r="J173" s="38"/>
      <c r="K173" s="38"/>
      <c r="L173" s="38"/>
      <c r="M173" s="38"/>
      <c r="P173" s="96">
        <v>2</v>
      </c>
      <c r="Q173" s="97" t="s">
        <v>3507</v>
      </c>
      <c r="R173" s="97" t="s">
        <v>3493</v>
      </c>
      <c r="S173" s="98">
        <v>2</v>
      </c>
      <c r="T173" s="136"/>
      <c r="U173" s="96">
        <v>2</v>
      </c>
      <c r="V173" s="97"/>
      <c r="W173" s="97"/>
      <c r="X173" s="137"/>
      <c r="Y173" s="136"/>
      <c r="Z173" s="138">
        <f t="shared" si="8"/>
        <v>2</v>
      </c>
      <c r="AA173" s="139">
        <f t="shared" si="9"/>
        <v>2</v>
      </c>
    </row>
    <row r="174" spans="1:27" ht="255">
      <c r="A174" s="3">
        <v>2115</v>
      </c>
      <c r="B174" s="3" t="s">
        <v>487</v>
      </c>
      <c r="E174" s="140" t="s">
        <v>2821</v>
      </c>
      <c r="F174" s="6" t="s">
        <v>1271</v>
      </c>
      <c r="G174" s="6" t="s">
        <v>1272</v>
      </c>
      <c r="H174" s="38"/>
      <c r="I174" s="38"/>
      <c r="J174" s="38"/>
      <c r="K174" s="38"/>
      <c r="L174" s="38"/>
      <c r="M174" s="38"/>
      <c r="P174" s="96">
        <v>4</v>
      </c>
      <c r="Q174" s="97" t="s">
        <v>3508</v>
      </c>
      <c r="R174" s="97" t="s">
        <v>3493</v>
      </c>
      <c r="S174" s="98">
        <v>1</v>
      </c>
      <c r="T174" s="136" t="s">
        <v>3509</v>
      </c>
      <c r="U174" s="96">
        <v>4</v>
      </c>
      <c r="V174" s="97"/>
      <c r="W174" s="97"/>
      <c r="X174" s="137"/>
      <c r="Y174" s="136"/>
      <c r="Z174" s="138">
        <f t="shared" si="8"/>
        <v>4</v>
      </c>
      <c r="AA174" s="139">
        <f t="shared" si="9"/>
        <v>1</v>
      </c>
    </row>
    <row r="175" spans="1:27" s="131" customFormat="1" ht="17">
      <c r="A175" s="3"/>
      <c r="G175" s="131" t="s">
        <v>487</v>
      </c>
      <c r="H175" s="3"/>
      <c r="P175" s="146"/>
      <c r="Q175" s="146"/>
      <c r="R175" s="146"/>
      <c r="S175" s="146"/>
      <c r="T175" s="146"/>
      <c r="U175" s="146"/>
      <c r="V175" s="146"/>
      <c r="W175" s="146"/>
      <c r="X175" s="146"/>
      <c r="Y175" s="146"/>
    </row>
    <row r="176" spans="1:27" s="131" customFormat="1" ht="17">
      <c r="A176" s="3"/>
      <c r="G176" s="131" t="s">
        <v>487</v>
      </c>
      <c r="H176" s="3"/>
      <c r="P176" s="146"/>
      <c r="Q176" s="146"/>
      <c r="R176" s="146"/>
      <c r="S176" s="146"/>
      <c r="T176" s="146"/>
      <c r="U176" s="146"/>
      <c r="V176" s="146"/>
      <c r="W176" s="146"/>
      <c r="X176" s="146"/>
      <c r="Y176" s="146"/>
    </row>
    <row r="177" spans="1:27" s="131" customFormat="1" ht="17">
      <c r="A177" s="3"/>
      <c r="E177" s="133" t="s">
        <v>1131</v>
      </c>
      <c r="G177" s="131" t="s">
        <v>487</v>
      </c>
      <c r="H177" s="3"/>
      <c r="P177" s="146"/>
      <c r="Q177" s="146"/>
      <c r="R177" s="146"/>
      <c r="S177" s="146"/>
      <c r="T177" s="146"/>
      <c r="U177" s="146"/>
      <c r="V177" s="146"/>
      <c r="W177" s="146"/>
      <c r="X177" s="146"/>
      <c r="Y177" s="146"/>
    </row>
    <row r="178" spans="1:27" ht="409.6">
      <c r="A178" s="3">
        <v>2116</v>
      </c>
      <c r="B178" s="3" t="s">
        <v>1273</v>
      </c>
      <c r="E178" s="134" t="s">
        <v>2755</v>
      </c>
      <c r="F178" s="6" t="s">
        <v>1274</v>
      </c>
      <c r="G178" s="6" t="s">
        <v>1275</v>
      </c>
      <c r="H178" s="38"/>
      <c r="I178" s="135" t="s">
        <v>2768</v>
      </c>
      <c r="J178" s="38"/>
      <c r="K178" s="38"/>
      <c r="L178" s="38"/>
      <c r="M178" s="135" t="s">
        <v>2769</v>
      </c>
      <c r="P178" s="96">
        <v>3</v>
      </c>
      <c r="Q178" s="97"/>
      <c r="R178" s="97"/>
      <c r="S178" s="98">
        <v>3</v>
      </c>
      <c r="T178" s="136" t="s">
        <v>3429</v>
      </c>
      <c r="U178" s="96">
        <v>3</v>
      </c>
      <c r="V178" s="97"/>
      <c r="W178" s="97"/>
      <c r="X178" s="137"/>
      <c r="Y178" s="136"/>
      <c r="Z178" s="138">
        <f t="shared" ref="Z178:Z182" si="10">IF(U178&lt;&gt;"",U178,IF(P178&lt;&gt;"",P178,IF(N178&lt;&gt;"",N178,"")))</f>
        <v>3</v>
      </c>
      <c r="AA178" s="139">
        <f t="shared" ref="AA178:AA182" si="11">IF(X178&lt;&gt;"",X178,IF(S178&lt;&gt;"",S178,IF(O178&lt;&gt;"",O178,"")))</f>
        <v>3</v>
      </c>
    </row>
    <row r="179" spans="1:27" ht="409.6">
      <c r="A179" s="3">
        <v>2117</v>
      </c>
      <c r="B179" s="3" t="s">
        <v>1276</v>
      </c>
      <c r="E179" s="134" t="s">
        <v>2822</v>
      </c>
      <c r="F179" s="6" t="s">
        <v>1277</v>
      </c>
      <c r="G179" s="6" t="s">
        <v>1278</v>
      </c>
      <c r="H179" s="38"/>
      <c r="I179" s="135" t="s">
        <v>2768</v>
      </c>
      <c r="J179" s="38"/>
      <c r="K179" s="38"/>
      <c r="L179" s="38"/>
      <c r="M179" s="135" t="s">
        <v>2769</v>
      </c>
      <c r="P179" s="96">
        <v>3</v>
      </c>
      <c r="Q179" s="97"/>
      <c r="R179" s="97"/>
      <c r="S179" s="98">
        <v>3</v>
      </c>
      <c r="T179" s="136" t="s">
        <v>3429</v>
      </c>
      <c r="U179" s="96">
        <v>3</v>
      </c>
      <c r="V179" s="97"/>
      <c r="W179" s="97"/>
      <c r="X179" s="137"/>
      <c r="Y179" s="136"/>
      <c r="Z179" s="138">
        <f t="shared" si="10"/>
        <v>3</v>
      </c>
      <c r="AA179" s="139">
        <f t="shared" si="11"/>
        <v>3</v>
      </c>
    </row>
    <row r="180" spans="1:27" ht="136">
      <c r="A180" s="3">
        <v>2118</v>
      </c>
      <c r="B180" s="3" t="s">
        <v>487</v>
      </c>
      <c r="E180" s="140" t="s">
        <v>2823</v>
      </c>
      <c r="F180" s="6" t="s">
        <v>1279</v>
      </c>
      <c r="G180" s="6" t="s">
        <v>1280</v>
      </c>
      <c r="H180" s="38"/>
      <c r="I180" s="38"/>
      <c r="J180" s="38"/>
      <c r="K180" s="38"/>
      <c r="L180" s="38"/>
      <c r="M180" s="38"/>
      <c r="P180" s="96">
        <v>2</v>
      </c>
      <c r="Q180" s="97" t="s">
        <v>3510</v>
      </c>
      <c r="R180" s="97"/>
      <c r="S180" s="98">
        <v>2</v>
      </c>
      <c r="T180" s="136"/>
      <c r="U180" s="96">
        <v>2</v>
      </c>
      <c r="V180" s="97"/>
      <c r="W180" s="97"/>
      <c r="X180" s="137"/>
      <c r="Y180" s="136"/>
      <c r="Z180" s="138">
        <f t="shared" si="10"/>
        <v>2</v>
      </c>
      <c r="AA180" s="139">
        <f t="shared" si="11"/>
        <v>2</v>
      </c>
    </row>
    <row r="181" spans="1:27" ht="409.6">
      <c r="A181" s="3">
        <v>2119</v>
      </c>
      <c r="B181" s="3" t="s">
        <v>1281</v>
      </c>
      <c r="E181" s="134" t="s">
        <v>2824</v>
      </c>
      <c r="F181" s="6" t="s">
        <v>1282</v>
      </c>
      <c r="G181" s="6" t="s">
        <v>1283</v>
      </c>
      <c r="H181" s="38"/>
      <c r="I181" s="135" t="s">
        <v>2768</v>
      </c>
      <c r="J181" s="38"/>
      <c r="K181" s="38"/>
      <c r="L181" s="38"/>
      <c r="M181" s="135" t="s">
        <v>2769</v>
      </c>
      <c r="P181" s="96">
        <v>2</v>
      </c>
      <c r="Q181" s="97"/>
      <c r="R181" s="97"/>
      <c r="S181" s="98">
        <v>2</v>
      </c>
      <c r="T181" s="136" t="s">
        <v>3429</v>
      </c>
      <c r="U181" s="96">
        <v>2</v>
      </c>
      <c r="V181" s="97"/>
      <c r="W181" s="97"/>
      <c r="X181" s="137"/>
      <c r="Y181" s="136"/>
      <c r="Z181" s="138">
        <f t="shared" si="10"/>
        <v>2</v>
      </c>
      <c r="AA181" s="139">
        <f t="shared" si="11"/>
        <v>2</v>
      </c>
    </row>
    <row r="182" spans="1:27" ht="409.6">
      <c r="A182" s="3">
        <v>2120</v>
      </c>
      <c r="B182" s="3" t="s">
        <v>1281</v>
      </c>
      <c r="E182" s="134" t="s">
        <v>2825</v>
      </c>
      <c r="F182" s="6" t="s">
        <v>1284</v>
      </c>
      <c r="G182" s="6" t="s">
        <v>1285</v>
      </c>
      <c r="H182" s="38"/>
      <c r="I182" s="135" t="s">
        <v>2768</v>
      </c>
      <c r="J182" s="38"/>
      <c r="K182" s="38"/>
      <c r="L182" s="38"/>
      <c r="M182" s="135" t="s">
        <v>2769</v>
      </c>
      <c r="P182" s="96">
        <v>3</v>
      </c>
      <c r="Q182" s="97"/>
      <c r="R182" s="97"/>
      <c r="S182" s="98">
        <v>3</v>
      </c>
      <c r="T182" s="136" t="s">
        <v>3429</v>
      </c>
      <c r="U182" s="96">
        <v>3</v>
      </c>
      <c r="V182" s="97"/>
      <c r="W182" s="97"/>
      <c r="X182" s="137"/>
      <c r="Y182" s="136"/>
      <c r="Z182" s="138">
        <f t="shared" si="10"/>
        <v>3</v>
      </c>
      <c r="AA182" s="139">
        <f t="shared" si="11"/>
        <v>3</v>
      </c>
    </row>
    <row r="183" spans="1:27" s="131" customFormat="1" ht="17">
      <c r="A183" s="3"/>
      <c r="G183" s="131" t="s">
        <v>487</v>
      </c>
      <c r="H183" s="3"/>
      <c r="P183" s="146"/>
      <c r="Q183" s="146"/>
      <c r="R183" s="146"/>
      <c r="S183" s="146"/>
      <c r="T183" s="146"/>
      <c r="U183" s="146"/>
      <c r="V183" s="146"/>
      <c r="W183" s="146"/>
      <c r="X183" s="146"/>
      <c r="Y183" s="146"/>
    </row>
    <row r="184" spans="1:27" s="131" customFormat="1" ht="17">
      <c r="A184" s="3"/>
      <c r="G184" s="131" t="s">
        <v>487</v>
      </c>
      <c r="H184" s="3"/>
      <c r="P184" s="146"/>
      <c r="Q184" s="146"/>
      <c r="R184" s="146"/>
      <c r="S184" s="146"/>
      <c r="T184" s="146"/>
      <c r="U184" s="146"/>
      <c r="V184" s="146"/>
      <c r="W184" s="146"/>
      <c r="X184" s="146"/>
      <c r="Y184" s="146"/>
    </row>
    <row r="185" spans="1:27" s="131" customFormat="1" ht="17">
      <c r="A185" s="3"/>
      <c r="E185" s="133" t="s">
        <v>1286</v>
      </c>
      <c r="G185" s="131" t="s">
        <v>487</v>
      </c>
      <c r="H185" s="3"/>
      <c r="P185" s="146"/>
      <c r="Q185" s="146"/>
      <c r="R185" s="146"/>
      <c r="S185" s="146"/>
      <c r="T185" s="146"/>
      <c r="U185" s="146"/>
      <c r="V185" s="146"/>
      <c r="W185" s="146"/>
      <c r="X185" s="146"/>
      <c r="Y185" s="146"/>
    </row>
    <row r="186" spans="1:27" ht="409.6">
      <c r="A186" s="3">
        <v>2121</v>
      </c>
      <c r="B186" s="3" t="s">
        <v>1287</v>
      </c>
      <c r="E186" s="134" t="s">
        <v>2828</v>
      </c>
      <c r="F186" s="6" t="s">
        <v>1288</v>
      </c>
      <c r="G186" s="6" t="s">
        <v>1289</v>
      </c>
      <c r="H186" s="38"/>
      <c r="I186" s="135" t="s">
        <v>2826</v>
      </c>
      <c r="J186" s="38"/>
      <c r="K186" s="38"/>
      <c r="L186" s="38"/>
      <c r="M186" s="135" t="s">
        <v>2827</v>
      </c>
      <c r="P186" s="96">
        <v>3</v>
      </c>
      <c r="Q186" s="97" t="s">
        <v>2827</v>
      </c>
      <c r="R186" s="97"/>
      <c r="S186" s="98">
        <v>3</v>
      </c>
      <c r="T186" s="136"/>
      <c r="U186" s="96">
        <v>3</v>
      </c>
      <c r="V186" s="97"/>
      <c r="W186" s="97"/>
      <c r="X186" s="137"/>
      <c r="Y186" s="136"/>
      <c r="Z186" s="138">
        <f t="shared" ref="Z186:Z250" si="12">IF(U186&lt;&gt;"",U186,IF(P186&lt;&gt;"",P186,IF(N186&lt;&gt;"",N186,"")))</f>
        <v>3</v>
      </c>
      <c r="AA186" s="139">
        <f t="shared" ref="AA186:AA250" si="13">IF(X186&lt;&gt;"",X186,IF(S186&lt;&gt;"",S186,IF(O186&lt;&gt;"",O186,"")))</f>
        <v>3</v>
      </c>
    </row>
    <row r="187" spans="1:27" ht="136">
      <c r="A187" s="3">
        <v>2122</v>
      </c>
      <c r="B187" s="3" t="s">
        <v>487</v>
      </c>
      <c r="E187" s="140" t="s">
        <v>2829</v>
      </c>
      <c r="F187" s="6" t="s">
        <v>1290</v>
      </c>
      <c r="G187" s="6" t="s">
        <v>1291</v>
      </c>
      <c r="H187" s="38"/>
      <c r="I187" s="38"/>
      <c r="J187" s="38"/>
      <c r="K187" s="38"/>
      <c r="L187" s="38"/>
      <c r="M187" s="38"/>
      <c r="P187" s="96">
        <v>1</v>
      </c>
      <c r="Q187" s="97"/>
      <c r="R187" s="97"/>
      <c r="S187" s="98">
        <v>1</v>
      </c>
      <c r="T187" s="136"/>
      <c r="U187" s="96">
        <v>1</v>
      </c>
      <c r="V187" s="97"/>
      <c r="W187" s="97"/>
      <c r="X187" s="137"/>
      <c r="Y187" s="136"/>
      <c r="Z187" s="138">
        <f t="shared" si="12"/>
        <v>1</v>
      </c>
      <c r="AA187" s="139">
        <f t="shared" si="13"/>
        <v>1</v>
      </c>
    </row>
    <row r="188" spans="1:27" ht="409.6">
      <c r="A188" s="3">
        <v>2123</v>
      </c>
      <c r="B188" s="3" t="s">
        <v>1292</v>
      </c>
      <c r="E188" s="134" t="s">
        <v>2831</v>
      </c>
      <c r="F188" s="6" t="s">
        <v>1293</v>
      </c>
      <c r="G188" s="6" t="s">
        <v>1294</v>
      </c>
      <c r="H188" s="38"/>
      <c r="I188" s="135" t="s">
        <v>2830</v>
      </c>
      <c r="J188" s="38"/>
      <c r="K188" s="38"/>
      <c r="L188" s="38"/>
      <c r="M188" s="38"/>
      <c r="P188" s="96">
        <v>3</v>
      </c>
      <c r="Q188" s="97"/>
      <c r="R188" s="97"/>
      <c r="S188" s="98">
        <v>3</v>
      </c>
      <c r="T188" s="136"/>
      <c r="U188" s="96">
        <v>3</v>
      </c>
      <c r="V188" s="97"/>
      <c r="W188" s="97"/>
      <c r="X188" s="137"/>
      <c r="Y188" s="136"/>
      <c r="Z188" s="138">
        <f t="shared" si="12"/>
        <v>3</v>
      </c>
      <c r="AA188" s="139">
        <f t="shared" si="13"/>
        <v>3</v>
      </c>
    </row>
    <row r="189" spans="1:27" ht="153">
      <c r="A189" s="3">
        <v>2124</v>
      </c>
      <c r="B189" s="3" t="s">
        <v>487</v>
      </c>
      <c r="E189" s="140" t="s">
        <v>2832</v>
      </c>
      <c r="F189" s="6" t="s">
        <v>1295</v>
      </c>
      <c r="G189" s="6" t="s">
        <v>1296</v>
      </c>
      <c r="H189" s="38"/>
      <c r="I189" s="38"/>
      <c r="J189" s="38"/>
      <c r="K189" s="38"/>
      <c r="L189" s="38"/>
      <c r="M189" s="38"/>
      <c r="P189" s="96">
        <v>3</v>
      </c>
      <c r="Q189" s="97"/>
      <c r="R189" s="97"/>
      <c r="S189" s="98">
        <v>3</v>
      </c>
      <c r="T189" s="136" t="s">
        <v>3429</v>
      </c>
      <c r="U189" s="96">
        <v>3</v>
      </c>
      <c r="V189" s="97"/>
      <c r="W189" s="97"/>
      <c r="X189" s="137"/>
      <c r="Y189" s="136"/>
      <c r="Z189" s="138">
        <f t="shared" si="12"/>
        <v>3</v>
      </c>
      <c r="AA189" s="139">
        <f t="shared" si="13"/>
        <v>3</v>
      </c>
    </row>
    <row r="190" spans="1:27" ht="153">
      <c r="A190" s="3">
        <v>2125</v>
      </c>
      <c r="B190" s="3" t="s">
        <v>1297</v>
      </c>
      <c r="E190" s="140" t="s">
        <v>2833</v>
      </c>
      <c r="F190" s="6" t="s">
        <v>1298</v>
      </c>
      <c r="G190" s="6" t="s">
        <v>1299</v>
      </c>
      <c r="H190" s="38"/>
      <c r="I190" s="38"/>
      <c r="J190" s="38"/>
      <c r="K190" s="38"/>
      <c r="L190" s="38"/>
      <c r="M190" s="38"/>
      <c r="P190" s="96">
        <v>3</v>
      </c>
      <c r="Q190" s="97"/>
      <c r="R190" s="97"/>
      <c r="S190" s="98">
        <v>3</v>
      </c>
      <c r="T190" s="136" t="s">
        <v>3429</v>
      </c>
      <c r="U190" s="96">
        <v>3</v>
      </c>
      <c r="V190" s="97"/>
      <c r="W190" s="97"/>
      <c r="X190" s="137"/>
      <c r="Y190" s="136"/>
      <c r="Z190" s="138">
        <f t="shared" si="12"/>
        <v>3</v>
      </c>
      <c r="AA190" s="139">
        <f t="shared" si="13"/>
        <v>3</v>
      </c>
    </row>
    <row r="191" spans="1:27" ht="136">
      <c r="A191" s="3">
        <v>2126</v>
      </c>
      <c r="B191" s="3" t="s">
        <v>1300</v>
      </c>
      <c r="E191" s="140" t="s">
        <v>2834</v>
      </c>
      <c r="F191" s="6" t="s">
        <v>1301</v>
      </c>
      <c r="G191" s="6" t="s">
        <v>1302</v>
      </c>
      <c r="H191" s="38"/>
      <c r="I191" s="38"/>
      <c r="J191" s="38"/>
      <c r="K191" s="38"/>
      <c r="L191" s="38"/>
      <c r="M191" s="38"/>
      <c r="P191" s="96">
        <v>1</v>
      </c>
      <c r="Q191" s="97"/>
      <c r="R191" s="97"/>
      <c r="S191" s="98">
        <v>1</v>
      </c>
      <c r="T191" s="136"/>
      <c r="U191" s="96">
        <v>1</v>
      </c>
      <c r="V191" s="97"/>
      <c r="W191" s="97"/>
      <c r="X191" s="137"/>
      <c r="Y191" s="136"/>
      <c r="Z191" s="138">
        <f t="shared" si="12"/>
        <v>1</v>
      </c>
      <c r="AA191" s="139">
        <f t="shared" si="13"/>
        <v>1</v>
      </c>
    </row>
    <row r="192" spans="1:27" ht="119">
      <c r="A192" s="3">
        <v>2127</v>
      </c>
      <c r="B192" s="3" t="s">
        <v>1303</v>
      </c>
      <c r="E192" s="134" t="s">
        <v>2836</v>
      </c>
      <c r="F192" s="6" t="s">
        <v>1304</v>
      </c>
      <c r="G192" s="6" t="s">
        <v>1305</v>
      </c>
      <c r="H192" s="38"/>
      <c r="I192" s="135" t="s">
        <v>2835</v>
      </c>
      <c r="J192" s="38"/>
      <c r="K192" s="38"/>
      <c r="L192" s="38"/>
      <c r="M192" s="38"/>
      <c r="P192" s="96">
        <v>1</v>
      </c>
      <c r="Q192" s="97"/>
      <c r="R192" s="97"/>
      <c r="S192" s="98">
        <v>1</v>
      </c>
      <c r="T192" s="136"/>
      <c r="U192" s="96">
        <v>1</v>
      </c>
      <c r="V192" s="97"/>
      <c r="W192" s="97"/>
      <c r="X192" s="137"/>
      <c r="Y192" s="136"/>
      <c r="Z192" s="138">
        <f t="shared" si="12"/>
        <v>1</v>
      </c>
      <c r="AA192" s="139">
        <f t="shared" si="13"/>
        <v>1</v>
      </c>
    </row>
    <row r="193" spans="1:27" ht="255">
      <c r="A193" s="3">
        <v>2128</v>
      </c>
      <c r="B193" s="3" t="s">
        <v>487</v>
      </c>
      <c r="E193" s="140" t="s">
        <v>2837</v>
      </c>
      <c r="F193" s="6" t="s">
        <v>1306</v>
      </c>
      <c r="G193" s="6" t="s">
        <v>1053</v>
      </c>
      <c r="H193" s="38"/>
      <c r="I193" s="38"/>
      <c r="J193" s="38"/>
      <c r="K193" s="38"/>
      <c r="L193" s="38"/>
      <c r="M193" s="38"/>
      <c r="P193" s="96">
        <v>4</v>
      </c>
      <c r="Q193" s="97" t="s">
        <v>3511</v>
      </c>
      <c r="R193" s="97"/>
      <c r="S193" s="98">
        <v>3</v>
      </c>
      <c r="T193" s="136"/>
      <c r="U193" s="96">
        <v>4</v>
      </c>
      <c r="V193" s="97"/>
      <c r="W193" s="97"/>
      <c r="X193" s="137"/>
      <c r="Y193" s="136"/>
      <c r="Z193" s="138">
        <f t="shared" si="12"/>
        <v>4</v>
      </c>
      <c r="AA193" s="139">
        <f t="shared" si="13"/>
        <v>3</v>
      </c>
    </row>
    <row r="194" spans="1:27" s="131" customFormat="1" ht="17">
      <c r="A194" s="3"/>
      <c r="G194" s="131" t="s">
        <v>487</v>
      </c>
      <c r="H194" s="3"/>
      <c r="P194" s="146"/>
      <c r="Q194" s="146"/>
      <c r="R194" s="146"/>
      <c r="S194" s="146"/>
      <c r="T194" s="146"/>
      <c r="U194" s="146"/>
      <c r="V194" s="146"/>
      <c r="W194" s="146"/>
      <c r="X194" s="146"/>
      <c r="Y194" s="146"/>
    </row>
    <row r="195" spans="1:27" s="131" customFormat="1" ht="17">
      <c r="A195" s="3"/>
      <c r="G195" s="131" t="s">
        <v>487</v>
      </c>
      <c r="H195" s="3"/>
      <c r="P195" s="146"/>
      <c r="Q195" s="146"/>
      <c r="R195" s="146"/>
      <c r="S195" s="146"/>
      <c r="T195" s="146"/>
      <c r="U195" s="146"/>
      <c r="V195" s="146"/>
      <c r="W195" s="146"/>
      <c r="X195" s="146"/>
      <c r="Y195" s="146"/>
    </row>
    <row r="196" spans="1:27" s="131" customFormat="1" ht="17">
      <c r="A196" s="3"/>
      <c r="E196" s="133" t="s">
        <v>1307</v>
      </c>
      <c r="G196" s="131" t="s">
        <v>487</v>
      </c>
      <c r="H196" s="3"/>
      <c r="P196" s="146"/>
      <c r="Q196" s="146"/>
      <c r="R196" s="146"/>
      <c r="S196" s="146"/>
      <c r="T196" s="146"/>
      <c r="U196" s="146"/>
      <c r="V196" s="146"/>
      <c r="W196" s="146"/>
      <c r="X196" s="146"/>
      <c r="Y196" s="146"/>
    </row>
    <row r="197" spans="1:27" ht="153">
      <c r="A197" s="3">
        <v>2129</v>
      </c>
      <c r="B197" s="3" t="s">
        <v>487</v>
      </c>
      <c r="E197" s="140" t="s">
        <v>2838</v>
      </c>
      <c r="F197" s="6" t="s">
        <v>1308</v>
      </c>
      <c r="G197" s="6" t="s">
        <v>1309</v>
      </c>
      <c r="H197" s="38"/>
      <c r="I197" s="38"/>
      <c r="J197" s="38"/>
      <c r="K197" s="38"/>
      <c r="L197" s="38"/>
      <c r="M197" s="38"/>
      <c r="P197" s="96">
        <v>2</v>
      </c>
      <c r="Q197" s="97"/>
      <c r="R197" s="97"/>
      <c r="S197" s="98">
        <v>2</v>
      </c>
      <c r="T197" s="136" t="s">
        <v>3429</v>
      </c>
      <c r="U197" s="96">
        <v>2</v>
      </c>
      <c r="V197" s="97"/>
      <c r="W197" s="97"/>
      <c r="X197" s="137"/>
      <c r="Y197" s="136"/>
      <c r="Z197" s="138">
        <f t="shared" si="12"/>
        <v>2</v>
      </c>
      <c r="AA197" s="139">
        <f t="shared" si="13"/>
        <v>2</v>
      </c>
    </row>
    <row r="198" spans="1:27" ht="409.6">
      <c r="A198" s="3">
        <v>2130</v>
      </c>
      <c r="B198" s="3" t="s">
        <v>1310</v>
      </c>
      <c r="E198" s="134" t="s">
        <v>2840</v>
      </c>
      <c r="F198" s="6" t="s">
        <v>1311</v>
      </c>
      <c r="G198" s="6" t="s">
        <v>1312</v>
      </c>
      <c r="H198" s="38"/>
      <c r="I198" s="135" t="s">
        <v>2839</v>
      </c>
      <c r="J198" s="38"/>
      <c r="K198" s="38"/>
      <c r="L198" s="38"/>
      <c r="M198" s="38"/>
      <c r="P198" s="96">
        <v>4</v>
      </c>
      <c r="Q198" s="97"/>
      <c r="R198" s="97"/>
      <c r="S198" s="98">
        <v>3</v>
      </c>
      <c r="T198" s="136" t="s">
        <v>3472</v>
      </c>
      <c r="U198" s="96">
        <v>4</v>
      </c>
      <c r="V198" s="97"/>
      <c r="W198" s="97"/>
      <c r="X198" s="137"/>
      <c r="Y198" s="136"/>
      <c r="Z198" s="138">
        <f t="shared" si="12"/>
        <v>4</v>
      </c>
      <c r="AA198" s="139">
        <f t="shared" si="13"/>
        <v>3</v>
      </c>
    </row>
    <row r="199" spans="1:27" ht="409.6">
      <c r="A199" s="3">
        <v>2131</v>
      </c>
      <c r="B199" s="3" t="s">
        <v>1313</v>
      </c>
      <c r="E199" s="134" t="s">
        <v>2843</v>
      </c>
      <c r="F199" s="6" t="s">
        <v>1314</v>
      </c>
      <c r="G199" s="6" t="s">
        <v>1315</v>
      </c>
      <c r="H199" s="38"/>
      <c r="I199" s="135" t="s">
        <v>2841</v>
      </c>
      <c r="J199" s="38"/>
      <c r="K199" s="38"/>
      <c r="L199" s="38"/>
      <c r="M199" s="135" t="s">
        <v>2842</v>
      </c>
      <c r="P199" s="96">
        <v>2</v>
      </c>
      <c r="Q199" s="97" t="s">
        <v>3512</v>
      </c>
      <c r="R199" s="97"/>
      <c r="S199" s="98">
        <v>2</v>
      </c>
      <c r="T199" s="136"/>
      <c r="U199" s="96">
        <v>2</v>
      </c>
      <c r="V199" s="97"/>
      <c r="W199" s="97"/>
      <c r="X199" s="137"/>
      <c r="Y199" s="136"/>
      <c r="Z199" s="138">
        <f t="shared" si="12"/>
        <v>2</v>
      </c>
      <c r="AA199" s="139">
        <f t="shared" si="13"/>
        <v>2</v>
      </c>
    </row>
    <row r="200" spans="1:27" ht="409.6">
      <c r="A200" s="3">
        <v>2132</v>
      </c>
      <c r="B200" s="3" t="s">
        <v>1316</v>
      </c>
      <c r="E200" s="134" t="s">
        <v>2845</v>
      </c>
      <c r="F200" s="6" t="s">
        <v>1317</v>
      </c>
      <c r="G200" s="6" t="s">
        <v>1318</v>
      </c>
      <c r="H200" s="38"/>
      <c r="I200" s="135" t="s">
        <v>2844</v>
      </c>
      <c r="J200" s="38"/>
      <c r="K200" s="38"/>
      <c r="L200" s="38"/>
      <c r="M200" s="38"/>
      <c r="P200" s="96">
        <v>4</v>
      </c>
      <c r="Q200" s="97"/>
      <c r="R200" s="97"/>
      <c r="S200" s="98">
        <v>3</v>
      </c>
      <c r="T200" s="136"/>
      <c r="U200" s="96">
        <v>4</v>
      </c>
      <c r="V200" s="97"/>
      <c r="W200" s="97"/>
      <c r="X200" s="137"/>
      <c r="Y200" s="136"/>
      <c r="Z200" s="138">
        <f t="shared" si="12"/>
        <v>4</v>
      </c>
      <c r="AA200" s="139">
        <f t="shared" si="13"/>
        <v>3</v>
      </c>
    </row>
    <row r="201" spans="1:27" ht="409.6">
      <c r="A201" s="3">
        <v>2133</v>
      </c>
      <c r="B201" s="3" t="s">
        <v>1319</v>
      </c>
      <c r="E201" s="134" t="s">
        <v>2847</v>
      </c>
      <c r="F201" s="6" t="s">
        <v>1320</v>
      </c>
      <c r="G201" s="6" t="s">
        <v>1321</v>
      </c>
      <c r="H201" s="38"/>
      <c r="I201" s="135" t="s">
        <v>2846</v>
      </c>
      <c r="J201" s="38"/>
      <c r="K201" s="38"/>
      <c r="L201" s="38"/>
      <c r="M201" s="38"/>
      <c r="P201" s="96">
        <v>2</v>
      </c>
      <c r="Q201" s="97"/>
      <c r="R201" s="97"/>
      <c r="S201" s="98">
        <v>2</v>
      </c>
      <c r="T201" s="136" t="s">
        <v>3513</v>
      </c>
      <c r="U201" s="96">
        <v>2</v>
      </c>
      <c r="V201" s="97"/>
      <c r="W201" s="97"/>
      <c r="X201" s="137"/>
      <c r="Y201" s="136"/>
      <c r="Z201" s="138">
        <f t="shared" si="12"/>
        <v>2</v>
      </c>
      <c r="AA201" s="139">
        <f t="shared" si="13"/>
        <v>2</v>
      </c>
    </row>
    <row r="202" spans="1:27" ht="409.6">
      <c r="A202" s="3">
        <v>2134</v>
      </c>
      <c r="B202" s="3" t="s">
        <v>1322</v>
      </c>
      <c r="E202" s="134" t="s">
        <v>2849</v>
      </c>
      <c r="F202" s="6" t="s">
        <v>1323</v>
      </c>
      <c r="G202" s="6" t="s">
        <v>1324</v>
      </c>
      <c r="H202" s="38"/>
      <c r="I202" s="135" t="s">
        <v>2848</v>
      </c>
      <c r="J202" s="38"/>
      <c r="K202" s="38"/>
      <c r="L202" s="38"/>
      <c r="M202" s="38"/>
      <c r="P202" s="96">
        <v>2</v>
      </c>
      <c r="Q202" s="97"/>
      <c r="R202" s="97"/>
      <c r="S202" s="98">
        <v>2</v>
      </c>
      <c r="T202" s="136" t="s">
        <v>3514</v>
      </c>
      <c r="U202" s="96">
        <v>2</v>
      </c>
      <c r="V202" s="97"/>
      <c r="W202" s="97"/>
      <c r="X202" s="137"/>
      <c r="Y202" s="136"/>
      <c r="Z202" s="138">
        <f t="shared" si="12"/>
        <v>2</v>
      </c>
      <c r="AA202" s="139">
        <f t="shared" si="13"/>
        <v>2</v>
      </c>
    </row>
    <row r="203" spans="1:27" ht="409.6">
      <c r="A203" s="3">
        <v>2135</v>
      </c>
      <c r="B203" s="3" t="s">
        <v>1325</v>
      </c>
      <c r="E203" s="134" t="s">
        <v>2851</v>
      </c>
      <c r="F203" s="6" t="s">
        <v>1326</v>
      </c>
      <c r="G203" s="6" t="s">
        <v>1327</v>
      </c>
      <c r="H203" s="38"/>
      <c r="I203" s="135" t="s">
        <v>2850</v>
      </c>
      <c r="J203" s="38"/>
      <c r="K203" s="38"/>
      <c r="L203" s="38"/>
      <c r="M203" s="135" t="s">
        <v>2782</v>
      </c>
      <c r="P203" s="96">
        <v>3</v>
      </c>
      <c r="Q203" s="97" t="s">
        <v>3515</v>
      </c>
      <c r="R203" s="97"/>
      <c r="S203" s="98">
        <v>3</v>
      </c>
      <c r="T203" s="136"/>
      <c r="U203" s="96">
        <v>3</v>
      </c>
      <c r="V203" s="97"/>
      <c r="W203" s="97"/>
      <c r="X203" s="137"/>
      <c r="Y203" s="136"/>
      <c r="Z203" s="138">
        <f t="shared" si="12"/>
        <v>3</v>
      </c>
      <c r="AA203" s="139">
        <f t="shared" si="13"/>
        <v>3</v>
      </c>
    </row>
    <row r="204" spans="1:27" ht="119">
      <c r="A204" s="3">
        <v>2136</v>
      </c>
      <c r="B204" s="3" t="s">
        <v>487</v>
      </c>
      <c r="E204" s="140" t="s">
        <v>2852</v>
      </c>
      <c r="F204" s="6" t="s">
        <v>1328</v>
      </c>
      <c r="G204" s="6" t="s">
        <v>1329</v>
      </c>
      <c r="H204" s="38"/>
      <c r="I204" s="38"/>
      <c r="J204" s="38"/>
      <c r="K204" s="38"/>
      <c r="L204" s="38"/>
      <c r="M204" s="38"/>
      <c r="P204" s="96">
        <v>2</v>
      </c>
      <c r="Q204" s="97"/>
      <c r="R204" s="97"/>
      <c r="S204" s="98">
        <v>2</v>
      </c>
      <c r="T204" s="136"/>
      <c r="U204" s="96">
        <v>2</v>
      </c>
      <c r="V204" s="97"/>
      <c r="W204" s="97"/>
      <c r="X204" s="137"/>
      <c r="Y204" s="136"/>
      <c r="Z204" s="138">
        <f t="shared" si="12"/>
        <v>2</v>
      </c>
      <c r="AA204" s="139">
        <f t="shared" si="13"/>
        <v>2</v>
      </c>
    </row>
    <row r="205" spans="1:27" ht="409.6">
      <c r="A205" s="3">
        <v>2137</v>
      </c>
      <c r="B205" s="3" t="s">
        <v>1330</v>
      </c>
      <c r="E205" s="134" t="s">
        <v>2854</v>
      </c>
      <c r="F205" s="6" t="s">
        <v>1331</v>
      </c>
      <c r="G205" s="6" t="s">
        <v>1332</v>
      </c>
      <c r="H205" s="38"/>
      <c r="I205" s="135" t="s">
        <v>2853</v>
      </c>
      <c r="J205" s="38"/>
      <c r="K205" s="38"/>
      <c r="L205" s="38"/>
      <c r="M205" s="38"/>
      <c r="P205" s="96">
        <v>2</v>
      </c>
      <c r="Q205" s="97"/>
      <c r="R205" s="97"/>
      <c r="S205" s="98">
        <v>2</v>
      </c>
      <c r="T205" s="136" t="s">
        <v>3516</v>
      </c>
      <c r="U205" s="96">
        <v>2</v>
      </c>
      <c r="V205" s="97"/>
      <c r="W205" s="97"/>
      <c r="X205" s="137"/>
      <c r="Y205" s="136"/>
      <c r="Z205" s="138">
        <f t="shared" si="12"/>
        <v>2</v>
      </c>
      <c r="AA205" s="139">
        <f t="shared" si="13"/>
        <v>2</v>
      </c>
    </row>
    <row r="206" spans="1:27" ht="409.6">
      <c r="A206" s="3">
        <v>2138</v>
      </c>
      <c r="B206" s="3" t="s">
        <v>1333</v>
      </c>
      <c r="E206" s="134" t="s">
        <v>2856</v>
      </c>
      <c r="F206" s="6" t="s">
        <v>1334</v>
      </c>
      <c r="G206" s="6" t="s">
        <v>1053</v>
      </c>
      <c r="H206" s="38"/>
      <c r="I206" s="135" t="s">
        <v>2855</v>
      </c>
      <c r="J206" s="38"/>
      <c r="K206" s="38"/>
      <c r="L206" s="38"/>
      <c r="M206" s="135" t="s">
        <v>2769</v>
      </c>
      <c r="P206" s="96">
        <v>3</v>
      </c>
      <c r="Q206" s="97"/>
      <c r="R206" s="97"/>
      <c r="S206" s="98">
        <v>3</v>
      </c>
      <c r="T206" s="136"/>
      <c r="U206" s="96">
        <v>3</v>
      </c>
      <c r="V206" s="97"/>
      <c r="W206" s="97"/>
      <c r="X206" s="137"/>
      <c r="Y206" s="136"/>
      <c r="Z206" s="138">
        <f t="shared" si="12"/>
        <v>3</v>
      </c>
      <c r="AA206" s="139">
        <f t="shared" si="13"/>
        <v>3</v>
      </c>
    </row>
    <row r="207" spans="1:27" ht="102">
      <c r="A207" s="3">
        <v>2139</v>
      </c>
      <c r="B207" s="3" t="s">
        <v>487</v>
      </c>
      <c r="E207" s="140" t="s">
        <v>2857</v>
      </c>
      <c r="F207" s="6" t="s">
        <v>1335</v>
      </c>
      <c r="G207" s="6" t="s">
        <v>1336</v>
      </c>
      <c r="H207" s="38"/>
      <c r="I207" s="38"/>
      <c r="J207" s="38"/>
      <c r="K207" s="38"/>
      <c r="L207" s="38"/>
      <c r="M207" s="38"/>
      <c r="P207" s="96">
        <v>2</v>
      </c>
      <c r="Q207" s="97"/>
      <c r="R207" s="97"/>
      <c r="S207" s="98">
        <v>2</v>
      </c>
      <c r="T207" s="136" t="s">
        <v>3517</v>
      </c>
      <c r="U207" s="96">
        <v>2</v>
      </c>
      <c r="V207" s="97"/>
      <c r="W207" s="97"/>
      <c r="X207" s="137"/>
      <c r="Y207" s="136"/>
      <c r="Z207" s="138">
        <f t="shared" si="12"/>
        <v>2</v>
      </c>
      <c r="AA207" s="139">
        <f t="shared" si="13"/>
        <v>2</v>
      </c>
    </row>
    <row r="208" spans="1:27" ht="409.6">
      <c r="A208" s="3">
        <v>2140</v>
      </c>
      <c r="B208" s="3" t="s">
        <v>1337</v>
      </c>
      <c r="E208" s="134" t="s">
        <v>2858</v>
      </c>
      <c r="F208" s="6" t="s">
        <v>1338</v>
      </c>
      <c r="G208" s="6" t="s">
        <v>1339</v>
      </c>
      <c r="H208" s="38"/>
      <c r="I208" s="135" t="s">
        <v>2848</v>
      </c>
      <c r="J208" s="38"/>
      <c r="K208" s="38"/>
      <c r="L208" s="38"/>
      <c r="M208" s="38"/>
      <c r="P208" s="96">
        <v>3</v>
      </c>
      <c r="Q208" s="97"/>
      <c r="R208" s="97"/>
      <c r="S208" s="98">
        <v>3</v>
      </c>
      <c r="T208" s="136"/>
      <c r="U208" s="96">
        <v>3</v>
      </c>
      <c r="V208" s="97"/>
      <c r="W208" s="97"/>
      <c r="X208" s="137"/>
      <c r="Y208" s="136"/>
      <c r="Z208" s="138">
        <f t="shared" si="12"/>
        <v>3</v>
      </c>
      <c r="AA208" s="139">
        <f t="shared" si="13"/>
        <v>3</v>
      </c>
    </row>
    <row r="209" spans="1:27" ht="102">
      <c r="A209" s="3">
        <v>2141</v>
      </c>
      <c r="B209" s="3" t="s">
        <v>487</v>
      </c>
      <c r="E209" s="140" t="s">
        <v>2859</v>
      </c>
      <c r="F209" s="6" t="s">
        <v>1340</v>
      </c>
      <c r="G209" s="6" t="s">
        <v>1341</v>
      </c>
      <c r="H209" s="38"/>
      <c r="I209" s="38"/>
      <c r="J209" s="38"/>
      <c r="K209" s="38"/>
      <c r="L209" s="38"/>
      <c r="M209" s="38"/>
      <c r="P209" s="96">
        <v>2</v>
      </c>
      <c r="Q209" s="97"/>
      <c r="R209" s="97"/>
      <c r="S209" s="98">
        <v>2</v>
      </c>
      <c r="T209" s="136"/>
      <c r="U209" s="96">
        <v>2</v>
      </c>
      <c r="V209" s="97"/>
      <c r="W209" s="97"/>
      <c r="X209" s="137"/>
      <c r="Y209" s="136"/>
      <c r="Z209" s="138">
        <f t="shared" si="12"/>
        <v>2</v>
      </c>
      <c r="AA209" s="139">
        <f t="shared" si="13"/>
        <v>2</v>
      </c>
    </row>
    <row r="210" spans="1:27" s="131" customFormat="1" ht="17">
      <c r="A210" s="3"/>
      <c r="G210" s="131" t="s">
        <v>487</v>
      </c>
      <c r="H210" s="3"/>
      <c r="P210" s="146"/>
      <c r="Q210" s="146"/>
      <c r="R210" s="146"/>
      <c r="S210" s="146"/>
      <c r="T210" s="146"/>
      <c r="U210" s="146"/>
      <c r="V210" s="146"/>
      <c r="W210" s="146"/>
      <c r="X210" s="146"/>
      <c r="Y210" s="146"/>
    </row>
    <row r="211" spans="1:27" s="131" customFormat="1" ht="17">
      <c r="A211" s="3"/>
      <c r="G211" s="131" t="s">
        <v>487</v>
      </c>
      <c r="H211" s="3"/>
      <c r="P211" s="146"/>
      <c r="Q211" s="146"/>
      <c r="R211" s="146"/>
      <c r="S211" s="146"/>
      <c r="T211" s="146"/>
      <c r="U211" s="146"/>
      <c r="V211" s="146"/>
      <c r="W211" s="146"/>
      <c r="X211" s="146"/>
      <c r="Y211" s="146"/>
    </row>
    <row r="212" spans="1:27" s="131" customFormat="1" ht="17">
      <c r="A212" s="3"/>
      <c r="E212" s="133" t="s">
        <v>1342</v>
      </c>
      <c r="G212" s="131" t="s">
        <v>487</v>
      </c>
      <c r="H212" s="3"/>
      <c r="P212" s="146"/>
      <c r="Q212" s="146"/>
      <c r="R212" s="146"/>
      <c r="S212" s="146"/>
      <c r="T212" s="146"/>
      <c r="U212" s="146"/>
      <c r="V212" s="146"/>
      <c r="W212" s="146"/>
      <c r="X212" s="146"/>
      <c r="Y212" s="146"/>
    </row>
    <row r="213" spans="1:27" ht="136">
      <c r="A213" s="3">
        <v>2142</v>
      </c>
      <c r="B213" s="3" t="s">
        <v>1343</v>
      </c>
      <c r="E213" s="134" t="s">
        <v>2861</v>
      </c>
      <c r="F213" s="6" t="s">
        <v>1344</v>
      </c>
      <c r="G213" s="6" t="s">
        <v>1345</v>
      </c>
      <c r="H213" s="38"/>
      <c r="I213" s="135" t="s">
        <v>2860</v>
      </c>
      <c r="J213" s="38"/>
      <c r="K213" s="38"/>
      <c r="L213" s="38"/>
      <c r="M213" s="38"/>
      <c r="P213" s="96">
        <v>2</v>
      </c>
      <c r="Q213" s="97"/>
      <c r="R213" s="97"/>
      <c r="S213" s="98">
        <v>2</v>
      </c>
      <c r="T213" s="136"/>
      <c r="U213" s="96">
        <v>2</v>
      </c>
      <c r="V213" s="97"/>
      <c r="W213" s="97"/>
      <c r="X213" s="137"/>
      <c r="Y213" s="136"/>
      <c r="Z213" s="138">
        <f t="shared" si="12"/>
        <v>2</v>
      </c>
      <c r="AA213" s="139">
        <f t="shared" si="13"/>
        <v>2</v>
      </c>
    </row>
    <row r="214" spans="1:27" ht="136">
      <c r="A214" s="3">
        <v>2143</v>
      </c>
      <c r="B214" s="3" t="s">
        <v>487</v>
      </c>
      <c r="E214" s="140" t="s">
        <v>2748</v>
      </c>
      <c r="F214" s="6" t="s">
        <v>1346</v>
      </c>
      <c r="G214" s="6" t="s">
        <v>1347</v>
      </c>
      <c r="H214" s="38"/>
      <c r="I214" s="38"/>
      <c r="J214" s="38"/>
      <c r="K214" s="38"/>
      <c r="L214" s="38"/>
      <c r="M214" s="38"/>
      <c r="P214" s="96">
        <v>2</v>
      </c>
      <c r="Q214" s="97" t="s">
        <v>3469</v>
      </c>
      <c r="R214" s="97" t="s">
        <v>3518</v>
      </c>
      <c r="S214" s="98">
        <v>2</v>
      </c>
      <c r="T214" s="136"/>
      <c r="U214" s="96">
        <v>2</v>
      </c>
      <c r="V214" s="97"/>
      <c r="W214" s="97"/>
      <c r="X214" s="137"/>
      <c r="Y214" s="136"/>
      <c r="Z214" s="138">
        <f t="shared" si="12"/>
        <v>2</v>
      </c>
      <c r="AA214" s="139">
        <f t="shared" si="13"/>
        <v>2</v>
      </c>
    </row>
    <row r="215" spans="1:27" ht="409.6">
      <c r="A215" s="3">
        <v>2144</v>
      </c>
      <c r="B215" s="3" t="s">
        <v>1348</v>
      </c>
      <c r="E215" s="134" t="s">
        <v>2864</v>
      </c>
      <c r="F215" s="6" t="s">
        <v>1349</v>
      </c>
      <c r="G215" s="6" t="s">
        <v>1350</v>
      </c>
      <c r="H215" s="38"/>
      <c r="I215" s="135" t="s">
        <v>2862</v>
      </c>
      <c r="J215" s="38"/>
      <c r="K215" s="38"/>
      <c r="L215" s="38"/>
      <c r="M215" s="135" t="s">
        <v>2863</v>
      </c>
      <c r="P215" s="96">
        <v>2</v>
      </c>
      <c r="Q215" s="97"/>
      <c r="R215" s="97"/>
      <c r="S215" s="98">
        <v>2</v>
      </c>
      <c r="T215" s="136"/>
      <c r="U215" s="96">
        <v>2</v>
      </c>
      <c r="V215" s="97"/>
      <c r="W215" s="97"/>
      <c r="X215" s="137"/>
      <c r="Y215" s="136"/>
      <c r="Z215" s="138">
        <f t="shared" si="12"/>
        <v>2</v>
      </c>
      <c r="AA215" s="139">
        <f t="shared" si="13"/>
        <v>2</v>
      </c>
    </row>
    <row r="216" spans="1:27" ht="409.6">
      <c r="A216" s="3">
        <v>2145</v>
      </c>
      <c r="B216" s="3" t="s">
        <v>1351</v>
      </c>
      <c r="E216" s="134" t="s">
        <v>2865</v>
      </c>
      <c r="F216" s="6" t="s">
        <v>1352</v>
      </c>
      <c r="G216" s="6" t="s">
        <v>1353</v>
      </c>
      <c r="H216" s="38"/>
      <c r="I216" s="135" t="s">
        <v>2862</v>
      </c>
      <c r="J216" s="38"/>
      <c r="K216" s="38"/>
      <c r="L216" s="38"/>
      <c r="M216" s="135" t="s">
        <v>2863</v>
      </c>
      <c r="P216" s="96">
        <v>2</v>
      </c>
      <c r="Q216" s="97"/>
      <c r="R216" s="97"/>
      <c r="S216" s="98">
        <v>2</v>
      </c>
      <c r="T216" s="136"/>
      <c r="U216" s="96">
        <v>2</v>
      </c>
      <c r="V216" s="97"/>
      <c r="W216" s="97"/>
      <c r="X216" s="137"/>
      <c r="Y216" s="136"/>
      <c r="Z216" s="138">
        <f t="shared" si="12"/>
        <v>2</v>
      </c>
      <c r="AA216" s="139">
        <f t="shared" si="13"/>
        <v>2</v>
      </c>
    </row>
    <row r="217" spans="1:27" ht="153">
      <c r="A217" s="3">
        <v>2146</v>
      </c>
      <c r="B217" s="3" t="s">
        <v>1354</v>
      </c>
      <c r="E217" s="140" t="s">
        <v>2866</v>
      </c>
      <c r="F217" s="6" t="s">
        <v>1355</v>
      </c>
      <c r="G217" s="6" t="s">
        <v>1356</v>
      </c>
      <c r="H217" s="38"/>
      <c r="I217" s="38"/>
      <c r="J217" s="38"/>
      <c r="K217" s="38"/>
      <c r="L217" s="38"/>
      <c r="M217" s="38"/>
      <c r="P217" s="96">
        <v>2</v>
      </c>
      <c r="Q217" s="97"/>
      <c r="R217" s="97"/>
      <c r="S217" s="98">
        <v>2</v>
      </c>
      <c r="T217" s="136" t="s">
        <v>3429</v>
      </c>
      <c r="U217" s="96">
        <v>2</v>
      </c>
      <c r="V217" s="97"/>
      <c r="W217" s="97"/>
      <c r="X217" s="137"/>
      <c r="Y217" s="136"/>
      <c r="Z217" s="138">
        <f t="shared" si="12"/>
        <v>2</v>
      </c>
      <c r="AA217" s="139">
        <f t="shared" si="13"/>
        <v>2</v>
      </c>
    </row>
    <row r="218" spans="1:27" ht="409.6">
      <c r="A218" s="3">
        <v>2147</v>
      </c>
      <c r="B218" s="3" t="s">
        <v>1357</v>
      </c>
      <c r="E218" s="134" t="s">
        <v>2868</v>
      </c>
      <c r="F218" s="6" t="s">
        <v>1358</v>
      </c>
      <c r="G218" s="6" t="s">
        <v>1359</v>
      </c>
      <c r="H218" s="38"/>
      <c r="I218" s="135" t="s">
        <v>2867</v>
      </c>
      <c r="J218" s="38"/>
      <c r="K218" s="38"/>
      <c r="L218" s="38"/>
      <c r="M218" s="38"/>
      <c r="P218" s="96">
        <v>3</v>
      </c>
      <c r="Q218" s="97"/>
      <c r="R218" s="97"/>
      <c r="S218" s="98">
        <v>3</v>
      </c>
      <c r="T218" s="136"/>
      <c r="U218" s="96">
        <v>3</v>
      </c>
      <c r="V218" s="97"/>
      <c r="W218" s="97"/>
      <c r="X218" s="137"/>
      <c r="Y218" s="136"/>
      <c r="Z218" s="138">
        <f t="shared" si="12"/>
        <v>3</v>
      </c>
      <c r="AA218" s="139">
        <f t="shared" si="13"/>
        <v>3</v>
      </c>
    </row>
    <row r="219" spans="1:27" ht="136">
      <c r="A219" s="3">
        <v>2148</v>
      </c>
      <c r="B219" s="3" t="s">
        <v>487</v>
      </c>
      <c r="E219" s="140" t="s">
        <v>2869</v>
      </c>
      <c r="F219" s="6" t="s">
        <v>1360</v>
      </c>
      <c r="G219" s="6" t="s">
        <v>1361</v>
      </c>
      <c r="H219" s="38"/>
      <c r="I219" s="38"/>
      <c r="J219" s="38"/>
      <c r="K219" s="38"/>
      <c r="L219" s="38"/>
      <c r="M219" s="38"/>
      <c r="P219" s="96">
        <v>3</v>
      </c>
      <c r="Q219" s="97"/>
      <c r="R219" s="97"/>
      <c r="S219" s="98">
        <v>3</v>
      </c>
      <c r="T219" s="136"/>
      <c r="U219" s="96">
        <v>3</v>
      </c>
      <c r="V219" s="97"/>
      <c r="W219" s="97"/>
      <c r="X219" s="137"/>
      <c r="Y219" s="136"/>
      <c r="Z219" s="138">
        <f t="shared" si="12"/>
        <v>3</v>
      </c>
      <c r="AA219" s="139">
        <f t="shared" si="13"/>
        <v>3</v>
      </c>
    </row>
    <row r="220" spans="1:27" s="131" customFormat="1">
      <c r="A220" s="3"/>
      <c r="H220" s="3"/>
      <c r="P220" s="146"/>
      <c r="Q220" s="146"/>
      <c r="R220" s="146"/>
      <c r="S220" s="146"/>
      <c r="T220" s="146"/>
      <c r="U220" s="146"/>
      <c r="V220" s="146"/>
      <c r="W220" s="146"/>
      <c r="X220" s="146"/>
      <c r="Y220" s="146"/>
    </row>
    <row r="221" spans="1:27" s="131" customFormat="1">
      <c r="A221" s="3"/>
      <c r="H221" s="3"/>
      <c r="P221" s="146"/>
      <c r="Q221" s="146"/>
      <c r="R221" s="146"/>
      <c r="S221" s="146"/>
      <c r="T221" s="146"/>
      <c r="U221" s="146"/>
      <c r="V221" s="146"/>
      <c r="W221" s="146"/>
      <c r="X221" s="146"/>
      <c r="Y221" s="146"/>
    </row>
    <row r="222" spans="1:27" s="131" customFormat="1" ht="37" hidden="1">
      <c r="A222" s="3"/>
      <c r="E222" s="152" t="s">
        <v>1362</v>
      </c>
      <c r="F222" s="152"/>
      <c r="G222" s="152"/>
      <c r="H222" s="3"/>
      <c r="P222" s="146"/>
      <c r="Q222" s="146"/>
      <c r="R222" s="146"/>
      <c r="S222" s="146"/>
      <c r="T222" s="146"/>
      <c r="U222" s="146"/>
      <c r="V222" s="146"/>
      <c r="W222" s="146"/>
      <c r="X222" s="146"/>
      <c r="Y222" s="146"/>
    </row>
    <row r="223" spans="1:27" s="131" customFormat="1" ht="19" hidden="1">
      <c r="A223" s="3"/>
      <c r="E223" s="151" t="s">
        <v>1363</v>
      </c>
      <c r="F223" s="151"/>
      <c r="G223" s="151"/>
      <c r="H223" s="3"/>
      <c r="P223" s="146"/>
      <c r="Q223" s="146"/>
      <c r="R223" s="146"/>
      <c r="S223" s="146"/>
      <c r="T223" s="146"/>
      <c r="U223" s="146"/>
      <c r="V223" s="146"/>
      <c r="W223" s="146"/>
      <c r="X223" s="146"/>
      <c r="Y223" s="146"/>
    </row>
    <row r="224" spans="1:27" s="131" customFormat="1" ht="34" hidden="1">
      <c r="A224" s="3"/>
      <c r="E224" s="133" t="s">
        <v>1364</v>
      </c>
      <c r="H224" s="3"/>
      <c r="P224" s="146"/>
      <c r="Q224" s="146"/>
      <c r="R224" s="146"/>
      <c r="S224" s="146"/>
      <c r="T224" s="146"/>
      <c r="U224" s="146"/>
      <c r="V224" s="146"/>
      <c r="W224" s="146"/>
      <c r="X224" s="146"/>
      <c r="Y224" s="146"/>
    </row>
    <row r="225" spans="1:27" ht="204" hidden="1">
      <c r="A225" s="3">
        <v>2149</v>
      </c>
      <c r="E225" s="140" t="s">
        <v>2870</v>
      </c>
      <c r="F225" s="6" t="s">
        <v>1365</v>
      </c>
      <c r="G225" s="6" t="s">
        <v>1366</v>
      </c>
      <c r="H225" s="38"/>
      <c r="I225" s="38"/>
      <c r="J225" s="38"/>
      <c r="K225" s="38"/>
      <c r="L225" s="38"/>
      <c r="M225" s="38"/>
      <c r="P225" s="96"/>
      <c r="Q225" s="97"/>
      <c r="R225" s="97"/>
      <c r="S225" s="98"/>
      <c r="T225" s="136"/>
      <c r="U225" s="96"/>
      <c r="V225" s="97"/>
      <c r="W225" s="97"/>
      <c r="X225" s="137"/>
      <c r="Y225" s="136"/>
      <c r="Z225" s="138" t="str">
        <f t="shared" si="12"/>
        <v/>
      </c>
      <c r="AA225" s="139" t="str">
        <f t="shared" si="13"/>
        <v/>
      </c>
    </row>
    <row r="226" spans="1:27" ht="170" hidden="1">
      <c r="A226" s="3">
        <v>2150</v>
      </c>
      <c r="E226" s="140" t="s">
        <v>2871</v>
      </c>
      <c r="F226" s="6" t="s">
        <v>1367</v>
      </c>
      <c r="G226" s="6" t="s">
        <v>1368</v>
      </c>
      <c r="H226" s="38"/>
      <c r="I226" s="38"/>
      <c r="J226" s="38"/>
      <c r="K226" s="38"/>
      <c r="L226" s="38"/>
      <c r="M226" s="38"/>
      <c r="P226" s="96"/>
      <c r="Q226" s="97"/>
      <c r="R226" s="97"/>
      <c r="S226" s="98"/>
      <c r="T226" s="136"/>
      <c r="U226" s="96"/>
      <c r="V226" s="97"/>
      <c r="W226" s="97"/>
      <c r="X226" s="137"/>
      <c r="Y226" s="136"/>
      <c r="Z226" s="138" t="str">
        <f t="shared" si="12"/>
        <v/>
      </c>
      <c r="AA226" s="139" t="str">
        <f t="shared" si="13"/>
        <v/>
      </c>
    </row>
    <row r="227" spans="1:27" ht="204" hidden="1">
      <c r="A227" s="3">
        <v>2151</v>
      </c>
      <c r="E227" s="140" t="s">
        <v>2872</v>
      </c>
      <c r="F227" s="6" t="s">
        <v>1369</v>
      </c>
      <c r="G227" s="6" t="s">
        <v>1370</v>
      </c>
      <c r="H227" s="38"/>
      <c r="I227" s="38"/>
      <c r="J227" s="38"/>
      <c r="K227" s="38"/>
      <c r="L227" s="38"/>
      <c r="M227" s="38"/>
      <c r="P227" s="96"/>
      <c r="Q227" s="97"/>
      <c r="R227" s="97"/>
      <c r="S227" s="98"/>
      <c r="T227" s="136"/>
      <c r="U227" s="96"/>
      <c r="V227" s="97"/>
      <c r="W227" s="97"/>
      <c r="X227" s="137"/>
      <c r="Y227" s="136"/>
      <c r="Z227" s="138" t="str">
        <f t="shared" si="12"/>
        <v/>
      </c>
      <c r="AA227" s="139" t="str">
        <f t="shared" si="13"/>
        <v/>
      </c>
    </row>
    <row r="228" spans="1:27" s="131" customFormat="1" ht="17" hidden="1">
      <c r="A228" s="3"/>
      <c r="G228" s="131" t="s">
        <v>487</v>
      </c>
      <c r="H228" s="3"/>
      <c r="P228" s="146"/>
      <c r="Q228" s="146"/>
      <c r="R228" s="146"/>
      <c r="S228" s="146"/>
      <c r="T228" s="146"/>
      <c r="U228" s="146"/>
      <c r="V228" s="146"/>
      <c r="W228" s="146"/>
      <c r="X228" s="146"/>
      <c r="Y228" s="146"/>
    </row>
    <row r="229" spans="1:27" s="131" customFormat="1" hidden="1">
      <c r="A229" s="3"/>
      <c r="H229" s="3"/>
      <c r="P229" s="146"/>
      <c r="Q229" s="146"/>
      <c r="R229" s="146"/>
      <c r="S229" s="146"/>
      <c r="T229" s="146"/>
      <c r="U229" s="146"/>
      <c r="V229" s="146"/>
      <c r="W229" s="146"/>
      <c r="X229" s="146"/>
      <c r="Y229" s="146"/>
    </row>
    <row r="230" spans="1:27" s="131" customFormat="1" ht="19" hidden="1">
      <c r="A230" s="3"/>
      <c r="E230" s="151" t="s">
        <v>416</v>
      </c>
      <c r="F230" s="151"/>
      <c r="G230" s="151"/>
      <c r="H230" s="3"/>
      <c r="P230" s="146"/>
      <c r="Q230" s="146"/>
      <c r="R230" s="146"/>
      <c r="S230" s="146"/>
      <c r="T230" s="146"/>
      <c r="U230" s="146"/>
      <c r="V230" s="146"/>
      <c r="W230" s="146"/>
      <c r="X230" s="146"/>
      <c r="Y230" s="146"/>
    </row>
    <row r="231" spans="1:27" s="131" customFormat="1" ht="34" hidden="1">
      <c r="A231" s="3"/>
      <c r="E231" s="133" t="s">
        <v>1371</v>
      </c>
      <c r="H231" s="3"/>
      <c r="P231" s="146"/>
      <c r="Q231" s="146"/>
      <c r="R231" s="146"/>
      <c r="S231" s="146"/>
      <c r="T231" s="146"/>
      <c r="U231" s="146"/>
      <c r="V231" s="146"/>
      <c r="W231" s="146"/>
      <c r="X231" s="146"/>
      <c r="Y231" s="146"/>
    </row>
    <row r="232" spans="1:27" ht="136" hidden="1">
      <c r="A232" s="3">
        <v>2152</v>
      </c>
      <c r="E232" s="140" t="s">
        <v>2873</v>
      </c>
      <c r="F232" s="6" t="s">
        <v>1372</v>
      </c>
      <c r="G232" s="6" t="s">
        <v>1373</v>
      </c>
      <c r="H232" s="38"/>
      <c r="I232" s="38"/>
      <c r="J232" s="38"/>
      <c r="K232" s="38"/>
      <c r="L232" s="38"/>
      <c r="M232" s="38"/>
      <c r="P232" s="96"/>
      <c r="Q232" s="97"/>
      <c r="R232" s="97"/>
      <c r="S232" s="98"/>
      <c r="T232" s="136"/>
      <c r="U232" s="96"/>
      <c r="V232" s="97"/>
      <c r="W232" s="97"/>
      <c r="X232" s="137"/>
      <c r="Y232" s="136"/>
      <c r="Z232" s="138" t="str">
        <f t="shared" si="12"/>
        <v/>
      </c>
      <c r="AA232" s="139" t="str">
        <f t="shared" si="13"/>
        <v/>
      </c>
    </row>
    <row r="233" spans="1:27" ht="153" hidden="1">
      <c r="A233" s="3">
        <v>2153</v>
      </c>
      <c r="E233" s="140" t="s">
        <v>2874</v>
      </c>
      <c r="F233" s="6" t="s">
        <v>1374</v>
      </c>
      <c r="G233" s="6" t="s">
        <v>1375</v>
      </c>
      <c r="H233" s="38"/>
      <c r="I233" s="38"/>
      <c r="J233" s="38"/>
      <c r="K233" s="38"/>
      <c r="L233" s="38"/>
      <c r="M233" s="38"/>
      <c r="P233" s="96"/>
      <c r="Q233" s="97"/>
      <c r="R233" s="97"/>
      <c r="S233" s="98"/>
      <c r="T233" s="136"/>
      <c r="U233" s="96"/>
      <c r="V233" s="97"/>
      <c r="W233" s="97"/>
      <c r="X233" s="137"/>
      <c r="Y233" s="136"/>
      <c r="Z233" s="138" t="str">
        <f t="shared" si="12"/>
        <v/>
      </c>
      <c r="AA233" s="139" t="str">
        <f t="shared" si="13"/>
        <v/>
      </c>
    </row>
    <row r="234" spans="1:27" s="131" customFormat="1" hidden="1">
      <c r="A234" s="3"/>
      <c r="H234" s="3"/>
      <c r="P234" s="146"/>
      <c r="Q234" s="146"/>
      <c r="R234" s="146"/>
      <c r="S234" s="146"/>
      <c r="T234" s="146"/>
      <c r="U234" s="146"/>
      <c r="V234" s="146"/>
      <c r="W234" s="146"/>
      <c r="X234" s="146"/>
      <c r="Y234" s="146"/>
    </row>
    <row r="235" spans="1:27" s="131" customFormat="1" hidden="1">
      <c r="A235" s="3"/>
      <c r="H235" s="3"/>
      <c r="P235" s="146"/>
      <c r="Q235" s="146"/>
      <c r="R235" s="146"/>
      <c r="S235" s="146"/>
      <c r="T235" s="146"/>
      <c r="U235" s="146"/>
      <c r="V235" s="146"/>
      <c r="W235" s="146"/>
      <c r="X235" s="146"/>
      <c r="Y235" s="146"/>
    </row>
    <row r="236" spans="1:27" s="131" customFormat="1" ht="19" hidden="1">
      <c r="A236" s="3"/>
      <c r="E236" s="151" t="s">
        <v>1376</v>
      </c>
      <c r="F236" s="151"/>
      <c r="G236" s="151"/>
      <c r="H236" s="3"/>
      <c r="P236" s="146"/>
      <c r="Q236" s="146"/>
      <c r="R236" s="146"/>
      <c r="S236" s="146"/>
      <c r="T236" s="146"/>
      <c r="U236" s="146"/>
      <c r="V236" s="146"/>
      <c r="W236" s="146"/>
      <c r="X236" s="146"/>
      <c r="Y236" s="146"/>
    </row>
    <row r="237" spans="1:27" s="131" customFormat="1" ht="17" hidden="1">
      <c r="A237" s="3"/>
      <c r="E237" s="133" t="s">
        <v>1377</v>
      </c>
      <c r="H237" s="3"/>
      <c r="P237" s="146"/>
      <c r="Q237" s="146"/>
      <c r="R237" s="146"/>
      <c r="S237" s="146"/>
      <c r="T237" s="146"/>
      <c r="U237" s="146"/>
      <c r="V237" s="146"/>
      <c r="W237" s="146"/>
      <c r="X237" s="146"/>
      <c r="Y237" s="146"/>
    </row>
    <row r="238" spans="1:27" ht="119" hidden="1">
      <c r="A238" s="3">
        <v>2154</v>
      </c>
      <c r="B238" s="3" t="s">
        <v>1378</v>
      </c>
      <c r="E238" s="140" t="s">
        <v>2875</v>
      </c>
      <c r="F238" s="6" t="s">
        <v>1379</v>
      </c>
      <c r="G238" s="6" t="s">
        <v>1380</v>
      </c>
      <c r="H238" s="38"/>
      <c r="I238" s="38"/>
      <c r="J238" s="38"/>
      <c r="K238" s="38"/>
      <c r="L238" s="38"/>
      <c r="M238" s="38"/>
      <c r="P238" s="96"/>
      <c r="Q238" s="97"/>
      <c r="R238" s="97"/>
      <c r="S238" s="98"/>
      <c r="T238" s="136"/>
      <c r="U238" s="96"/>
      <c r="V238" s="97"/>
      <c r="W238" s="97"/>
      <c r="X238" s="137"/>
      <c r="Y238" s="136"/>
      <c r="Z238" s="138" t="str">
        <f t="shared" si="12"/>
        <v/>
      </c>
      <c r="AA238" s="139" t="str">
        <f t="shared" si="13"/>
        <v/>
      </c>
    </row>
    <row r="239" spans="1:27" ht="119" hidden="1">
      <c r="A239" s="3">
        <v>2155</v>
      </c>
      <c r="B239" s="3" t="s">
        <v>1378</v>
      </c>
      <c r="E239" s="140" t="s">
        <v>2876</v>
      </c>
      <c r="F239" s="6" t="s">
        <v>1381</v>
      </c>
      <c r="G239" s="6" t="s">
        <v>1382</v>
      </c>
      <c r="H239" s="38"/>
      <c r="I239" s="38"/>
      <c r="J239" s="38"/>
      <c r="K239" s="38"/>
      <c r="L239" s="38"/>
      <c r="M239" s="38"/>
      <c r="P239" s="96"/>
      <c r="Q239" s="97"/>
      <c r="R239" s="97"/>
      <c r="S239" s="98"/>
      <c r="T239" s="136"/>
      <c r="U239" s="96"/>
      <c r="V239" s="97"/>
      <c r="W239" s="97"/>
      <c r="X239" s="137"/>
      <c r="Y239" s="136"/>
      <c r="Z239" s="138" t="str">
        <f t="shared" si="12"/>
        <v/>
      </c>
      <c r="AA239" s="139" t="str">
        <f t="shared" si="13"/>
        <v/>
      </c>
    </row>
    <row r="240" spans="1:27" ht="153" hidden="1">
      <c r="A240" s="3">
        <v>2156</v>
      </c>
      <c r="B240" s="3" t="s">
        <v>1383</v>
      </c>
      <c r="E240" s="140" t="s">
        <v>2877</v>
      </c>
      <c r="F240" s="6" t="s">
        <v>1384</v>
      </c>
      <c r="G240" s="6" t="s">
        <v>1385</v>
      </c>
      <c r="H240" s="38"/>
      <c r="I240" s="38"/>
      <c r="J240" s="38"/>
      <c r="K240" s="38"/>
      <c r="L240" s="38"/>
      <c r="M240" s="38"/>
      <c r="P240" s="96"/>
      <c r="Q240" s="97"/>
      <c r="R240" s="97"/>
      <c r="S240" s="98"/>
      <c r="T240" s="136"/>
      <c r="U240" s="96"/>
      <c r="V240" s="97"/>
      <c r="W240" s="97"/>
      <c r="X240" s="137"/>
      <c r="Y240" s="136"/>
      <c r="Z240" s="138" t="str">
        <f t="shared" si="12"/>
        <v/>
      </c>
      <c r="AA240" s="139" t="str">
        <f t="shared" si="13"/>
        <v/>
      </c>
    </row>
    <row r="241" spans="1:27" ht="153" hidden="1">
      <c r="A241" s="3">
        <v>2157</v>
      </c>
      <c r="B241" s="3" t="s">
        <v>1383</v>
      </c>
      <c r="E241" s="140" t="s">
        <v>2878</v>
      </c>
      <c r="F241" s="6" t="s">
        <v>1386</v>
      </c>
      <c r="G241" s="6" t="s">
        <v>1387</v>
      </c>
      <c r="H241" s="38"/>
      <c r="I241" s="38"/>
      <c r="J241" s="38"/>
      <c r="K241" s="38"/>
      <c r="L241" s="38"/>
      <c r="M241" s="38"/>
      <c r="P241" s="96"/>
      <c r="Q241" s="97"/>
      <c r="R241" s="97"/>
      <c r="S241" s="98"/>
      <c r="T241" s="136"/>
      <c r="U241" s="96"/>
      <c r="V241" s="97"/>
      <c r="W241" s="97"/>
      <c r="X241" s="137"/>
      <c r="Y241" s="136"/>
      <c r="Z241" s="138" t="str">
        <f t="shared" si="12"/>
        <v/>
      </c>
      <c r="AA241" s="139" t="str">
        <f t="shared" si="13"/>
        <v/>
      </c>
    </row>
    <row r="242" spans="1:27" ht="153" hidden="1">
      <c r="A242" s="3">
        <v>2158</v>
      </c>
      <c r="B242" s="3" t="s">
        <v>1388</v>
      </c>
      <c r="E242" s="140" t="s">
        <v>2879</v>
      </c>
      <c r="F242" s="6" t="s">
        <v>1389</v>
      </c>
      <c r="G242" s="6" t="s">
        <v>1390</v>
      </c>
      <c r="H242" s="38"/>
      <c r="I242" s="38"/>
      <c r="J242" s="38"/>
      <c r="K242" s="38"/>
      <c r="L242" s="38"/>
      <c r="M242" s="38"/>
      <c r="P242" s="96"/>
      <c r="Q242" s="97"/>
      <c r="R242" s="97"/>
      <c r="S242" s="98"/>
      <c r="T242" s="136"/>
      <c r="U242" s="96"/>
      <c r="V242" s="97"/>
      <c r="W242" s="97"/>
      <c r="X242" s="137"/>
      <c r="Y242" s="136"/>
      <c r="Z242" s="138" t="str">
        <f t="shared" si="12"/>
        <v/>
      </c>
      <c r="AA242" s="139" t="str">
        <f t="shared" si="13"/>
        <v/>
      </c>
    </row>
    <row r="243" spans="1:27" s="131" customFormat="1" ht="17" hidden="1">
      <c r="A243" s="3"/>
      <c r="G243" s="131" t="s">
        <v>487</v>
      </c>
      <c r="H243" s="3"/>
      <c r="P243" s="146"/>
      <c r="Q243" s="146"/>
      <c r="R243" s="146"/>
      <c r="S243" s="146"/>
      <c r="T243" s="146"/>
      <c r="U243" s="146"/>
      <c r="V243" s="146"/>
      <c r="W243" s="146"/>
      <c r="X243" s="146"/>
      <c r="Y243" s="146"/>
    </row>
    <row r="244" spans="1:27" s="131" customFormat="1" ht="17" hidden="1">
      <c r="A244" s="3"/>
      <c r="G244" s="131" t="s">
        <v>487</v>
      </c>
      <c r="H244" s="3"/>
      <c r="P244" s="146"/>
      <c r="Q244" s="146"/>
      <c r="R244" s="146"/>
      <c r="S244" s="146"/>
      <c r="T244" s="146"/>
      <c r="U244" s="146"/>
      <c r="V244" s="146"/>
      <c r="W244" s="146"/>
      <c r="X244" s="146"/>
      <c r="Y244" s="146"/>
    </row>
    <row r="245" spans="1:27" s="131" customFormat="1" ht="17" hidden="1">
      <c r="A245" s="3"/>
      <c r="E245" s="133" t="s">
        <v>1391</v>
      </c>
      <c r="G245" s="131" t="s">
        <v>487</v>
      </c>
      <c r="H245" s="3"/>
      <c r="P245" s="146"/>
      <c r="Q245" s="146"/>
      <c r="R245" s="146"/>
      <c r="S245" s="146"/>
      <c r="T245" s="146"/>
      <c r="U245" s="146"/>
      <c r="V245" s="146"/>
      <c r="W245" s="146"/>
      <c r="X245" s="146"/>
      <c r="Y245" s="146"/>
    </row>
    <row r="246" spans="1:27" ht="102" hidden="1">
      <c r="A246" s="3">
        <v>2159</v>
      </c>
      <c r="B246" s="3" t="s">
        <v>1392</v>
      </c>
      <c r="E246" s="140" t="s">
        <v>2880</v>
      </c>
      <c r="F246" s="6" t="s">
        <v>1393</v>
      </c>
      <c r="G246" s="6" t="s">
        <v>1394</v>
      </c>
      <c r="H246" s="38"/>
      <c r="I246" s="38"/>
      <c r="J246" s="38"/>
      <c r="K246" s="38"/>
      <c r="L246" s="38"/>
      <c r="M246" s="38"/>
      <c r="P246" s="96"/>
      <c r="Q246" s="97"/>
      <c r="R246" s="97"/>
      <c r="S246" s="98"/>
      <c r="T246" s="136"/>
      <c r="U246" s="96"/>
      <c r="V246" s="97"/>
      <c r="W246" s="97"/>
      <c r="X246" s="137"/>
      <c r="Y246" s="136"/>
      <c r="Z246" s="138" t="str">
        <f t="shared" si="12"/>
        <v/>
      </c>
      <c r="AA246" s="139" t="str">
        <f t="shared" si="13"/>
        <v/>
      </c>
    </row>
    <row r="247" spans="1:27" ht="119" hidden="1">
      <c r="A247" s="3">
        <v>2160</v>
      </c>
      <c r="B247" s="3" t="s">
        <v>1395</v>
      </c>
      <c r="E247" s="140" t="s">
        <v>2881</v>
      </c>
      <c r="F247" s="6" t="s">
        <v>1396</v>
      </c>
      <c r="G247" s="6" t="s">
        <v>1397</v>
      </c>
      <c r="H247" s="38"/>
      <c r="I247" s="38"/>
      <c r="J247" s="38"/>
      <c r="K247" s="38"/>
      <c r="L247" s="38"/>
      <c r="M247" s="38"/>
      <c r="P247" s="96"/>
      <c r="Q247" s="97"/>
      <c r="R247" s="97"/>
      <c r="S247" s="98"/>
      <c r="T247" s="136"/>
      <c r="U247" s="96"/>
      <c r="V247" s="97"/>
      <c r="W247" s="97"/>
      <c r="X247" s="137"/>
      <c r="Y247" s="136"/>
      <c r="Z247" s="138" t="str">
        <f t="shared" si="12"/>
        <v/>
      </c>
      <c r="AA247" s="139" t="str">
        <f t="shared" si="13"/>
        <v/>
      </c>
    </row>
    <row r="248" spans="1:27" ht="119" hidden="1">
      <c r="A248" s="3">
        <v>2161</v>
      </c>
      <c r="E248" s="140" t="s">
        <v>2882</v>
      </c>
      <c r="F248" s="6" t="s">
        <v>1398</v>
      </c>
      <c r="G248" s="6" t="s">
        <v>1399</v>
      </c>
      <c r="H248" s="38"/>
      <c r="I248" s="38"/>
      <c r="J248" s="38"/>
      <c r="K248" s="38"/>
      <c r="L248" s="38"/>
      <c r="M248" s="38"/>
      <c r="P248" s="96"/>
      <c r="Q248" s="97"/>
      <c r="R248" s="97"/>
      <c r="S248" s="98"/>
      <c r="T248" s="136"/>
      <c r="U248" s="96"/>
      <c r="V248" s="97"/>
      <c r="W248" s="97"/>
      <c r="X248" s="137"/>
      <c r="Y248" s="136"/>
      <c r="Z248" s="138" t="str">
        <f t="shared" si="12"/>
        <v/>
      </c>
      <c r="AA248" s="139" t="str">
        <f t="shared" si="13"/>
        <v/>
      </c>
    </row>
    <row r="249" spans="1:27" ht="153" hidden="1">
      <c r="A249" s="3">
        <v>2162</v>
      </c>
      <c r="E249" s="140" t="s">
        <v>2883</v>
      </c>
      <c r="F249" s="6" t="s">
        <v>1400</v>
      </c>
      <c r="G249" s="6" t="s">
        <v>1401</v>
      </c>
      <c r="H249" s="38"/>
      <c r="I249" s="38"/>
      <c r="J249" s="38"/>
      <c r="K249" s="38"/>
      <c r="L249" s="38"/>
      <c r="M249" s="38"/>
      <c r="P249" s="96"/>
      <c r="Q249" s="97"/>
      <c r="R249" s="97"/>
      <c r="S249" s="98"/>
      <c r="T249" s="136"/>
      <c r="U249" s="96"/>
      <c r="V249" s="97"/>
      <c r="W249" s="97"/>
      <c r="X249" s="137"/>
      <c r="Y249" s="136"/>
      <c r="Z249" s="138" t="str">
        <f t="shared" si="12"/>
        <v/>
      </c>
      <c r="AA249" s="139" t="str">
        <f t="shared" si="13"/>
        <v/>
      </c>
    </row>
    <row r="250" spans="1:27" ht="153" hidden="1">
      <c r="A250" s="3">
        <v>2163</v>
      </c>
      <c r="B250" s="3" t="s">
        <v>1402</v>
      </c>
      <c r="E250" s="140" t="s">
        <v>2884</v>
      </c>
      <c r="F250" s="6" t="s">
        <v>1403</v>
      </c>
      <c r="G250" s="6" t="s">
        <v>1404</v>
      </c>
      <c r="H250" s="38"/>
      <c r="I250" s="38"/>
      <c r="J250" s="38"/>
      <c r="K250" s="38"/>
      <c r="L250" s="38"/>
      <c r="M250" s="38"/>
      <c r="P250" s="96"/>
      <c r="Q250" s="97"/>
      <c r="R250" s="97"/>
      <c r="S250" s="98"/>
      <c r="T250" s="136"/>
      <c r="U250" s="96"/>
      <c r="V250" s="97"/>
      <c r="W250" s="97"/>
      <c r="X250" s="137"/>
      <c r="Y250" s="136"/>
      <c r="Z250" s="138" t="str">
        <f t="shared" si="12"/>
        <v/>
      </c>
      <c r="AA250" s="139" t="str">
        <f t="shared" si="13"/>
        <v/>
      </c>
    </row>
    <row r="251" spans="1:27" ht="153" hidden="1">
      <c r="A251" s="3">
        <v>2164</v>
      </c>
      <c r="E251" s="140" t="s">
        <v>2885</v>
      </c>
      <c r="F251" s="6" t="s">
        <v>1405</v>
      </c>
      <c r="G251" s="6" t="s">
        <v>1406</v>
      </c>
      <c r="H251" s="38"/>
      <c r="I251" s="38"/>
      <c r="J251" s="38"/>
      <c r="K251" s="38"/>
      <c r="L251" s="38"/>
      <c r="M251" s="38"/>
      <c r="P251" s="96"/>
      <c r="Q251" s="97"/>
      <c r="R251" s="97"/>
      <c r="S251" s="98"/>
      <c r="T251" s="136"/>
      <c r="U251" s="96"/>
      <c r="V251" s="97"/>
      <c r="W251" s="97"/>
      <c r="X251" s="137"/>
      <c r="Y251" s="136"/>
      <c r="Z251" s="138" t="str">
        <f t="shared" ref="Z251:Z260" si="14">IF(U251&lt;&gt;"",U251,IF(P251&lt;&gt;"",P251,IF(N251&lt;&gt;"",N251,"")))</f>
        <v/>
      </c>
      <c r="AA251" s="139" t="str">
        <f t="shared" ref="AA251:AA260" si="15">IF(X251&lt;&gt;"",X251,IF(S251&lt;&gt;"",S251,IF(O251&lt;&gt;"",O251,"")))</f>
        <v/>
      </c>
    </row>
    <row r="252" spans="1:27" ht="85" hidden="1">
      <c r="A252" s="3">
        <v>2165</v>
      </c>
      <c r="B252" s="3" t="s">
        <v>1407</v>
      </c>
      <c r="E252" s="140" t="s">
        <v>2886</v>
      </c>
      <c r="F252" s="6" t="s">
        <v>1408</v>
      </c>
      <c r="G252" s="6" t="s">
        <v>1409</v>
      </c>
      <c r="H252" s="38"/>
      <c r="I252" s="38"/>
      <c r="J252" s="38"/>
      <c r="K252" s="38"/>
      <c r="L252" s="38"/>
      <c r="M252" s="38"/>
      <c r="P252" s="96"/>
      <c r="Q252" s="97"/>
      <c r="R252" s="97"/>
      <c r="S252" s="98"/>
      <c r="T252" s="136"/>
      <c r="U252" s="96"/>
      <c r="V252" s="97"/>
      <c r="W252" s="97"/>
      <c r="X252" s="137"/>
      <c r="Y252" s="136"/>
      <c r="Z252" s="138" t="str">
        <f t="shared" si="14"/>
        <v/>
      </c>
      <c r="AA252" s="139" t="str">
        <f t="shared" si="15"/>
        <v/>
      </c>
    </row>
    <row r="253" spans="1:27" ht="34" hidden="1">
      <c r="A253" s="3">
        <v>2166</v>
      </c>
      <c r="B253" s="3" t="s">
        <v>1410</v>
      </c>
      <c r="E253" s="140" t="s">
        <v>2887</v>
      </c>
      <c r="F253" s="6" t="s">
        <v>1411</v>
      </c>
      <c r="G253" s="6" t="s">
        <v>1412</v>
      </c>
      <c r="H253" s="38"/>
      <c r="I253" s="38"/>
      <c r="J253" s="38"/>
      <c r="K253" s="38"/>
      <c r="L253" s="38"/>
      <c r="M253" s="38"/>
      <c r="P253" s="96"/>
      <c r="Q253" s="97"/>
      <c r="R253" s="97"/>
      <c r="S253" s="98"/>
      <c r="T253" s="136"/>
      <c r="U253" s="96"/>
      <c r="V253" s="97"/>
      <c r="W253" s="97"/>
      <c r="X253" s="137"/>
      <c r="Y253" s="136"/>
      <c r="Z253" s="138" t="str">
        <f t="shared" si="14"/>
        <v/>
      </c>
      <c r="AA253" s="139" t="str">
        <f t="shared" si="15"/>
        <v/>
      </c>
    </row>
    <row r="254" spans="1:27" s="131" customFormat="1" hidden="1">
      <c r="A254" s="3"/>
      <c r="H254" s="3"/>
      <c r="P254" s="146"/>
      <c r="Q254" s="146"/>
      <c r="R254" s="146"/>
      <c r="S254" s="146"/>
      <c r="T254" s="146"/>
      <c r="U254" s="146"/>
      <c r="V254" s="146"/>
      <c r="W254" s="146"/>
      <c r="X254" s="146"/>
      <c r="Y254" s="146"/>
    </row>
    <row r="255" spans="1:27" s="131" customFormat="1" hidden="1">
      <c r="A255" s="3"/>
      <c r="H255" s="3"/>
      <c r="P255" s="146"/>
      <c r="Q255" s="146"/>
      <c r="R255" s="146"/>
      <c r="S255" s="146"/>
      <c r="T255" s="146"/>
      <c r="U255" s="146"/>
      <c r="V255" s="146"/>
      <c r="W255" s="146"/>
      <c r="X255" s="146"/>
      <c r="Y255" s="146"/>
    </row>
    <row r="256" spans="1:27" s="131" customFormat="1" ht="19" hidden="1">
      <c r="A256" s="3"/>
      <c r="E256" s="151" t="s">
        <v>422</v>
      </c>
      <c r="F256" s="151"/>
      <c r="G256" s="151"/>
      <c r="H256" s="3"/>
      <c r="P256" s="146"/>
      <c r="Q256" s="146"/>
      <c r="R256" s="146"/>
      <c r="S256" s="146"/>
      <c r="T256" s="146"/>
      <c r="U256" s="146"/>
      <c r="V256" s="146"/>
      <c r="W256" s="146"/>
      <c r="X256" s="146"/>
      <c r="Y256" s="146"/>
    </row>
    <row r="257" spans="1:27" s="131" customFormat="1" ht="17" hidden="1">
      <c r="A257" s="3"/>
      <c r="E257" s="133" t="s">
        <v>1413</v>
      </c>
      <c r="H257" s="3"/>
      <c r="P257" s="146"/>
      <c r="Q257" s="146"/>
      <c r="R257" s="146"/>
      <c r="S257" s="146"/>
      <c r="T257" s="146"/>
      <c r="U257" s="146"/>
      <c r="V257" s="146"/>
      <c r="W257" s="146"/>
      <c r="X257" s="146"/>
      <c r="Y257" s="146"/>
    </row>
    <row r="258" spans="1:27" ht="136" hidden="1">
      <c r="A258" s="3">
        <v>2167</v>
      </c>
      <c r="E258" s="140" t="s">
        <v>2888</v>
      </c>
      <c r="F258" s="6" t="s">
        <v>1414</v>
      </c>
      <c r="G258" s="6" t="s">
        <v>1415</v>
      </c>
      <c r="H258" s="38"/>
      <c r="I258" s="38"/>
      <c r="J258" s="38"/>
      <c r="K258" s="38"/>
      <c r="L258" s="38"/>
      <c r="M258" s="38"/>
      <c r="P258" s="96"/>
      <c r="Q258" s="97"/>
      <c r="R258" s="97"/>
      <c r="S258" s="98"/>
      <c r="T258" s="136"/>
      <c r="U258" s="96"/>
      <c r="V258" s="97"/>
      <c r="W258" s="97"/>
      <c r="X258" s="137"/>
      <c r="Y258" s="136"/>
      <c r="Z258" s="138" t="str">
        <f t="shared" si="14"/>
        <v/>
      </c>
      <c r="AA258" s="139" t="str">
        <f t="shared" si="15"/>
        <v/>
      </c>
    </row>
    <row r="259" spans="1:27" ht="119" hidden="1">
      <c r="A259" s="3">
        <v>2168</v>
      </c>
      <c r="E259" s="140" t="s">
        <v>2889</v>
      </c>
      <c r="F259" s="6" t="s">
        <v>1416</v>
      </c>
      <c r="G259" s="6" t="s">
        <v>1417</v>
      </c>
      <c r="H259" s="38"/>
      <c r="I259" s="38"/>
      <c r="J259" s="38"/>
      <c r="K259" s="38"/>
      <c r="L259" s="38"/>
      <c r="M259" s="38"/>
      <c r="P259" s="96"/>
      <c r="Q259" s="97"/>
      <c r="R259" s="97"/>
      <c r="S259" s="98"/>
      <c r="T259" s="136"/>
      <c r="U259" s="96"/>
      <c r="V259" s="97"/>
      <c r="W259" s="97"/>
      <c r="X259" s="137"/>
      <c r="Y259" s="136"/>
      <c r="Z259" s="138" t="str">
        <f t="shared" si="14"/>
        <v/>
      </c>
      <c r="AA259" s="139" t="str">
        <f t="shared" si="15"/>
        <v/>
      </c>
    </row>
    <row r="260" spans="1:27" ht="119" hidden="1">
      <c r="A260" s="3">
        <v>2169</v>
      </c>
      <c r="E260" s="140" t="s">
        <v>2890</v>
      </c>
      <c r="F260" s="6" t="s">
        <v>1418</v>
      </c>
      <c r="G260" s="6" t="s">
        <v>1419</v>
      </c>
      <c r="H260" s="38"/>
      <c r="I260" s="38"/>
      <c r="J260" s="38"/>
      <c r="K260" s="38"/>
      <c r="L260" s="38"/>
      <c r="M260" s="38"/>
      <c r="P260" s="96"/>
      <c r="Q260" s="97"/>
      <c r="R260" s="97"/>
      <c r="S260" s="98"/>
      <c r="T260" s="136"/>
      <c r="U260" s="96"/>
      <c r="V260" s="97"/>
      <c r="W260" s="97"/>
      <c r="X260" s="137"/>
      <c r="Y260" s="136"/>
      <c r="Z260" s="138" t="str">
        <f t="shared" si="14"/>
        <v/>
      </c>
      <c r="AA260" s="139" t="str">
        <f t="shared" si="15"/>
        <v/>
      </c>
    </row>
    <row r="261" spans="1:27" s="131" customFormat="1" ht="17" hidden="1">
      <c r="A261" s="3"/>
      <c r="G261" s="131" t="s">
        <v>487</v>
      </c>
      <c r="H261" s="3"/>
      <c r="P261" s="146"/>
      <c r="Q261" s="146"/>
      <c r="R261" s="146"/>
      <c r="S261" s="146"/>
      <c r="T261" s="146"/>
      <c r="U261" s="146"/>
      <c r="V261" s="146"/>
      <c r="W261" s="146"/>
      <c r="X261" s="146"/>
      <c r="Y261" s="146"/>
    </row>
    <row r="262" spans="1:27" s="131" customFormat="1" ht="17" hidden="1">
      <c r="A262" s="3"/>
      <c r="G262" s="131" t="s">
        <v>487</v>
      </c>
      <c r="H262" s="3"/>
      <c r="P262" s="146"/>
      <c r="Q262" s="146"/>
      <c r="R262" s="146"/>
      <c r="S262" s="146"/>
      <c r="T262" s="146"/>
      <c r="U262" s="146"/>
      <c r="V262" s="146"/>
      <c r="W262" s="146"/>
      <c r="X262" s="146"/>
      <c r="Y262" s="146"/>
    </row>
    <row r="263" spans="1:27" s="131" customFormat="1" ht="17" hidden="1">
      <c r="A263" s="3"/>
      <c r="E263" s="133" t="s">
        <v>1420</v>
      </c>
      <c r="G263" s="131" t="s">
        <v>487</v>
      </c>
      <c r="H263" s="3"/>
      <c r="P263" s="146"/>
      <c r="Q263" s="146"/>
      <c r="R263" s="146"/>
      <c r="S263" s="146"/>
      <c r="T263" s="146"/>
      <c r="U263" s="146"/>
      <c r="V263" s="146"/>
      <c r="W263" s="146"/>
      <c r="X263" s="146"/>
      <c r="Y263" s="146"/>
    </row>
    <row r="264" spans="1:27" ht="102" hidden="1">
      <c r="A264" s="3">
        <v>2170</v>
      </c>
      <c r="B264" s="3" t="s">
        <v>1421</v>
      </c>
      <c r="E264" s="140" t="s">
        <v>2891</v>
      </c>
      <c r="F264" s="6" t="s">
        <v>1422</v>
      </c>
      <c r="G264" s="6" t="s">
        <v>1423</v>
      </c>
      <c r="H264" s="38"/>
      <c r="I264" s="38"/>
      <c r="J264" s="38"/>
      <c r="K264" s="38"/>
      <c r="L264" s="38"/>
      <c r="M264" s="38"/>
      <c r="P264" s="96"/>
      <c r="Q264" s="97"/>
      <c r="R264" s="97"/>
      <c r="S264" s="98"/>
      <c r="T264" s="136"/>
      <c r="U264" s="96"/>
      <c r="V264" s="97"/>
      <c r="W264" s="97"/>
      <c r="X264" s="137"/>
      <c r="Y264" s="136"/>
      <c r="Z264" s="138" t="str">
        <f t="shared" ref="Z264:Z321" si="16">IF(U264&lt;&gt;"",U264,IF(P264&lt;&gt;"",P264,IF(N264&lt;&gt;"",N264,"")))</f>
        <v/>
      </c>
      <c r="AA264" s="139" t="str">
        <f t="shared" ref="AA264:AA321" si="17">IF(X264&lt;&gt;"",X264,IF(S264&lt;&gt;"",S264,IF(O264&lt;&gt;"",O264,"")))</f>
        <v/>
      </c>
    </row>
    <row r="265" spans="1:27" ht="136" hidden="1">
      <c r="A265" s="3">
        <v>2171</v>
      </c>
      <c r="E265" s="140" t="s">
        <v>2882</v>
      </c>
      <c r="F265" s="6" t="s">
        <v>1424</v>
      </c>
      <c r="G265" s="6" t="s">
        <v>1425</v>
      </c>
      <c r="H265" s="38"/>
      <c r="I265" s="38"/>
      <c r="J265" s="38"/>
      <c r="K265" s="38"/>
      <c r="L265" s="38"/>
      <c r="M265" s="38"/>
      <c r="P265" s="96"/>
      <c r="Q265" s="97"/>
      <c r="R265" s="97"/>
      <c r="S265" s="98"/>
      <c r="T265" s="136"/>
      <c r="U265" s="96"/>
      <c r="V265" s="97"/>
      <c r="W265" s="97"/>
      <c r="X265" s="137"/>
      <c r="Y265" s="136"/>
      <c r="Z265" s="138" t="str">
        <f t="shared" si="16"/>
        <v/>
      </c>
      <c r="AA265" s="139" t="str">
        <f t="shared" si="17"/>
        <v/>
      </c>
    </row>
    <row r="266" spans="1:27" ht="136" hidden="1">
      <c r="A266" s="3">
        <v>2172</v>
      </c>
      <c r="E266" s="140" t="s">
        <v>2883</v>
      </c>
      <c r="F266" s="6" t="s">
        <v>1426</v>
      </c>
      <c r="G266" s="6" t="s">
        <v>1427</v>
      </c>
      <c r="H266" s="38"/>
      <c r="I266" s="38"/>
      <c r="J266" s="38"/>
      <c r="K266" s="38"/>
      <c r="L266" s="38"/>
      <c r="M266" s="38"/>
      <c r="P266" s="96"/>
      <c r="Q266" s="97"/>
      <c r="R266" s="97"/>
      <c r="S266" s="98"/>
      <c r="T266" s="136"/>
      <c r="U266" s="96"/>
      <c r="V266" s="97"/>
      <c r="W266" s="97"/>
      <c r="X266" s="137"/>
      <c r="Y266" s="136"/>
      <c r="Z266" s="138" t="str">
        <f t="shared" si="16"/>
        <v/>
      </c>
      <c r="AA266" s="139" t="str">
        <f t="shared" si="17"/>
        <v/>
      </c>
    </row>
    <row r="267" spans="1:27" ht="102" hidden="1">
      <c r="A267" s="3">
        <v>2173</v>
      </c>
      <c r="E267" s="140" t="s">
        <v>2892</v>
      </c>
      <c r="F267" s="6" t="s">
        <v>1428</v>
      </c>
      <c r="G267" s="6" t="s">
        <v>1429</v>
      </c>
      <c r="H267" s="38"/>
      <c r="I267" s="38"/>
      <c r="J267" s="38"/>
      <c r="K267" s="38"/>
      <c r="L267" s="38"/>
      <c r="M267" s="38"/>
      <c r="P267" s="96"/>
      <c r="Q267" s="97"/>
      <c r="R267" s="97"/>
      <c r="S267" s="98"/>
      <c r="T267" s="136"/>
      <c r="U267" s="96"/>
      <c r="V267" s="97"/>
      <c r="W267" s="97"/>
      <c r="X267" s="137"/>
      <c r="Y267" s="136"/>
      <c r="Z267" s="138" t="str">
        <f t="shared" si="16"/>
        <v/>
      </c>
      <c r="AA267" s="139" t="str">
        <f t="shared" si="17"/>
        <v/>
      </c>
    </row>
    <row r="268" spans="1:27" s="131" customFormat="1" ht="17" hidden="1">
      <c r="A268" s="3"/>
      <c r="G268" s="131" t="s">
        <v>487</v>
      </c>
      <c r="H268" s="3"/>
      <c r="P268" s="146"/>
      <c r="Q268" s="146"/>
      <c r="R268" s="146"/>
      <c r="S268" s="146"/>
      <c r="T268" s="146"/>
      <c r="U268" s="146"/>
      <c r="V268" s="146"/>
      <c r="W268" s="146"/>
      <c r="X268" s="146"/>
      <c r="Y268" s="146"/>
    </row>
    <row r="269" spans="1:27" s="131" customFormat="1" ht="17" hidden="1">
      <c r="A269" s="3"/>
      <c r="G269" s="131" t="s">
        <v>487</v>
      </c>
      <c r="H269" s="3"/>
      <c r="P269" s="146"/>
      <c r="Q269" s="146"/>
      <c r="R269" s="146"/>
      <c r="S269" s="146"/>
      <c r="T269" s="146"/>
      <c r="U269" s="146"/>
      <c r="V269" s="146"/>
      <c r="W269" s="146"/>
      <c r="X269" s="146"/>
      <c r="Y269" s="146"/>
    </row>
    <row r="270" spans="1:27" s="131" customFormat="1" ht="17" hidden="1">
      <c r="A270" s="3"/>
      <c r="E270" s="133" t="s">
        <v>1430</v>
      </c>
      <c r="G270" s="131" t="s">
        <v>487</v>
      </c>
      <c r="H270" s="3"/>
      <c r="P270" s="146"/>
      <c r="Q270" s="146"/>
      <c r="R270" s="146"/>
      <c r="S270" s="146"/>
      <c r="T270" s="146"/>
      <c r="U270" s="146"/>
      <c r="V270" s="146"/>
      <c r="W270" s="146"/>
      <c r="X270" s="146"/>
      <c r="Y270" s="146"/>
    </row>
    <row r="271" spans="1:27" ht="119" hidden="1">
      <c r="A271" s="3">
        <v>2174</v>
      </c>
      <c r="B271" s="3" t="s">
        <v>1431</v>
      </c>
      <c r="E271" s="140" t="s">
        <v>2893</v>
      </c>
      <c r="F271" s="6" t="s">
        <v>1432</v>
      </c>
      <c r="G271" s="6" t="s">
        <v>1433</v>
      </c>
      <c r="H271" s="38"/>
      <c r="I271" s="38"/>
      <c r="J271" s="38"/>
      <c r="K271" s="38"/>
      <c r="L271" s="38"/>
      <c r="M271" s="38"/>
      <c r="P271" s="96"/>
      <c r="Q271" s="97"/>
      <c r="R271" s="97"/>
      <c r="S271" s="98"/>
      <c r="T271" s="136"/>
      <c r="U271" s="96"/>
      <c r="V271" s="97"/>
      <c r="W271" s="97"/>
      <c r="X271" s="137"/>
      <c r="Y271" s="136"/>
      <c r="Z271" s="138" t="str">
        <f t="shared" si="16"/>
        <v/>
      </c>
      <c r="AA271" s="139" t="str">
        <f t="shared" si="17"/>
        <v/>
      </c>
    </row>
    <row r="272" spans="1:27" ht="119" hidden="1">
      <c r="A272" s="3">
        <v>2175</v>
      </c>
      <c r="B272" s="3" t="s">
        <v>1431</v>
      </c>
      <c r="E272" s="140" t="s">
        <v>2894</v>
      </c>
      <c r="F272" s="6" t="s">
        <v>1434</v>
      </c>
      <c r="G272" s="6" t="s">
        <v>1435</v>
      </c>
      <c r="H272" s="38"/>
      <c r="I272" s="38"/>
      <c r="J272" s="38"/>
      <c r="K272" s="38"/>
      <c r="L272" s="38"/>
      <c r="M272" s="38"/>
      <c r="P272" s="96"/>
      <c r="Q272" s="97"/>
      <c r="R272" s="97"/>
      <c r="S272" s="98"/>
      <c r="T272" s="136"/>
      <c r="U272" s="96"/>
      <c r="V272" s="97"/>
      <c r="W272" s="97"/>
      <c r="X272" s="137"/>
      <c r="Y272" s="136"/>
      <c r="Z272" s="138" t="str">
        <f t="shared" si="16"/>
        <v/>
      </c>
      <c r="AA272" s="139" t="str">
        <f t="shared" si="17"/>
        <v/>
      </c>
    </row>
    <row r="273" spans="1:27" ht="136" hidden="1">
      <c r="A273" s="3">
        <v>2176</v>
      </c>
      <c r="B273" s="3" t="s">
        <v>1431</v>
      </c>
      <c r="E273" s="140" t="s">
        <v>2895</v>
      </c>
      <c r="F273" s="6" t="s">
        <v>1436</v>
      </c>
      <c r="G273" s="6" t="s">
        <v>1437</v>
      </c>
      <c r="H273" s="38"/>
      <c r="I273" s="38"/>
      <c r="J273" s="38"/>
      <c r="K273" s="38"/>
      <c r="L273" s="38"/>
      <c r="M273" s="38"/>
      <c r="P273" s="96"/>
      <c r="Q273" s="97"/>
      <c r="R273" s="97"/>
      <c r="S273" s="98"/>
      <c r="T273" s="136"/>
      <c r="U273" s="96"/>
      <c r="V273" s="97"/>
      <c r="W273" s="97"/>
      <c r="X273" s="137"/>
      <c r="Y273" s="136"/>
      <c r="Z273" s="138" t="str">
        <f t="shared" si="16"/>
        <v/>
      </c>
      <c r="AA273" s="139" t="str">
        <f t="shared" si="17"/>
        <v/>
      </c>
    </row>
    <row r="274" spans="1:27" ht="119" hidden="1">
      <c r="A274" s="3">
        <v>2177</v>
      </c>
      <c r="B274" s="3" t="s">
        <v>1431</v>
      </c>
      <c r="E274" s="140" t="s">
        <v>2896</v>
      </c>
      <c r="F274" s="6" t="s">
        <v>1438</v>
      </c>
      <c r="G274" s="6" t="s">
        <v>1439</v>
      </c>
      <c r="H274" s="38"/>
      <c r="I274" s="38"/>
      <c r="J274" s="38"/>
      <c r="K274" s="38"/>
      <c r="L274" s="38"/>
      <c r="M274" s="38"/>
      <c r="P274" s="96"/>
      <c r="Q274" s="97"/>
      <c r="R274" s="97"/>
      <c r="S274" s="98"/>
      <c r="T274" s="136"/>
      <c r="U274" s="96"/>
      <c r="V274" s="97"/>
      <c r="W274" s="97"/>
      <c r="X274" s="137"/>
      <c r="Y274" s="136"/>
      <c r="Z274" s="138" t="str">
        <f t="shared" si="16"/>
        <v/>
      </c>
      <c r="AA274" s="139" t="str">
        <f t="shared" si="17"/>
        <v/>
      </c>
    </row>
    <row r="275" spans="1:27" s="131" customFormat="1" ht="17" hidden="1">
      <c r="A275" s="3"/>
      <c r="G275" s="131" t="s">
        <v>487</v>
      </c>
      <c r="H275" s="3"/>
      <c r="P275" s="146"/>
      <c r="Q275" s="146"/>
      <c r="R275" s="146"/>
      <c r="S275" s="146"/>
      <c r="T275" s="146"/>
      <c r="U275" s="146"/>
      <c r="V275" s="146"/>
      <c r="W275" s="146"/>
      <c r="X275" s="146"/>
      <c r="Y275" s="146"/>
    </row>
    <row r="276" spans="1:27" s="131" customFormat="1" ht="17" hidden="1">
      <c r="A276" s="3"/>
      <c r="G276" s="131" t="s">
        <v>487</v>
      </c>
      <c r="H276" s="3"/>
      <c r="P276" s="146"/>
      <c r="Q276" s="146"/>
      <c r="R276" s="146"/>
      <c r="S276" s="146"/>
      <c r="T276" s="146"/>
      <c r="U276" s="146"/>
      <c r="V276" s="146"/>
      <c r="W276" s="146"/>
      <c r="X276" s="146"/>
      <c r="Y276" s="146"/>
    </row>
    <row r="277" spans="1:27" s="131" customFormat="1" ht="17" hidden="1">
      <c r="A277" s="3"/>
      <c r="E277" s="133" t="s">
        <v>1440</v>
      </c>
      <c r="G277" s="131" t="s">
        <v>487</v>
      </c>
      <c r="H277" s="3"/>
      <c r="P277" s="146"/>
      <c r="Q277" s="146"/>
      <c r="R277" s="146"/>
      <c r="S277" s="146"/>
      <c r="T277" s="146"/>
      <c r="U277" s="146"/>
      <c r="V277" s="146"/>
      <c r="W277" s="146"/>
      <c r="X277" s="146"/>
      <c r="Y277" s="146"/>
    </row>
    <row r="278" spans="1:27" ht="119" hidden="1">
      <c r="A278" s="3">
        <v>2178</v>
      </c>
      <c r="B278" s="3" t="s">
        <v>1441</v>
      </c>
      <c r="E278" s="140" t="s">
        <v>2897</v>
      </c>
      <c r="F278" s="6" t="s">
        <v>1442</v>
      </c>
      <c r="G278" s="6" t="s">
        <v>1443</v>
      </c>
      <c r="H278" s="38"/>
      <c r="I278" s="38"/>
      <c r="J278" s="38"/>
      <c r="K278" s="38"/>
      <c r="L278" s="38"/>
      <c r="M278" s="38"/>
      <c r="P278" s="96"/>
      <c r="Q278" s="97"/>
      <c r="R278" s="97"/>
      <c r="S278" s="98"/>
      <c r="T278" s="136"/>
      <c r="U278" s="96"/>
      <c r="V278" s="97"/>
      <c r="W278" s="97"/>
      <c r="X278" s="137"/>
      <c r="Y278" s="136"/>
      <c r="Z278" s="138" t="str">
        <f t="shared" si="16"/>
        <v/>
      </c>
      <c r="AA278" s="139" t="str">
        <f t="shared" si="17"/>
        <v/>
      </c>
    </row>
    <row r="279" spans="1:27" ht="119" hidden="1">
      <c r="A279" s="3">
        <v>2179</v>
      </c>
      <c r="B279" s="3" t="s">
        <v>1444</v>
      </c>
      <c r="E279" s="140" t="s">
        <v>2898</v>
      </c>
      <c r="F279" s="6" t="s">
        <v>1445</v>
      </c>
      <c r="G279" s="6" t="s">
        <v>1446</v>
      </c>
      <c r="H279" s="38"/>
      <c r="I279" s="38"/>
      <c r="J279" s="38"/>
      <c r="K279" s="38"/>
      <c r="L279" s="38"/>
      <c r="M279" s="38"/>
      <c r="P279" s="96"/>
      <c r="Q279" s="97"/>
      <c r="R279" s="97"/>
      <c r="S279" s="98"/>
      <c r="T279" s="136"/>
      <c r="U279" s="96"/>
      <c r="V279" s="97"/>
      <c r="W279" s="97"/>
      <c r="X279" s="137"/>
      <c r="Y279" s="136"/>
      <c r="Z279" s="138" t="str">
        <f t="shared" si="16"/>
        <v/>
      </c>
      <c r="AA279" s="139" t="str">
        <f t="shared" si="17"/>
        <v/>
      </c>
    </row>
    <row r="280" spans="1:27" ht="119" hidden="1">
      <c r="A280" s="3">
        <v>2180</v>
      </c>
      <c r="B280" s="3" t="s">
        <v>1444</v>
      </c>
      <c r="E280" s="140" t="s">
        <v>2899</v>
      </c>
      <c r="F280" s="6" t="s">
        <v>1447</v>
      </c>
      <c r="G280" s="6" t="s">
        <v>1448</v>
      </c>
      <c r="H280" s="38"/>
      <c r="I280" s="38"/>
      <c r="J280" s="38"/>
      <c r="K280" s="38"/>
      <c r="L280" s="38"/>
      <c r="M280" s="38"/>
      <c r="P280" s="96"/>
      <c r="Q280" s="97"/>
      <c r="R280" s="97"/>
      <c r="S280" s="98"/>
      <c r="T280" s="136"/>
      <c r="U280" s="96"/>
      <c r="V280" s="97"/>
      <c r="W280" s="97"/>
      <c r="X280" s="137"/>
      <c r="Y280" s="136"/>
      <c r="Z280" s="138" t="str">
        <f t="shared" si="16"/>
        <v/>
      </c>
      <c r="AA280" s="139" t="str">
        <f t="shared" si="17"/>
        <v/>
      </c>
    </row>
    <row r="281" spans="1:27" ht="119" hidden="1">
      <c r="A281" s="3">
        <v>2181</v>
      </c>
      <c r="B281" s="3" t="s">
        <v>1444</v>
      </c>
      <c r="E281" s="140" t="s">
        <v>2900</v>
      </c>
      <c r="F281" s="6" t="s">
        <v>1449</v>
      </c>
      <c r="G281" s="6" t="s">
        <v>1450</v>
      </c>
      <c r="H281" s="38"/>
      <c r="I281" s="38"/>
      <c r="J281" s="38"/>
      <c r="K281" s="38"/>
      <c r="L281" s="38"/>
      <c r="M281" s="38"/>
      <c r="P281" s="96"/>
      <c r="Q281" s="97"/>
      <c r="R281" s="97"/>
      <c r="S281" s="98"/>
      <c r="T281" s="136"/>
      <c r="U281" s="96"/>
      <c r="V281" s="97"/>
      <c r="W281" s="97"/>
      <c r="X281" s="137"/>
      <c r="Y281" s="136"/>
      <c r="Z281" s="138" t="str">
        <f t="shared" si="16"/>
        <v/>
      </c>
      <c r="AA281" s="139" t="str">
        <f t="shared" si="17"/>
        <v/>
      </c>
    </row>
    <row r="282" spans="1:27" ht="153" hidden="1">
      <c r="A282" s="3">
        <v>2182</v>
      </c>
      <c r="B282" s="3" t="s">
        <v>1444</v>
      </c>
      <c r="E282" s="140" t="s">
        <v>2901</v>
      </c>
      <c r="F282" s="6" t="s">
        <v>1451</v>
      </c>
      <c r="G282" s="6" t="s">
        <v>1452</v>
      </c>
      <c r="H282" s="38"/>
      <c r="I282" s="38"/>
      <c r="J282" s="38"/>
      <c r="K282" s="38"/>
      <c r="L282" s="38"/>
      <c r="M282" s="38"/>
      <c r="P282" s="96"/>
      <c r="Q282" s="97"/>
      <c r="R282" s="97"/>
      <c r="S282" s="98"/>
      <c r="T282" s="136"/>
      <c r="U282" s="96"/>
      <c r="V282" s="97"/>
      <c r="W282" s="97"/>
      <c r="X282" s="137"/>
      <c r="Y282" s="136"/>
      <c r="Z282" s="138" t="str">
        <f t="shared" si="16"/>
        <v/>
      </c>
      <c r="AA282" s="139" t="str">
        <f t="shared" si="17"/>
        <v/>
      </c>
    </row>
    <row r="283" spans="1:27" ht="119" hidden="1">
      <c r="A283" s="3">
        <v>2183</v>
      </c>
      <c r="B283" s="3" t="s">
        <v>1444</v>
      </c>
      <c r="E283" s="140" t="s">
        <v>2902</v>
      </c>
      <c r="F283" s="6" t="s">
        <v>1453</v>
      </c>
      <c r="G283" s="6" t="s">
        <v>1454</v>
      </c>
      <c r="H283" s="38"/>
      <c r="I283" s="38"/>
      <c r="J283" s="38"/>
      <c r="K283" s="38"/>
      <c r="L283" s="38"/>
      <c r="M283" s="38"/>
      <c r="P283" s="96"/>
      <c r="Q283" s="97"/>
      <c r="R283" s="97"/>
      <c r="S283" s="98"/>
      <c r="T283" s="136"/>
      <c r="U283" s="96"/>
      <c r="V283" s="97"/>
      <c r="W283" s="97"/>
      <c r="X283" s="137"/>
      <c r="Y283" s="136"/>
      <c r="Z283" s="138" t="str">
        <f t="shared" si="16"/>
        <v/>
      </c>
      <c r="AA283" s="139" t="str">
        <f t="shared" si="17"/>
        <v/>
      </c>
    </row>
    <row r="284" spans="1:27" ht="102" hidden="1">
      <c r="A284" s="3">
        <v>2184</v>
      </c>
      <c r="B284" s="3" t="s">
        <v>1455</v>
      </c>
      <c r="E284" s="140" t="s">
        <v>2903</v>
      </c>
      <c r="F284" s="6" t="s">
        <v>1456</v>
      </c>
      <c r="G284" s="6" t="s">
        <v>1457</v>
      </c>
      <c r="H284" s="38"/>
      <c r="I284" s="38"/>
      <c r="J284" s="38"/>
      <c r="K284" s="38"/>
      <c r="L284" s="38"/>
      <c r="M284" s="38"/>
      <c r="P284" s="96"/>
      <c r="Q284" s="97"/>
      <c r="R284" s="97"/>
      <c r="S284" s="98"/>
      <c r="T284" s="136"/>
      <c r="U284" s="96"/>
      <c r="V284" s="97"/>
      <c r="W284" s="97"/>
      <c r="X284" s="137"/>
      <c r="Y284" s="136"/>
      <c r="Z284" s="138" t="str">
        <f t="shared" si="16"/>
        <v/>
      </c>
      <c r="AA284" s="139" t="str">
        <f t="shared" si="17"/>
        <v/>
      </c>
    </row>
    <row r="285" spans="1:27" ht="102" hidden="1">
      <c r="A285" s="3">
        <v>2185</v>
      </c>
      <c r="B285" s="3" t="s">
        <v>1444</v>
      </c>
      <c r="E285" s="140" t="s">
        <v>2904</v>
      </c>
      <c r="F285" s="6" t="s">
        <v>1458</v>
      </c>
      <c r="G285" s="6" t="s">
        <v>1459</v>
      </c>
      <c r="H285" s="38"/>
      <c r="I285" s="38"/>
      <c r="J285" s="38"/>
      <c r="K285" s="38"/>
      <c r="L285" s="38"/>
      <c r="M285" s="38"/>
      <c r="P285" s="96"/>
      <c r="Q285" s="97"/>
      <c r="R285" s="97"/>
      <c r="S285" s="98"/>
      <c r="T285" s="136"/>
      <c r="U285" s="96"/>
      <c r="V285" s="97"/>
      <c r="W285" s="97"/>
      <c r="X285" s="137"/>
      <c r="Y285" s="136"/>
      <c r="Z285" s="138" t="str">
        <f t="shared" si="16"/>
        <v/>
      </c>
      <c r="AA285" s="139" t="str">
        <f t="shared" si="17"/>
        <v/>
      </c>
    </row>
    <row r="286" spans="1:27" ht="136" hidden="1">
      <c r="A286" s="3">
        <v>2186</v>
      </c>
      <c r="B286" s="3" t="s">
        <v>1444</v>
      </c>
      <c r="E286" s="140" t="s">
        <v>2905</v>
      </c>
      <c r="F286" s="6" t="s">
        <v>1460</v>
      </c>
      <c r="G286" s="6" t="s">
        <v>1461</v>
      </c>
      <c r="H286" s="38"/>
      <c r="I286" s="38"/>
      <c r="J286" s="38"/>
      <c r="K286" s="38"/>
      <c r="L286" s="38"/>
      <c r="M286" s="38"/>
      <c r="P286" s="96"/>
      <c r="Q286" s="97"/>
      <c r="R286" s="97"/>
      <c r="S286" s="98"/>
      <c r="T286" s="136"/>
      <c r="U286" s="96"/>
      <c r="V286" s="97"/>
      <c r="W286" s="97"/>
      <c r="X286" s="137"/>
      <c r="Y286" s="136"/>
      <c r="Z286" s="138" t="str">
        <f t="shared" si="16"/>
        <v/>
      </c>
      <c r="AA286" s="139" t="str">
        <f t="shared" si="17"/>
        <v/>
      </c>
    </row>
    <row r="287" spans="1:27" ht="85" hidden="1">
      <c r="A287" s="3">
        <v>2187</v>
      </c>
      <c r="B287" s="3" t="s">
        <v>1462</v>
      </c>
      <c r="E287" s="140" t="s">
        <v>2906</v>
      </c>
      <c r="F287" s="6" t="s">
        <v>1463</v>
      </c>
      <c r="G287" s="6" t="s">
        <v>1409</v>
      </c>
      <c r="H287" s="38"/>
      <c r="I287" s="38"/>
      <c r="J287" s="38"/>
      <c r="K287" s="38"/>
      <c r="L287" s="38"/>
      <c r="M287" s="38"/>
      <c r="P287" s="96"/>
      <c r="Q287" s="97"/>
      <c r="R287" s="97"/>
      <c r="S287" s="98"/>
      <c r="T287" s="136"/>
      <c r="U287" s="96"/>
      <c r="V287" s="97"/>
      <c r="W287" s="97"/>
      <c r="X287" s="137"/>
      <c r="Y287" s="136"/>
      <c r="Z287" s="138" t="str">
        <f t="shared" si="16"/>
        <v/>
      </c>
      <c r="AA287" s="139" t="str">
        <f t="shared" si="17"/>
        <v/>
      </c>
    </row>
    <row r="288" spans="1:27" s="131" customFormat="1" ht="17" hidden="1">
      <c r="A288" s="3"/>
      <c r="G288" s="131" t="s">
        <v>487</v>
      </c>
      <c r="H288" s="3"/>
      <c r="P288" s="146"/>
      <c r="Q288" s="146"/>
      <c r="R288" s="146"/>
      <c r="S288" s="146"/>
      <c r="T288" s="146"/>
      <c r="U288" s="146"/>
      <c r="V288" s="146"/>
      <c r="W288" s="146"/>
      <c r="X288" s="146"/>
      <c r="Y288" s="146"/>
    </row>
    <row r="289" spans="1:27" s="131" customFormat="1" ht="17" hidden="1">
      <c r="A289" s="3"/>
      <c r="G289" s="131" t="s">
        <v>487</v>
      </c>
      <c r="H289" s="3"/>
      <c r="P289" s="146"/>
      <c r="Q289" s="146"/>
      <c r="R289" s="146"/>
      <c r="S289" s="146"/>
      <c r="T289" s="146"/>
      <c r="U289" s="146"/>
      <c r="V289" s="146"/>
      <c r="W289" s="146"/>
      <c r="X289" s="146"/>
      <c r="Y289" s="146"/>
    </row>
    <row r="290" spans="1:27" s="131" customFormat="1" ht="17" hidden="1">
      <c r="A290" s="3"/>
      <c r="E290" s="133" t="s">
        <v>1464</v>
      </c>
      <c r="G290" s="131" t="s">
        <v>487</v>
      </c>
      <c r="H290" s="3"/>
      <c r="P290" s="146"/>
      <c r="Q290" s="146"/>
      <c r="R290" s="146"/>
      <c r="S290" s="146"/>
      <c r="T290" s="146"/>
      <c r="U290" s="146"/>
      <c r="V290" s="146"/>
      <c r="W290" s="146"/>
      <c r="X290" s="146"/>
      <c r="Y290" s="146"/>
    </row>
    <row r="291" spans="1:27" ht="119" hidden="1">
      <c r="A291" s="3">
        <v>2188</v>
      </c>
      <c r="E291" s="140" t="s">
        <v>2907</v>
      </c>
      <c r="F291" s="6" t="s">
        <v>1465</v>
      </c>
      <c r="G291" s="6" t="s">
        <v>1466</v>
      </c>
      <c r="H291" s="38"/>
      <c r="I291" s="38"/>
      <c r="J291" s="38"/>
      <c r="K291" s="38"/>
      <c r="L291" s="38"/>
      <c r="M291" s="38"/>
      <c r="P291" s="96"/>
      <c r="Q291" s="97"/>
      <c r="R291" s="97"/>
      <c r="S291" s="98"/>
      <c r="T291" s="136"/>
      <c r="U291" s="96"/>
      <c r="V291" s="97"/>
      <c r="W291" s="97"/>
      <c r="X291" s="137"/>
      <c r="Y291" s="136"/>
      <c r="Z291" s="138" t="str">
        <f t="shared" si="16"/>
        <v/>
      </c>
      <c r="AA291" s="139" t="str">
        <f t="shared" si="17"/>
        <v/>
      </c>
    </row>
    <row r="292" spans="1:27" ht="119" hidden="1">
      <c r="A292" s="3">
        <v>2189</v>
      </c>
      <c r="E292" s="140" t="s">
        <v>2908</v>
      </c>
      <c r="F292" s="6" t="s">
        <v>1467</v>
      </c>
      <c r="G292" s="6" t="s">
        <v>1468</v>
      </c>
      <c r="H292" s="38"/>
      <c r="I292" s="38"/>
      <c r="J292" s="38"/>
      <c r="K292" s="38"/>
      <c r="L292" s="38"/>
      <c r="M292" s="38"/>
      <c r="P292" s="96"/>
      <c r="Q292" s="97"/>
      <c r="R292" s="97"/>
      <c r="S292" s="98"/>
      <c r="T292" s="136"/>
      <c r="U292" s="96"/>
      <c r="V292" s="97"/>
      <c r="W292" s="97"/>
      <c r="X292" s="137"/>
      <c r="Y292" s="136"/>
      <c r="Z292" s="138" t="str">
        <f t="shared" si="16"/>
        <v/>
      </c>
      <c r="AA292" s="139" t="str">
        <f t="shared" si="17"/>
        <v/>
      </c>
    </row>
    <row r="293" spans="1:27" ht="119" hidden="1">
      <c r="A293" s="3">
        <v>2190</v>
      </c>
      <c r="E293" s="140" t="s">
        <v>2909</v>
      </c>
      <c r="F293" s="6" t="s">
        <v>1469</v>
      </c>
      <c r="G293" s="6" t="s">
        <v>1470</v>
      </c>
      <c r="H293" s="38"/>
      <c r="I293" s="38"/>
      <c r="J293" s="38"/>
      <c r="K293" s="38"/>
      <c r="L293" s="38"/>
      <c r="M293" s="38"/>
      <c r="P293" s="96"/>
      <c r="Q293" s="97"/>
      <c r="R293" s="97"/>
      <c r="S293" s="98"/>
      <c r="T293" s="136"/>
      <c r="U293" s="96"/>
      <c r="V293" s="97"/>
      <c r="W293" s="97"/>
      <c r="X293" s="137"/>
      <c r="Y293" s="136"/>
      <c r="Z293" s="138" t="str">
        <f t="shared" si="16"/>
        <v/>
      </c>
      <c r="AA293" s="139" t="str">
        <f t="shared" si="17"/>
        <v/>
      </c>
    </row>
    <row r="294" spans="1:27" ht="119" hidden="1">
      <c r="A294" s="3">
        <v>2191</v>
      </c>
      <c r="E294" s="140" t="s">
        <v>2910</v>
      </c>
      <c r="F294" s="6" t="s">
        <v>1471</v>
      </c>
      <c r="G294" s="6" t="s">
        <v>1472</v>
      </c>
      <c r="H294" s="38"/>
      <c r="I294" s="38"/>
      <c r="J294" s="38"/>
      <c r="K294" s="38"/>
      <c r="L294" s="38"/>
      <c r="M294" s="38"/>
      <c r="P294" s="96"/>
      <c r="Q294" s="97"/>
      <c r="R294" s="97"/>
      <c r="S294" s="98"/>
      <c r="T294" s="136"/>
      <c r="U294" s="96"/>
      <c r="V294" s="97"/>
      <c r="W294" s="97"/>
      <c r="X294" s="137"/>
      <c r="Y294" s="136"/>
      <c r="Z294" s="138" t="str">
        <f t="shared" si="16"/>
        <v/>
      </c>
      <c r="AA294" s="139" t="str">
        <f t="shared" si="17"/>
        <v/>
      </c>
    </row>
    <row r="295" spans="1:27" ht="119" hidden="1">
      <c r="A295" s="3">
        <v>2192</v>
      </c>
      <c r="E295" s="140" t="s">
        <v>2911</v>
      </c>
      <c r="F295" s="6" t="s">
        <v>1473</v>
      </c>
      <c r="G295" s="6" t="s">
        <v>1474</v>
      </c>
      <c r="H295" s="38"/>
      <c r="I295" s="38"/>
      <c r="J295" s="38"/>
      <c r="K295" s="38"/>
      <c r="L295" s="38"/>
      <c r="M295" s="38"/>
      <c r="P295" s="96"/>
      <c r="Q295" s="97"/>
      <c r="R295" s="97"/>
      <c r="S295" s="98"/>
      <c r="T295" s="136"/>
      <c r="U295" s="96"/>
      <c r="V295" s="97"/>
      <c r="W295" s="97"/>
      <c r="X295" s="137"/>
      <c r="Y295" s="136"/>
      <c r="Z295" s="138" t="str">
        <f t="shared" si="16"/>
        <v/>
      </c>
      <c r="AA295" s="139" t="str">
        <f t="shared" si="17"/>
        <v/>
      </c>
    </row>
    <row r="296" spans="1:27" ht="170" hidden="1">
      <c r="A296" s="3">
        <v>2193</v>
      </c>
      <c r="E296" s="140" t="s">
        <v>2912</v>
      </c>
      <c r="F296" s="6" t="s">
        <v>1475</v>
      </c>
      <c r="G296" s="6" t="s">
        <v>1476</v>
      </c>
      <c r="H296" s="38"/>
      <c r="I296" s="38"/>
      <c r="J296" s="38"/>
      <c r="K296" s="38"/>
      <c r="L296" s="38"/>
      <c r="M296" s="38"/>
      <c r="P296" s="96"/>
      <c r="Q296" s="97"/>
      <c r="R296" s="97"/>
      <c r="S296" s="98"/>
      <c r="T296" s="136"/>
      <c r="U296" s="96"/>
      <c r="V296" s="97"/>
      <c r="W296" s="97"/>
      <c r="X296" s="137"/>
      <c r="Y296" s="136"/>
      <c r="Z296" s="138" t="str">
        <f t="shared" si="16"/>
        <v/>
      </c>
      <c r="AA296" s="139" t="str">
        <f t="shared" si="17"/>
        <v/>
      </c>
    </row>
    <row r="297" spans="1:27" ht="102" hidden="1">
      <c r="A297" s="3">
        <v>2194</v>
      </c>
      <c r="E297" s="140" t="s">
        <v>2913</v>
      </c>
      <c r="F297" s="6" t="s">
        <v>1477</v>
      </c>
      <c r="G297" s="6" t="s">
        <v>1478</v>
      </c>
      <c r="H297" s="38"/>
      <c r="I297" s="38"/>
      <c r="J297" s="38"/>
      <c r="K297" s="38"/>
      <c r="L297" s="38"/>
      <c r="M297" s="38"/>
      <c r="P297" s="96"/>
      <c r="Q297" s="97"/>
      <c r="R297" s="97"/>
      <c r="S297" s="98"/>
      <c r="T297" s="136"/>
      <c r="U297" s="96"/>
      <c r="V297" s="97"/>
      <c r="W297" s="97"/>
      <c r="X297" s="137"/>
      <c r="Y297" s="136"/>
      <c r="Z297" s="138" t="str">
        <f t="shared" si="16"/>
        <v/>
      </c>
      <c r="AA297" s="139" t="str">
        <f t="shared" si="17"/>
        <v/>
      </c>
    </row>
    <row r="298" spans="1:27" ht="153" hidden="1">
      <c r="A298" s="3">
        <v>2195</v>
      </c>
      <c r="E298" s="140" t="s">
        <v>2914</v>
      </c>
      <c r="F298" s="6" t="s">
        <v>1479</v>
      </c>
      <c r="G298" s="6" t="s">
        <v>1480</v>
      </c>
      <c r="H298" s="38"/>
      <c r="I298" s="38"/>
      <c r="J298" s="38"/>
      <c r="K298" s="38"/>
      <c r="L298" s="38"/>
      <c r="M298" s="38"/>
      <c r="P298" s="96"/>
      <c r="Q298" s="97"/>
      <c r="R298" s="97"/>
      <c r="S298" s="98"/>
      <c r="T298" s="136"/>
      <c r="U298" s="96"/>
      <c r="V298" s="97"/>
      <c r="W298" s="97"/>
      <c r="X298" s="137"/>
      <c r="Y298" s="136"/>
      <c r="Z298" s="138" t="str">
        <f t="shared" si="16"/>
        <v/>
      </c>
      <c r="AA298" s="139" t="str">
        <f t="shared" si="17"/>
        <v/>
      </c>
    </row>
    <row r="299" spans="1:27" s="131" customFormat="1" hidden="1">
      <c r="A299" s="3"/>
      <c r="H299" s="3"/>
      <c r="P299" s="146"/>
      <c r="Q299" s="146"/>
      <c r="R299" s="146"/>
      <c r="S299" s="146"/>
      <c r="T299" s="146"/>
      <c r="U299" s="146"/>
      <c r="V299" s="146"/>
      <c r="W299" s="146"/>
      <c r="X299" s="146"/>
      <c r="Y299" s="146"/>
    </row>
    <row r="300" spans="1:27" s="131" customFormat="1" hidden="1">
      <c r="A300" s="3"/>
      <c r="H300" s="3"/>
      <c r="P300" s="146"/>
      <c r="Q300" s="146"/>
      <c r="R300" s="146"/>
      <c r="S300" s="146"/>
      <c r="T300" s="146"/>
      <c r="U300" s="146"/>
      <c r="V300" s="146"/>
      <c r="W300" s="146"/>
      <c r="X300" s="146"/>
      <c r="Y300" s="146"/>
    </row>
    <row r="301" spans="1:27" s="131" customFormat="1" ht="17" hidden="1">
      <c r="A301" s="3"/>
      <c r="E301" s="133" t="s">
        <v>1481</v>
      </c>
      <c r="H301" s="3"/>
      <c r="P301" s="146"/>
      <c r="Q301" s="146"/>
      <c r="R301" s="146"/>
      <c r="S301" s="146"/>
      <c r="T301" s="146"/>
      <c r="U301" s="146"/>
      <c r="V301" s="146"/>
      <c r="W301" s="146"/>
      <c r="X301" s="146"/>
      <c r="Y301" s="146"/>
    </row>
    <row r="302" spans="1:27" ht="409.6" hidden="1">
      <c r="A302" s="3">
        <v>2196</v>
      </c>
      <c r="B302" s="3" t="s">
        <v>1482</v>
      </c>
      <c r="E302" s="134" t="s">
        <v>2916</v>
      </c>
      <c r="F302" s="6" t="s">
        <v>1483</v>
      </c>
      <c r="G302" s="6" t="s">
        <v>1484</v>
      </c>
      <c r="H302" s="38"/>
      <c r="I302" s="135" t="s">
        <v>2915</v>
      </c>
      <c r="J302" s="38"/>
      <c r="K302" s="38"/>
      <c r="L302" s="38"/>
      <c r="M302" s="38"/>
      <c r="P302" s="96"/>
      <c r="Q302" s="97"/>
      <c r="R302" s="97"/>
      <c r="S302" s="98"/>
      <c r="T302" s="136"/>
      <c r="U302" s="96"/>
      <c r="V302" s="97"/>
      <c r="W302" s="97"/>
      <c r="X302" s="137"/>
      <c r="Y302" s="136"/>
      <c r="Z302" s="138" t="str">
        <f t="shared" si="16"/>
        <v/>
      </c>
      <c r="AA302" s="139" t="str">
        <f t="shared" si="17"/>
        <v/>
      </c>
    </row>
    <row r="303" spans="1:27" s="131" customFormat="1" hidden="1">
      <c r="A303" s="3"/>
      <c r="H303" s="3"/>
      <c r="P303" s="146"/>
      <c r="Q303" s="146"/>
      <c r="R303" s="146"/>
      <c r="S303" s="146"/>
      <c r="T303" s="146"/>
      <c r="U303" s="146"/>
      <c r="V303" s="146"/>
      <c r="W303" s="146"/>
      <c r="X303" s="146"/>
      <c r="Y303" s="146"/>
    </row>
    <row r="304" spans="1:27" s="131" customFormat="1" hidden="1">
      <c r="A304" s="3"/>
      <c r="H304" s="3"/>
      <c r="P304" s="146"/>
      <c r="Q304" s="146"/>
      <c r="R304" s="146"/>
      <c r="S304" s="146"/>
      <c r="T304" s="146"/>
      <c r="U304" s="146"/>
      <c r="V304" s="146"/>
      <c r="W304" s="146"/>
      <c r="X304" s="146"/>
      <c r="Y304" s="146"/>
    </row>
    <row r="305" spans="1:27" s="131" customFormat="1" ht="19" hidden="1">
      <c r="A305" s="3"/>
      <c r="E305" s="151" t="s">
        <v>89</v>
      </c>
      <c r="F305" s="151"/>
      <c r="G305" s="151"/>
      <c r="H305" s="3"/>
      <c r="P305" s="146"/>
      <c r="Q305" s="146"/>
      <c r="R305" s="146"/>
      <c r="S305" s="146"/>
      <c r="T305" s="146"/>
      <c r="U305" s="146"/>
      <c r="V305" s="146"/>
      <c r="W305" s="146"/>
      <c r="X305" s="146"/>
      <c r="Y305" s="146"/>
    </row>
    <row r="306" spans="1:27" s="131" customFormat="1" ht="17" hidden="1">
      <c r="A306" s="3"/>
      <c r="E306" s="133" t="s">
        <v>1485</v>
      </c>
      <c r="H306" s="3"/>
      <c r="P306" s="146"/>
      <c r="Q306" s="146"/>
      <c r="R306" s="146"/>
      <c r="S306" s="146"/>
      <c r="T306" s="146"/>
      <c r="U306" s="146"/>
      <c r="V306" s="146"/>
      <c r="W306" s="146"/>
      <c r="X306" s="146"/>
      <c r="Y306" s="146"/>
    </row>
    <row r="307" spans="1:27" ht="187" hidden="1">
      <c r="A307" s="3">
        <v>2197</v>
      </c>
      <c r="B307" s="3" t="s">
        <v>1486</v>
      </c>
      <c r="E307" s="140" t="s">
        <v>2917</v>
      </c>
      <c r="F307" s="6" t="s">
        <v>1487</v>
      </c>
      <c r="G307" s="6" t="s">
        <v>1488</v>
      </c>
      <c r="H307" s="38"/>
      <c r="I307" s="38"/>
      <c r="J307" s="38"/>
      <c r="K307" s="38"/>
      <c r="L307" s="38"/>
      <c r="M307" s="38"/>
      <c r="P307" s="96"/>
      <c r="Q307" s="97"/>
      <c r="R307" s="97"/>
      <c r="S307" s="98"/>
      <c r="T307" s="136"/>
      <c r="U307" s="96"/>
      <c r="V307" s="97"/>
      <c r="W307" s="97"/>
      <c r="X307" s="137"/>
      <c r="Y307" s="136"/>
      <c r="Z307" s="138" t="str">
        <f t="shared" si="16"/>
        <v/>
      </c>
      <c r="AA307" s="139" t="str">
        <f t="shared" si="17"/>
        <v/>
      </c>
    </row>
    <row r="308" spans="1:27" ht="187" hidden="1">
      <c r="A308" s="3">
        <v>2198</v>
      </c>
      <c r="B308" s="3" t="s">
        <v>1489</v>
      </c>
      <c r="E308" s="140" t="s">
        <v>2918</v>
      </c>
      <c r="F308" s="6" t="s">
        <v>1490</v>
      </c>
      <c r="G308" s="6" t="s">
        <v>1491</v>
      </c>
      <c r="H308" s="38"/>
      <c r="I308" s="38"/>
      <c r="J308" s="38"/>
      <c r="K308" s="38"/>
      <c r="L308" s="38"/>
      <c r="M308" s="38"/>
      <c r="P308" s="96"/>
      <c r="Q308" s="97"/>
      <c r="R308" s="97"/>
      <c r="S308" s="98"/>
      <c r="T308" s="136"/>
      <c r="U308" s="96"/>
      <c r="V308" s="97"/>
      <c r="W308" s="97"/>
      <c r="X308" s="137"/>
      <c r="Y308" s="136"/>
      <c r="Z308" s="138" t="str">
        <f t="shared" si="16"/>
        <v/>
      </c>
      <c r="AA308" s="139" t="str">
        <f t="shared" si="17"/>
        <v/>
      </c>
    </row>
    <row r="309" spans="1:27" ht="204" hidden="1">
      <c r="A309" s="3">
        <v>2199</v>
      </c>
      <c r="E309" s="140" t="s">
        <v>2919</v>
      </c>
      <c r="F309" s="6" t="s">
        <v>1492</v>
      </c>
      <c r="G309" s="6" t="s">
        <v>1493</v>
      </c>
      <c r="H309" s="38"/>
      <c r="I309" s="38"/>
      <c r="J309" s="38"/>
      <c r="K309" s="38"/>
      <c r="L309" s="38"/>
      <c r="M309" s="38"/>
      <c r="P309" s="96"/>
      <c r="Q309" s="97"/>
      <c r="R309" s="97"/>
      <c r="S309" s="98"/>
      <c r="T309" s="136"/>
      <c r="U309" s="96"/>
      <c r="V309" s="97"/>
      <c r="W309" s="97"/>
      <c r="X309" s="137"/>
      <c r="Y309" s="136"/>
      <c r="Z309" s="138" t="str">
        <f t="shared" si="16"/>
        <v/>
      </c>
      <c r="AA309" s="139" t="str">
        <f t="shared" si="17"/>
        <v/>
      </c>
    </row>
    <row r="310" spans="1:27" ht="136" hidden="1">
      <c r="A310" s="3">
        <v>2200</v>
      </c>
      <c r="E310" s="140" t="s">
        <v>2920</v>
      </c>
      <c r="F310" s="6" t="s">
        <v>1494</v>
      </c>
      <c r="G310" s="6" t="s">
        <v>1495</v>
      </c>
      <c r="H310" s="38"/>
      <c r="I310" s="38"/>
      <c r="J310" s="38"/>
      <c r="K310" s="38"/>
      <c r="L310" s="38"/>
      <c r="M310" s="38"/>
      <c r="P310" s="96"/>
      <c r="Q310" s="97"/>
      <c r="R310" s="97"/>
      <c r="S310" s="98"/>
      <c r="T310" s="136"/>
      <c r="U310" s="96"/>
      <c r="V310" s="97"/>
      <c r="W310" s="97"/>
      <c r="X310" s="137"/>
      <c r="Y310" s="136"/>
      <c r="Z310" s="138" t="str">
        <f t="shared" si="16"/>
        <v/>
      </c>
      <c r="AA310" s="139" t="str">
        <f t="shared" si="17"/>
        <v/>
      </c>
    </row>
    <row r="311" spans="1:27" ht="170" hidden="1">
      <c r="A311" s="3">
        <v>2201</v>
      </c>
      <c r="E311" s="140" t="s">
        <v>2921</v>
      </c>
      <c r="F311" s="6" t="s">
        <v>1496</v>
      </c>
      <c r="G311" s="6" t="s">
        <v>1497</v>
      </c>
      <c r="H311" s="38"/>
      <c r="I311" s="38"/>
      <c r="J311" s="38"/>
      <c r="K311" s="38"/>
      <c r="L311" s="38"/>
      <c r="M311" s="38"/>
      <c r="P311" s="96"/>
      <c r="Q311" s="97"/>
      <c r="R311" s="97"/>
      <c r="S311" s="98"/>
      <c r="T311" s="136"/>
      <c r="U311" s="96"/>
      <c r="V311" s="97"/>
      <c r="W311" s="97"/>
      <c r="X311" s="137"/>
      <c r="Y311" s="136"/>
      <c r="Z311" s="138" t="str">
        <f t="shared" si="16"/>
        <v/>
      </c>
      <c r="AA311" s="139" t="str">
        <f t="shared" si="17"/>
        <v/>
      </c>
    </row>
    <row r="312" spans="1:27" s="131" customFormat="1" ht="17" hidden="1">
      <c r="A312" s="3"/>
      <c r="G312" s="131" t="s">
        <v>487</v>
      </c>
      <c r="H312" s="3"/>
      <c r="P312" s="146"/>
      <c r="Q312" s="146"/>
      <c r="R312" s="146"/>
      <c r="S312" s="146"/>
      <c r="T312" s="146"/>
      <c r="U312" s="146"/>
      <c r="V312" s="146"/>
      <c r="W312" s="146"/>
      <c r="X312" s="146"/>
      <c r="Y312" s="146"/>
    </row>
    <row r="313" spans="1:27" s="131" customFormat="1" ht="17" hidden="1">
      <c r="A313" s="3"/>
      <c r="G313" s="131" t="s">
        <v>487</v>
      </c>
      <c r="H313" s="3"/>
      <c r="P313" s="146"/>
      <c r="Q313" s="146"/>
      <c r="R313" s="146"/>
      <c r="S313" s="146"/>
      <c r="T313" s="146"/>
      <c r="U313" s="146"/>
      <c r="V313" s="146"/>
      <c r="W313" s="146"/>
      <c r="X313" s="146"/>
      <c r="Y313" s="146"/>
    </row>
    <row r="314" spans="1:27" s="131" customFormat="1" ht="17" hidden="1">
      <c r="A314" s="3"/>
      <c r="E314" s="133" t="s">
        <v>1498</v>
      </c>
      <c r="G314" s="131" t="s">
        <v>487</v>
      </c>
      <c r="H314" s="3"/>
      <c r="P314" s="146"/>
      <c r="Q314" s="146"/>
      <c r="R314" s="146"/>
      <c r="S314" s="146"/>
      <c r="T314" s="146"/>
      <c r="U314" s="146"/>
      <c r="V314" s="146"/>
      <c r="W314" s="146"/>
      <c r="X314" s="146"/>
      <c r="Y314" s="146"/>
    </row>
    <row r="315" spans="1:27" ht="136" hidden="1">
      <c r="A315" s="3">
        <v>2202</v>
      </c>
      <c r="B315" s="3" t="s">
        <v>1499</v>
      </c>
      <c r="E315" s="140" t="s">
        <v>2922</v>
      </c>
      <c r="F315" s="6" t="s">
        <v>1500</v>
      </c>
      <c r="G315" s="6" t="s">
        <v>1501</v>
      </c>
      <c r="H315" s="38"/>
      <c r="I315" s="38"/>
      <c r="J315" s="38"/>
      <c r="K315" s="38"/>
      <c r="L315" s="38"/>
      <c r="M315" s="38"/>
      <c r="P315" s="96"/>
      <c r="Q315" s="97"/>
      <c r="R315" s="97"/>
      <c r="S315" s="98"/>
      <c r="T315" s="136"/>
      <c r="U315" s="96"/>
      <c r="V315" s="97"/>
      <c r="W315" s="97"/>
      <c r="X315" s="137"/>
      <c r="Y315" s="136"/>
      <c r="Z315" s="138" t="str">
        <f t="shared" si="16"/>
        <v/>
      </c>
      <c r="AA315" s="139" t="str">
        <f t="shared" si="17"/>
        <v/>
      </c>
    </row>
    <row r="316" spans="1:27" ht="153" hidden="1">
      <c r="A316" s="3">
        <v>2203</v>
      </c>
      <c r="B316" s="3" t="s">
        <v>1502</v>
      </c>
      <c r="E316" s="140" t="s">
        <v>2923</v>
      </c>
      <c r="F316" s="6" t="s">
        <v>1503</v>
      </c>
      <c r="G316" s="6" t="s">
        <v>1504</v>
      </c>
      <c r="H316" s="38"/>
      <c r="I316" s="38"/>
      <c r="J316" s="38"/>
      <c r="K316" s="38"/>
      <c r="L316" s="38"/>
      <c r="M316" s="38"/>
      <c r="P316" s="96"/>
      <c r="Q316" s="97"/>
      <c r="R316" s="97"/>
      <c r="S316" s="98"/>
      <c r="T316" s="136"/>
      <c r="U316" s="96"/>
      <c r="V316" s="97"/>
      <c r="W316" s="97"/>
      <c r="X316" s="137"/>
      <c r="Y316" s="136"/>
      <c r="Z316" s="138" t="str">
        <f t="shared" si="16"/>
        <v/>
      </c>
      <c r="AA316" s="139" t="str">
        <f t="shared" si="17"/>
        <v/>
      </c>
    </row>
    <row r="317" spans="1:27" s="131" customFormat="1" ht="17" hidden="1">
      <c r="A317" s="3"/>
      <c r="G317" s="131" t="s">
        <v>487</v>
      </c>
      <c r="H317" s="3"/>
      <c r="P317" s="146"/>
      <c r="Q317" s="146"/>
      <c r="R317" s="146"/>
      <c r="S317" s="146"/>
      <c r="T317" s="146"/>
      <c r="U317" s="146"/>
      <c r="V317" s="146"/>
      <c r="W317" s="146"/>
      <c r="X317" s="146"/>
      <c r="Y317" s="146"/>
    </row>
    <row r="318" spans="1:27" s="131" customFormat="1" ht="17" hidden="1">
      <c r="A318" s="3"/>
      <c r="G318" s="131" t="s">
        <v>487</v>
      </c>
      <c r="H318" s="3"/>
      <c r="P318" s="146"/>
      <c r="Q318" s="146"/>
      <c r="R318" s="146"/>
      <c r="S318" s="146"/>
      <c r="T318" s="146"/>
      <c r="U318" s="146"/>
      <c r="V318" s="146"/>
      <c r="W318" s="146"/>
      <c r="X318" s="146"/>
      <c r="Y318" s="146"/>
    </row>
    <row r="319" spans="1:27" s="131" customFormat="1" ht="17" hidden="1">
      <c r="A319" s="3"/>
      <c r="E319" s="133" t="s">
        <v>1505</v>
      </c>
      <c r="G319" s="131" t="s">
        <v>487</v>
      </c>
      <c r="H319" s="3"/>
      <c r="P319" s="146"/>
      <c r="Q319" s="146"/>
      <c r="R319" s="146"/>
      <c r="S319" s="146"/>
      <c r="T319" s="146"/>
      <c r="U319" s="146"/>
      <c r="V319" s="146"/>
      <c r="W319" s="146"/>
      <c r="X319" s="146"/>
      <c r="Y319" s="146"/>
    </row>
    <row r="320" spans="1:27" ht="136" hidden="1">
      <c r="A320" s="3">
        <v>2204</v>
      </c>
      <c r="E320" s="140" t="s">
        <v>2924</v>
      </c>
      <c r="F320" s="6" t="s">
        <v>1506</v>
      </c>
      <c r="G320" s="6" t="s">
        <v>1507</v>
      </c>
      <c r="H320" s="38"/>
      <c r="I320" s="38"/>
      <c r="J320" s="38"/>
      <c r="K320" s="38"/>
      <c r="L320" s="38"/>
      <c r="M320" s="38"/>
      <c r="P320" s="96"/>
      <c r="Q320" s="97"/>
      <c r="R320" s="97"/>
      <c r="S320" s="98"/>
      <c r="T320" s="136"/>
      <c r="U320" s="96"/>
      <c r="V320" s="97"/>
      <c r="W320" s="97"/>
      <c r="X320" s="137"/>
      <c r="Y320" s="136"/>
      <c r="Z320" s="138" t="str">
        <f t="shared" si="16"/>
        <v/>
      </c>
      <c r="AA320" s="139" t="str">
        <f t="shared" si="17"/>
        <v/>
      </c>
    </row>
    <row r="321" spans="1:27" ht="119" hidden="1">
      <c r="A321" s="3">
        <v>2205</v>
      </c>
      <c r="B321" s="3" t="s">
        <v>1508</v>
      </c>
      <c r="E321" s="140" t="s">
        <v>2925</v>
      </c>
      <c r="F321" s="6" t="s">
        <v>1509</v>
      </c>
      <c r="G321" s="6" t="s">
        <v>1510</v>
      </c>
      <c r="H321" s="38"/>
      <c r="I321" s="38"/>
      <c r="J321" s="38"/>
      <c r="K321" s="38"/>
      <c r="L321" s="38"/>
      <c r="M321" s="38"/>
      <c r="P321" s="96"/>
      <c r="Q321" s="97"/>
      <c r="R321" s="97"/>
      <c r="S321" s="98"/>
      <c r="T321" s="136"/>
      <c r="U321" s="96"/>
      <c r="V321" s="97"/>
      <c r="W321" s="97"/>
      <c r="X321" s="137"/>
      <c r="Y321" s="136"/>
      <c r="Z321" s="138" t="str">
        <f t="shared" si="16"/>
        <v/>
      </c>
      <c r="AA321" s="139" t="str">
        <f t="shared" si="17"/>
        <v/>
      </c>
    </row>
    <row r="322" spans="1:27" s="131" customFormat="1" hidden="1">
      <c r="A322" s="3"/>
      <c r="H322" s="3"/>
      <c r="P322" s="146"/>
      <c r="Q322" s="146"/>
      <c r="R322" s="146"/>
      <c r="S322" s="146"/>
      <c r="T322" s="146"/>
      <c r="U322" s="146"/>
      <c r="V322" s="146"/>
      <c r="W322" s="146"/>
      <c r="X322" s="146"/>
      <c r="Y322" s="146"/>
    </row>
    <row r="323" spans="1:27" s="131" customFormat="1" hidden="1">
      <c r="A323" s="3"/>
      <c r="H323" s="3"/>
      <c r="P323" s="146"/>
      <c r="Q323" s="146"/>
      <c r="R323" s="146"/>
      <c r="S323" s="146"/>
      <c r="T323" s="146"/>
      <c r="U323" s="146"/>
      <c r="V323" s="146"/>
      <c r="W323" s="146"/>
      <c r="X323" s="146"/>
      <c r="Y323" s="146"/>
    </row>
    <row r="324" spans="1:27" s="131" customFormat="1" ht="19" hidden="1">
      <c r="A324" s="3"/>
      <c r="E324" s="151" t="s">
        <v>257</v>
      </c>
      <c r="F324" s="151"/>
      <c r="G324" s="151"/>
      <c r="H324" s="3"/>
      <c r="P324" s="146"/>
      <c r="Q324" s="146"/>
      <c r="R324" s="146"/>
      <c r="S324" s="146"/>
      <c r="T324" s="146"/>
      <c r="U324" s="146"/>
      <c r="V324" s="146"/>
      <c r="W324" s="146"/>
      <c r="X324" s="146"/>
      <c r="Y324" s="146"/>
    </row>
    <row r="325" spans="1:27" s="131" customFormat="1" ht="17" hidden="1">
      <c r="A325" s="3"/>
      <c r="E325" s="133" t="s">
        <v>122</v>
      </c>
      <c r="H325" s="3"/>
      <c r="P325" s="146"/>
      <c r="Q325" s="146"/>
      <c r="R325" s="146"/>
      <c r="S325" s="146"/>
      <c r="T325" s="146"/>
      <c r="U325" s="146"/>
      <c r="V325" s="146"/>
      <c r="W325" s="146"/>
      <c r="X325" s="146"/>
      <c r="Y325" s="146"/>
    </row>
    <row r="326" spans="1:27" ht="119" hidden="1">
      <c r="A326" s="3">
        <v>2206</v>
      </c>
      <c r="B326" s="3" t="s">
        <v>1511</v>
      </c>
      <c r="E326" s="140" t="s">
        <v>2926</v>
      </c>
      <c r="F326" s="6" t="s">
        <v>1512</v>
      </c>
      <c r="G326" s="6" t="s">
        <v>1513</v>
      </c>
      <c r="H326" s="38"/>
      <c r="I326" s="38"/>
      <c r="J326" s="38"/>
      <c r="K326" s="38"/>
      <c r="L326" s="38"/>
      <c r="M326" s="38"/>
      <c r="P326" s="96"/>
      <c r="Q326" s="97"/>
      <c r="R326" s="97"/>
      <c r="S326" s="98"/>
      <c r="T326" s="136"/>
      <c r="U326" s="96"/>
      <c r="V326" s="97"/>
      <c r="W326" s="97"/>
      <c r="X326" s="137"/>
      <c r="Y326" s="136"/>
      <c r="Z326" s="138" t="str">
        <f t="shared" ref="Z326:Z389" si="18">IF(U326&lt;&gt;"",U326,IF(P326&lt;&gt;"",P326,IF(N326&lt;&gt;"",N326,"")))</f>
        <v/>
      </c>
      <c r="AA326" s="139" t="str">
        <f t="shared" ref="AA326:AA389" si="19">IF(X326&lt;&gt;"",X326,IF(S326&lt;&gt;"",S326,IF(O326&lt;&gt;"",O326,"")))</f>
        <v/>
      </c>
    </row>
    <row r="327" spans="1:27" s="131" customFormat="1" ht="17" hidden="1">
      <c r="A327" s="3"/>
      <c r="G327" s="131" t="s">
        <v>487</v>
      </c>
      <c r="H327" s="3"/>
      <c r="P327" s="146"/>
      <c r="Q327" s="146"/>
      <c r="R327" s="146"/>
      <c r="S327" s="146"/>
      <c r="T327" s="146"/>
      <c r="U327" s="146"/>
      <c r="V327" s="146"/>
      <c r="W327" s="146"/>
      <c r="X327" s="146"/>
      <c r="Y327" s="146"/>
    </row>
    <row r="328" spans="1:27" s="131" customFormat="1" ht="17" hidden="1">
      <c r="A328" s="3"/>
      <c r="G328" s="131" t="s">
        <v>487</v>
      </c>
      <c r="H328" s="3"/>
      <c r="P328" s="146"/>
      <c r="Q328" s="146"/>
      <c r="R328" s="146"/>
      <c r="S328" s="146"/>
      <c r="T328" s="146"/>
      <c r="U328" s="146"/>
      <c r="V328" s="146"/>
      <c r="W328" s="146"/>
      <c r="X328" s="146"/>
      <c r="Y328" s="146"/>
    </row>
    <row r="329" spans="1:27" s="131" customFormat="1" ht="17" hidden="1">
      <c r="A329" s="3"/>
      <c r="E329" s="133" t="s">
        <v>1137</v>
      </c>
      <c r="G329" s="131" t="s">
        <v>487</v>
      </c>
      <c r="H329" s="3"/>
      <c r="P329" s="146"/>
      <c r="Q329" s="146"/>
      <c r="R329" s="146"/>
      <c r="S329" s="146"/>
      <c r="T329" s="146"/>
      <c r="U329" s="146"/>
      <c r="V329" s="146"/>
      <c r="W329" s="146"/>
      <c r="X329" s="146"/>
      <c r="Y329" s="146"/>
    </row>
    <row r="330" spans="1:27" ht="238" hidden="1">
      <c r="A330" s="3">
        <v>2207</v>
      </c>
      <c r="E330" s="140" t="s">
        <v>2927</v>
      </c>
      <c r="F330" s="6" t="s">
        <v>1514</v>
      </c>
      <c r="G330" s="6" t="s">
        <v>1515</v>
      </c>
      <c r="H330" s="38"/>
      <c r="I330" s="38"/>
      <c r="J330" s="38"/>
      <c r="K330" s="38"/>
      <c r="L330" s="38"/>
      <c r="M330" s="38"/>
      <c r="P330" s="96"/>
      <c r="Q330" s="97"/>
      <c r="R330" s="97"/>
      <c r="S330" s="98"/>
      <c r="T330" s="136"/>
      <c r="U330" s="96"/>
      <c r="V330" s="97"/>
      <c r="W330" s="97"/>
      <c r="X330" s="137"/>
      <c r="Y330" s="136"/>
      <c r="Z330" s="138" t="str">
        <f t="shared" si="18"/>
        <v/>
      </c>
      <c r="AA330" s="139" t="str">
        <f t="shared" si="19"/>
        <v/>
      </c>
    </row>
    <row r="331" spans="1:27" ht="153" hidden="1">
      <c r="A331" s="3">
        <v>2208</v>
      </c>
      <c r="B331" s="3" t="s">
        <v>1516</v>
      </c>
      <c r="E331" s="140" t="s">
        <v>2928</v>
      </c>
      <c r="F331" s="6" t="s">
        <v>1517</v>
      </c>
      <c r="G331" s="6" t="s">
        <v>1518</v>
      </c>
      <c r="H331" s="38"/>
      <c r="I331" s="38"/>
      <c r="J331" s="38"/>
      <c r="K331" s="38"/>
      <c r="L331" s="38"/>
      <c r="M331" s="38"/>
      <c r="P331" s="96"/>
      <c r="Q331" s="97"/>
      <c r="R331" s="97"/>
      <c r="S331" s="98"/>
      <c r="T331" s="136"/>
      <c r="U331" s="96"/>
      <c r="V331" s="97"/>
      <c r="W331" s="97"/>
      <c r="X331" s="137"/>
      <c r="Y331" s="136"/>
      <c r="Z331" s="138" t="str">
        <f t="shared" si="18"/>
        <v/>
      </c>
      <c r="AA331" s="139" t="str">
        <f t="shared" si="19"/>
        <v/>
      </c>
    </row>
    <row r="332" spans="1:27" s="131" customFormat="1" ht="17" hidden="1">
      <c r="A332" s="3"/>
      <c r="G332" s="131" t="s">
        <v>487</v>
      </c>
      <c r="H332" s="3"/>
      <c r="P332" s="146"/>
      <c r="Q332" s="146"/>
      <c r="R332" s="146"/>
      <c r="S332" s="146"/>
      <c r="T332" s="146"/>
      <c r="U332" s="146"/>
      <c r="V332" s="146"/>
      <c r="W332" s="146"/>
      <c r="X332" s="146"/>
      <c r="Y332" s="146"/>
    </row>
    <row r="333" spans="1:27" s="131" customFormat="1" ht="17" hidden="1">
      <c r="A333" s="3"/>
      <c r="G333" s="131" t="s">
        <v>487</v>
      </c>
      <c r="H333" s="3"/>
      <c r="P333" s="146"/>
      <c r="Q333" s="146"/>
      <c r="R333" s="146"/>
      <c r="S333" s="146"/>
      <c r="T333" s="146"/>
      <c r="U333" s="146"/>
      <c r="V333" s="146"/>
      <c r="W333" s="146"/>
      <c r="X333" s="146"/>
      <c r="Y333" s="146"/>
    </row>
    <row r="334" spans="1:27" s="131" customFormat="1" ht="17" hidden="1">
      <c r="A334" s="3"/>
      <c r="E334" s="133" t="s">
        <v>416</v>
      </c>
      <c r="G334" s="131" t="s">
        <v>487</v>
      </c>
      <c r="H334" s="3"/>
      <c r="P334" s="146"/>
      <c r="Q334" s="146"/>
      <c r="R334" s="146"/>
      <c r="S334" s="146"/>
      <c r="T334" s="146"/>
      <c r="U334" s="146"/>
      <c r="V334" s="146"/>
      <c r="W334" s="146"/>
      <c r="X334" s="146"/>
      <c r="Y334" s="146"/>
    </row>
    <row r="335" spans="1:27" ht="136" hidden="1">
      <c r="A335" s="3">
        <v>2209</v>
      </c>
      <c r="B335" s="3" t="s">
        <v>1519</v>
      </c>
      <c r="E335" s="140" t="s">
        <v>2929</v>
      </c>
      <c r="F335" s="6" t="s">
        <v>1520</v>
      </c>
      <c r="G335" s="6" t="s">
        <v>1521</v>
      </c>
      <c r="H335" s="38"/>
      <c r="I335" s="38"/>
      <c r="J335" s="38"/>
      <c r="K335" s="38"/>
      <c r="L335" s="38"/>
      <c r="M335" s="38"/>
      <c r="P335" s="96"/>
      <c r="Q335" s="97"/>
      <c r="R335" s="97"/>
      <c r="S335" s="98"/>
      <c r="T335" s="136"/>
      <c r="U335" s="96"/>
      <c r="V335" s="97"/>
      <c r="W335" s="97"/>
      <c r="X335" s="137"/>
      <c r="Y335" s="136"/>
      <c r="Z335" s="138" t="str">
        <f t="shared" si="18"/>
        <v/>
      </c>
      <c r="AA335" s="139" t="str">
        <f t="shared" si="19"/>
        <v/>
      </c>
    </row>
    <row r="336" spans="1:27" s="131" customFormat="1" ht="17" hidden="1">
      <c r="A336" s="3"/>
      <c r="G336" s="131" t="s">
        <v>487</v>
      </c>
      <c r="H336" s="3"/>
      <c r="P336" s="146"/>
      <c r="Q336" s="146"/>
      <c r="R336" s="146"/>
      <c r="S336" s="146"/>
      <c r="T336" s="146"/>
      <c r="U336" s="146"/>
      <c r="V336" s="146"/>
      <c r="W336" s="146"/>
      <c r="X336" s="146"/>
      <c r="Y336" s="146"/>
    </row>
    <row r="337" spans="1:27" s="131" customFormat="1" ht="17" hidden="1">
      <c r="A337" s="3"/>
      <c r="G337" s="131" t="s">
        <v>487</v>
      </c>
      <c r="H337" s="3"/>
      <c r="P337" s="146"/>
      <c r="Q337" s="146"/>
      <c r="R337" s="146"/>
      <c r="S337" s="146"/>
      <c r="T337" s="146"/>
      <c r="U337" s="146"/>
      <c r="V337" s="146"/>
      <c r="W337" s="146"/>
      <c r="X337" s="146"/>
      <c r="Y337" s="146"/>
    </row>
    <row r="338" spans="1:27" s="131" customFormat="1" ht="17" hidden="1">
      <c r="A338" s="3"/>
      <c r="E338" s="133" t="s">
        <v>1376</v>
      </c>
      <c r="G338" s="131" t="s">
        <v>487</v>
      </c>
      <c r="H338" s="3"/>
      <c r="P338" s="146"/>
      <c r="Q338" s="146"/>
      <c r="R338" s="146"/>
      <c r="S338" s="146"/>
      <c r="T338" s="146"/>
      <c r="U338" s="146"/>
      <c r="V338" s="146"/>
      <c r="W338" s="146"/>
      <c r="X338" s="146"/>
      <c r="Y338" s="146"/>
    </row>
    <row r="339" spans="1:27" ht="153" hidden="1">
      <c r="A339" s="3">
        <v>2210</v>
      </c>
      <c r="B339" s="3" t="s">
        <v>1522</v>
      </c>
      <c r="E339" s="140" t="s">
        <v>2930</v>
      </c>
      <c r="F339" s="6" t="s">
        <v>1523</v>
      </c>
      <c r="G339" s="6" t="s">
        <v>1524</v>
      </c>
      <c r="H339" s="38"/>
      <c r="I339" s="38"/>
      <c r="J339" s="38"/>
      <c r="K339" s="38"/>
      <c r="L339" s="38"/>
      <c r="M339" s="38"/>
      <c r="P339" s="96"/>
      <c r="Q339" s="97"/>
      <c r="R339" s="97"/>
      <c r="S339" s="98"/>
      <c r="T339" s="136"/>
      <c r="U339" s="96"/>
      <c r="V339" s="97"/>
      <c r="W339" s="97"/>
      <c r="X339" s="137"/>
      <c r="Y339" s="136"/>
      <c r="Z339" s="138" t="str">
        <f t="shared" si="18"/>
        <v/>
      </c>
      <c r="AA339" s="139" t="str">
        <f t="shared" si="19"/>
        <v/>
      </c>
    </row>
    <row r="340" spans="1:27" ht="170" hidden="1">
      <c r="A340" s="3">
        <v>2211</v>
      </c>
      <c r="E340" s="140" t="s">
        <v>2931</v>
      </c>
      <c r="F340" s="6" t="s">
        <v>1525</v>
      </c>
      <c r="G340" s="6" t="s">
        <v>1526</v>
      </c>
      <c r="H340" s="38"/>
      <c r="I340" s="38"/>
      <c r="J340" s="38"/>
      <c r="K340" s="38"/>
      <c r="L340" s="38"/>
      <c r="M340" s="38"/>
      <c r="P340" s="96"/>
      <c r="Q340" s="97"/>
      <c r="R340" s="97"/>
      <c r="S340" s="98"/>
      <c r="T340" s="136"/>
      <c r="U340" s="96"/>
      <c r="V340" s="97"/>
      <c r="W340" s="97"/>
      <c r="X340" s="137"/>
      <c r="Y340" s="136"/>
      <c r="Z340" s="138" t="str">
        <f t="shared" si="18"/>
        <v/>
      </c>
      <c r="AA340" s="139" t="str">
        <f t="shared" si="19"/>
        <v/>
      </c>
    </row>
    <row r="341" spans="1:27" ht="187" hidden="1">
      <c r="A341" s="3">
        <v>2212</v>
      </c>
      <c r="B341" s="3" t="s">
        <v>1527</v>
      </c>
      <c r="E341" s="140" t="s">
        <v>2932</v>
      </c>
      <c r="F341" s="6" t="s">
        <v>1528</v>
      </c>
      <c r="G341" s="6" t="s">
        <v>1529</v>
      </c>
      <c r="H341" s="38"/>
      <c r="I341" s="38"/>
      <c r="J341" s="38"/>
      <c r="K341" s="38"/>
      <c r="L341" s="38"/>
      <c r="M341" s="38"/>
      <c r="P341" s="96"/>
      <c r="Q341" s="97"/>
      <c r="R341" s="97"/>
      <c r="S341" s="98"/>
      <c r="T341" s="136"/>
      <c r="U341" s="96"/>
      <c r="V341" s="97"/>
      <c r="W341" s="97"/>
      <c r="X341" s="137"/>
      <c r="Y341" s="136"/>
      <c r="Z341" s="138" t="str">
        <f t="shared" si="18"/>
        <v/>
      </c>
      <c r="AA341" s="139" t="str">
        <f t="shared" si="19"/>
        <v/>
      </c>
    </row>
    <row r="342" spans="1:27" s="131" customFormat="1" hidden="1">
      <c r="A342" s="3"/>
      <c r="H342" s="3"/>
      <c r="P342" s="146"/>
      <c r="Q342" s="146"/>
      <c r="R342" s="146"/>
      <c r="S342" s="146"/>
      <c r="T342" s="146"/>
      <c r="U342" s="146"/>
      <c r="V342" s="146"/>
      <c r="W342" s="146"/>
      <c r="X342" s="146"/>
      <c r="Y342" s="146"/>
    </row>
    <row r="343" spans="1:27" s="131" customFormat="1" hidden="1">
      <c r="A343" s="3"/>
      <c r="H343" s="3"/>
      <c r="P343" s="146"/>
      <c r="Q343" s="146"/>
      <c r="R343" s="146"/>
      <c r="S343" s="146"/>
      <c r="T343" s="146"/>
      <c r="U343" s="146"/>
      <c r="V343" s="146"/>
      <c r="W343" s="146"/>
      <c r="X343" s="146"/>
      <c r="Y343" s="146"/>
    </row>
    <row r="344" spans="1:27" s="131" customFormat="1" ht="17" hidden="1">
      <c r="A344" s="3"/>
      <c r="E344" s="133" t="s">
        <v>257</v>
      </c>
      <c r="H344" s="3"/>
      <c r="P344" s="146"/>
      <c r="Q344" s="146"/>
      <c r="R344" s="146"/>
      <c r="S344" s="146"/>
      <c r="T344" s="146"/>
      <c r="U344" s="146"/>
      <c r="V344" s="146"/>
      <c r="W344" s="146"/>
      <c r="X344" s="146"/>
      <c r="Y344" s="146"/>
    </row>
    <row r="345" spans="1:27" ht="85" hidden="1">
      <c r="A345" s="3">
        <v>2213</v>
      </c>
      <c r="E345" s="140" t="s">
        <v>2714</v>
      </c>
      <c r="F345" s="6" t="s">
        <v>1530</v>
      </c>
      <c r="G345" s="6" t="s">
        <v>1053</v>
      </c>
      <c r="H345" s="38"/>
      <c r="I345" s="38"/>
      <c r="J345" s="38"/>
      <c r="K345" s="38"/>
      <c r="L345" s="38"/>
      <c r="M345" s="38"/>
      <c r="P345" s="96"/>
      <c r="Q345" s="97"/>
      <c r="R345" s="97"/>
      <c r="S345" s="98"/>
      <c r="T345" s="136"/>
      <c r="U345" s="96"/>
      <c r="V345" s="97"/>
      <c r="W345" s="97"/>
      <c r="X345" s="137"/>
      <c r="Y345" s="136"/>
      <c r="Z345" s="138" t="str">
        <f t="shared" si="18"/>
        <v/>
      </c>
      <c r="AA345" s="139" t="str">
        <f t="shared" si="19"/>
        <v/>
      </c>
    </row>
    <row r="346" spans="1:27" s="131" customFormat="1" hidden="1">
      <c r="A346" s="3"/>
      <c r="H346" s="3"/>
      <c r="P346" s="146"/>
      <c r="Q346" s="146"/>
      <c r="R346" s="146"/>
      <c r="S346" s="146"/>
      <c r="T346" s="146"/>
      <c r="U346" s="146"/>
      <c r="V346" s="146"/>
      <c r="W346" s="146"/>
      <c r="X346" s="146"/>
      <c r="Y346" s="146"/>
    </row>
    <row r="347" spans="1:27" s="131" customFormat="1" hidden="1">
      <c r="A347" s="3"/>
      <c r="H347" s="3"/>
      <c r="P347" s="146"/>
      <c r="Q347" s="146"/>
      <c r="R347" s="146"/>
      <c r="S347" s="146"/>
      <c r="T347" s="146"/>
      <c r="U347" s="146"/>
      <c r="V347" s="146"/>
      <c r="W347" s="146"/>
      <c r="X347" s="146"/>
      <c r="Y347" s="146"/>
    </row>
    <row r="348" spans="1:27" s="131" customFormat="1" ht="37">
      <c r="A348" s="3"/>
      <c r="E348" s="152" t="s">
        <v>1531</v>
      </c>
      <c r="F348" s="152"/>
      <c r="G348" s="152"/>
      <c r="H348" s="3"/>
      <c r="P348" s="146"/>
      <c r="Q348" s="146"/>
      <c r="R348" s="146"/>
      <c r="S348" s="146"/>
      <c r="T348" s="146"/>
      <c r="U348" s="146"/>
      <c r="V348" s="146"/>
      <c r="W348" s="146"/>
      <c r="X348" s="146"/>
      <c r="Y348" s="146"/>
    </row>
    <row r="349" spans="1:27" s="131" customFormat="1" ht="19">
      <c r="A349" s="3"/>
      <c r="E349" s="151" t="s">
        <v>1532</v>
      </c>
      <c r="F349" s="151"/>
      <c r="G349" s="151"/>
      <c r="H349" s="3"/>
      <c r="P349" s="146"/>
      <c r="Q349" s="146"/>
      <c r="R349" s="146"/>
      <c r="S349" s="146"/>
      <c r="T349" s="146"/>
      <c r="U349" s="146"/>
      <c r="V349" s="146"/>
      <c r="W349" s="146"/>
      <c r="X349" s="146"/>
      <c r="Y349" s="146"/>
    </row>
    <row r="350" spans="1:27" ht="409.6">
      <c r="A350" s="3">
        <v>2214</v>
      </c>
      <c r="B350" s="3" t="s">
        <v>1533</v>
      </c>
      <c r="E350" s="134" t="s">
        <v>2934</v>
      </c>
      <c r="F350" s="6" t="s">
        <v>1534</v>
      </c>
      <c r="G350" s="6" t="s">
        <v>1535</v>
      </c>
      <c r="H350" s="38"/>
      <c r="I350" s="135" t="s">
        <v>2933</v>
      </c>
      <c r="J350" s="38"/>
      <c r="K350" s="38"/>
      <c r="L350" s="38"/>
      <c r="M350" s="38"/>
      <c r="P350" s="96">
        <v>3</v>
      </c>
      <c r="Q350" s="97"/>
      <c r="R350" s="97"/>
      <c r="S350" s="98">
        <v>3</v>
      </c>
      <c r="T350" s="136"/>
      <c r="U350" s="96">
        <v>3</v>
      </c>
      <c r="V350" s="97"/>
      <c r="W350" s="97"/>
      <c r="X350" s="137"/>
      <c r="Y350" s="136"/>
      <c r="Z350" s="138">
        <f t="shared" si="18"/>
        <v>3</v>
      </c>
      <c r="AA350" s="139">
        <f t="shared" si="19"/>
        <v>3</v>
      </c>
    </row>
    <row r="351" spans="1:27" ht="409.6">
      <c r="A351" s="3">
        <v>2215</v>
      </c>
      <c r="B351" s="3" t="s">
        <v>1533</v>
      </c>
      <c r="E351" s="134" t="s">
        <v>2935</v>
      </c>
      <c r="F351" s="6" t="s">
        <v>1536</v>
      </c>
      <c r="G351" s="6" t="s">
        <v>1535</v>
      </c>
      <c r="H351" s="38"/>
      <c r="I351" s="135" t="s">
        <v>2933</v>
      </c>
      <c r="J351" s="38"/>
      <c r="K351" s="38"/>
      <c r="L351" s="38"/>
      <c r="M351" s="38"/>
      <c r="P351" s="96">
        <v>3</v>
      </c>
      <c r="Q351" s="97"/>
      <c r="R351" s="97"/>
      <c r="S351" s="98">
        <v>3</v>
      </c>
      <c r="T351" s="136"/>
      <c r="U351" s="96">
        <v>3</v>
      </c>
      <c r="V351" s="97"/>
      <c r="W351" s="97"/>
      <c r="X351" s="137"/>
      <c r="Y351" s="136"/>
      <c r="Z351" s="138">
        <f t="shared" si="18"/>
        <v>3</v>
      </c>
      <c r="AA351" s="139">
        <f t="shared" si="19"/>
        <v>3</v>
      </c>
    </row>
    <row r="352" spans="1:27" ht="409.6">
      <c r="A352" s="3">
        <v>2216</v>
      </c>
      <c r="B352" s="3" t="s">
        <v>1537</v>
      </c>
      <c r="E352" s="134" t="s">
        <v>2937</v>
      </c>
      <c r="F352" s="6" t="s">
        <v>1538</v>
      </c>
      <c r="G352" s="6" t="s">
        <v>1535</v>
      </c>
      <c r="H352" s="38"/>
      <c r="I352" s="135" t="s">
        <v>2936</v>
      </c>
      <c r="J352" s="38"/>
      <c r="K352" s="38"/>
      <c r="L352" s="38"/>
      <c r="M352" s="38"/>
      <c r="P352" s="96">
        <v>3</v>
      </c>
      <c r="Q352" s="97"/>
      <c r="R352" s="97"/>
      <c r="S352" s="98">
        <v>3</v>
      </c>
      <c r="T352" s="136"/>
      <c r="U352" s="96">
        <v>3</v>
      </c>
      <c r="V352" s="97"/>
      <c r="W352" s="97"/>
      <c r="X352" s="137"/>
      <c r="Y352" s="136"/>
      <c r="Z352" s="138">
        <f t="shared" si="18"/>
        <v>3</v>
      </c>
      <c r="AA352" s="139">
        <f t="shared" si="19"/>
        <v>3</v>
      </c>
    </row>
    <row r="353" spans="1:27" ht="409.6">
      <c r="A353" s="3">
        <v>2217</v>
      </c>
      <c r="B353" s="3" t="s">
        <v>1539</v>
      </c>
      <c r="E353" s="134" t="s">
        <v>2940</v>
      </c>
      <c r="F353" s="6" t="s">
        <v>1540</v>
      </c>
      <c r="G353" s="6" t="s">
        <v>1535</v>
      </c>
      <c r="H353" s="38"/>
      <c r="I353" s="135" t="s">
        <v>2938</v>
      </c>
      <c r="J353" s="38"/>
      <c r="K353" s="38"/>
      <c r="L353" s="38"/>
      <c r="M353" s="135" t="s">
        <v>2939</v>
      </c>
      <c r="P353" s="96">
        <v>3</v>
      </c>
      <c r="Q353" s="97"/>
      <c r="R353" s="97"/>
      <c r="S353" s="98">
        <v>3</v>
      </c>
      <c r="T353" s="136"/>
      <c r="U353" s="96">
        <v>3</v>
      </c>
      <c r="V353" s="97"/>
      <c r="W353" s="97"/>
      <c r="X353" s="137"/>
      <c r="Y353" s="136"/>
      <c r="Z353" s="138">
        <f t="shared" si="18"/>
        <v>3</v>
      </c>
      <c r="AA353" s="139">
        <f t="shared" si="19"/>
        <v>3</v>
      </c>
    </row>
    <row r="354" spans="1:27" ht="204">
      <c r="A354" s="3">
        <v>2218</v>
      </c>
      <c r="B354" s="3" t="s">
        <v>487</v>
      </c>
      <c r="E354" s="140" t="s">
        <v>2941</v>
      </c>
      <c r="F354" s="6" t="s">
        <v>1541</v>
      </c>
      <c r="G354" s="6" t="s">
        <v>1535</v>
      </c>
      <c r="H354" s="38"/>
      <c r="I354" s="38"/>
      <c r="J354" s="38"/>
      <c r="K354" s="38"/>
      <c r="L354" s="38"/>
      <c r="M354" s="38"/>
      <c r="P354" s="96">
        <v>4</v>
      </c>
      <c r="Q354" s="97" t="s">
        <v>3519</v>
      </c>
      <c r="R354" s="97"/>
      <c r="S354" s="98">
        <v>3</v>
      </c>
      <c r="T354" s="136"/>
      <c r="U354" s="96">
        <v>4</v>
      </c>
      <c r="V354" s="97"/>
      <c r="W354" s="97"/>
      <c r="X354" s="137"/>
      <c r="Y354" s="136"/>
      <c r="Z354" s="138">
        <f t="shared" si="18"/>
        <v>4</v>
      </c>
      <c r="AA354" s="139">
        <f t="shared" si="19"/>
        <v>3</v>
      </c>
    </row>
    <row r="355" spans="1:27" ht="409.6">
      <c r="A355" s="3">
        <v>2219</v>
      </c>
      <c r="B355" s="3" t="s">
        <v>487</v>
      </c>
      <c r="E355" s="140" t="s">
        <v>2942</v>
      </c>
      <c r="F355" s="6" t="s">
        <v>1542</v>
      </c>
      <c r="G355" s="6" t="s">
        <v>1535</v>
      </c>
      <c r="H355" s="38"/>
      <c r="I355" s="38"/>
      <c r="J355" s="38"/>
      <c r="K355" s="38"/>
      <c r="L355" s="38"/>
      <c r="M355" s="38"/>
      <c r="P355" s="96">
        <v>4</v>
      </c>
      <c r="Q355" s="97" t="s">
        <v>3520</v>
      </c>
      <c r="R355" s="97"/>
      <c r="S355" s="98">
        <v>3</v>
      </c>
      <c r="T355" s="136"/>
      <c r="U355" s="96">
        <v>4</v>
      </c>
      <c r="V355" s="97"/>
      <c r="W355" s="97"/>
      <c r="X355" s="137"/>
      <c r="Y355" s="136"/>
      <c r="Z355" s="138">
        <f t="shared" si="18"/>
        <v>4</v>
      </c>
      <c r="AA355" s="139">
        <f t="shared" si="19"/>
        <v>3</v>
      </c>
    </row>
    <row r="356" spans="1:27" ht="409.6">
      <c r="A356" s="3">
        <v>2220</v>
      </c>
      <c r="B356" s="3" t="s">
        <v>487</v>
      </c>
      <c r="E356" s="140" t="s">
        <v>2943</v>
      </c>
      <c r="F356" s="6" t="s">
        <v>1543</v>
      </c>
      <c r="G356" s="6" t="s">
        <v>1535</v>
      </c>
      <c r="H356" s="38"/>
      <c r="I356" s="38"/>
      <c r="J356" s="38"/>
      <c r="K356" s="38"/>
      <c r="L356" s="38"/>
      <c r="M356" s="38"/>
      <c r="P356" s="96">
        <v>3</v>
      </c>
      <c r="Q356" s="97" t="s">
        <v>3521</v>
      </c>
      <c r="R356" s="97"/>
      <c r="S356" s="98">
        <v>3</v>
      </c>
      <c r="T356" s="136"/>
      <c r="U356" s="96">
        <v>3</v>
      </c>
      <c r="V356" s="97"/>
      <c r="W356" s="97"/>
      <c r="X356" s="137"/>
      <c r="Y356" s="136"/>
      <c r="Z356" s="138">
        <f t="shared" si="18"/>
        <v>3</v>
      </c>
      <c r="AA356" s="139">
        <f t="shared" si="19"/>
        <v>3</v>
      </c>
    </row>
    <row r="357" spans="1:27" ht="204">
      <c r="A357" s="3">
        <v>2221</v>
      </c>
      <c r="B357" s="3" t="s">
        <v>487</v>
      </c>
      <c r="E357" s="140" t="s">
        <v>2944</v>
      </c>
      <c r="F357" s="6" t="s">
        <v>1544</v>
      </c>
      <c r="G357" s="6" t="s">
        <v>1535</v>
      </c>
      <c r="H357" s="38"/>
      <c r="I357" s="38"/>
      <c r="J357" s="38"/>
      <c r="K357" s="38"/>
      <c r="L357" s="38"/>
      <c r="M357" s="38"/>
      <c r="P357" s="96">
        <v>3</v>
      </c>
      <c r="Q357" s="97" t="s">
        <v>3522</v>
      </c>
      <c r="R357" s="97"/>
      <c r="S357" s="98">
        <v>3</v>
      </c>
      <c r="T357" s="136"/>
      <c r="U357" s="96">
        <v>3</v>
      </c>
      <c r="V357" s="97"/>
      <c r="W357" s="97"/>
      <c r="X357" s="137"/>
      <c r="Y357" s="136"/>
      <c r="Z357" s="138">
        <f t="shared" si="18"/>
        <v>3</v>
      </c>
      <c r="AA357" s="139">
        <f t="shared" si="19"/>
        <v>3</v>
      </c>
    </row>
    <row r="358" spans="1:27" ht="409.6">
      <c r="A358" s="3">
        <v>2222</v>
      </c>
      <c r="B358" s="3" t="s">
        <v>487</v>
      </c>
      <c r="E358" s="140" t="s">
        <v>2945</v>
      </c>
      <c r="F358" s="6" t="s">
        <v>1545</v>
      </c>
      <c r="G358" s="6" t="s">
        <v>1535</v>
      </c>
      <c r="H358" s="38"/>
      <c r="I358" s="38"/>
      <c r="J358" s="38"/>
      <c r="K358" s="38"/>
      <c r="L358" s="38"/>
      <c r="M358" s="38"/>
      <c r="P358" s="96">
        <v>3</v>
      </c>
      <c r="Q358" s="97" t="s">
        <v>3523</v>
      </c>
      <c r="R358" s="97"/>
      <c r="S358" s="98">
        <v>3</v>
      </c>
      <c r="T358" s="136"/>
      <c r="U358" s="96">
        <v>3</v>
      </c>
      <c r="V358" s="97"/>
      <c r="W358" s="97"/>
      <c r="X358" s="137"/>
      <c r="Y358" s="136"/>
      <c r="Z358" s="138">
        <f t="shared" si="18"/>
        <v>3</v>
      </c>
      <c r="AA358" s="139">
        <f t="shared" si="19"/>
        <v>3</v>
      </c>
    </row>
    <row r="359" spans="1:27" ht="204">
      <c r="A359" s="3">
        <v>2223</v>
      </c>
      <c r="B359" s="3" t="s">
        <v>1546</v>
      </c>
      <c r="E359" s="140" t="s">
        <v>2946</v>
      </c>
      <c r="F359" s="6" t="s">
        <v>1547</v>
      </c>
      <c r="G359" s="6" t="s">
        <v>1535</v>
      </c>
      <c r="H359" s="38"/>
      <c r="I359" s="38"/>
      <c r="J359" s="38"/>
      <c r="K359" s="38"/>
      <c r="L359" s="38"/>
      <c r="M359" s="38"/>
      <c r="P359" s="96">
        <v>3</v>
      </c>
      <c r="Q359" s="97"/>
      <c r="R359" s="97"/>
      <c r="S359" s="98">
        <v>3</v>
      </c>
      <c r="T359" s="136"/>
      <c r="U359" s="96">
        <v>3</v>
      </c>
      <c r="V359" s="97"/>
      <c r="W359" s="97"/>
      <c r="X359" s="137"/>
      <c r="Y359" s="136"/>
      <c r="Z359" s="138">
        <f t="shared" si="18"/>
        <v>3</v>
      </c>
      <c r="AA359" s="139">
        <f t="shared" si="19"/>
        <v>3</v>
      </c>
    </row>
    <row r="360" spans="1:27" ht="238">
      <c r="A360" s="3">
        <v>2224</v>
      </c>
      <c r="B360" s="3" t="s">
        <v>487</v>
      </c>
      <c r="E360" s="140" t="s">
        <v>2947</v>
      </c>
      <c r="F360" s="6" t="s">
        <v>1548</v>
      </c>
      <c r="G360" s="6" t="s">
        <v>1535</v>
      </c>
      <c r="H360" s="38"/>
      <c r="I360" s="38"/>
      <c r="J360" s="38"/>
      <c r="K360" s="38"/>
      <c r="L360" s="38"/>
      <c r="M360" s="38"/>
      <c r="P360" s="96">
        <v>4</v>
      </c>
      <c r="Q360" s="97" t="s">
        <v>3524</v>
      </c>
      <c r="R360" s="97"/>
      <c r="S360" s="98">
        <v>3</v>
      </c>
      <c r="T360" s="136"/>
      <c r="U360" s="96">
        <v>4</v>
      </c>
      <c r="V360" s="97"/>
      <c r="W360" s="97"/>
      <c r="X360" s="137"/>
      <c r="Y360" s="136"/>
      <c r="Z360" s="138">
        <f t="shared" si="18"/>
        <v>4</v>
      </c>
      <c r="AA360" s="139">
        <f t="shared" si="19"/>
        <v>3</v>
      </c>
    </row>
    <row r="361" spans="1:27" ht="204">
      <c r="A361" s="3">
        <v>2225</v>
      </c>
      <c r="B361" s="3" t="s">
        <v>487</v>
      </c>
      <c r="E361" s="140" t="s">
        <v>2948</v>
      </c>
      <c r="F361" s="6" t="s">
        <v>1549</v>
      </c>
      <c r="G361" s="6" t="s">
        <v>1535</v>
      </c>
      <c r="H361" s="38"/>
      <c r="I361" s="38"/>
      <c r="J361" s="38"/>
      <c r="K361" s="38"/>
      <c r="L361" s="38"/>
      <c r="M361" s="38"/>
      <c r="P361" s="96">
        <v>3</v>
      </c>
      <c r="Q361" s="97" t="s">
        <v>3525</v>
      </c>
      <c r="R361" s="97"/>
      <c r="S361" s="98">
        <v>3</v>
      </c>
      <c r="T361" s="136"/>
      <c r="U361" s="96">
        <v>3</v>
      </c>
      <c r="V361" s="97"/>
      <c r="W361" s="97"/>
      <c r="X361" s="137"/>
      <c r="Y361" s="136"/>
      <c r="Z361" s="138">
        <f t="shared" si="18"/>
        <v>3</v>
      </c>
      <c r="AA361" s="139">
        <f t="shared" si="19"/>
        <v>3</v>
      </c>
    </row>
    <row r="362" spans="1:27" ht="409.6">
      <c r="A362" s="3">
        <v>2226</v>
      </c>
      <c r="B362" s="3" t="s">
        <v>1537</v>
      </c>
      <c r="E362" s="134" t="s">
        <v>2949</v>
      </c>
      <c r="F362" s="6" t="s">
        <v>1550</v>
      </c>
      <c r="G362" s="6" t="s">
        <v>1535</v>
      </c>
      <c r="H362" s="38"/>
      <c r="I362" s="135" t="s">
        <v>2936</v>
      </c>
      <c r="J362" s="38"/>
      <c r="K362" s="38"/>
      <c r="L362" s="38"/>
      <c r="M362" s="38"/>
      <c r="P362" s="96">
        <v>3</v>
      </c>
      <c r="Q362" s="97"/>
      <c r="R362" s="97"/>
      <c r="S362" s="98">
        <v>3</v>
      </c>
      <c r="T362" s="136"/>
      <c r="U362" s="96">
        <v>3</v>
      </c>
      <c r="V362" s="97"/>
      <c r="W362" s="97"/>
      <c r="X362" s="137"/>
      <c r="Y362" s="136"/>
      <c r="Z362" s="138">
        <f t="shared" si="18"/>
        <v>3</v>
      </c>
      <c r="AA362" s="139">
        <f t="shared" si="19"/>
        <v>3</v>
      </c>
    </row>
    <row r="363" spans="1:27" ht="204" hidden="1">
      <c r="A363" s="3">
        <v>2227</v>
      </c>
      <c r="B363" s="3" t="s">
        <v>487</v>
      </c>
      <c r="E363" s="140" t="s">
        <v>2950</v>
      </c>
      <c r="F363" s="6" t="s">
        <v>1551</v>
      </c>
      <c r="G363" s="6" t="s">
        <v>1535</v>
      </c>
      <c r="H363" s="38"/>
      <c r="I363" s="38"/>
      <c r="J363" s="38"/>
      <c r="K363" s="38"/>
      <c r="L363" s="38"/>
      <c r="M363" s="38"/>
      <c r="P363" s="96"/>
      <c r="Q363" s="97"/>
      <c r="R363" s="97"/>
      <c r="S363" s="98"/>
      <c r="T363" s="136"/>
      <c r="U363" s="96"/>
      <c r="V363" s="97"/>
      <c r="W363" s="97"/>
      <c r="X363" s="137"/>
      <c r="Y363" s="136"/>
      <c r="Z363" s="138" t="str">
        <f t="shared" si="18"/>
        <v/>
      </c>
      <c r="AA363" s="139" t="str">
        <f t="shared" si="19"/>
        <v/>
      </c>
    </row>
    <row r="364" spans="1:27" ht="204" hidden="1">
      <c r="A364" s="3">
        <v>2228</v>
      </c>
      <c r="B364" s="3" t="s">
        <v>487</v>
      </c>
      <c r="E364" s="140" t="s">
        <v>2951</v>
      </c>
      <c r="F364" s="6" t="s">
        <v>1552</v>
      </c>
      <c r="G364" s="6" t="s">
        <v>1535</v>
      </c>
      <c r="H364" s="38"/>
      <c r="I364" s="38"/>
      <c r="J364" s="38"/>
      <c r="K364" s="38"/>
      <c r="L364" s="38"/>
      <c r="M364" s="38"/>
      <c r="P364" s="96"/>
      <c r="Q364" s="97"/>
      <c r="R364" s="97"/>
      <c r="S364" s="98"/>
      <c r="T364" s="136"/>
      <c r="U364" s="96"/>
      <c r="V364" s="97"/>
      <c r="W364" s="97"/>
      <c r="X364" s="137"/>
      <c r="Y364" s="136"/>
      <c r="Z364" s="138" t="str">
        <f t="shared" si="18"/>
        <v/>
      </c>
      <c r="AA364" s="139" t="str">
        <f t="shared" si="19"/>
        <v/>
      </c>
    </row>
    <row r="365" spans="1:27" ht="204" hidden="1">
      <c r="A365" s="3">
        <v>2229</v>
      </c>
      <c r="B365" s="3" t="s">
        <v>1553</v>
      </c>
      <c r="E365" s="140" t="s">
        <v>2952</v>
      </c>
      <c r="F365" s="6" t="s">
        <v>1554</v>
      </c>
      <c r="G365" s="6" t="s">
        <v>1535</v>
      </c>
      <c r="H365" s="38"/>
      <c r="I365" s="38"/>
      <c r="J365" s="38"/>
      <c r="K365" s="38"/>
      <c r="L365" s="38"/>
      <c r="M365" s="38"/>
      <c r="P365" s="96"/>
      <c r="Q365" s="97"/>
      <c r="R365" s="97"/>
      <c r="S365" s="98"/>
      <c r="T365" s="136"/>
      <c r="U365" s="96"/>
      <c r="V365" s="97"/>
      <c r="W365" s="97"/>
      <c r="X365" s="137"/>
      <c r="Y365" s="136"/>
      <c r="Z365" s="138" t="str">
        <f t="shared" si="18"/>
        <v/>
      </c>
      <c r="AA365" s="139" t="str">
        <f t="shared" si="19"/>
        <v/>
      </c>
    </row>
    <row r="366" spans="1:27" ht="409.6">
      <c r="A366" s="3">
        <v>2230</v>
      </c>
      <c r="B366" s="3" t="s">
        <v>1555</v>
      </c>
      <c r="E366" s="134" t="s">
        <v>2953</v>
      </c>
      <c r="F366" s="6" t="s">
        <v>1556</v>
      </c>
      <c r="G366" s="6" t="s">
        <v>1535</v>
      </c>
      <c r="H366" s="38"/>
      <c r="I366" s="135" t="s">
        <v>2759</v>
      </c>
      <c r="J366" s="38"/>
      <c r="K366" s="38"/>
      <c r="L366" s="38"/>
      <c r="M366" s="38"/>
      <c r="P366" s="96">
        <v>4</v>
      </c>
      <c r="Q366" s="97" t="s">
        <v>3526</v>
      </c>
      <c r="R366" s="97"/>
      <c r="S366" s="98">
        <v>4</v>
      </c>
      <c r="T366" s="136"/>
      <c r="U366" s="96">
        <v>4</v>
      </c>
      <c r="V366" s="97"/>
      <c r="W366" s="97"/>
      <c r="X366" s="137"/>
      <c r="Y366" s="136"/>
      <c r="Z366" s="138">
        <f t="shared" si="18"/>
        <v>4</v>
      </c>
      <c r="AA366" s="139">
        <f t="shared" si="19"/>
        <v>4</v>
      </c>
    </row>
    <row r="367" spans="1:27" ht="204" hidden="1">
      <c r="A367" s="3">
        <v>2231</v>
      </c>
      <c r="B367" s="3" t="s">
        <v>1557</v>
      </c>
      <c r="E367" s="140" t="s">
        <v>2954</v>
      </c>
      <c r="F367" s="6" t="s">
        <v>1558</v>
      </c>
      <c r="G367" s="6" t="s">
        <v>1535</v>
      </c>
      <c r="H367" s="38"/>
      <c r="I367" s="38"/>
      <c r="J367" s="38"/>
      <c r="K367" s="38"/>
      <c r="L367" s="38"/>
      <c r="M367" s="38"/>
      <c r="P367" s="96"/>
      <c r="Q367" s="97"/>
      <c r="R367" s="97"/>
      <c r="S367" s="98"/>
      <c r="T367" s="136"/>
      <c r="U367" s="96"/>
      <c r="V367" s="97"/>
      <c r="W367" s="97"/>
      <c r="X367" s="137"/>
      <c r="Y367" s="136"/>
      <c r="Z367" s="138" t="str">
        <f t="shared" si="18"/>
        <v/>
      </c>
      <c r="AA367" s="139" t="str">
        <f t="shared" si="19"/>
        <v/>
      </c>
    </row>
    <row r="368" spans="1:27" ht="204" hidden="1">
      <c r="A368" s="3">
        <v>2232</v>
      </c>
      <c r="B368" s="3" t="s">
        <v>487</v>
      </c>
      <c r="E368" s="140" t="s">
        <v>2955</v>
      </c>
      <c r="F368" s="6" t="s">
        <v>1559</v>
      </c>
      <c r="G368" s="6" t="s">
        <v>1535</v>
      </c>
      <c r="H368" s="38"/>
      <c r="I368" s="38"/>
      <c r="J368" s="38"/>
      <c r="K368" s="38"/>
      <c r="L368" s="38"/>
      <c r="M368" s="38"/>
      <c r="P368" s="96"/>
      <c r="Q368" s="97"/>
      <c r="R368" s="97"/>
      <c r="S368" s="98"/>
      <c r="T368" s="136"/>
      <c r="U368" s="96"/>
      <c r="V368" s="97"/>
      <c r="W368" s="97"/>
      <c r="X368" s="137"/>
      <c r="Y368" s="136"/>
      <c r="Z368" s="138" t="str">
        <f t="shared" si="18"/>
        <v/>
      </c>
      <c r="AA368" s="139" t="str">
        <f t="shared" si="19"/>
        <v/>
      </c>
    </row>
    <row r="369" spans="1:27" s="131" customFormat="1" ht="17">
      <c r="A369" s="3" t="s">
        <v>487</v>
      </c>
      <c r="H369" s="3"/>
      <c r="P369" s="146"/>
      <c r="Q369" s="146"/>
      <c r="R369" s="146"/>
      <c r="S369" s="146"/>
      <c r="T369" s="146"/>
      <c r="U369" s="146"/>
      <c r="V369" s="146"/>
      <c r="W369" s="146"/>
      <c r="X369" s="146"/>
      <c r="Y369" s="146"/>
    </row>
    <row r="370" spans="1:27" s="131" customFormat="1" ht="17">
      <c r="A370" s="3" t="s">
        <v>487</v>
      </c>
      <c r="H370" s="3"/>
      <c r="P370" s="146"/>
      <c r="Q370" s="146"/>
      <c r="R370" s="146"/>
      <c r="S370" s="146"/>
      <c r="T370" s="146"/>
      <c r="U370" s="146"/>
      <c r="V370" s="146"/>
      <c r="W370" s="146"/>
      <c r="X370" s="146"/>
      <c r="Y370" s="146"/>
    </row>
    <row r="371" spans="1:27" s="131" customFormat="1" ht="19" hidden="1">
      <c r="A371" s="3" t="s">
        <v>487</v>
      </c>
      <c r="E371" s="151" t="s">
        <v>1560</v>
      </c>
      <c r="F371" s="151"/>
      <c r="G371" s="151"/>
      <c r="H371" s="3"/>
      <c r="P371" s="146"/>
      <c r="Q371" s="146"/>
      <c r="R371" s="146"/>
      <c r="S371" s="146"/>
      <c r="T371" s="146"/>
      <c r="U371" s="146"/>
      <c r="V371" s="146"/>
      <c r="W371" s="146"/>
      <c r="X371" s="146"/>
      <c r="Y371" s="146"/>
    </row>
    <row r="372" spans="1:27" ht="204" hidden="1">
      <c r="A372" s="3">
        <v>2233</v>
      </c>
      <c r="E372" s="140" t="s">
        <v>2956</v>
      </c>
      <c r="F372" s="6" t="s">
        <v>1561</v>
      </c>
      <c r="G372" s="6" t="s">
        <v>1535</v>
      </c>
      <c r="H372" s="38"/>
      <c r="I372" s="38"/>
      <c r="J372" s="38"/>
      <c r="K372" s="38"/>
      <c r="L372" s="38"/>
      <c r="M372" s="38"/>
      <c r="P372" s="96"/>
      <c r="Q372" s="97"/>
      <c r="R372" s="97"/>
      <c r="S372" s="98"/>
      <c r="T372" s="136"/>
      <c r="U372" s="96"/>
      <c r="V372" s="97"/>
      <c r="W372" s="97"/>
      <c r="X372" s="137"/>
      <c r="Y372" s="136"/>
      <c r="Z372" s="138" t="str">
        <f t="shared" si="18"/>
        <v/>
      </c>
      <c r="AA372" s="139" t="str">
        <f t="shared" si="19"/>
        <v/>
      </c>
    </row>
    <row r="373" spans="1:27" s="131" customFormat="1" ht="17" hidden="1">
      <c r="A373" s="3" t="s">
        <v>487</v>
      </c>
      <c r="H373" s="3"/>
      <c r="P373" s="146"/>
      <c r="Q373" s="146"/>
      <c r="R373" s="146"/>
      <c r="S373" s="146"/>
      <c r="T373" s="146"/>
      <c r="U373" s="146"/>
      <c r="V373" s="146"/>
      <c r="W373" s="146"/>
      <c r="X373" s="146"/>
      <c r="Y373" s="146"/>
    </row>
    <row r="374" spans="1:27" s="131" customFormat="1" ht="17" hidden="1">
      <c r="A374" s="3" t="s">
        <v>487</v>
      </c>
      <c r="H374" s="3"/>
      <c r="P374" s="146"/>
      <c r="Q374" s="146"/>
      <c r="R374" s="146"/>
      <c r="S374" s="146"/>
      <c r="T374" s="146"/>
      <c r="U374" s="146"/>
      <c r="V374" s="146"/>
      <c r="W374" s="146"/>
      <c r="X374" s="146"/>
      <c r="Y374" s="146"/>
    </row>
    <row r="375" spans="1:27" s="131" customFormat="1" ht="19" hidden="1">
      <c r="A375" s="3" t="s">
        <v>487</v>
      </c>
      <c r="E375" s="151" t="s">
        <v>1562</v>
      </c>
      <c r="F375" s="151"/>
      <c r="G375" s="151"/>
      <c r="H375" s="3"/>
      <c r="P375" s="146"/>
      <c r="Q375" s="146"/>
      <c r="R375" s="146"/>
      <c r="S375" s="146"/>
      <c r="T375" s="146"/>
      <c r="U375" s="146"/>
      <c r="V375" s="146"/>
      <c r="W375" s="146"/>
      <c r="X375" s="146"/>
      <c r="Y375" s="146"/>
    </row>
    <row r="376" spans="1:27" ht="204" hidden="1">
      <c r="A376" s="3">
        <v>2234</v>
      </c>
      <c r="B376" s="3" t="s">
        <v>487</v>
      </c>
      <c r="E376" s="140" t="s">
        <v>2957</v>
      </c>
      <c r="F376" s="6" t="s">
        <v>1563</v>
      </c>
      <c r="G376" s="6" t="s">
        <v>1535</v>
      </c>
      <c r="H376" s="38"/>
      <c r="I376" s="38"/>
      <c r="J376" s="38"/>
      <c r="K376" s="38"/>
      <c r="L376" s="38"/>
      <c r="M376" s="38"/>
      <c r="P376" s="96"/>
      <c r="Q376" s="97"/>
      <c r="R376" s="97"/>
      <c r="S376" s="98"/>
      <c r="T376" s="136"/>
      <c r="U376" s="96"/>
      <c r="V376" s="97"/>
      <c r="W376" s="97"/>
      <c r="X376" s="137"/>
      <c r="Y376" s="136"/>
      <c r="Z376" s="138" t="str">
        <f t="shared" si="18"/>
        <v/>
      </c>
      <c r="AA376" s="139" t="str">
        <f t="shared" si="19"/>
        <v/>
      </c>
    </row>
    <row r="377" spans="1:27" ht="409.6" hidden="1">
      <c r="A377" s="3">
        <v>2235</v>
      </c>
      <c r="B377" s="3" t="s">
        <v>1564</v>
      </c>
      <c r="E377" s="134" t="s">
        <v>2958</v>
      </c>
      <c r="F377" s="6" t="s">
        <v>1565</v>
      </c>
      <c r="G377" s="6" t="s">
        <v>1535</v>
      </c>
      <c r="H377" s="38"/>
      <c r="I377" s="135" t="s">
        <v>2933</v>
      </c>
      <c r="J377" s="38"/>
      <c r="K377" s="38"/>
      <c r="L377" s="38"/>
      <c r="M377" s="38"/>
      <c r="P377" s="96"/>
      <c r="Q377" s="97"/>
      <c r="R377" s="97"/>
      <c r="S377" s="98"/>
      <c r="T377" s="136"/>
      <c r="U377" s="96"/>
      <c r="V377" s="97"/>
      <c r="W377" s="97"/>
      <c r="X377" s="137"/>
      <c r="Y377" s="136"/>
      <c r="Z377" s="138" t="str">
        <f t="shared" si="18"/>
        <v/>
      </c>
      <c r="AA377" s="139" t="str">
        <f t="shared" si="19"/>
        <v/>
      </c>
    </row>
    <row r="378" spans="1:27" ht="204" hidden="1">
      <c r="A378" s="3">
        <v>2236</v>
      </c>
      <c r="B378" s="3" t="s">
        <v>1566</v>
      </c>
      <c r="E378" s="140" t="s">
        <v>2959</v>
      </c>
      <c r="F378" s="6" t="s">
        <v>1567</v>
      </c>
      <c r="G378" s="6" t="s">
        <v>1535</v>
      </c>
      <c r="H378" s="38"/>
      <c r="I378" s="38"/>
      <c r="J378" s="38"/>
      <c r="K378" s="38"/>
      <c r="L378" s="38"/>
      <c r="M378" s="38"/>
      <c r="P378" s="96"/>
      <c r="Q378" s="97"/>
      <c r="R378" s="97"/>
      <c r="S378" s="98"/>
      <c r="T378" s="136"/>
      <c r="U378" s="96"/>
      <c r="V378" s="97"/>
      <c r="W378" s="97"/>
      <c r="X378" s="137"/>
      <c r="Y378" s="136"/>
      <c r="Z378" s="138" t="str">
        <f t="shared" si="18"/>
        <v/>
      </c>
      <c r="AA378" s="139" t="str">
        <f t="shared" si="19"/>
        <v/>
      </c>
    </row>
    <row r="379" spans="1:27" s="131" customFormat="1" ht="17" hidden="1">
      <c r="A379" s="3" t="s">
        <v>487</v>
      </c>
      <c r="H379" s="3"/>
      <c r="P379" s="146"/>
      <c r="Q379" s="146"/>
      <c r="R379" s="146"/>
      <c r="S379" s="146"/>
      <c r="T379" s="146"/>
      <c r="U379" s="146"/>
      <c r="V379" s="146"/>
      <c r="W379" s="146"/>
      <c r="X379" s="146"/>
      <c r="Y379" s="146"/>
    </row>
    <row r="380" spans="1:27" s="131" customFormat="1" ht="17" hidden="1">
      <c r="A380" s="3" t="s">
        <v>487</v>
      </c>
      <c r="H380" s="3"/>
      <c r="P380" s="146"/>
      <c r="Q380" s="146"/>
      <c r="R380" s="146"/>
      <c r="S380" s="146"/>
      <c r="T380" s="146"/>
      <c r="U380" s="146"/>
      <c r="V380" s="146"/>
      <c r="W380" s="146"/>
      <c r="X380" s="146"/>
      <c r="Y380" s="146"/>
    </row>
    <row r="381" spans="1:27" s="131" customFormat="1" ht="37" hidden="1">
      <c r="A381" s="3" t="s">
        <v>487</v>
      </c>
      <c r="E381" s="152" t="s">
        <v>1568</v>
      </c>
      <c r="F381" s="152"/>
      <c r="G381" s="152"/>
      <c r="H381" s="3"/>
      <c r="P381" s="146"/>
      <c r="Q381" s="146"/>
      <c r="R381" s="146"/>
      <c r="S381" s="146"/>
      <c r="T381" s="146"/>
      <c r="U381" s="146"/>
      <c r="V381" s="146"/>
      <c r="W381" s="146"/>
      <c r="X381" s="146"/>
      <c r="Y381" s="146"/>
    </row>
    <row r="382" spans="1:27" s="131" customFormat="1" ht="19" hidden="1">
      <c r="A382" s="3" t="s">
        <v>487</v>
      </c>
      <c r="E382" s="151" t="s">
        <v>255</v>
      </c>
      <c r="F382" s="151"/>
      <c r="G382" s="151"/>
      <c r="H382" s="3"/>
      <c r="P382" s="146"/>
      <c r="Q382" s="146"/>
      <c r="R382" s="146"/>
      <c r="S382" s="146"/>
      <c r="T382" s="146"/>
      <c r="U382" s="146"/>
      <c r="V382" s="146"/>
      <c r="W382" s="146"/>
      <c r="X382" s="146"/>
      <c r="Y382" s="146"/>
    </row>
    <row r="383" spans="1:27" s="131" customFormat="1" ht="51" hidden="1">
      <c r="A383" s="3" t="s">
        <v>487</v>
      </c>
      <c r="E383" s="133" t="s">
        <v>417</v>
      </c>
      <c r="F383" s="6" t="s">
        <v>1569</v>
      </c>
      <c r="H383" s="3"/>
      <c r="P383" s="146"/>
      <c r="Q383" s="146"/>
      <c r="R383" s="146"/>
      <c r="S383" s="146"/>
      <c r="T383" s="146"/>
      <c r="U383" s="146"/>
      <c r="V383" s="146"/>
      <c r="W383" s="146"/>
      <c r="X383" s="146"/>
      <c r="Y383" s="146"/>
    </row>
    <row r="384" spans="1:27" ht="102" hidden="1">
      <c r="A384" s="3">
        <v>2237</v>
      </c>
      <c r="B384" s="3" t="s">
        <v>1570</v>
      </c>
      <c r="C384" s="3">
        <v>244</v>
      </c>
      <c r="D384" s="4" t="s">
        <v>487</v>
      </c>
      <c r="E384" s="140" t="s">
        <v>2960</v>
      </c>
      <c r="F384" s="6" t="s">
        <v>1571</v>
      </c>
      <c r="G384" s="6" t="s">
        <v>1572</v>
      </c>
      <c r="H384" s="38"/>
      <c r="I384" s="38"/>
      <c r="J384" s="38"/>
      <c r="K384" s="38"/>
      <c r="L384" s="38"/>
      <c r="M384" s="38"/>
      <c r="P384" s="96"/>
      <c r="Q384" s="97"/>
      <c r="R384" s="97"/>
      <c r="S384" s="98"/>
      <c r="T384" s="136"/>
      <c r="U384" s="96"/>
      <c r="V384" s="97"/>
      <c r="W384" s="97"/>
      <c r="X384" s="137"/>
      <c r="Y384" s="136"/>
      <c r="Z384" s="138" t="str">
        <f t="shared" si="18"/>
        <v/>
      </c>
      <c r="AA384" s="139" t="str">
        <f t="shared" si="19"/>
        <v/>
      </c>
    </row>
    <row r="385" spans="1:27" ht="119" hidden="1">
      <c r="A385" s="3">
        <v>2238</v>
      </c>
      <c r="B385" s="3" t="s">
        <v>1573</v>
      </c>
      <c r="C385" s="3">
        <v>246</v>
      </c>
      <c r="D385" s="4" t="s">
        <v>27</v>
      </c>
      <c r="E385" s="140" t="s">
        <v>2961</v>
      </c>
      <c r="F385" s="6" t="s">
        <v>428</v>
      </c>
      <c r="G385" s="6" t="s">
        <v>1574</v>
      </c>
      <c r="H385" s="38"/>
      <c r="I385" s="38"/>
      <c r="J385" s="38"/>
      <c r="K385" s="38"/>
      <c r="L385" s="38"/>
      <c r="M385" s="38"/>
      <c r="P385" s="96"/>
      <c r="Q385" s="97"/>
      <c r="R385" s="97"/>
      <c r="S385" s="98"/>
      <c r="T385" s="136"/>
      <c r="U385" s="96"/>
      <c r="V385" s="97"/>
      <c r="W385" s="97"/>
      <c r="X385" s="137"/>
      <c r="Y385" s="136"/>
      <c r="Z385" s="138" t="str">
        <f t="shared" si="18"/>
        <v/>
      </c>
      <c r="AA385" s="139" t="str">
        <f t="shared" si="19"/>
        <v/>
      </c>
    </row>
    <row r="386" spans="1:27" ht="102" hidden="1">
      <c r="A386" s="3">
        <v>2239</v>
      </c>
      <c r="B386" s="3" t="s">
        <v>1575</v>
      </c>
      <c r="C386" s="3">
        <v>245</v>
      </c>
      <c r="D386" s="4" t="s">
        <v>27</v>
      </c>
      <c r="E386" s="140" t="s">
        <v>2962</v>
      </c>
      <c r="F386" s="6" t="s">
        <v>426</v>
      </c>
      <c r="G386" s="6" t="s">
        <v>1576</v>
      </c>
      <c r="H386" s="38"/>
      <c r="I386" s="38"/>
      <c r="J386" s="38"/>
      <c r="K386" s="38"/>
      <c r="L386" s="38"/>
      <c r="M386" s="38"/>
      <c r="P386" s="96"/>
      <c r="Q386" s="97"/>
      <c r="R386" s="97"/>
      <c r="S386" s="98"/>
      <c r="T386" s="136"/>
      <c r="U386" s="96"/>
      <c r="V386" s="97"/>
      <c r="W386" s="97"/>
      <c r="X386" s="137"/>
      <c r="Y386" s="136"/>
      <c r="Z386" s="138" t="str">
        <f t="shared" si="18"/>
        <v/>
      </c>
      <c r="AA386" s="139" t="str">
        <f t="shared" si="19"/>
        <v/>
      </c>
    </row>
    <row r="387" spans="1:27" ht="85" hidden="1">
      <c r="A387" s="3">
        <v>2240</v>
      </c>
      <c r="B387" s="3" t="s">
        <v>1577</v>
      </c>
      <c r="C387" s="3">
        <v>249</v>
      </c>
      <c r="D387" s="4" t="s">
        <v>27</v>
      </c>
      <c r="E387" s="140" t="s">
        <v>2963</v>
      </c>
      <c r="F387" s="6" t="s">
        <v>434</v>
      </c>
      <c r="G387" s="6" t="s">
        <v>1578</v>
      </c>
      <c r="H387" s="38"/>
      <c r="I387" s="38"/>
      <c r="J387" s="38"/>
      <c r="K387" s="38"/>
      <c r="L387" s="38"/>
      <c r="M387" s="38"/>
      <c r="P387" s="96"/>
      <c r="Q387" s="97"/>
      <c r="R387" s="97"/>
      <c r="S387" s="98"/>
      <c r="T387" s="136"/>
      <c r="U387" s="96"/>
      <c r="V387" s="97"/>
      <c r="W387" s="97"/>
      <c r="X387" s="137"/>
      <c r="Y387" s="136"/>
      <c r="Z387" s="138" t="str">
        <f t="shared" si="18"/>
        <v/>
      </c>
      <c r="AA387" s="139" t="str">
        <f t="shared" si="19"/>
        <v/>
      </c>
    </row>
    <row r="388" spans="1:27" ht="119" hidden="1">
      <c r="A388" s="3">
        <v>2241</v>
      </c>
      <c r="B388" s="3" t="s">
        <v>1579</v>
      </c>
      <c r="C388" s="3">
        <v>247</v>
      </c>
      <c r="D388" s="4" t="s">
        <v>487</v>
      </c>
      <c r="E388" s="140" t="s">
        <v>2964</v>
      </c>
      <c r="F388" s="6" t="s">
        <v>430</v>
      </c>
      <c r="G388" s="6" t="s">
        <v>1580</v>
      </c>
      <c r="H388" s="38"/>
      <c r="I388" s="38"/>
      <c r="J388" s="38"/>
      <c r="K388" s="38"/>
      <c r="L388" s="38"/>
      <c r="M388" s="38"/>
      <c r="P388" s="96"/>
      <c r="Q388" s="97"/>
      <c r="R388" s="97"/>
      <c r="S388" s="98"/>
      <c r="T388" s="136"/>
      <c r="U388" s="96"/>
      <c r="V388" s="97"/>
      <c r="W388" s="97"/>
      <c r="X388" s="137"/>
      <c r="Y388" s="136"/>
      <c r="Z388" s="138" t="str">
        <f t="shared" si="18"/>
        <v/>
      </c>
      <c r="AA388" s="139" t="str">
        <f t="shared" si="19"/>
        <v/>
      </c>
    </row>
    <row r="389" spans="1:27" ht="119" hidden="1">
      <c r="A389" s="3">
        <v>2242</v>
      </c>
      <c r="C389" s="3" t="s">
        <v>1581</v>
      </c>
      <c r="D389" s="4" t="s">
        <v>487</v>
      </c>
      <c r="E389" s="140" t="s">
        <v>2965</v>
      </c>
      <c r="F389" s="6" t="s">
        <v>1582</v>
      </c>
      <c r="G389" s="6" t="s">
        <v>1583</v>
      </c>
      <c r="H389" s="38"/>
      <c r="I389" s="38"/>
      <c r="J389" s="38"/>
      <c r="K389" s="38"/>
      <c r="L389" s="38"/>
      <c r="M389" s="38"/>
      <c r="P389" s="96"/>
      <c r="Q389" s="97"/>
      <c r="R389" s="97"/>
      <c r="S389" s="98"/>
      <c r="T389" s="136"/>
      <c r="U389" s="96"/>
      <c r="V389" s="97"/>
      <c r="W389" s="97"/>
      <c r="X389" s="137"/>
      <c r="Y389" s="136"/>
      <c r="Z389" s="138" t="str">
        <f t="shared" si="18"/>
        <v/>
      </c>
      <c r="AA389" s="139" t="str">
        <f t="shared" si="19"/>
        <v/>
      </c>
    </row>
    <row r="390" spans="1:27" ht="187" hidden="1">
      <c r="A390" s="3">
        <v>2243</v>
      </c>
      <c r="B390" s="3" t="s">
        <v>1584</v>
      </c>
      <c r="C390" s="3">
        <v>250</v>
      </c>
      <c r="D390" s="4" t="s">
        <v>27</v>
      </c>
      <c r="E390" s="140" t="s">
        <v>2966</v>
      </c>
      <c r="F390" s="6" t="s">
        <v>436</v>
      </c>
      <c r="G390" s="6" t="s">
        <v>1585</v>
      </c>
      <c r="H390" s="38"/>
      <c r="I390" s="38"/>
      <c r="J390" s="38"/>
      <c r="K390" s="38"/>
      <c r="L390" s="38"/>
      <c r="M390" s="38"/>
      <c r="P390" s="96"/>
      <c r="Q390" s="97"/>
      <c r="R390" s="97"/>
      <c r="S390" s="98"/>
      <c r="T390" s="136"/>
      <c r="U390" s="96"/>
      <c r="V390" s="97"/>
      <c r="W390" s="97"/>
      <c r="X390" s="137"/>
      <c r="Y390" s="136"/>
      <c r="Z390" s="138" t="str">
        <f t="shared" ref="Z390:Z448" si="20">IF(U390&lt;&gt;"",U390,IF(P390&lt;&gt;"",P390,IF(N390&lt;&gt;"",N390,"")))</f>
        <v/>
      </c>
      <c r="AA390" s="139" t="str">
        <f t="shared" ref="AA390:AA448" si="21">IF(X390&lt;&gt;"",X390,IF(S390&lt;&gt;"",S390,IF(O390&lt;&gt;"",O390,"")))</f>
        <v/>
      </c>
    </row>
    <row r="391" spans="1:27" ht="136" hidden="1">
      <c r="A391" s="3">
        <v>2244</v>
      </c>
      <c r="C391" s="3" t="s">
        <v>1581</v>
      </c>
      <c r="D391" s="4" t="s">
        <v>487</v>
      </c>
      <c r="E391" s="140" t="s">
        <v>2967</v>
      </c>
      <c r="F391" s="6" t="s">
        <v>1586</v>
      </c>
      <c r="G391" s="6" t="s">
        <v>1587</v>
      </c>
      <c r="H391" s="38"/>
      <c r="I391" s="38"/>
      <c r="J391" s="38"/>
      <c r="K391" s="38"/>
      <c r="L391" s="38"/>
      <c r="M391" s="38"/>
      <c r="P391" s="96"/>
      <c r="Q391" s="97"/>
      <c r="R391" s="97"/>
      <c r="S391" s="98"/>
      <c r="T391" s="136"/>
      <c r="U391" s="96"/>
      <c r="V391" s="97"/>
      <c r="W391" s="97"/>
      <c r="X391" s="137"/>
      <c r="Y391" s="136"/>
      <c r="Z391" s="138" t="str">
        <f t="shared" si="20"/>
        <v/>
      </c>
      <c r="AA391" s="139" t="str">
        <f t="shared" si="21"/>
        <v/>
      </c>
    </row>
    <row r="392" spans="1:27" ht="119" hidden="1">
      <c r="A392" s="3">
        <v>2245</v>
      </c>
      <c r="B392" s="3" t="s">
        <v>1588</v>
      </c>
      <c r="C392" s="3">
        <v>257</v>
      </c>
      <c r="D392" s="4" t="s">
        <v>27</v>
      </c>
      <c r="E392" s="140" t="s">
        <v>2968</v>
      </c>
      <c r="F392" s="6" t="s">
        <v>450</v>
      </c>
      <c r="G392" s="6" t="s">
        <v>1589</v>
      </c>
      <c r="H392" s="38"/>
      <c r="I392" s="38"/>
      <c r="J392" s="38"/>
      <c r="K392" s="38"/>
      <c r="L392" s="38"/>
      <c r="M392" s="38"/>
      <c r="P392" s="96"/>
      <c r="Q392" s="97"/>
      <c r="R392" s="97"/>
      <c r="S392" s="98"/>
      <c r="T392" s="136"/>
      <c r="U392" s="96"/>
      <c r="V392" s="97"/>
      <c r="W392" s="97"/>
      <c r="X392" s="137"/>
      <c r="Y392" s="136"/>
      <c r="Z392" s="138" t="str">
        <f t="shared" si="20"/>
        <v/>
      </c>
      <c r="AA392" s="139" t="str">
        <f t="shared" si="21"/>
        <v/>
      </c>
    </row>
    <row r="393" spans="1:27" ht="306" hidden="1">
      <c r="A393" s="3">
        <v>2246</v>
      </c>
      <c r="B393" s="3" t="s">
        <v>1590</v>
      </c>
      <c r="C393" s="3">
        <v>390</v>
      </c>
      <c r="D393" s="4" t="s">
        <v>27</v>
      </c>
      <c r="E393" s="140" t="s">
        <v>2969</v>
      </c>
      <c r="F393" s="6" t="s">
        <v>1591</v>
      </c>
      <c r="G393" s="6" t="s">
        <v>1592</v>
      </c>
      <c r="H393" s="38"/>
      <c r="I393" s="38"/>
      <c r="J393" s="38"/>
      <c r="K393" s="38"/>
      <c r="L393" s="38"/>
      <c r="M393" s="38"/>
      <c r="P393" s="96"/>
      <c r="Q393" s="97"/>
      <c r="R393" s="97"/>
      <c r="S393" s="98"/>
      <c r="T393" s="136"/>
      <c r="U393" s="96"/>
      <c r="V393" s="97"/>
      <c r="W393" s="97"/>
      <c r="X393" s="137"/>
      <c r="Y393" s="136"/>
      <c r="Z393" s="138" t="str">
        <f t="shared" si="20"/>
        <v/>
      </c>
      <c r="AA393" s="139" t="str">
        <f t="shared" si="21"/>
        <v/>
      </c>
    </row>
    <row r="394" spans="1:27" ht="119" hidden="1">
      <c r="A394" s="3">
        <v>2247</v>
      </c>
      <c r="C394" s="3" t="s">
        <v>1581</v>
      </c>
      <c r="D394" s="4" t="s">
        <v>487</v>
      </c>
      <c r="E394" s="140" t="s">
        <v>2970</v>
      </c>
      <c r="F394" s="6" t="s">
        <v>1593</v>
      </c>
      <c r="G394" s="6" t="s">
        <v>1594</v>
      </c>
      <c r="H394" s="38"/>
      <c r="I394" s="38"/>
      <c r="J394" s="38"/>
      <c r="K394" s="38"/>
      <c r="L394" s="38"/>
      <c r="M394" s="38"/>
      <c r="P394" s="96"/>
      <c r="Q394" s="97"/>
      <c r="R394" s="97"/>
      <c r="S394" s="98"/>
      <c r="T394" s="136"/>
      <c r="U394" s="96"/>
      <c r="V394" s="97"/>
      <c r="W394" s="97"/>
      <c r="X394" s="137"/>
      <c r="Y394" s="136"/>
      <c r="Z394" s="138" t="str">
        <f t="shared" si="20"/>
        <v/>
      </c>
      <c r="AA394" s="139" t="str">
        <f t="shared" si="21"/>
        <v/>
      </c>
    </row>
    <row r="395" spans="1:27" ht="119" hidden="1">
      <c r="A395" s="3">
        <v>2248</v>
      </c>
      <c r="B395" s="3" t="s">
        <v>1595</v>
      </c>
      <c r="C395" s="3">
        <v>394</v>
      </c>
      <c r="D395" s="4" t="s">
        <v>27</v>
      </c>
      <c r="E395" s="140" t="s">
        <v>2971</v>
      </c>
      <c r="F395" s="6" t="s">
        <v>702</v>
      </c>
      <c r="G395" s="6" t="s">
        <v>1596</v>
      </c>
      <c r="H395" s="38"/>
      <c r="I395" s="38"/>
      <c r="J395" s="38"/>
      <c r="K395" s="38"/>
      <c r="L395" s="38"/>
      <c r="M395" s="38"/>
      <c r="P395" s="96"/>
      <c r="Q395" s="97"/>
      <c r="R395" s="97"/>
      <c r="S395" s="98"/>
      <c r="T395" s="136"/>
      <c r="U395" s="96"/>
      <c r="V395" s="97"/>
      <c r="W395" s="97"/>
      <c r="X395" s="137"/>
      <c r="Y395" s="136"/>
      <c r="Z395" s="138" t="str">
        <f t="shared" si="20"/>
        <v/>
      </c>
      <c r="AA395" s="139" t="str">
        <f t="shared" si="21"/>
        <v/>
      </c>
    </row>
    <row r="396" spans="1:27" ht="68" hidden="1">
      <c r="A396" s="3">
        <v>2249</v>
      </c>
      <c r="C396" s="3" t="s">
        <v>1581</v>
      </c>
      <c r="D396" s="4" t="s">
        <v>487</v>
      </c>
      <c r="E396" s="140" t="s">
        <v>2972</v>
      </c>
      <c r="F396" s="6" t="s">
        <v>1597</v>
      </c>
      <c r="G396" s="6" t="s">
        <v>1598</v>
      </c>
      <c r="H396" s="38"/>
      <c r="I396" s="38"/>
      <c r="J396" s="38"/>
      <c r="K396" s="38"/>
      <c r="L396" s="38"/>
      <c r="M396" s="38"/>
      <c r="P396" s="96"/>
      <c r="Q396" s="97"/>
      <c r="R396" s="97"/>
      <c r="S396" s="98"/>
      <c r="T396" s="136"/>
      <c r="U396" s="96"/>
      <c r="V396" s="97"/>
      <c r="W396" s="97"/>
      <c r="X396" s="137"/>
      <c r="Y396" s="136"/>
      <c r="Z396" s="138" t="str">
        <f t="shared" si="20"/>
        <v/>
      </c>
      <c r="AA396" s="139" t="str">
        <f t="shared" si="21"/>
        <v/>
      </c>
    </row>
    <row r="397" spans="1:27" ht="34" hidden="1">
      <c r="A397" s="3">
        <v>2250</v>
      </c>
      <c r="C397" s="3" t="s">
        <v>1581</v>
      </c>
      <c r="D397" s="4" t="s">
        <v>487</v>
      </c>
      <c r="E397" s="140" t="s">
        <v>2973</v>
      </c>
      <c r="F397" s="6" t="s">
        <v>1599</v>
      </c>
      <c r="G397" s="6" t="s">
        <v>1598</v>
      </c>
      <c r="H397" s="38"/>
      <c r="I397" s="38"/>
      <c r="J397" s="38"/>
      <c r="K397" s="38"/>
      <c r="L397" s="38"/>
      <c r="M397" s="38"/>
      <c r="P397" s="96"/>
      <c r="Q397" s="97"/>
      <c r="R397" s="97"/>
      <c r="S397" s="98"/>
      <c r="T397" s="136"/>
      <c r="U397" s="96"/>
      <c r="V397" s="97"/>
      <c r="W397" s="97"/>
      <c r="X397" s="137"/>
      <c r="Y397" s="136"/>
      <c r="Z397" s="138" t="str">
        <f t="shared" si="20"/>
        <v/>
      </c>
      <c r="AA397" s="139" t="str">
        <f t="shared" si="21"/>
        <v/>
      </c>
    </row>
    <row r="398" spans="1:27" s="131" customFormat="1" ht="17" hidden="1">
      <c r="A398" s="3" t="s">
        <v>487</v>
      </c>
      <c r="B398" s="3" t="s">
        <v>487</v>
      </c>
      <c r="G398" s="131" t="s">
        <v>487</v>
      </c>
      <c r="H398" s="3"/>
      <c r="P398" s="146"/>
      <c r="Q398" s="146"/>
      <c r="R398" s="146"/>
      <c r="S398" s="146"/>
      <c r="T398" s="146"/>
      <c r="U398" s="146"/>
      <c r="V398" s="146"/>
      <c r="W398" s="146"/>
      <c r="X398" s="146"/>
      <c r="Y398" s="146"/>
    </row>
    <row r="399" spans="1:27" s="131" customFormat="1" ht="17" hidden="1">
      <c r="A399" s="3" t="s">
        <v>487</v>
      </c>
      <c r="B399" s="3" t="s">
        <v>487</v>
      </c>
      <c r="G399" s="131" t="s">
        <v>487</v>
      </c>
      <c r="H399" s="3"/>
      <c r="P399" s="146"/>
      <c r="Q399" s="146"/>
      <c r="R399" s="146"/>
      <c r="S399" s="146"/>
      <c r="T399" s="146"/>
      <c r="U399" s="146"/>
      <c r="V399" s="146"/>
      <c r="W399" s="146"/>
      <c r="X399" s="146"/>
      <c r="Y399" s="146"/>
    </row>
    <row r="400" spans="1:27" s="131" customFormat="1" ht="17" hidden="1">
      <c r="A400" s="3" t="s">
        <v>487</v>
      </c>
      <c r="B400" s="3" t="s">
        <v>487</v>
      </c>
      <c r="E400" s="133" t="s">
        <v>418</v>
      </c>
      <c r="G400" s="131" t="s">
        <v>487</v>
      </c>
      <c r="H400" s="3"/>
      <c r="P400" s="146"/>
      <c r="Q400" s="146"/>
      <c r="R400" s="146"/>
      <c r="S400" s="146"/>
      <c r="T400" s="146"/>
      <c r="U400" s="146"/>
      <c r="V400" s="146"/>
      <c r="W400" s="146"/>
      <c r="X400" s="146"/>
      <c r="Y400" s="146"/>
    </row>
    <row r="401" spans="1:27" ht="102" hidden="1">
      <c r="A401" s="3">
        <v>2251</v>
      </c>
      <c r="B401" s="3" t="s">
        <v>1600</v>
      </c>
      <c r="C401" s="3">
        <v>251</v>
      </c>
      <c r="D401" s="4" t="s">
        <v>27</v>
      </c>
      <c r="E401" s="140" t="s">
        <v>2974</v>
      </c>
      <c r="F401" s="6" t="s">
        <v>438</v>
      </c>
      <c r="G401" s="6" t="s">
        <v>1601</v>
      </c>
      <c r="H401" s="38"/>
      <c r="I401" s="38"/>
      <c r="J401" s="38"/>
      <c r="K401" s="38"/>
      <c r="L401" s="38"/>
      <c r="M401" s="38"/>
      <c r="P401" s="96"/>
      <c r="Q401" s="97"/>
      <c r="R401" s="97"/>
      <c r="S401" s="98"/>
      <c r="T401" s="136"/>
      <c r="U401" s="96"/>
      <c r="V401" s="97"/>
      <c r="W401" s="97"/>
      <c r="X401" s="137"/>
      <c r="Y401" s="136"/>
      <c r="Z401" s="138" t="str">
        <f t="shared" si="20"/>
        <v/>
      </c>
      <c r="AA401" s="139" t="str">
        <f t="shared" si="21"/>
        <v/>
      </c>
    </row>
    <row r="402" spans="1:27" ht="102" hidden="1">
      <c r="A402" s="3">
        <v>2252</v>
      </c>
      <c r="B402" s="3" t="s">
        <v>1602</v>
      </c>
      <c r="C402" s="3">
        <v>252</v>
      </c>
      <c r="D402" s="4" t="s">
        <v>27</v>
      </c>
      <c r="E402" s="140" t="s">
        <v>2975</v>
      </c>
      <c r="F402" s="6" t="s">
        <v>440</v>
      </c>
      <c r="G402" s="6" t="s">
        <v>1603</v>
      </c>
      <c r="H402" s="38"/>
      <c r="I402" s="38"/>
      <c r="J402" s="38"/>
      <c r="K402" s="38"/>
      <c r="L402" s="38"/>
      <c r="M402" s="38"/>
      <c r="P402" s="96"/>
      <c r="Q402" s="97"/>
      <c r="R402" s="97"/>
      <c r="S402" s="98"/>
      <c r="T402" s="136"/>
      <c r="U402" s="96"/>
      <c r="V402" s="97"/>
      <c r="W402" s="97"/>
      <c r="X402" s="137"/>
      <c r="Y402" s="136"/>
      <c r="Z402" s="138" t="str">
        <f t="shared" si="20"/>
        <v/>
      </c>
      <c r="AA402" s="139" t="str">
        <f t="shared" si="21"/>
        <v/>
      </c>
    </row>
    <row r="403" spans="1:27" ht="102" hidden="1">
      <c r="A403" s="3">
        <v>2253</v>
      </c>
      <c r="B403" s="3" t="s">
        <v>1604</v>
      </c>
      <c r="C403" s="3">
        <v>254</v>
      </c>
      <c r="D403" s="4" t="s">
        <v>27</v>
      </c>
      <c r="E403" s="140" t="s">
        <v>2976</v>
      </c>
      <c r="F403" s="6" t="s">
        <v>444</v>
      </c>
      <c r="G403" s="6" t="s">
        <v>1605</v>
      </c>
      <c r="H403" s="38"/>
      <c r="I403" s="38"/>
      <c r="J403" s="38"/>
      <c r="K403" s="38"/>
      <c r="L403" s="38"/>
      <c r="M403" s="38"/>
      <c r="P403" s="96"/>
      <c r="Q403" s="97"/>
      <c r="R403" s="97"/>
      <c r="S403" s="98"/>
      <c r="T403" s="136"/>
      <c r="U403" s="96"/>
      <c r="V403" s="97"/>
      <c r="W403" s="97"/>
      <c r="X403" s="137"/>
      <c r="Y403" s="136"/>
      <c r="Z403" s="138" t="str">
        <f t="shared" si="20"/>
        <v/>
      </c>
      <c r="AA403" s="139" t="str">
        <f t="shared" si="21"/>
        <v/>
      </c>
    </row>
    <row r="404" spans="1:27" ht="119" hidden="1">
      <c r="A404" s="3">
        <v>2254</v>
      </c>
      <c r="C404" s="3" t="s">
        <v>1581</v>
      </c>
      <c r="D404" s="4" t="s">
        <v>487</v>
      </c>
      <c r="E404" s="140" t="s">
        <v>2977</v>
      </c>
      <c r="F404" s="6" t="s">
        <v>1606</v>
      </c>
      <c r="G404" s="6" t="s">
        <v>1607</v>
      </c>
      <c r="H404" s="38"/>
      <c r="I404" s="38"/>
      <c r="J404" s="38"/>
      <c r="K404" s="38"/>
      <c r="L404" s="38"/>
      <c r="M404" s="38"/>
      <c r="P404" s="96"/>
      <c r="Q404" s="97"/>
      <c r="R404" s="97"/>
      <c r="S404" s="98"/>
      <c r="T404" s="136"/>
      <c r="U404" s="96"/>
      <c r="V404" s="97"/>
      <c r="W404" s="97"/>
      <c r="X404" s="137"/>
      <c r="Y404" s="136"/>
      <c r="Z404" s="138" t="str">
        <f t="shared" si="20"/>
        <v/>
      </c>
      <c r="AA404" s="139" t="str">
        <f t="shared" si="21"/>
        <v/>
      </c>
    </row>
    <row r="405" spans="1:27" ht="85" hidden="1">
      <c r="A405" s="3">
        <v>2255</v>
      </c>
      <c r="B405" s="3" t="s">
        <v>1608</v>
      </c>
      <c r="C405" s="3">
        <v>256</v>
      </c>
      <c r="D405" s="4" t="s">
        <v>27</v>
      </c>
      <c r="E405" s="140" t="s">
        <v>2978</v>
      </c>
      <c r="F405" s="6" t="s">
        <v>448</v>
      </c>
      <c r="G405" s="6" t="s">
        <v>1609</v>
      </c>
      <c r="H405" s="38"/>
      <c r="I405" s="38"/>
      <c r="J405" s="38"/>
      <c r="K405" s="38"/>
      <c r="L405" s="38"/>
      <c r="M405" s="38"/>
      <c r="P405" s="96"/>
      <c r="Q405" s="97"/>
      <c r="R405" s="97"/>
      <c r="S405" s="98"/>
      <c r="T405" s="136"/>
      <c r="U405" s="96"/>
      <c r="V405" s="97"/>
      <c r="W405" s="97"/>
      <c r="X405" s="137"/>
      <c r="Y405" s="136"/>
      <c r="Z405" s="138" t="str">
        <f t="shared" si="20"/>
        <v/>
      </c>
      <c r="AA405" s="139" t="str">
        <f t="shared" si="21"/>
        <v/>
      </c>
    </row>
    <row r="406" spans="1:27" ht="119" hidden="1">
      <c r="A406" s="3">
        <v>2256</v>
      </c>
      <c r="B406" s="3" t="s">
        <v>1610</v>
      </c>
      <c r="C406" s="3">
        <v>262</v>
      </c>
      <c r="D406" s="4" t="s">
        <v>487</v>
      </c>
      <c r="E406" s="140" t="s">
        <v>2979</v>
      </c>
      <c r="F406" s="6" t="s">
        <v>460</v>
      </c>
      <c r="G406" s="6" t="s">
        <v>1611</v>
      </c>
      <c r="H406" s="38"/>
      <c r="I406" s="38"/>
      <c r="J406" s="38"/>
      <c r="K406" s="38"/>
      <c r="L406" s="38"/>
      <c r="M406" s="38"/>
      <c r="P406" s="96"/>
      <c r="Q406" s="97"/>
      <c r="R406" s="97"/>
      <c r="S406" s="98"/>
      <c r="T406" s="136"/>
      <c r="U406" s="96"/>
      <c r="V406" s="97"/>
      <c r="W406" s="97"/>
      <c r="X406" s="137"/>
      <c r="Y406" s="136"/>
      <c r="Z406" s="138" t="str">
        <f t="shared" si="20"/>
        <v/>
      </c>
      <c r="AA406" s="139" t="str">
        <f t="shared" si="21"/>
        <v/>
      </c>
    </row>
    <row r="407" spans="1:27" ht="34" hidden="1">
      <c r="A407" s="3">
        <v>2257</v>
      </c>
      <c r="C407" s="3" t="s">
        <v>1581</v>
      </c>
      <c r="D407" s="4" t="s">
        <v>487</v>
      </c>
      <c r="E407" s="140" t="s">
        <v>2980</v>
      </c>
      <c r="F407" s="6" t="s">
        <v>1612</v>
      </c>
      <c r="G407" s="6" t="s">
        <v>1613</v>
      </c>
      <c r="H407" s="38"/>
      <c r="I407" s="38"/>
      <c r="J407" s="38"/>
      <c r="K407" s="38"/>
      <c r="L407" s="38"/>
      <c r="M407" s="38"/>
      <c r="P407" s="96"/>
      <c r="Q407" s="97"/>
      <c r="R407" s="97"/>
      <c r="S407" s="98"/>
      <c r="T407" s="136"/>
      <c r="U407" s="96"/>
      <c r="V407" s="97"/>
      <c r="W407" s="97"/>
      <c r="X407" s="137"/>
      <c r="Y407" s="136"/>
      <c r="Z407" s="138" t="str">
        <f t="shared" si="20"/>
        <v/>
      </c>
      <c r="AA407" s="139" t="str">
        <f t="shared" si="21"/>
        <v/>
      </c>
    </row>
    <row r="408" spans="1:27" s="131" customFormat="1" ht="17" hidden="1">
      <c r="A408" s="3" t="s">
        <v>487</v>
      </c>
      <c r="B408" s="3" t="s">
        <v>487</v>
      </c>
      <c r="H408" s="3"/>
      <c r="P408" s="146"/>
      <c r="Q408" s="146"/>
      <c r="R408" s="146"/>
      <c r="S408" s="146"/>
      <c r="T408" s="146"/>
      <c r="U408" s="146"/>
      <c r="V408" s="146"/>
      <c r="W408" s="146"/>
      <c r="X408" s="146"/>
      <c r="Y408" s="146"/>
    </row>
    <row r="409" spans="1:27" s="131" customFormat="1" ht="17" hidden="1">
      <c r="A409" s="3" t="s">
        <v>487</v>
      </c>
      <c r="B409" s="3" t="s">
        <v>487</v>
      </c>
      <c r="H409" s="3"/>
      <c r="P409" s="146"/>
      <c r="Q409" s="146"/>
      <c r="R409" s="146"/>
      <c r="S409" s="146"/>
      <c r="T409" s="146"/>
      <c r="U409" s="146"/>
      <c r="V409" s="146"/>
      <c r="W409" s="146"/>
      <c r="X409" s="146"/>
      <c r="Y409" s="146"/>
    </row>
    <row r="410" spans="1:27" s="131" customFormat="1" ht="19" hidden="1">
      <c r="A410" s="3" t="s">
        <v>487</v>
      </c>
      <c r="B410" s="3" t="s">
        <v>487</v>
      </c>
      <c r="E410" s="151" t="s">
        <v>419</v>
      </c>
      <c r="F410" s="151"/>
      <c r="G410" s="151"/>
      <c r="H410" s="3"/>
      <c r="P410" s="146"/>
      <c r="Q410" s="146"/>
      <c r="R410" s="146"/>
      <c r="S410" s="146"/>
      <c r="T410" s="146"/>
      <c r="U410" s="146"/>
      <c r="V410" s="146"/>
      <c r="W410" s="146"/>
      <c r="X410" s="146"/>
      <c r="Y410" s="146"/>
    </row>
    <row r="411" spans="1:27" s="131" customFormat="1" ht="17" hidden="1">
      <c r="A411" s="3" t="s">
        <v>487</v>
      </c>
      <c r="B411" s="3" t="s">
        <v>487</v>
      </c>
      <c r="E411" s="133" t="s">
        <v>1614</v>
      </c>
      <c r="H411" s="3"/>
      <c r="P411" s="146"/>
      <c r="Q411" s="146"/>
      <c r="R411" s="146"/>
      <c r="S411" s="146"/>
      <c r="T411" s="146"/>
      <c r="U411" s="146"/>
      <c r="V411" s="146"/>
      <c r="W411" s="146"/>
      <c r="X411" s="146"/>
      <c r="Y411" s="146"/>
    </row>
    <row r="412" spans="1:27" ht="85" hidden="1">
      <c r="A412" s="3">
        <v>2258</v>
      </c>
      <c r="B412" s="3" t="s">
        <v>1615</v>
      </c>
      <c r="C412" s="3">
        <v>290</v>
      </c>
      <c r="D412" s="4" t="s">
        <v>27</v>
      </c>
      <c r="E412" s="140" t="s">
        <v>2981</v>
      </c>
      <c r="F412" s="6" t="s">
        <v>503</v>
      </c>
      <c r="G412" s="6" t="s">
        <v>1616</v>
      </c>
      <c r="H412" s="38"/>
      <c r="I412" s="38"/>
      <c r="J412" s="38"/>
      <c r="K412" s="38"/>
      <c r="L412" s="38"/>
      <c r="M412" s="38"/>
      <c r="P412" s="96"/>
      <c r="Q412" s="97"/>
      <c r="R412" s="97"/>
      <c r="S412" s="98"/>
      <c r="T412" s="136"/>
      <c r="U412" s="96"/>
      <c r="V412" s="97"/>
      <c r="W412" s="97"/>
      <c r="X412" s="137"/>
      <c r="Y412" s="136"/>
      <c r="Z412" s="138" t="str">
        <f t="shared" si="20"/>
        <v/>
      </c>
      <c r="AA412" s="139" t="str">
        <f t="shared" si="21"/>
        <v/>
      </c>
    </row>
    <row r="413" spans="1:27" ht="119" hidden="1">
      <c r="A413" s="3">
        <v>2259</v>
      </c>
      <c r="B413" s="3" t="s">
        <v>1617</v>
      </c>
      <c r="C413" s="3">
        <v>292</v>
      </c>
      <c r="D413" s="4" t="s">
        <v>27</v>
      </c>
      <c r="E413" s="140" t="s">
        <v>2978</v>
      </c>
      <c r="F413" s="6" t="s">
        <v>507</v>
      </c>
      <c r="G413" s="6" t="s">
        <v>1618</v>
      </c>
      <c r="H413" s="38"/>
      <c r="I413" s="38"/>
      <c r="J413" s="38"/>
      <c r="K413" s="38"/>
      <c r="L413" s="38"/>
      <c r="M413" s="38"/>
      <c r="P413" s="96"/>
      <c r="Q413" s="97"/>
      <c r="R413" s="97"/>
      <c r="S413" s="98"/>
      <c r="T413" s="136"/>
      <c r="U413" s="96"/>
      <c r="V413" s="97"/>
      <c r="W413" s="97"/>
      <c r="X413" s="137"/>
      <c r="Y413" s="136"/>
      <c r="Z413" s="138" t="str">
        <f t="shared" si="20"/>
        <v/>
      </c>
      <c r="AA413" s="139" t="str">
        <f t="shared" si="21"/>
        <v/>
      </c>
    </row>
    <row r="414" spans="1:27" ht="136" hidden="1">
      <c r="A414" s="3">
        <v>2260</v>
      </c>
      <c r="B414" s="3" t="s">
        <v>1619</v>
      </c>
      <c r="C414" s="3">
        <v>293</v>
      </c>
      <c r="D414" s="4" t="s">
        <v>487</v>
      </c>
      <c r="E414" s="140" t="s">
        <v>2883</v>
      </c>
      <c r="F414" s="6" t="s">
        <v>509</v>
      </c>
      <c r="G414" s="6" t="s">
        <v>1620</v>
      </c>
      <c r="H414" s="38"/>
      <c r="I414" s="38"/>
      <c r="J414" s="38"/>
      <c r="K414" s="38"/>
      <c r="L414" s="38"/>
      <c r="M414" s="38"/>
      <c r="P414" s="96"/>
      <c r="Q414" s="97"/>
      <c r="R414" s="97"/>
      <c r="S414" s="98"/>
      <c r="T414" s="136"/>
      <c r="U414" s="96"/>
      <c r="V414" s="97"/>
      <c r="W414" s="97"/>
      <c r="X414" s="137"/>
      <c r="Y414" s="136"/>
      <c r="Z414" s="138" t="str">
        <f t="shared" si="20"/>
        <v/>
      </c>
      <c r="AA414" s="139" t="str">
        <f t="shared" si="21"/>
        <v/>
      </c>
    </row>
    <row r="415" spans="1:27" ht="85" hidden="1">
      <c r="A415" s="3">
        <v>2261</v>
      </c>
      <c r="B415" s="3" t="s">
        <v>1621</v>
      </c>
      <c r="C415" s="3">
        <v>294</v>
      </c>
      <c r="D415" s="4" t="s">
        <v>27</v>
      </c>
      <c r="E415" s="140" t="s">
        <v>2982</v>
      </c>
      <c r="F415" s="6" t="s">
        <v>511</v>
      </c>
      <c r="G415" s="6" t="s">
        <v>1622</v>
      </c>
      <c r="H415" s="38"/>
      <c r="I415" s="38"/>
      <c r="J415" s="38"/>
      <c r="K415" s="38"/>
      <c r="L415" s="38"/>
      <c r="M415" s="38"/>
      <c r="P415" s="96"/>
      <c r="Q415" s="97"/>
      <c r="R415" s="97"/>
      <c r="S415" s="98"/>
      <c r="T415" s="136"/>
      <c r="U415" s="96"/>
      <c r="V415" s="97"/>
      <c r="W415" s="97"/>
      <c r="X415" s="137"/>
      <c r="Y415" s="136"/>
      <c r="Z415" s="138" t="str">
        <f t="shared" si="20"/>
        <v/>
      </c>
      <c r="AA415" s="139" t="str">
        <f t="shared" si="21"/>
        <v/>
      </c>
    </row>
    <row r="416" spans="1:27" ht="85" hidden="1">
      <c r="A416" s="3">
        <v>2262</v>
      </c>
      <c r="B416" s="3" t="s">
        <v>1623</v>
      </c>
      <c r="C416" s="3">
        <v>295</v>
      </c>
      <c r="D416" s="4" t="s">
        <v>27</v>
      </c>
      <c r="E416" s="140" t="s">
        <v>2983</v>
      </c>
      <c r="F416" s="6" t="s">
        <v>513</v>
      </c>
      <c r="G416" s="6" t="s">
        <v>1624</v>
      </c>
      <c r="H416" s="38"/>
      <c r="I416" s="38"/>
      <c r="J416" s="38"/>
      <c r="K416" s="38"/>
      <c r="L416" s="38"/>
      <c r="M416" s="38"/>
      <c r="P416" s="96"/>
      <c r="Q416" s="97"/>
      <c r="R416" s="97"/>
      <c r="S416" s="98"/>
      <c r="T416" s="136"/>
      <c r="U416" s="96"/>
      <c r="V416" s="97"/>
      <c r="W416" s="97"/>
      <c r="X416" s="137"/>
      <c r="Y416" s="136"/>
      <c r="Z416" s="138" t="str">
        <f t="shared" si="20"/>
        <v/>
      </c>
      <c r="AA416" s="139" t="str">
        <f t="shared" si="21"/>
        <v/>
      </c>
    </row>
    <row r="417" spans="1:27" ht="85" hidden="1">
      <c r="A417" s="3">
        <v>2263</v>
      </c>
      <c r="B417" s="3" t="s">
        <v>1625</v>
      </c>
      <c r="C417" s="3">
        <v>296</v>
      </c>
      <c r="D417" s="4" t="s">
        <v>27</v>
      </c>
      <c r="E417" s="140" t="s">
        <v>2984</v>
      </c>
      <c r="F417" s="6" t="s">
        <v>515</v>
      </c>
      <c r="G417" s="6" t="s">
        <v>1626</v>
      </c>
      <c r="H417" s="38"/>
      <c r="I417" s="38"/>
      <c r="J417" s="38"/>
      <c r="K417" s="38"/>
      <c r="L417" s="38"/>
      <c r="M417" s="38"/>
      <c r="P417" s="96"/>
      <c r="Q417" s="97"/>
      <c r="R417" s="97"/>
      <c r="S417" s="98"/>
      <c r="T417" s="136"/>
      <c r="U417" s="96"/>
      <c r="V417" s="97"/>
      <c r="W417" s="97"/>
      <c r="X417" s="137"/>
      <c r="Y417" s="136"/>
      <c r="Z417" s="138" t="str">
        <f t="shared" si="20"/>
        <v/>
      </c>
      <c r="AA417" s="139" t="str">
        <f t="shared" si="21"/>
        <v/>
      </c>
    </row>
    <row r="418" spans="1:27" ht="85" hidden="1">
      <c r="A418" s="3">
        <v>2264</v>
      </c>
      <c r="B418" s="3" t="s">
        <v>1627</v>
      </c>
      <c r="C418" s="3">
        <v>298</v>
      </c>
      <c r="D418" s="4" t="s">
        <v>27</v>
      </c>
      <c r="E418" s="140" t="s">
        <v>2985</v>
      </c>
      <c r="F418" s="6" t="s">
        <v>519</v>
      </c>
      <c r="G418" s="6" t="s">
        <v>1628</v>
      </c>
      <c r="H418" s="38"/>
      <c r="I418" s="38"/>
      <c r="J418" s="38"/>
      <c r="K418" s="38"/>
      <c r="L418" s="38"/>
      <c r="M418" s="38"/>
      <c r="P418" s="96"/>
      <c r="Q418" s="97"/>
      <c r="R418" s="97"/>
      <c r="S418" s="98"/>
      <c r="T418" s="136"/>
      <c r="U418" s="96"/>
      <c r="V418" s="97"/>
      <c r="W418" s="97"/>
      <c r="X418" s="137"/>
      <c r="Y418" s="136"/>
      <c r="Z418" s="138" t="str">
        <f t="shared" si="20"/>
        <v/>
      </c>
      <c r="AA418" s="139" t="str">
        <f t="shared" si="21"/>
        <v/>
      </c>
    </row>
    <row r="419" spans="1:27" ht="85" hidden="1">
      <c r="A419" s="3">
        <v>2265</v>
      </c>
      <c r="B419" s="3" t="s">
        <v>1629</v>
      </c>
      <c r="C419" s="3">
        <v>299</v>
      </c>
      <c r="D419" s="4" t="s">
        <v>27</v>
      </c>
      <c r="E419" s="140" t="s">
        <v>2986</v>
      </c>
      <c r="F419" s="6" t="s">
        <v>521</v>
      </c>
      <c r="G419" s="6" t="s">
        <v>1630</v>
      </c>
      <c r="H419" s="38"/>
      <c r="I419" s="38"/>
      <c r="J419" s="38"/>
      <c r="K419" s="38"/>
      <c r="L419" s="38"/>
      <c r="M419" s="38"/>
      <c r="P419" s="96"/>
      <c r="Q419" s="97"/>
      <c r="R419" s="97"/>
      <c r="S419" s="98"/>
      <c r="T419" s="136"/>
      <c r="U419" s="96"/>
      <c r="V419" s="97"/>
      <c r="W419" s="97"/>
      <c r="X419" s="137"/>
      <c r="Y419" s="136"/>
      <c r="Z419" s="138" t="str">
        <f t="shared" si="20"/>
        <v/>
      </c>
      <c r="AA419" s="139" t="str">
        <f t="shared" si="21"/>
        <v/>
      </c>
    </row>
    <row r="420" spans="1:27" ht="85" hidden="1">
      <c r="A420" s="3">
        <v>2266</v>
      </c>
      <c r="B420" s="3" t="s">
        <v>1631</v>
      </c>
      <c r="C420" s="3">
        <v>300</v>
      </c>
      <c r="D420" s="4" t="s">
        <v>27</v>
      </c>
      <c r="E420" s="140" t="s">
        <v>2987</v>
      </c>
      <c r="F420" s="6" t="s">
        <v>1632</v>
      </c>
      <c r="G420" s="6" t="s">
        <v>1633</v>
      </c>
      <c r="H420" s="38"/>
      <c r="I420" s="38"/>
      <c r="J420" s="38"/>
      <c r="K420" s="38"/>
      <c r="L420" s="38"/>
      <c r="M420" s="38"/>
      <c r="P420" s="96"/>
      <c r="Q420" s="97"/>
      <c r="R420" s="97"/>
      <c r="S420" s="98"/>
      <c r="T420" s="136"/>
      <c r="U420" s="96"/>
      <c r="V420" s="97"/>
      <c r="W420" s="97"/>
      <c r="X420" s="137"/>
      <c r="Y420" s="136"/>
      <c r="Z420" s="138" t="str">
        <f t="shared" si="20"/>
        <v/>
      </c>
      <c r="AA420" s="139" t="str">
        <f t="shared" si="21"/>
        <v/>
      </c>
    </row>
    <row r="421" spans="1:27" ht="85" hidden="1">
      <c r="A421" s="3">
        <v>2267</v>
      </c>
      <c r="B421" s="3" t="s">
        <v>1634</v>
      </c>
      <c r="C421" s="3">
        <v>303</v>
      </c>
      <c r="D421" s="4" t="s">
        <v>27</v>
      </c>
      <c r="E421" s="140" t="s">
        <v>2988</v>
      </c>
      <c r="F421" s="6" t="s">
        <v>529</v>
      </c>
      <c r="G421" s="6" t="s">
        <v>1635</v>
      </c>
      <c r="H421" s="38"/>
      <c r="I421" s="38"/>
      <c r="J421" s="38"/>
      <c r="K421" s="38"/>
      <c r="L421" s="38"/>
      <c r="M421" s="38"/>
      <c r="P421" s="96"/>
      <c r="Q421" s="97"/>
      <c r="R421" s="97"/>
      <c r="S421" s="98"/>
      <c r="T421" s="136"/>
      <c r="U421" s="96"/>
      <c r="V421" s="97"/>
      <c r="W421" s="97"/>
      <c r="X421" s="137"/>
      <c r="Y421" s="136"/>
      <c r="Z421" s="138" t="str">
        <f t="shared" si="20"/>
        <v/>
      </c>
      <c r="AA421" s="139" t="str">
        <f t="shared" si="21"/>
        <v/>
      </c>
    </row>
    <row r="422" spans="1:27" ht="85" hidden="1">
      <c r="A422" s="3">
        <v>2268</v>
      </c>
      <c r="B422" s="3" t="s">
        <v>1636</v>
      </c>
      <c r="C422" s="3">
        <v>304</v>
      </c>
      <c r="D422" s="4" t="s">
        <v>27</v>
      </c>
      <c r="E422" s="140" t="s">
        <v>2989</v>
      </c>
      <c r="F422" s="6" t="s">
        <v>531</v>
      </c>
      <c r="G422" s="6" t="s">
        <v>1637</v>
      </c>
      <c r="H422" s="38"/>
      <c r="I422" s="38"/>
      <c r="J422" s="38"/>
      <c r="K422" s="38"/>
      <c r="L422" s="38"/>
      <c r="M422" s="38"/>
      <c r="P422" s="96"/>
      <c r="Q422" s="97"/>
      <c r="R422" s="97"/>
      <c r="S422" s="98"/>
      <c r="T422" s="136"/>
      <c r="U422" s="96"/>
      <c r="V422" s="97"/>
      <c r="W422" s="97"/>
      <c r="X422" s="137"/>
      <c r="Y422" s="136"/>
      <c r="Z422" s="138" t="str">
        <f t="shared" si="20"/>
        <v/>
      </c>
      <c r="AA422" s="139" t="str">
        <f t="shared" si="21"/>
        <v/>
      </c>
    </row>
    <row r="423" spans="1:27" ht="102" hidden="1">
      <c r="A423" s="3">
        <v>2269</v>
      </c>
      <c r="B423" s="3" t="s">
        <v>1638</v>
      </c>
      <c r="C423" s="3">
        <v>310</v>
      </c>
      <c r="D423" s="4" t="s">
        <v>487</v>
      </c>
      <c r="E423" s="140" t="s">
        <v>2976</v>
      </c>
      <c r="F423" s="6" t="s">
        <v>543</v>
      </c>
      <c r="G423" s="6" t="s">
        <v>1639</v>
      </c>
      <c r="H423" s="38"/>
      <c r="I423" s="38"/>
      <c r="J423" s="38"/>
      <c r="K423" s="38"/>
      <c r="L423" s="38"/>
      <c r="M423" s="38"/>
      <c r="P423" s="96"/>
      <c r="Q423" s="97"/>
      <c r="R423" s="97"/>
      <c r="S423" s="98"/>
      <c r="T423" s="136"/>
      <c r="U423" s="96"/>
      <c r="V423" s="97"/>
      <c r="W423" s="97"/>
      <c r="X423" s="137"/>
      <c r="Y423" s="136"/>
      <c r="Z423" s="138" t="str">
        <f t="shared" si="20"/>
        <v/>
      </c>
      <c r="AA423" s="139" t="str">
        <f t="shared" si="21"/>
        <v/>
      </c>
    </row>
    <row r="424" spans="1:27" ht="136" hidden="1">
      <c r="A424" s="3">
        <v>2270</v>
      </c>
      <c r="B424" s="3" t="s">
        <v>1640</v>
      </c>
      <c r="C424" s="3">
        <v>311</v>
      </c>
      <c r="D424" s="4" t="s">
        <v>27</v>
      </c>
      <c r="E424" s="140" t="s">
        <v>2990</v>
      </c>
      <c r="F424" s="6" t="s">
        <v>488</v>
      </c>
      <c r="G424" s="6" t="s">
        <v>1641</v>
      </c>
      <c r="H424" s="38"/>
      <c r="I424" s="38"/>
      <c r="J424" s="38"/>
      <c r="K424" s="38"/>
      <c r="L424" s="38"/>
      <c r="M424" s="38"/>
      <c r="P424" s="96"/>
      <c r="Q424" s="97"/>
      <c r="R424" s="97"/>
      <c r="S424" s="98"/>
      <c r="T424" s="136"/>
      <c r="U424" s="96"/>
      <c r="V424" s="97"/>
      <c r="W424" s="97"/>
      <c r="X424" s="137"/>
      <c r="Y424" s="136"/>
      <c r="Z424" s="138" t="str">
        <f t="shared" si="20"/>
        <v/>
      </c>
      <c r="AA424" s="139" t="str">
        <f t="shared" si="21"/>
        <v/>
      </c>
    </row>
    <row r="425" spans="1:27" ht="85" hidden="1">
      <c r="A425" s="3">
        <v>2271</v>
      </c>
      <c r="B425" s="3" t="s">
        <v>1642</v>
      </c>
      <c r="C425" s="3">
        <v>312</v>
      </c>
      <c r="D425" s="4" t="s">
        <v>27</v>
      </c>
      <c r="E425" s="140" t="s">
        <v>2991</v>
      </c>
      <c r="F425" s="6" t="s">
        <v>545</v>
      </c>
      <c r="G425" s="6" t="s">
        <v>1643</v>
      </c>
      <c r="H425" s="38"/>
      <c r="I425" s="38"/>
      <c r="J425" s="38"/>
      <c r="K425" s="38"/>
      <c r="L425" s="38"/>
      <c r="M425" s="38"/>
      <c r="P425" s="96"/>
      <c r="Q425" s="97"/>
      <c r="R425" s="97"/>
      <c r="S425" s="98"/>
      <c r="T425" s="136"/>
      <c r="U425" s="96"/>
      <c r="V425" s="97"/>
      <c r="W425" s="97"/>
      <c r="X425" s="137"/>
      <c r="Y425" s="136"/>
      <c r="Z425" s="138" t="str">
        <f t="shared" si="20"/>
        <v/>
      </c>
      <c r="AA425" s="139" t="str">
        <f t="shared" si="21"/>
        <v/>
      </c>
    </row>
    <row r="426" spans="1:27" ht="85" hidden="1">
      <c r="A426" s="3">
        <v>2272</v>
      </c>
      <c r="B426" s="3" t="s">
        <v>1644</v>
      </c>
      <c r="C426" s="3">
        <v>313</v>
      </c>
      <c r="D426" s="4" t="s">
        <v>27</v>
      </c>
      <c r="E426" s="140" t="s">
        <v>2992</v>
      </c>
      <c r="F426" s="6" t="s">
        <v>547</v>
      </c>
      <c r="G426" s="6" t="s">
        <v>1645</v>
      </c>
      <c r="H426" s="38"/>
      <c r="I426" s="38"/>
      <c r="J426" s="38"/>
      <c r="K426" s="38"/>
      <c r="L426" s="38"/>
      <c r="M426" s="38"/>
      <c r="P426" s="96"/>
      <c r="Q426" s="97"/>
      <c r="R426" s="97"/>
      <c r="S426" s="98"/>
      <c r="T426" s="136"/>
      <c r="U426" s="96"/>
      <c r="V426" s="97"/>
      <c r="W426" s="97"/>
      <c r="X426" s="137"/>
      <c r="Y426" s="136"/>
      <c r="Z426" s="138" t="str">
        <f t="shared" si="20"/>
        <v/>
      </c>
      <c r="AA426" s="139" t="str">
        <f t="shared" si="21"/>
        <v/>
      </c>
    </row>
    <row r="427" spans="1:27" ht="119" hidden="1">
      <c r="A427" s="3">
        <v>2273</v>
      </c>
      <c r="B427" s="3" t="s">
        <v>1646</v>
      </c>
      <c r="C427" s="3">
        <v>314</v>
      </c>
      <c r="D427" s="4" t="s">
        <v>27</v>
      </c>
      <c r="E427" s="140" t="s">
        <v>2993</v>
      </c>
      <c r="F427" s="6" t="s">
        <v>549</v>
      </c>
      <c r="G427" s="6" t="s">
        <v>1647</v>
      </c>
      <c r="H427" s="38"/>
      <c r="I427" s="38"/>
      <c r="J427" s="38"/>
      <c r="K427" s="38"/>
      <c r="L427" s="38"/>
      <c r="M427" s="38"/>
      <c r="P427" s="96"/>
      <c r="Q427" s="97"/>
      <c r="R427" s="97"/>
      <c r="S427" s="98"/>
      <c r="T427" s="136"/>
      <c r="U427" s="96"/>
      <c r="V427" s="97"/>
      <c r="W427" s="97"/>
      <c r="X427" s="137"/>
      <c r="Y427" s="136"/>
      <c r="Z427" s="138" t="str">
        <f t="shared" si="20"/>
        <v/>
      </c>
      <c r="AA427" s="139" t="str">
        <f t="shared" si="21"/>
        <v/>
      </c>
    </row>
    <row r="428" spans="1:27" ht="85" hidden="1">
      <c r="A428" s="3">
        <v>2274</v>
      </c>
      <c r="B428" s="3" t="s">
        <v>1648</v>
      </c>
      <c r="C428" s="3">
        <v>315</v>
      </c>
      <c r="D428" s="4" t="s">
        <v>27</v>
      </c>
      <c r="E428" s="140" t="s">
        <v>2994</v>
      </c>
      <c r="F428" s="6" t="s">
        <v>551</v>
      </c>
      <c r="G428" s="6" t="s">
        <v>1649</v>
      </c>
      <c r="H428" s="38"/>
      <c r="I428" s="38"/>
      <c r="J428" s="38"/>
      <c r="K428" s="38"/>
      <c r="L428" s="38"/>
      <c r="M428" s="38"/>
      <c r="P428" s="96"/>
      <c r="Q428" s="97"/>
      <c r="R428" s="97"/>
      <c r="S428" s="98"/>
      <c r="T428" s="136"/>
      <c r="U428" s="96"/>
      <c r="V428" s="97"/>
      <c r="W428" s="97"/>
      <c r="X428" s="137"/>
      <c r="Y428" s="136"/>
      <c r="Z428" s="138" t="str">
        <f t="shared" si="20"/>
        <v/>
      </c>
      <c r="AA428" s="139" t="str">
        <f t="shared" si="21"/>
        <v/>
      </c>
    </row>
    <row r="429" spans="1:27" ht="102" hidden="1">
      <c r="A429" s="3">
        <v>2275</v>
      </c>
      <c r="B429" s="3" t="s">
        <v>1650</v>
      </c>
      <c r="C429" s="3">
        <v>316</v>
      </c>
      <c r="D429" s="4" t="s">
        <v>27</v>
      </c>
      <c r="E429" s="140" t="s">
        <v>2995</v>
      </c>
      <c r="F429" s="6" t="s">
        <v>553</v>
      </c>
      <c r="G429" s="6" t="s">
        <v>1651</v>
      </c>
      <c r="H429" s="38"/>
      <c r="I429" s="38"/>
      <c r="J429" s="38"/>
      <c r="K429" s="38"/>
      <c r="L429" s="38"/>
      <c r="M429" s="38"/>
      <c r="P429" s="96"/>
      <c r="Q429" s="97"/>
      <c r="R429" s="97"/>
      <c r="S429" s="98"/>
      <c r="T429" s="136"/>
      <c r="U429" s="96"/>
      <c r="V429" s="97"/>
      <c r="W429" s="97"/>
      <c r="X429" s="137"/>
      <c r="Y429" s="136"/>
      <c r="Z429" s="138" t="str">
        <f t="shared" si="20"/>
        <v/>
      </c>
      <c r="AA429" s="139" t="str">
        <f t="shared" si="21"/>
        <v/>
      </c>
    </row>
    <row r="430" spans="1:27" ht="102" hidden="1">
      <c r="A430" s="3">
        <v>2276</v>
      </c>
      <c r="B430" s="3" t="s">
        <v>1652</v>
      </c>
      <c r="C430" s="3">
        <v>317</v>
      </c>
      <c r="D430" s="4" t="s">
        <v>27</v>
      </c>
      <c r="E430" s="140" t="s">
        <v>2996</v>
      </c>
      <c r="F430" s="6" t="s">
        <v>555</v>
      </c>
      <c r="G430" s="6" t="s">
        <v>1653</v>
      </c>
      <c r="H430" s="38"/>
      <c r="I430" s="38"/>
      <c r="J430" s="38"/>
      <c r="K430" s="38"/>
      <c r="L430" s="38"/>
      <c r="M430" s="38"/>
      <c r="P430" s="96"/>
      <c r="Q430" s="97"/>
      <c r="R430" s="97"/>
      <c r="S430" s="98"/>
      <c r="T430" s="136"/>
      <c r="U430" s="96"/>
      <c r="V430" s="97"/>
      <c r="W430" s="97"/>
      <c r="X430" s="137"/>
      <c r="Y430" s="136"/>
      <c r="Z430" s="138" t="str">
        <f t="shared" si="20"/>
        <v/>
      </c>
      <c r="AA430" s="139" t="str">
        <f t="shared" si="21"/>
        <v/>
      </c>
    </row>
    <row r="431" spans="1:27" ht="102" hidden="1">
      <c r="A431" s="3">
        <v>2277</v>
      </c>
      <c r="B431" s="3" t="s">
        <v>1654</v>
      </c>
      <c r="C431" s="3">
        <v>318</v>
      </c>
      <c r="D431" s="4" t="s">
        <v>27</v>
      </c>
      <c r="E431" s="140" t="s">
        <v>2997</v>
      </c>
      <c r="F431" s="6" t="s">
        <v>557</v>
      </c>
      <c r="G431" s="6" t="s">
        <v>1655</v>
      </c>
      <c r="H431" s="38"/>
      <c r="I431" s="38"/>
      <c r="J431" s="38"/>
      <c r="K431" s="38"/>
      <c r="L431" s="38"/>
      <c r="M431" s="38"/>
      <c r="P431" s="96"/>
      <c r="Q431" s="97"/>
      <c r="R431" s="97"/>
      <c r="S431" s="98"/>
      <c r="T431" s="136"/>
      <c r="U431" s="96"/>
      <c r="V431" s="97"/>
      <c r="W431" s="97"/>
      <c r="X431" s="137"/>
      <c r="Y431" s="136"/>
      <c r="Z431" s="138" t="str">
        <f t="shared" si="20"/>
        <v/>
      </c>
      <c r="AA431" s="139" t="str">
        <f t="shared" si="21"/>
        <v/>
      </c>
    </row>
    <row r="432" spans="1:27" ht="34" hidden="1">
      <c r="A432" s="3">
        <v>2278</v>
      </c>
      <c r="C432" s="3" t="s">
        <v>1581</v>
      </c>
      <c r="D432" s="4" t="s">
        <v>487</v>
      </c>
      <c r="E432" s="140" t="s">
        <v>2998</v>
      </c>
      <c r="F432" s="6" t="s">
        <v>1656</v>
      </c>
      <c r="G432" s="6" t="s">
        <v>1613</v>
      </c>
      <c r="H432" s="38"/>
      <c r="I432" s="38"/>
      <c r="J432" s="38"/>
      <c r="K432" s="38"/>
      <c r="L432" s="38"/>
      <c r="M432" s="38"/>
      <c r="P432" s="96"/>
      <c r="Q432" s="97"/>
      <c r="R432" s="97"/>
      <c r="S432" s="98"/>
      <c r="T432" s="136"/>
      <c r="U432" s="96"/>
      <c r="V432" s="97"/>
      <c r="W432" s="97"/>
      <c r="X432" s="137"/>
      <c r="Y432" s="136"/>
      <c r="Z432" s="138" t="str">
        <f t="shared" si="20"/>
        <v/>
      </c>
      <c r="AA432" s="139" t="str">
        <f t="shared" si="21"/>
        <v/>
      </c>
    </row>
    <row r="433" spans="1:27" s="131" customFormat="1" ht="17" hidden="1">
      <c r="A433" s="3" t="s">
        <v>487</v>
      </c>
      <c r="B433" s="3" t="s">
        <v>487</v>
      </c>
      <c r="G433" s="131" t="s">
        <v>487</v>
      </c>
      <c r="H433" s="3"/>
      <c r="P433" s="146"/>
      <c r="Q433" s="146"/>
      <c r="R433" s="146"/>
      <c r="S433" s="146"/>
      <c r="T433" s="146"/>
      <c r="U433" s="146"/>
      <c r="V433" s="146"/>
      <c r="W433" s="146"/>
      <c r="X433" s="146"/>
      <c r="Y433" s="146"/>
    </row>
    <row r="434" spans="1:27" s="131" customFormat="1" ht="17" hidden="1">
      <c r="A434" s="3" t="s">
        <v>487</v>
      </c>
      <c r="B434" s="3" t="s">
        <v>487</v>
      </c>
      <c r="G434" s="131" t="s">
        <v>487</v>
      </c>
      <c r="H434" s="3"/>
      <c r="P434" s="146"/>
      <c r="Q434" s="146"/>
      <c r="R434" s="146"/>
      <c r="S434" s="146"/>
      <c r="T434" s="146"/>
      <c r="U434" s="146"/>
      <c r="V434" s="146"/>
      <c r="W434" s="146"/>
      <c r="X434" s="146"/>
      <c r="Y434" s="146"/>
    </row>
    <row r="435" spans="1:27" s="131" customFormat="1" ht="34" hidden="1">
      <c r="A435" s="3" t="s">
        <v>487</v>
      </c>
      <c r="B435" s="3" t="s">
        <v>487</v>
      </c>
      <c r="E435" s="133" t="s">
        <v>411</v>
      </c>
      <c r="F435" s="6" t="s">
        <v>1657</v>
      </c>
      <c r="G435" s="131" t="s">
        <v>487</v>
      </c>
      <c r="H435" s="3"/>
      <c r="P435" s="146"/>
      <c r="Q435" s="146"/>
      <c r="R435" s="146"/>
      <c r="S435" s="146"/>
      <c r="T435" s="146"/>
      <c r="U435" s="146"/>
      <c r="V435" s="146"/>
      <c r="W435" s="146"/>
      <c r="X435" s="146"/>
      <c r="Y435" s="146"/>
    </row>
    <row r="436" spans="1:27" ht="119" hidden="1">
      <c r="A436" s="3">
        <v>2279</v>
      </c>
      <c r="C436" s="3" t="s">
        <v>1581</v>
      </c>
      <c r="D436" s="4" t="s">
        <v>487</v>
      </c>
      <c r="E436" s="140" t="s">
        <v>2999</v>
      </c>
      <c r="F436" s="6" t="s">
        <v>1658</v>
      </c>
      <c r="G436" s="6" t="s">
        <v>1659</v>
      </c>
      <c r="H436" s="38"/>
      <c r="I436" s="38"/>
      <c r="J436" s="38"/>
      <c r="K436" s="38"/>
      <c r="L436" s="38"/>
      <c r="M436" s="38"/>
      <c r="P436" s="96"/>
      <c r="Q436" s="97"/>
      <c r="R436" s="97"/>
      <c r="S436" s="98"/>
      <c r="T436" s="136"/>
      <c r="U436" s="96"/>
      <c r="V436" s="97"/>
      <c r="W436" s="97"/>
      <c r="X436" s="137"/>
      <c r="Y436" s="136"/>
      <c r="Z436" s="138" t="str">
        <f t="shared" si="20"/>
        <v/>
      </c>
      <c r="AA436" s="139" t="str">
        <f t="shared" si="21"/>
        <v/>
      </c>
    </row>
    <row r="437" spans="1:27" ht="153" hidden="1">
      <c r="A437" s="3">
        <v>2280</v>
      </c>
      <c r="B437" s="3" t="s">
        <v>1660</v>
      </c>
      <c r="C437" s="3">
        <v>319</v>
      </c>
      <c r="D437" s="4" t="s">
        <v>27</v>
      </c>
      <c r="E437" s="140" t="s">
        <v>3000</v>
      </c>
      <c r="F437" s="6" t="s">
        <v>559</v>
      </c>
      <c r="G437" s="6" t="s">
        <v>1661</v>
      </c>
      <c r="H437" s="38"/>
      <c r="I437" s="38"/>
      <c r="J437" s="38"/>
      <c r="K437" s="38"/>
      <c r="L437" s="38"/>
      <c r="M437" s="38"/>
      <c r="P437" s="96"/>
      <c r="Q437" s="97"/>
      <c r="R437" s="97"/>
      <c r="S437" s="98"/>
      <c r="T437" s="136"/>
      <c r="U437" s="96"/>
      <c r="V437" s="97"/>
      <c r="W437" s="97"/>
      <c r="X437" s="137"/>
      <c r="Y437" s="136"/>
      <c r="Z437" s="138" t="str">
        <f t="shared" si="20"/>
        <v/>
      </c>
      <c r="AA437" s="139" t="str">
        <f t="shared" si="21"/>
        <v/>
      </c>
    </row>
    <row r="438" spans="1:27" ht="85" hidden="1">
      <c r="A438" s="3">
        <v>2281</v>
      </c>
      <c r="B438" s="3" t="s">
        <v>1662</v>
      </c>
      <c r="C438" s="3">
        <v>320</v>
      </c>
      <c r="D438" s="4" t="s">
        <v>27</v>
      </c>
      <c r="E438" s="140" t="s">
        <v>3001</v>
      </c>
      <c r="F438" s="6" t="s">
        <v>561</v>
      </c>
      <c r="G438" s="6" t="s">
        <v>1663</v>
      </c>
      <c r="H438" s="38"/>
      <c r="I438" s="38"/>
      <c r="J438" s="38"/>
      <c r="K438" s="38"/>
      <c r="L438" s="38"/>
      <c r="M438" s="38"/>
      <c r="P438" s="96"/>
      <c r="Q438" s="97"/>
      <c r="R438" s="97"/>
      <c r="S438" s="98"/>
      <c r="T438" s="136"/>
      <c r="U438" s="96"/>
      <c r="V438" s="97"/>
      <c r="W438" s="97"/>
      <c r="X438" s="137"/>
      <c r="Y438" s="136"/>
      <c r="Z438" s="138" t="str">
        <f t="shared" si="20"/>
        <v/>
      </c>
      <c r="AA438" s="139" t="str">
        <f t="shared" si="21"/>
        <v/>
      </c>
    </row>
    <row r="439" spans="1:27" ht="85" hidden="1">
      <c r="A439" s="3">
        <v>2282</v>
      </c>
      <c r="B439" s="3" t="s">
        <v>1664</v>
      </c>
      <c r="C439" s="3">
        <v>321</v>
      </c>
      <c r="D439" s="4" t="s">
        <v>27</v>
      </c>
      <c r="E439" s="140" t="s">
        <v>3002</v>
      </c>
      <c r="F439" s="6" t="s">
        <v>563</v>
      </c>
      <c r="G439" s="6" t="s">
        <v>1665</v>
      </c>
      <c r="H439" s="38"/>
      <c r="I439" s="38"/>
      <c r="J439" s="38"/>
      <c r="K439" s="38"/>
      <c r="L439" s="38"/>
      <c r="M439" s="38"/>
      <c r="P439" s="96"/>
      <c r="Q439" s="97"/>
      <c r="R439" s="97"/>
      <c r="S439" s="98"/>
      <c r="T439" s="136"/>
      <c r="U439" s="96"/>
      <c r="V439" s="97"/>
      <c r="W439" s="97"/>
      <c r="X439" s="137"/>
      <c r="Y439" s="136"/>
      <c r="Z439" s="138" t="str">
        <f t="shared" si="20"/>
        <v/>
      </c>
      <c r="AA439" s="139" t="str">
        <f t="shared" si="21"/>
        <v/>
      </c>
    </row>
    <row r="440" spans="1:27" s="131" customFormat="1" ht="17" hidden="1">
      <c r="A440" s="3" t="s">
        <v>487</v>
      </c>
      <c r="B440" s="3" t="s">
        <v>487</v>
      </c>
      <c r="G440" s="131" t="s">
        <v>487</v>
      </c>
      <c r="H440" s="3"/>
      <c r="P440" s="146"/>
      <c r="Q440" s="146"/>
      <c r="R440" s="146"/>
      <c r="S440" s="146"/>
      <c r="T440" s="146"/>
      <c r="U440" s="146"/>
      <c r="V440" s="146"/>
      <c r="W440" s="146"/>
      <c r="X440" s="146"/>
      <c r="Y440" s="146"/>
    </row>
    <row r="441" spans="1:27" s="131" customFormat="1" ht="17" hidden="1">
      <c r="A441" s="3" t="s">
        <v>487</v>
      </c>
      <c r="B441" s="3" t="s">
        <v>487</v>
      </c>
      <c r="G441" s="131" t="s">
        <v>487</v>
      </c>
      <c r="H441" s="3"/>
      <c r="P441" s="146"/>
      <c r="Q441" s="146"/>
      <c r="R441" s="146"/>
      <c r="S441" s="146"/>
      <c r="T441" s="146"/>
      <c r="U441" s="146"/>
      <c r="V441" s="146"/>
      <c r="W441" s="146"/>
      <c r="X441" s="146"/>
      <c r="Y441" s="146"/>
    </row>
    <row r="442" spans="1:27" s="131" customFormat="1" ht="34" hidden="1">
      <c r="A442" s="3" t="s">
        <v>487</v>
      </c>
      <c r="B442" s="3" t="s">
        <v>487</v>
      </c>
      <c r="E442" s="133" t="s">
        <v>412</v>
      </c>
      <c r="F442" s="6" t="s">
        <v>1666</v>
      </c>
      <c r="G442" s="131" t="s">
        <v>487</v>
      </c>
      <c r="H442" s="3"/>
      <c r="P442" s="146"/>
      <c r="Q442" s="146"/>
      <c r="R442" s="146"/>
      <c r="S442" s="146"/>
      <c r="T442" s="146"/>
      <c r="U442" s="146"/>
      <c r="V442" s="146"/>
      <c r="W442" s="146"/>
      <c r="X442" s="146"/>
      <c r="Y442" s="146"/>
    </row>
    <row r="443" spans="1:27" ht="85" hidden="1">
      <c r="A443" s="3">
        <v>2283</v>
      </c>
      <c r="B443" s="3" t="s">
        <v>1667</v>
      </c>
      <c r="C443" s="3">
        <v>322</v>
      </c>
      <c r="D443" s="4" t="s">
        <v>27</v>
      </c>
      <c r="E443" s="140" t="s">
        <v>3003</v>
      </c>
      <c r="F443" s="6" t="s">
        <v>565</v>
      </c>
      <c r="G443" s="6" t="s">
        <v>1668</v>
      </c>
      <c r="H443" s="38"/>
      <c r="I443" s="38"/>
      <c r="J443" s="38"/>
      <c r="K443" s="38"/>
      <c r="L443" s="38"/>
      <c r="M443" s="38"/>
      <c r="P443" s="96"/>
      <c r="Q443" s="97"/>
      <c r="R443" s="97"/>
      <c r="S443" s="98"/>
      <c r="T443" s="136"/>
      <c r="U443" s="96"/>
      <c r="V443" s="97"/>
      <c r="W443" s="97"/>
      <c r="X443" s="137"/>
      <c r="Y443" s="136"/>
      <c r="Z443" s="138" t="str">
        <f t="shared" si="20"/>
        <v/>
      </c>
      <c r="AA443" s="139" t="str">
        <f t="shared" si="21"/>
        <v/>
      </c>
    </row>
    <row r="444" spans="1:27" ht="102" hidden="1">
      <c r="A444" s="3">
        <v>2284</v>
      </c>
      <c r="B444" s="3" t="s">
        <v>1669</v>
      </c>
      <c r="C444" s="3">
        <v>323</v>
      </c>
      <c r="D444" s="4" t="s">
        <v>487</v>
      </c>
      <c r="E444" s="140" t="s">
        <v>3004</v>
      </c>
      <c r="F444" s="6" t="s">
        <v>567</v>
      </c>
      <c r="G444" s="6" t="s">
        <v>1670</v>
      </c>
      <c r="H444" s="38"/>
      <c r="I444" s="38"/>
      <c r="J444" s="38"/>
      <c r="K444" s="38"/>
      <c r="L444" s="38"/>
      <c r="M444" s="38"/>
      <c r="P444" s="96"/>
      <c r="Q444" s="97"/>
      <c r="R444" s="97"/>
      <c r="S444" s="98"/>
      <c r="T444" s="136"/>
      <c r="U444" s="96"/>
      <c r="V444" s="97"/>
      <c r="W444" s="97"/>
      <c r="X444" s="137"/>
      <c r="Y444" s="136"/>
      <c r="Z444" s="138" t="str">
        <f t="shared" si="20"/>
        <v/>
      </c>
      <c r="AA444" s="139" t="str">
        <f t="shared" si="21"/>
        <v/>
      </c>
    </row>
    <row r="445" spans="1:27" ht="153" hidden="1">
      <c r="A445" s="3">
        <v>2285</v>
      </c>
      <c r="C445" s="3" t="s">
        <v>1581</v>
      </c>
      <c r="D445" s="4" t="s">
        <v>487</v>
      </c>
      <c r="E445" s="140" t="s">
        <v>3005</v>
      </c>
      <c r="F445" s="6" t="s">
        <v>1671</v>
      </c>
      <c r="G445" s="6" t="s">
        <v>1672</v>
      </c>
      <c r="H445" s="38"/>
      <c r="I445" s="38"/>
      <c r="J445" s="38"/>
      <c r="K445" s="38"/>
      <c r="L445" s="38"/>
      <c r="M445" s="38"/>
      <c r="P445" s="96"/>
      <c r="Q445" s="97"/>
      <c r="R445" s="97"/>
      <c r="S445" s="98"/>
      <c r="T445" s="136"/>
      <c r="U445" s="96"/>
      <c r="V445" s="97"/>
      <c r="W445" s="97"/>
      <c r="X445" s="137"/>
      <c r="Y445" s="136"/>
      <c r="Z445" s="138" t="str">
        <f t="shared" si="20"/>
        <v/>
      </c>
      <c r="AA445" s="139" t="str">
        <f t="shared" si="21"/>
        <v/>
      </c>
    </row>
    <row r="446" spans="1:27" ht="102" hidden="1">
      <c r="A446" s="3">
        <v>2286</v>
      </c>
      <c r="C446" s="3" t="s">
        <v>1581</v>
      </c>
      <c r="D446" s="4" t="s">
        <v>487</v>
      </c>
      <c r="E446" s="140" t="s">
        <v>3006</v>
      </c>
      <c r="F446" s="6" t="s">
        <v>1673</v>
      </c>
      <c r="G446" s="6" t="s">
        <v>1674</v>
      </c>
      <c r="H446" s="38"/>
      <c r="I446" s="38"/>
      <c r="J446" s="38"/>
      <c r="K446" s="38"/>
      <c r="L446" s="38"/>
      <c r="M446" s="38"/>
      <c r="P446" s="96"/>
      <c r="Q446" s="97"/>
      <c r="R446" s="97"/>
      <c r="S446" s="98"/>
      <c r="T446" s="136"/>
      <c r="U446" s="96"/>
      <c r="V446" s="97"/>
      <c r="W446" s="97"/>
      <c r="X446" s="137"/>
      <c r="Y446" s="136"/>
      <c r="Z446" s="138" t="str">
        <f t="shared" si="20"/>
        <v/>
      </c>
      <c r="AA446" s="139" t="str">
        <f t="shared" si="21"/>
        <v/>
      </c>
    </row>
    <row r="447" spans="1:27" ht="119" hidden="1">
      <c r="A447" s="3">
        <v>2287</v>
      </c>
      <c r="C447" s="3" t="s">
        <v>1581</v>
      </c>
      <c r="D447" s="4" t="s">
        <v>487</v>
      </c>
      <c r="E447" s="140" t="s">
        <v>3007</v>
      </c>
      <c r="F447" s="6" t="s">
        <v>1675</v>
      </c>
      <c r="G447" s="6" t="s">
        <v>1676</v>
      </c>
      <c r="H447" s="38"/>
      <c r="I447" s="38"/>
      <c r="J447" s="38"/>
      <c r="K447" s="38"/>
      <c r="L447" s="38"/>
      <c r="M447" s="38"/>
      <c r="P447" s="96"/>
      <c r="Q447" s="97"/>
      <c r="R447" s="97"/>
      <c r="S447" s="98"/>
      <c r="T447" s="136"/>
      <c r="U447" s="96"/>
      <c r="V447" s="97"/>
      <c r="W447" s="97"/>
      <c r="X447" s="137"/>
      <c r="Y447" s="136"/>
      <c r="Z447" s="138" t="str">
        <f t="shared" si="20"/>
        <v/>
      </c>
      <c r="AA447" s="139" t="str">
        <f t="shared" si="21"/>
        <v/>
      </c>
    </row>
    <row r="448" spans="1:27" ht="34" hidden="1">
      <c r="A448" s="3">
        <v>2288</v>
      </c>
      <c r="C448" s="3" t="s">
        <v>1581</v>
      </c>
      <c r="D448" s="4" t="s">
        <v>487</v>
      </c>
      <c r="E448" s="140" t="s">
        <v>3008</v>
      </c>
      <c r="F448" s="6" t="s">
        <v>1677</v>
      </c>
      <c r="G448" s="6" t="s">
        <v>1613</v>
      </c>
      <c r="H448" s="38"/>
      <c r="I448" s="38"/>
      <c r="J448" s="38"/>
      <c r="K448" s="38"/>
      <c r="L448" s="38"/>
      <c r="M448" s="38"/>
      <c r="P448" s="96"/>
      <c r="Q448" s="97"/>
      <c r="R448" s="97"/>
      <c r="S448" s="98"/>
      <c r="T448" s="136"/>
      <c r="U448" s="96"/>
      <c r="V448" s="97"/>
      <c r="W448" s="97"/>
      <c r="X448" s="137"/>
      <c r="Y448" s="136"/>
      <c r="Z448" s="138" t="str">
        <f t="shared" si="20"/>
        <v/>
      </c>
      <c r="AA448" s="139" t="str">
        <f t="shared" si="21"/>
        <v/>
      </c>
    </row>
    <row r="449" spans="1:27" s="131" customFormat="1" ht="17" hidden="1">
      <c r="A449" s="3" t="s">
        <v>487</v>
      </c>
      <c r="B449" s="3" t="s">
        <v>487</v>
      </c>
      <c r="H449" s="3"/>
      <c r="P449" s="146"/>
      <c r="Q449" s="146"/>
      <c r="R449" s="146"/>
      <c r="S449" s="146"/>
      <c r="T449" s="146"/>
      <c r="U449" s="146"/>
      <c r="V449" s="146"/>
      <c r="W449" s="146"/>
      <c r="X449" s="146"/>
      <c r="Y449" s="146"/>
    </row>
    <row r="450" spans="1:27" s="131" customFormat="1" ht="17" hidden="1">
      <c r="A450" s="3" t="s">
        <v>487</v>
      </c>
      <c r="B450" s="3" t="s">
        <v>487</v>
      </c>
      <c r="H450" s="3"/>
      <c r="P450" s="146"/>
      <c r="Q450" s="146"/>
      <c r="R450" s="146"/>
      <c r="S450" s="146"/>
      <c r="T450" s="146"/>
      <c r="U450" s="146"/>
      <c r="V450" s="146"/>
      <c r="W450" s="146"/>
      <c r="X450" s="146"/>
      <c r="Y450" s="146"/>
    </row>
    <row r="451" spans="1:27" s="131" customFormat="1" ht="17" hidden="1">
      <c r="A451" s="3" t="s">
        <v>487</v>
      </c>
      <c r="B451" s="3" t="s">
        <v>487</v>
      </c>
      <c r="E451" s="133" t="s">
        <v>420</v>
      </c>
      <c r="H451" s="3"/>
      <c r="P451" s="146"/>
      <c r="Q451" s="146"/>
      <c r="R451" s="146"/>
      <c r="S451" s="146"/>
      <c r="T451" s="146"/>
      <c r="U451" s="146"/>
      <c r="V451" s="146"/>
      <c r="W451" s="146"/>
      <c r="X451" s="146"/>
      <c r="Y451" s="146"/>
    </row>
    <row r="452" spans="1:27" ht="102" hidden="1">
      <c r="A452" s="3">
        <v>2289</v>
      </c>
      <c r="B452" s="3" t="s">
        <v>1678</v>
      </c>
      <c r="C452" s="3">
        <v>324</v>
      </c>
      <c r="D452" s="4" t="s">
        <v>27</v>
      </c>
      <c r="E452" s="140" t="s">
        <v>3009</v>
      </c>
      <c r="F452" s="6" t="s">
        <v>569</v>
      </c>
      <c r="G452" s="6" t="s">
        <v>1679</v>
      </c>
      <c r="H452" s="38"/>
      <c r="I452" s="38"/>
      <c r="J452" s="38"/>
      <c r="K452" s="38"/>
      <c r="L452" s="38"/>
      <c r="M452" s="38"/>
      <c r="P452" s="96"/>
      <c r="Q452" s="97"/>
      <c r="R452" s="97"/>
      <c r="S452" s="98"/>
      <c r="T452" s="136"/>
      <c r="U452" s="96"/>
      <c r="V452" s="97"/>
      <c r="W452" s="97"/>
      <c r="X452" s="137"/>
      <c r="Y452" s="136"/>
      <c r="Z452" s="138" t="str">
        <f t="shared" ref="Z452:Z515" si="22">IF(U452&lt;&gt;"",U452,IF(P452&lt;&gt;"",P452,IF(N452&lt;&gt;"",N452,"")))</f>
        <v/>
      </c>
      <c r="AA452" s="139" t="str">
        <f t="shared" ref="AA452:AA515" si="23">IF(X452&lt;&gt;"",X452,IF(S452&lt;&gt;"",S452,IF(O452&lt;&gt;"",O452,"")))</f>
        <v/>
      </c>
    </row>
    <row r="453" spans="1:27" ht="119" hidden="1">
      <c r="A453" s="3">
        <v>2290</v>
      </c>
      <c r="B453" s="3" t="s">
        <v>1680</v>
      </c>
      <c r="C453" s="3">
        <v>325</v>
      </c>
      <c r="D453" s="4" t="s">
        <v>487</v>
      </c>
      <c r="E453" s="140" t="s">
        <v>3010</v>
      </c>
      <c r="F453" s="6" t="s">
        <v>571</v>
      </c>
      <c r="G453" s="6" t="s">
        <v>1681</v>
      </c>
      <c r="H453" s="38"/>
      <c r="I453" s="38"/>
      <c r="J453" s="38"/>
      <c r="K453" s="38"/>
      <c r="L453" s="38"/>
      <c r="M453" s="38"/>
      <c r="P453" s="96"/>
      <c r="Q453" s="97"/>
      <c r="R453" s="97"/>
      <c r="S453" s="98"/>
      <c r="T453" s="136"/>
      <c r="U453" s="96"/>
      <c r="V453" s="97"/>
      <c r="W453" s="97"/>
      <c r="X453" s="137"/>
      <c r="Y453" s="136"/>
      <c r="Z453" s="138" t="str">
        <f t="shared" si="22"/>
        <v/>
      </c>
      <c r="AA453" s="139" t="str">
        <f t="shared" si="23"/>
        <v/>
      </c>
    </row>
    <row r="454" spans="1:27" ht="119" hidden="1">
      <c r="A454" s="3">
        <v>2291</v>
      </c>
      <c r="B454" s="3" t="s">
        <v>1682</v>
      </c>
      <c r="C454" s="3">
        <v>326</v>
      </c>
      <c r="D454" s="4" t="s">
        <v>487</v>
      </c>
      <c r="E454" s="140" t="s">
        <v>3011</v>
      </c>
      <c r="F454" s="6" t="s">
        <v>573</v>
      </c>
      <c r="G454" s="6" t="s">
        <v>1683</v>
      </c>
      <c r="H454" s="38"/>
      <c r="I454" s="38"/>
      <c r="J454" s="38"/>
      <c r="K454" s="38"/>
      <c r="L454" s="38"/>
      <c r="M454" s="38"/>
      <c r="P454" s="96"/>
      <c r="Q454" s="97"/>
      <c r="R454" s="97"/>
      <c r="S454" s="98"/>
      <c r="T454" s="136"/>
      <c r="U454" s="96"/>
      <c r="V454" s="97"/>
      <c r="W454" s="97"/>
      <c r="X454" s="137"/>
      <c r="Y454" s="136"/>
      <c r="Z454" s="138" t="str">
        <f t="shared" si="22"/>
        <v/>
      </c>
      <c r="AA454" s="139" t="str">
        <f t="shared" si="23"/>
        <v/>
      </c>
    </row>
    <row r="455" spans="1:27" ht="102" hidden="1">
      <c r="A455" s="3">
        <v>2292</v>
      </c>
      <c r="B455" s="3" t="s">
        <v>1684</v>
      </c>
      <c r="C455" s="3">
        <v>327</v>
      </c>
      <c r="D455" s="4" t="s">
        <v>27</v>
      </c>
      <c r="E455" s="140" t="s">
        <v>3012</v>
      </c>
      <c r="F455" s="6" t="s">
        <v>575</v>
      </c>
      <c r="G455" s="6" t="s">
        <v>1685</v>
      </c>
      <c r="H455" s="38"/>
      <c r="I455" s="38"/>
      <c r="J455" s="38"/>
      <c r="K455" s="38"/>
      <c r="L455" s="38"/>
      <c r="M455" s="38"/>
      <c r="P455" s="96"/>
      <c r="Q455" s="97"/>
      <c r="R455" s="97"/>
      <c r="S455" s="98"/>
      <c r="T455" s="136"/>
      <c r="U455" s="96"/>
      <c r="V455" s="97"/>
      <c r="W455" s="97"/>
      <c r="X455" s="137"/>
      <c r="Y455" s="136"/>
      <c r="Z455" s="138" t="str">
        <f t="shared" si="22"/>
        <v/>
      </c>
      <c r="AA455" s="139" t="str">
        <f t="shared" si="23"/>
        <v/>
      </c>
    </row>
    <row r="456" spans="1:27" ht="136" hidden="1">
      <c r="A456" s="3">
        <v>2293</v>
      </c>
      <c r="B456" s="3" t="s">
        <v>1686</v>
      </c>
      <c r="C456" s="3">
        <v>328</v>
      </c>
      <c r="D456" s="4" t="s">
        <v>27</v>
      </c>
      <c r="E456" s="140" t="s">
        <v>3013</v>
      </c>
      <c r="F456" s="6" t="s">
        <v>577</v>
      </c>
      <c r="G456" s="6" t="s">
        <v>1687</v>
      </c>
      <c r="H456" s="38"/>
      <c r="I456" s="38"/>
      <c r="J456" s="38"/>
      <c r="K456" s="38"/>
      <c r="L456" s="38"/>
      <c r="M456" s="38"/>
      <c r="P456" s="96"/>
      <c r="Q456" s="97"/>
      <c r="R456" s="97"/>
      <c r="S456" s="98"/>
      <c r="T456" s="136"/>
      <c r="U456" s="96"/>
      <c r="V456" s="97"/>
      <c r="W456" s="97"/>
      <c r="X456" s="137"/>
      <c r="Y456" s="136"/>
      <c r="Z456" s="138" t="str">
        <f t="shared" si="22"/>
        <v/>
      </c>
      <c r="AA456" s="139" t="str">
        <f t="shared" si="23"/>
        <v/>
      </c>
    </row>
    <row r="457" spans="1:27" ht="102" hidden="1">
      <c r="A457" s="3">
        <v>2294</v>
      </c>
      <c r="B457" s="3" t="s">
        <v>1688</v>
      </c>
      <c r="C457" s="3">
        <v>329</v>
      </c>
      <c r="D457" s="4" t="s">
        <v>27</v>
      </c>
      <c r="E457" s="140" t="s">
        <v>3014</v>
      </c>
      <c r="F457" s="6" t="s">
        <v>579</v>
      </c>
      <c r="G457" s="6" t="s">
        <v>1689</v>
      </c>
      <c r="H457" s="38"/>
      <c r="I457" s="38"/>
      <c r="J457" s="38"/>
      <c r="K457" s="38"/>
      <c r="L457" s="38"/>
      <c r="M457" s="38"/>
      <c r="P457" s="96"/>
      <c r="Q457" s="97"/>
      <c r="R457" s="97"/>
      <c r="S457" s="98"/>
      <c r="T457" s="136"/>
      <c r="U457" s="96"/>
      <c r="V457" s="97"/>
      <c r="W457" s="97"/>
      <c r="X457" s="137"/>
      <c r="Y457" s="136"/>
      <c r="Z457" s="138" t="str">
        <f t="shared" si="22"/>
        <v/>
      </c>
      <c r="AA457" s="139" t="str">
        <f t="shared" si="23"/>
        <v/>
      </c>
    </row>
    <row r="458" spans="1:27" ht="119" hidden="1">
      <c r="A458" s="3">
        <v>2295</v>
      </c>
      <c r="B458" s="3" t="s">
        <v>1690</v>
      </c>
      <c r="C458" s="3">
        <v>330</v>
      </c>
      <c r="D458" s="4" t="s">
        <v>487</v>
      </c>
      <c r="E458" s="140" t="s">
        <v>3015</v>
      </c>
      <c r="F458" s="6" t="s">
        <v>581</v>
      </c>
      <c r="G458" s="6" t="s">
        <v>1691</v>
      </c>
      <c r="H458" s="38"/>
      <c r="I458" s="38"/>
      <c r="J458" s="38"/>
      <c r="K458" s="38"/>
      <c r="L458" s="38"/>
      <c r="M458" s="38"/>
      <c r="P458" s="96"/>
      <c r="Q458" s="97"/>
      <c r="R458" s="97"/>
      <c r="S458" s="98"/>
      <c r="T458" s="136"/>
      <c r="U458" s="96"/>
      <c r="V458" s="97"/>
      <c r="W458" s="97"/>
      <c r="X458" s="137"/>
      <c r="Y458" s="136"/>
      <c r="Z458" s="138" t="str">
        <f t="shared" si="22"/>
        <v/>
      </c>
      <c r="AA458" s="139" t="str">
        <f t="shared" si="23"/>
        <v/>
      </c>
    </row>
    <row r="459" spans="1:27" ht="119" hidden="1">
      <c r="A459" s="3">
        <v>2296</v>
      </c>
      <c r="B459" s="3" t="s">
        <v>1692</v>
      </c>
      <c r="C459" s="3">
        <v>331</v>
      </c>
      <c r="D459" s="4" t="s">
        <v>27</v>
      </c>
      <c r="E459" s="140" t="s">
        <v>3016</v>
      </c>
      <c r="F459" s="6" t="s">
        <v>583</v>
      </c>
      <c r="G459" s="6" t="s">
        <v>1693</v>
      </c>
      <c r="H459" s="38"/>
      <c r="I459" s="38"/>
      <c r="J459" s="38"/>
      <c r="K459" s="38"/>
      <c r="L459" s="38"/>
      <c r="M459" s="38"/>
      <c r="P459" s="96"/>
      <c r="Q459" s="97"/>
      <c r="R459" s="97"/>
      <c r="S459" s="98"/>
      <c r="T459" s="136"/>
      <c r="U459" s="96"/>
      <c r="V459" s="97"/>
      <c r="W459" s="97"/>
      <c r="X459" s="137"/>
      <c r="Y459" s="136"/>
      <c r="Z459" s="138" t="str">
        <f t="shared" si="22"/>
        <v/>
      </c>
      <c r="AA459" s="139" t="str">
        <f t="shared" si="23"/>
        <v/>
      </c>
    </row>
    <row r="460" spans="1:27" ht="119" hidden="1">
      <c r="A460" s="3">
        <v>2297</v>
      </c>
      <c r="B460" s="3" t="s">
        <v>1694</v>
      </c>
      <c r="C460" s="3">
        <v>332</v>
      </c>
      <c r="D460" s="4" t="s">
        <v>27</v>
      </c>
      <c r="E460" s="140" t="s">
        <v>3017</v>
      </c>
      <c r="F460" s="6" t="s">
        <v>585</v>
      </c>
      <c r="G460" s="6" t="s">
        <v>1695</v>
      </c>
      <c r="H460" s="38"/>
      <c r="I460" s="38"/>
      <c r="J460" s="38"/>
      <c r="K460" s="38"/>
      <c r="L460" s="38"/>
      <c r="M460" s="38"/>
      <c r="P460" s="96"/>
      <c r="Q460" s="97"/>
      <c r="R460" s="97"/>
      <c r="S460" s="98"/>
      <c r="T460" s="136"/>
      <c r="U460" s="96"/>
      <c r="V460" s="97"/>
      <c r="W460" s="97"/>
      <c r="X460" s="137"/>
      <c r="Y460" s="136"/>
      <c r="Z460" s="138" t="str">
        <f t="shared" si="22"/>
        <v/>
      </c>
      <c r="AA460" s="139" t="str">
        <f t="shared" si="23"/>
        <v/>
      </c>
    </row>
    <row r="461" spans="1:27" ht="102" hidden="1">
      <c r="A461" s="3">
        <v>2298</v>
      </c>
      <c r="B461" s="3" t="s">
        <v>1696</v>
      </c>
      <c r="C461" s="3">
        <v>333</v>
      </c>
      <c r="D461" s="4" t="s">
        <v>27</v>
      </c>
      <c r="E461" s="140" t="s">
        <v>3018</v>
      </c>
      <c r="F461" s="6" t="s">
        <v>587</v>
      </c>
      <c r="G461" s="6" t="s">
        <v>1697</v>
      </c>
      <c r="H461" s="38"/>
      <c r="I461" s="38"/>
      <c r="J461" s="38"/>
      <c r="K461" s="38"/>
      <c r="L461" s="38"/>
      <c r="M461" s="38"/>
      <c r="P461" s="96"/>
      <c r="Q461" s="97"/>
      <c r="R461" s="97"/>
      <c r="S461" s="98"/>
      <c r="T461" s="136"/>
      <c r="U461" s="96"/>
      <c r="V461" s="97"/>
      <c r="W461" s="97"/>
      <c r="X461" s="137"/>
      <c r="Y461" s="136"/>
      <c r="Z461" s="138" t="str">
        <f t="shared" si="22"/>
        <v/>
      </c>
      <c r="AA461" s="139" t="str">
        <f t="shared" si="23"/>
        <v/>
      </c>
    </row>
    <row r="462" spans="1:27" ht="34" hidden="1">
      <c r="A462" s="3">
        <v>2299</v>
      </c>
      <c r="C462" s="3" t="s">
        <v>1581</v>
      </c>
      <c r="D462" s="4" t="s">
        <v>487</v>
      </c>
      <c r="E462" s="140" t="s">
        <v>3019</v>
      </c>
      <c r="F462" s="6" t="s">
        <v>1698</v>
      </c>
      <c r="G462" s="6" t="s">
        <v>1598</v>
      </c>
      <c r="H462" s="38"/>
      <c r="I462" s="38"/>
      <c r="J462" s="38"/>
      <c r="K462" s="38"/>
      <c r="L462" s="38"/>
      <c r="M462" s="38"/>
      <c r="P462" s="96"/>
      <c r="Q462" s="97"/>
      <c r="R462" s="97"/>
      <c r="S462" s="98"/>
      <c r="T462" s="136"/>
      <c r="U462" s="96"/>
      <c r="V462" s="97"/>
      <c r="W462" s="97"/>
      <c r="X462" s="137"/>
      <c r="Y462" s="136"/>
      <c r="Z462" s="138" t="str">
        <f t="shared" si="22"/>
        <v/>
      </c>
      <c r="AA462" s="139" t="str">
        <f t="shared" si="23"/>
        <v/>
      </c>
    </row>
    <row r="463" spans="1:27" s="131" customFormat="1" ht="17" hidden="1">
      <c r="A463" s="3" t="s">
        <v>487</v>
      </c>
      <c r="B463" s="3" t="s">
        <v>487</v>
      </c>
      <c r="H463" s="3"/>
      <c r="P463" s="146"/>
      <c r="Q463" s="146"/>
      <c r="R463" s="146"/>
      <c r="S463" s="146"/>
      <c r="T463" s="146"/>
      <c r="U463" s="146"/>
      <c r="V463" s="146"/>
      <c r="W463" s="146"/>
      <c r="X463" s="146"/>
      <c r="Y463" s="146"/>
    </row>
    <row r="464" spans="1:27" s="131" customFormat="1" ht="17" hidden="1">
      <c r="A464" s="3" t="s">
        <v>487</v>
      </c>
      <c r="B464" s="3" t="s">
        <v>487</v>
      </c>
      <c r="H464" s="3"/>
      <c r="P464" s="146"/>
      <c r="Q464" s="146"/>
      <c r="R464" s="146"/>
      <c r="S464" s="146"/>
      <c r="T464" s="146"/>
      <c r="U464" s="146"/>
      <c r="V464" s="146"/>
      <c r="W464" s="146"/>
      <c r="X464" s="146"/>
      <c r="Y464" s="146"/>
    </row>
    <row r="465" spans="1:27" s="131" customFormat="1" ht="19" hidden="1">
      <c r="A465" s="3" t="s">
        <v>487</v>
      </c>
      <c r="B465" s="3" t="s">
        <v>487</v>
      </c>
      <c r="E465" s="151" t="s">
        <v>259</v>
      </c>
      <c r="F465" s="151"/>
      <c r="G465" s="151"/>
      <c r="H465" s="3"/>
      <c r="P465" s="146"/>
      <c r="Q465" s="146"/>
      <c r="R465" s="146"/>
      <c r="S465" s="146"/>
      <c r="T465" s="146"/>
      <c r="U465" s="146"/>
      <c r="V465" s="146"/>
      <c r="W465" s="146"/>
      <c r="X465" s="146"/>
      <c r="Y465" s="146"/>
    </row>
    <row r="466" spans="1:27" s="131" customFormat="1" ht="34" hidden="1">
      <c r="A466" s="3" t="s">
        <v>487</v>
      </c>
      <c r="B466" s="3" t="s">
        <v>487</v>
      </c>
      <c r="E466" s="133" t="s">
        <v>1699</v>
      </c>
      <c r="F466" s="6" t="s">
        <v>1700</v>
      </c>
      <c r="H466" s="3"/>
      <c r="P466" s="146"/>
      <c r="Q466" s="146"/>
      <c r="R466" s="146"/>
      <c r="S466" s="146"/>
      <c r="T466" s="146"/>
      <c r="U466" s="146"/>
      <c r="V466" s="146"/>
      <c r="W466" s="146"/>
      <c r="X466" s="146"/>
      <c r="Y466" s="146"/>
    </row>
    <row r="467" spans="1:27" ht="153" hidden="1">
      <c r="A467" s="3">
        <v>2300</v>
      </c>
      <c r="B467" s="3" t="s">
        <v>1701</v>
      </c>
      <c r="C467" s="3">
        <v>334</v>
      </c>
      <c r="D467" s="4" t="s">
        <v>487</v>
      </c>
      <c r="E467" s="140" t="s">
        <v>3020</v>
      </c>
      <c r="F467" s="6" t="s">
        <v>588</v>
      </c>
      <c r="G467" s="6" t="s">
        <v>1702</v>
      </c>
      <c r="H467" s="38"/>
      <c r="I467" s="38"/>
      <c r="J467" s="38"/>
      <c r="K467" s="38"/>
      <c r="L467" s="38"/>
      <c r="M467" s="38"/>
      <c r="P467" s="96"/>
      <c r="Q467" s="97"/>
      <c r="R467" s="97"/>
      <c r="S467" s="98"/>
      <c r="T467" s="136"/>
      <c r="U467" s="96"/>
      <c r="V467" s="97"/>
      <c r="W467" s="97"/>
      <c r="X467" s="137"/>
      <c r="Y467" s="136"/>
      <c r="Z467" s="138" t="str">
        <f t="shared" si="22"/>
        <v/>
      </c>
      <c r="AA467" s="139" t="str">
        <f t="shared" si="23"/>
        <v/>
      </c>
    </row>
    <row r="468" spans="1:27" ht="153" hidden="1">
      <c r="A468" s="3">
        <v>2301</v>
      </c>
      <c r="B468" s="3" t="s">
        <v>1703</v>
      </c>
      <c r="C468" s="3">
        <v>335</v>
      </c>
      <c r="D468" s="4" t="s">
        <v>27</v>
      </c>
      <c r="E468" s="140" t="s">
        <v>3021</v>
      </c>
      <c r="F468" s="6" t="s">
        <v>590</v>
      </c>
      <c r="G468" s="6" t="s">
        <v>1704</v>
      </c>
      <c r="H468" s="38"/>
      <c r="I468" s="38"/>
      <c r="J468" s="38"/>
      <c r="K468" s="38"/>
      <c r="L468" s="38"/>
      <c r="M468" s="38"/>
      <c r="P468" s="96"/>
      <c r="Q468" s="97"/>
      <c r="R468" s="97"/>
      <c r="S468" s="98"/>
      <c r="T468" s="136"/>
      <c r="U468" s="96"/>
      <c r="V468" s="97"/>
      <c r="W468" s="97"/>
      <c r="X468" s="137"/>
      <c r="Y468" s="136"/>
      <c r="Z468" s="138" t="str">
        <f t="shared" si="22"/>
        <v/>
      </c>
      <c r="AA468" s="139" t="str">
        <f t="shared" si="23"/>
        <v/>
      </c>
    </row>
    <row r="469" spans="1:27" ht="119" hidden="1">
      <c r="A469" s="3">
        <v>2302</v>
      </c>
      <c r="B469" s="3" t="s">
        <v>1705</v>
      </c>
      <c r="C469" s="3">
        <v>340</v>
      </c>
      <c r="D469" s="4" t="s">
        <v>487</v>
      </c>
      <c r="E469" s="140" t="s">
        <v>3022</v>
      </c>
      <c r="F469" s="6" t="s">
        <v>600</v>
      </c>
      <c r="G469" s="6" t="s">
        <v>1706</v>
      </c>
      <c r="H469" s="38"/>
      <c r="I469" s="38"/>
      <c r="J469" s="38"/>
      <c r="K469" s="38"/>
      <c r="L469" s="38"/>
      <c r="M469" s="38"/>
      <c r="P469" s="96"/>
      <c r="Q469" s="97"/>
      <c r="R469" s="97"/>
      <c r="S469" s="98"/>
      <c r="T469" s="136"/>
      <c r="U469" s="96"/>
      <c r="V469" s="97"/>
      <c r="W469" s="97"/>
      <c r="X469" s="137"/>
      <c r="Y469" s="136"/>
      <c r="Z469" s="138" t="str">
        <f t="shared" si="22"/>
        <v/>
      </c>
      <c r="AA469" s="139" t="str">
        <f t="shared" si="23"/>
        <v/>
      </c>
    </row>
    <row r="470" spans="1:27" ht="136" hidden="1">
      <c r="A470" s="3">
        <v>2303</v>
      </c>
      <c r="B470" s="3" t="s">
        <v>1707</v>
      </c>
      <c r="C470" s="3">
        <v>341</v>
      </c>
      <c r="D470" s="4" t="s">
        <v>487</v>
      </c>
      <c r="E470" s="140" t="s">
        <v>3023</v>
      </c>
      <c r="F470" s="6" t="s">
        <v>602</v>
      </c>
      <c r="G470" s="6" t="s">
        <v>1708</v>
      </c>
      <c r="H470" s="38"/>
      <c r="I470" s="38"/>
      <c r="J470" s="38"/>
      <c r="K470" s="38"/>
      <c r="L470" s="38"/>
      <c r="M470" s="38"/>
      <c r="P470" s="96"/>
      <c r="Q470" s="97"/>
      <c r="R470" s="97"/>
      <c r="S470" s="98"/>
      <c r="T470" s="136"/>
      <c r="U470" s="96"/>
      <c r="V470" s="97"/>
      <c r="W470" s="97"/>
      <c r="X470" s="137"/>
      <c r="Y470" s="136"/>
      <c r="Z470" s="138" t="str">
        <f t="shared" si="22"/>
        <v/>
      </c>
      <c r="AA470" s="139" t="str">
        <f t="shared" si="23"/>
        <v/>
      </c>
    </row>
    <row r="471" spans="1:27" ht="136" hidden="1">
      <c r="A471" s="3">
        <v>2304</v>
      </c>
      <c r="B471" s="3" t="s">
        <v>1709</v>
      </c>
      <c r="C471" s="3">
        <v>343</v>
      </c>
      <c r="D471" s="4" t="s">
        <v>27</v>
      </c>
      <c r="E471" s="140" t="s">
        <v>3024</v>
      </c>
      <c r="F471" s="6" t="s">
        <v>606</v>
      </c>
      <c r="G471" s="6" t="s">
        <v>1710</v>
      </c>
      <c r="H471" s="38"/>
      <c r="I471" s="38"/>
      <c r="J471" s="38"/>
      <c r="K471" s="38"/>
      <c r="L471" s="38"/>
      <c r="M471" s="38"/>
      <c r="P471" s="96"/>
      <c r="Q471" s="97"/>
      <c r="R471" s="97"/>
      <c r="S471" s="98"/>
      <c r="T471" s="136"/>
      <c r="U471" s="96"/>
      <c r="V471" s="97"/>
      <c r="W471" s="97"/>
      <c r="X471" s="137"/>
      <c r="Y471" s="136"/>
      <c r="Z471" s="138" t="str">
        <f t="shared" si="22"/>
        <v/>
      </c>
      <c r="AA471" s="139" t="str">
        <f t="shared" si="23"/>
        <v/>
      </c>
    </row>
    <row r="472" spans="1:27" ht="170" hidden="1">
      <c r="A472" s="3">
        <v>2305</v>
      </c>
      <c r="B472" s="3" t="s">
        <v>1711</v>
      </c>
      <c r="C472" s="3">
        <v>347</v>
      </c>
      <c r="D472" s="4" t="s">
        <v>487</v>
      </c>
      <c r="E472" s="140" t="s">
        <v>3025</v>
      </c>
      <c r="F472" s="6" t="s">
        <v>614</v>
      </c>
      <c r="G472" s="6" t="s">
        <v>1712</v>
      </c>
      <c r="H472" s="38"/>
      <c r="I472" s="38"/>
      <c r="J472" s="38"/>
      <c r="K472" s="38"/>
      <c r="L472" s="38"/>
      <c r="M472" s="38"/>
      <c r="P472" s="96"/>
      <c r="Q472" s="97"/>
      <c r="R472" s="97"/>
      <c r="S472" s="98"/>
      <c r="T472" s="136"/>
      <c r="U472" s="96"/>
      <c r="V472" s="97"/>
      <c r="W472" s="97"/>
      <c r="X472" s="137"/>
      <c r="Y472" s="136"/>
      <c r="Z472" s="138" t="str">
        <f t="shared" si="22"/>
        <v/>
      </c>
      <c r="AA472" s="139" t="str">
        <f t="shared" si="23"/>
        <v/>
      </c>
    </row>
    <row r="473" spans="1:27" ht="102" hidden="1">
      <c r="A473" s="3">
        <v>2306</v>
      </c>
      <c r="B473" s="3" t="s">
        <v>1713</v>
      </c>
      <c r="C473" s="3">
        <v>348</v>
      </c>
      <c r="D473" s="4" t="s">
        <v>27</v>
      </c>
      <c r="E473" s="140" t="s">
        <v>3026</v>
      </c>
      <c r="F473" s="6" t="s">
        <v>616</v>
      </c>
      <c r="G473" s="6" t="s">
        <v>1714</v>
      </c>
      <c r="H473" s="38"/>
      <c r="I473" s="38"/>
      <c r="J473" s="38"/>
      <c r="K473" s="38"/>
      <c r="L473" s="38"/>
      <c r="M473" s="38"/>
      <c r="P473" s="96"/>
      <c r="Q473" s="97"/>
      <c r="R473" s="97"/>
      <c r="S473" s="98"/>
      <c r="T473" s="136"/>
      <c r="U473" s="96"/>
      <c r="V473" s="97"/>
      <c r="W473" s="97"/>
      <c r="X473" s="137"/>
      <c r="Y473" s="136"/>
      <c r="Z473" s="138" t="str">
        <f t="shared" si="22"/>
        <v/>
      </c>
      <c r="AA473" s="139" t="str">
        <f t="shared" si="23"/>
        <v/>
      </c>
    </row>
    <row r="474" spans="1:27" ht="187" hidden="1">
      <c r="A474" s="3">
        <v>2307</v>
      </c>
      <c r="B474" s="3" t="s">
        <v>1715</v>
      </c>
      <c r="C474" s="3">
        <v>349</v>
      </c>
      <c r="D474" s="4" t="s">
        <v>487</v>
      </c>
      <c r="E474" s="140" t="s">
        <v>3027</v>
      </c>
      <c r="F474" s="6" t="s">
        <v>618</v>
      </c>
      <c r="G474" s="6" t="s">
        <v>1716</v>
      </c>
      <c r="H474" s="38"/>
      <c r="I474" s="38"/>
      <c r="J474" s="38"/>
      <c r="K474" s="38"/>
      <c r="L474" s="38"/>
      <c r="M474" s="38"/>
      <c r="P474" s="96"/>
      <c r="Q474" s="97"/>
      <c r="R474" s="97"/>
      <c r="S474" s="98"/>
      <c r="T474" s="136"/>
      <c r="U474" s="96"/>
      <c r="V474" s="97"/>
      <c r="W474" s="97"/>
      <c r="X474" s="137"/>
      <c r="Y474" s="136"/>
      <c r="Z474" s="138" t="str">
        <f t="shared" si="22"/>
        <v/>
      </c>
      <c r="AA474" s="139" t="str">
        <f t="shared" si="23"/>
        <v/>
      </c>
    </row>
    <row r="475" spans="1:27" ht="51" hidden="1">
      <c r="A475" s="3">
        <v>2308</v>
      </c>
      <c r="C475" s="3" t="s">
        <v>1581</v>
      </c>
      <c r="D475" s="4" t="s">
        <v>487</v>
      </c>
      <c r="E475" s="140" t="s">
        <v>3028</v>
      </c>
      <c r="F475" s="6" t="s">
        <v>1717</v>
      </c>
      <c r="G475" s="6" t="s">
        <v>1613</v>
      </c>
      <c r="H475" s="38"/>
      <c r="I475" s="38"/>
      <c r="J475" s="38"/>
      <c r="K475" s="38"/>
      <c r="L475" s="38"/>
      <c r="M475" s="38"/>
      <c r="P475" s="96"/>
      <c r="Q475" s="97"/>
      <c r="R475" s="97"/>
      <c r="S475" s="98"/>
      <c r="T475" s="136"/>
      <c r="U475" s="96"/>
      <c r="V475" s="97"/>
      <c r="W475" s="97"/>
      <c r="X475" s="137"/>
      <c r="Y475" s="136"/>
      <c r="Z475" s="138" t="str">
        <f t="shared" si="22"/>
        <v/>
      </c>
      <c r="AA475" s="139" t="str">
        <f t="shared" si="23"/>
        <v/>
      </c>
    </row>
    <row r="476" spans="1:27" s="131" customFormat="1" ht="17" hidden="1">
      <c r="A476" s="3" t="s">
        <v>487</v>
      </c>
      <c r="B476" s="3" t="s">
        <v>487</v>
      </c>
      <c r="G476" s="131" t="s">
        <v>487</v>
      </c>
      <c r="H476" s="3"/>
      <c r="P476" s="146"/>
      <c r="Q476" s="146"/>
      <c r="R476" s="146"/>
      <c r="S476" s="146"/>
      <c r="T476" s="146"/>
      <c r="U476" s="146"/>
      <c r="V476" s="146"/>
      <c r="W476" s="146"/>
      <c r="X476" s="146"/>
      <c r="Y476" s="146"/>
    </row>
    <row r="477" spans="1:27" s="131" customFormat="1" ht="17" hidden="1">
      <c r="A477" s="3" t="s">
        <v>487</v>
      </c>
      <c r="B477" s="3" t="s">
        <v>487</v>
      </c>
      <c r="G477" s="131" t="s">
        <v>487</v>
      </c>
      <c r="H477" s="3"/>
      <c r="P477" s="146"/>
      <c r="Q477" s="146"/>
      <c r="R477" s="146"/>
      <c r="S477" s="146"/>
      <c r="T477" s="146"/>
      <c r="U477" s="146"/>
      <c r="V477" s="146"/>
      <c r="W477" s="146"/>
      <c r="X477" s="146"/>
      <c r="Y477" s="146"/>
    </row>
    <row r="478" spans="1:27" s="131" customFormat="1" ht="34" hidden="1">
      <c r="A478" s="3" t="s">
        <v>487</v>
      </c>
      <c r="B478" s="3" t="s">
        <v>487</v>
      </c>
      <c r="E478" s="133" t="s">
        <v>421</v>
      </c>
      <c r="F478" s="6" t="s">
        <v>1718</v>
      </c>
      <c r="G478" s="131" t="s">
        <v>487</v>
      </c>
      <c r="H478" s="3"/>
      <c r="P478" s="146"/>
      <c r="Q478" s="146"/>
      <c r="R478" s="146"/>
      <c r="S478" s="146"/>
      <c r="T478" s="146"/>
      <c r="U478" s="146"/>
      <c r="V478" s="146"/>
      <c r="W478" s="146"/>
      <c r="X478" s="146"/>
      <c r="Y478" s="146"/>
    </row>
    <row r="479" spans="1:27" ht="153" hidden="1">
      <c r="A479" s="3">
        <v>2309</v>
      </c>
      <c r="B479" s="3" t="s">
        <v>1719</v>
      </c>
      <c r="C479" s="3">
        <v>336</v>
      </c>
      <c r="D479" s="4" t="s">
        <v>487</v>
      </c>
      <c r="E479" s="140" t="s">
        <v>3029</v>
      </c>
      <c r="F479" s="6" t="s">
        <v>592</v>
      </c>
      <c r="G479" s="6" t="s">
        <v>1720</v>
      </c>
      <c r="H479" s="38"/>
      <c r="I479" s="38"/>
      <c r="J479" s="38"/>
      <c r="K479" s="38"/>
      <c r="L479" s="38"/>
      <c r="M479" s="38"/>
      <c r="P479" s="96"/>
      <c r="Q479" s="97"/>
      <c r="R479" s="97"/>
      <c r="S479" s="98"/>
      <c r="T479" s="136"/>
      <c r="U479" s="96"/>
      <c r="V479" s="97"/>
      <c r="W479" s="97"/>
      <c r="X479" s="137"/>
      <c r="Y479" s="136"/>
      <c r="Z479" s="138" t="str">
        <f t="shared" si="22"/>
        <v/>
      </c>
      <c r="AA479" s="139" t="str">
        <f t="shared" si="23"/>
        <v/>
      </c>
    </row>
    <row r="480" spans="1:27" ht="136" hidden="1">
      <c r="A480" s="3">
        <v>2310</v>
      </c>
      <c r="B480" s="3" t="s">
        <v>1721</v>
      </c>
      <c r="C480" s="3">
        <v>337</v>
      </c>
      <c r="D480" s="4" t="s">
        <v>487</v>
      </c>
      <c r="E480" s="140" t="s">
        <v>3030</v>
      </c>
      <c r="F480" s="6" t="s">
        <v>594</v>
      </c>
      <c r="G480" s="6" t="s">
        <v>1722</v>
      </c>
      <c r="H480" s="38"/>
      <c r="I480" s="38"/>
      <c r="J480" s="38"/>
      <c r="K480" s="38"/>
      <c r="L480" s="38"/>
      <c r="M480" s="38"/>
      <c r="P480" s="96"/>
      <c r="Q480" s="97"/>
      <c r="R480" s="97"/>
      <c r="S480" s="98"/>
      <c r="T480" s="136"/>
      <c r="U480" s="96"/>
      <c r="V480" s="97"/>
      <c r="W480" s="97"/>
      <c r="X480" s="137"/>
      <c r="Y480" s="136"/>
      <c r="Z480" s="138" t="str">
        <f t="shared" si="22"/>
        <v/>
      </c>
      <c r="AA480" s="139" t="str">
        <f t="shared" si="23"/>
        <v/>
      </c>
    </row>
    <row r="481" spans="1:27" ht="153" hidden="1">
      <c r="A481" s="3">
        <v>2311</v>
      </c>
      <c r="B481" s="3" t="s">
        <v>1723</v>
      </c>
      <c r="C481" s="3">
        <v>338</v>
      </c>
      <c r="D481" s="4" t="s">
        <v>487</v>
      </c>
      <c r="E481" s="140" t="s">
        <v>3031</v>
      </c>
      <c r="F481" s="6" t="s">
        <v>596</v>
      </c>
      <c r="G481" s="6" t="s">
        <v>1724</v>
      </c>
      <c r="H481" s="38"/>
      <c r="I481" s="38"/>
      <c r="J481" s="38"/>
      <c r="K481" s="38"/>
      <c r="L481" s="38"/>
      <c r="M481" s="38"/>
      <c r="P481" s="96"/>
      <c r="Q481" s="97"/>
      <c r="R481" s="97"/>
      <c r="S481" s="98"/>
      <c r="T481" s="136"/>
      <c r="U481" s="96"/>
      <c r="V481" s="97"/>
      <c r="W481" s="97"/>
      <c r="X481" s="137"/>
      <c r="Y481" s="136"/>
      <c r="Z481" s="138" t="str">
        <f t="shared" si="22"/>
        <v/>
      </c>
      <c r="AA481" s="139" t="str">
        <f t="shared" si="23"/>
        <v/>
      </c>
    </row>
    <row r="482" spans="1:27" ht="102" hidden="1">
      <c r="A482" s="3">
        <v>2312</v>
      </c>
      <c r="B482" s="3" t="s">
        <v>1725</v>
      </c>
      <c r="C482" s="3">
        <v>339</v>
      </c>
      <c r="D482" s="4" t="s">
        <v>487</v>
      </c>
      <c r="E482" s="140" t="s">
        <v>3032</v>
      </c>
      <c r="F482" s="6" t="s">
        <v>598</v>
      </c>
      <c r="G482" s="6" t="s">
        <v>1726</v>
      </c>
      <c r="H482" s="38"/>
      <c r="I482" s="38"/>
      <c r="J482" s="38"/>
      <c r="K482" s="38"/>
      <c r="L482" s="38"/>
      <c r="M482" s="38"/>
      <c r="P482" s="96"/>
      <c r="Q482" s="97"/>
      <c r="R482" s="97"/>
      <c r="S482" s="98"/>
      <c r="T482" s="136"/>
      <c r="U482" s="96"/>
      <c r="V482" s="97"/>
      <c r="W482" s="97"/>
      <c r="X482" s="137"/>
      <c r="Y482" s="136"/>
      <c r="Z482" s="138" t="str">
        <f t="shared" si="22"/>
        <v/>
      </c>
      <c r="AA482" s="139" t="str">
        <f t="shared" si="23"/>
        <v/>
      </c>
    </row>
    <row r="483" spans="1:27" ht="170" hidden="1">
      <c r="A483" s="3">
        <v>2313</v>
      </c>
      <c r="B483" s="3" t="s">
        <v>1727</v>
      </c>
      <c r="C483" s="3">
        <v>342</v>
      </c>
      <c r="D483" s="4" t="s">
        <v>487</v>
      </c>
      <c r="E483" s="140" t="s">
        <v>3033</v>
      </c>
      <c r="F483" s="6" t="s">
        <v>604</v>
      </c>
      <c r="G483" s="6" t="s">
        <v>1728</v>
      </c>
      <c r="H483" s="38"/>
      <c r="I483" s="38"/>
      <c r="J483" s="38"/>
      <c r="K483" s="38"/>
      <c r="L483" s="38"/>
      <c r="M483" s="38"/>
      <c r="P483" s="96"/>
      <c r="Q483" s="97"/>
      <c r="R483" s="97"/>
      <c r="S483" s="98"/>
      <c r="T483" s="136"/>
      <c r="U483" s="96"/>
      <c r="V483" s="97"/>
      <c r="W483" s="97"/>
      <c r="X483" s="137"/>
      <c r="Y483" s="136"/>
      <c r="Z483" s="138" t="str">
        <f t="shared" si="22"/>
        <v/>
      </c>
      <c r="AA483" s="139" t="str">
        <f t="shared" si="23"/>
        <v/>
      </c>
    </row>
    <row r="484" spans="1:27" ht="119" hidden="1">
      <c r="A484" s="3">
        <v>2314</v>
      </c>
      <c r="B484" s="3" t="s">
        <v>1729</v>
      </c>
      <c r="C484" s="3">
        <v>344</v>
      </c>
      <c r="D484" s="4" t="s">
        <v>27</v>
      </c>
      <c r="E484" s="140" t="s">
        <v>3034</v>
      </c>
      <c r="F484" s="6" t="s">
        <v>608</v>
      </c>
      <c r="G484" s="6" t="s">
        <v>1730</v>
      </c>
      <c r="H484" s="38"/>
      <c r="I484" s="38"/>
      <c r="J484" s="38"/>
      <c r="K484" s="38"/>
      <c r="L484" s="38"/>
      <c r="M484" s="38"/>
      <c r="P484" s="96"/>
      <c r="Q484" s="97"/>
      <c r="R484" s="97"/>
      <c r="S484" s="98"/>
      <c r="T484" s="136"/>
      <c r="U484" s="96"/>
      <c r="V484" s="97"/>
      <c r="W484" s="97"/>
      <c r="X484" s="137"/>
      <c r="Y484" s="136"/>
      <c r="Z484" s="138" t="str">
        <f t="shared" si="22"/>
        <v/>
      </c>
      <c r="AA484" s="139" t="str">
        <f t="shared" si="23"/>
        <v/>
      </c>
    </row>
    <row r="485" spans="1:27" ht="136" hidden="1">
      <c r="A485" s="3">
        <v>2315</v>
      </c>
      <c r="B485" s="3" t="s">
        <v>1731</v>
      </c>
      <c r="C485" s="3">
        <v>345</v>
      </c>
      <c r="D485" s="4" t="s">
        <v>27</v>
      </c>
      <c r="E485" s="140" t="s">
        <v>3035</v>
      </c>
      <c r="F485" s="6" t="s">
        <v>610</v>
      </c>
      <c r="G485" s="6" t="s">
        <v>1732</v>
      </c>
      <c r="H485" s="38"/>
      <c r="I485" s="38"/>
      <c r="J485" s="38"/>
      <c r="K485" s="38"/>
      <c r="L485" s="38"/>
      <c r="M485" s="38"/>
      <c r="P485" s="96"/>
      <c r="Q485" s="97"/>
      <c r="R485" s="97"/>
      <c r="S485" s="98"/>
      <c r="T485" s="136"/>
      <c r="U485" s="96"/>
      <c r="V485" s="97"/>
      <c r="W485" s="97"/>
      <c r="X485" s="137"/>
      <c r="Y485" s="136"/>
      <c r="Z485" s="138" t="str">
        <f t="shared" si="22"/>
        <v/>
      </c>
      <c r="AA485" s="139" t="str">
        <f t="shared" si="23"/>
        <v/>
      </c>
    </row>
    <row r="486" spans="1:27" ht="102" hidden="1">
      <c r="A486" s="3">
        <v>2316</v>
      </c>
      <c r="B486" s="3" t="s">
        <v>1733</v>
      </c>
      <c r="C486" s="3">
        <v>346</v>
      </c>
      <c r="D486" s="4" t="s">
        <v>27</v>
      </c>
      <c r="E486" s="140" t="s">
        <v>3036</v>
      </c>
      <c r="F486" s="6" t="s">
        <v>612</v>
      </c>
      <c r="G486" s="6" t="s">
        <v>1734</v>
      </c>
      <c r="H486" s="38"/>
      <c r="I486" s="38"/>
      <c r="J486" s="38"/>
      <c r="K486" s="38"/>
      <c r="L486" s="38"/>
      <c r="M486" s="38"/>
      <c r="P486" s="96"/>
      <c r="Q486" s="97"/>
      <c r="R486" s="97"/>
      <c r="S486" s="98"/>
      <c r="T486" s="136"/>
      <c r="U486" s="96"/>
      <c r="V486" s="97"/>
      <c r="W486" s="97"/>
      <c r="X486" s="137"/>
      <c r="Y486" s="136"/>
      <c r="Z486" s="138" t="str">
        <f t="shared" si="22"/>
        <v/>
      </c>
      <c r="AA486" s="139" t="str">
        <f t="shared" si="23"/>
        <v/>
      </c>
    </row>
    <row r="487" spans="1:27" s="131" customFormat="1" ht="17" hidden="1">
      <c r="A487" s="3" t="s">
        <v>487</v>
      </c>
      <c r="B487" s="3" t="s">
        <v>487</v>
      </c>
      <c r="G487" s="131" t="s">
        <v>487</v>
      </c>
      <c r="H487" s="3"/>
      <c r="P487" s="146"/>
      <c r="Q487" s="146"/>
      <c r="R487" s="146"/>
      <c r="S487" s="146"/>
      <c r="T487" s="146"/>
      <c r="U487" s="146"/>
      <c r="V487" s="146"/>
      <c r="W487" s="146"/>
      <c r="X487" s="146"/>
      <c r="Y487" s="146"/>
    </row>
    <row r="488" spans="1:27" s="131" customFormat="1" ht="17" hidden="1">
      <c r="A488" s="3" t="s">
        <v>487</v>
      </c>
      <c r="B488" s="3" t="s">
        <v>487</v>
      </c>
      <c r="G488" s="131" t="s">
        <v>487</v>
      </c>
      <c r="H488" s="3"/>
      <c r="P488" s="146"/>
      <c r="Q488" s="146"/>
      <c r="R488" s="146"/>
      <c r="S488" s="146"/>
      <c r="T488" s="146"/>
      <c r="U488" s="146"/>
      <c r="V488" s="146"/>
      <c r="W488" s="146"/>
      <c r="X488" s="146"/>
      <c r="Y488" s="146"/>
    </row>
    <row r="489" spans="1:27" s="131" customFormat="1" ht="51" hidden="1">
      <c r="A489" s="3" t="s">
        <v>487</v>
      </c>
      <c r="B489" s="3" t="s">
        <v>487</v>
      </c>
      <c r="E489" s="133" t="s">
        <v>1735</v>
      </c>
      <c r="F489" s="6" t="s">
        <v>1736</v>
      </c>
      <c r="G489" s="131" t="s">
        <v>487</v>
      </c>
      <c r="H489" s="3"/>
      <c r="P489" s="146"/>
      <c r="Q489" s="146"/>
      <c r="R489" s="146"/>
      <c r="S489" s="146"/>
      <c r="T489" s="146"/>
      <c r="U489" s="146"/>
      <c r="V489" s="146"/>
      <c r="W489" s="146"/>
      <c r="X489" s="146"/>
      <c r="Y489" s="146"/>
    </row>
    <row r="490" spans="1:27" ht="136" hidden="1">
      <c r="A490" s="3">
        <v>2317</v>
      </c>
      <c r="C490" s="3" t="s">
        <v>1581</v>
      </c>
      <c r="D490" s="4" t="s">
        <v>487</v>
      </c>
      <c r="E490" s="140" t="s">
        <v>3037</v>
      </c>
      <c r="F490" s="6" t="s">
        <v>1737</v>
      </c>
      <c r="G490" s="6" t="s">
        <v>1738</v>
      </c>
      <c r="H490" s="38"/>
      <c r="I490" s="38"/>
      <c r="J490" s="38"/>
      <c r="K490" s="38"/>
      <c r="L490" s="38"/>
      <c r="M490" s="38"/>
      <c r="P490" s="96"/>
      <c r="Q490" s="97"/>
      <c r="R490" s="97"/>
      <c r="S490" s="98"/>
      <c r="T490" s="136"/>
      <c r="U490" s="96"/>
      <c r="V490" s="97"/>
      <c r="W490" s="97"/>
      <c r="X490" s="137"/>
      <c r="Y490" s="136"/>
      <c r="Z490" s="138" t="str">
        <f t="shared" si="22"/>
        <v/>
      </c>
      <c r="AA490" s="139" t="str">
        <f t="shared" si="23"/>
        <v/>
      </c>
    </row>
    <row r="491" spans="1:27" ht="136" hidden="1">
      <c r="A491" s="3">
        <v>2318</v>
      </c>
      <c r="C491" s="3" t="s">
        <v>1581</v>
      </c>
      <c r="D491" s="4" t="s">
        <v>487</v>
      </c>
      <c r="E491" s="140" t="s">
        <v>3038</v>
      </c>
      <c r="F491" s="6" t="s">
        <v>1739</v>
      </c>
      <c r="G491" s="6" t="s">
        <v>1740</v>
      </c>
      <c r="H491" s="38"/>
      <c r="I491" s="38"/>
      <c r="J491" s="38"/>
      <c r="K491" s="38"/>
      <c r="L491" s="38"/>
      <c r="M491" s="38"/>
      <c r="P491" s="96"/>
      <c r="Q491" s="97"/>
      <c r="R491" s="97"/>
      <c r="S491" s="98"/>
      <c r="T491" s="136"/>
      <c r="U491" s="96"/>
      <c r="V491" s="97"/>
      <c r="W491" s="97"/>
      <c r="X491" s="137"/>
      <c r="Y491" s="136"/>
      <c r="Z491" s="138" t="str">
        <f t="shared" si="22"/>
        <v/>
      </c>
      <c r="AA491" s="139" t="str">
        <f t="shared" si="23"/>
        <v/>
      </c>
    </row>
    <row r="492" spans="1:27" ht="119" hidden="1">
      <c r="A492" s="3">
        <v>2319</v>
      </c>
      <c r="C492" s="3" t="s">
        <v>1581</v>
      </c>
      <c r="D492" s="4" t="s">
        <v>487</v>
      </c>
      <c r="E492" s="140" t="s">
        <v>3039</v>
      </c>
      <c r="F492" s="6" t="s">
        <v>1741</v>
      </c>
      <c r="G492" s="6" t="s">
        <v>1742</v>
      </c>
      <c r="H492" s="38"/>
      <c r="I492" s="38"/>
      <c r="J492" s="38"/>
      <c r="K492" s="38"/>
      <c r="L492" s="38"/>
      <c r="M492" s="38"/>
      <c r="P492" s="96"/>
      <c r="Q492" s="97"/>
      <c r="R492" s="97"/>
      <c r="S492" s="98"/>
      <c r="T492" s="136"/>
      <c r="U492" s="96"/>
      <c r="V492" s="97"/>
      <c r="W492" s="97"/>
      <c r="X492" s="137"/>
      <c r="Y492" s="136"/>
      <c r="Z492" s="138" t="str">
        <f t="shared" si="22"/>
        <v/>
      </c>
      <c r="AA492" s="139" t="str">
        <f t="shared" si="23"/>
        <v/>
      </c>
    </row>
    <row r="493" spans="1:27" ht="102" hidden="1">
      <c r="A493" s="3">
        <v>2320</v>
      </c>
      <c r="C493" s="3" t="s">
        <v>1581</v>
      </c>
      <c r="D493" s="4" t="s">
        <v>487</v>
      </c>
      <c r="E493" s="140" t="s">
        <v>3040</v>
      </c>
      <c r="F493" s="6" t="s">
        <v>1743</v>
      </c>
      <c r="G493" s="6" t="s">
        <v>1744</v>
      </c>
      <c r="H493" s="38"/>
      <c r="I493" s="38"/>
      <c r="J493" s="38"/>
      <c r="K493" s="38"/>
      <c r="L493" s="38"/>
      <c r="M493" s="38"/>
      <c r="P493" s="96"/>
      <c r="Q493" s="97"/>
      <c r="R493" s="97"/>
      <c r="S493" s="98"/>
      <c r="T493" s="136"/>
      <c r="U493" s="96"/>
      <c r="V493" s="97"/>
      <c r="W493" s="97"/>
      <c r="X493" s="137"/>
      <c r="Y493" s="136"/>
      <c r="Z493" s="138" t="str">
        <f t="shared" si="22"/>
        <v/>
      </c>
      <c r="AA493" s="139" t="str">
        <f t="shared" si="23"/>
        <v/>
      </c>
    </row>
    <row r="494" spans="1:27" ht="102" hidden="1">
      <c r="A494" s="3">
        <v>2321</v>
      </c>
      <c r="C494" s="3" t="s">
        <v>1581</v>
      </c>
      <c r="D494" s="4" t="s">
        <v>487</v>
      </c>
      <c r="E494" s="140" t="s">
        <v>3041</v>
      </c>
      <c r="F494" s="6" t="s">
        <v>1745</v>
      </c>
      <c r="G494" s="6" t="s">
        <v>1746</v>
      </c>
      <c r="H494" s="38"/>
      <c r="I494" s="38"/>
      <c r="J494" s="38"/>
      <c r="K494" s="38"/>
      <c r="L494" s="38"/>
      <c r="M494" s="38"/>
      <c r="P494" s="96"/>
      <c r="Q494" s="97"/>
      <c r="R494" s="97"/>
      <c r="S494" s="98"/>
      <c r="T494" s="136"/>
      <c r="U494" s="96"/>
      <c r="V494" s="97"/>
      <c r="W494" s="97"/>
      <c r="X494" s="137"/>
      <c r="Y494" s="136"/>
      <c r="Z494" s="138" t="str">
        <f t="shared" si="22"/>
        <v/>
      </c>
      <c r="AA494" s="139" t="str">
        <f t="shared" si="23"/>
        <v/>
      </c>
    </row>
    <row r="495" spans="1:27" s="131" customFormat="1" ht="17" hidden="1">
      <c r="A495" s="3" t="s">
        <v>487</v>
      </c>
      <c r="B495" s="3" t="s">
        <v>487</v>
      </c>
      <c r="H495" s="3"/>
      <c r="P495" s="146"/>
      <c r="Q495" s="146"/>
      <c r="R495" s="146"/>
      <c r="S495" s="146"/>
      <c r="T495" s="146"/>
      <c r="U495" s="146"/>
      <c r="V495" s="146"/>
      <c r="W495" s="146"/>
      <c r="X495" s="146"/>
      <c r="Y495" s="146"/>
    </row>
    <row r="496" spans="1:27" s="131" customFormat="1" ht="17" hidden="1">
      <c r="A496" s="3" t="s">
        <v>487</v>
      </c>
      <c r="B496" s="3" t="s">
        <v>487</v>
      </c>
      <c r="H496" s="3"/>
      <c r="P496" s="146"/>
      <c r="Q496" s="146"/>
      <c r="R496" s="146"/>
      <c r="S496" s="146"/>
      <c r="T496" s="146"/>
      <c r="U496" s="146"/>
      <c r="V496" s="146"/>
      <c r="W496" s="146"/>
      <c r="X496" s="146"/>
      <c r="Y496" s="146"/>
    </row>
    <row r="497" spans="1:27" s="131" customFormat="1" ht="19" hidden="1">
      <c r="A497" s="3" t="s">
        <v>487</v>
      </c>
      <c r="B497" s="3" t="s">
        <v>487</v>
      </c>
      <c r="E497" s="151" t="s">
        <v>416</v>
      </c>
      <c r="F497" s="151"/>
      <c r="G497" s="151"/>
      <c r="H497" s="3"/>
      <c r="P497" s="146"/>
      <c r="Q497" s="146"/>
      <c r="R497" s="146"/>
      <c r="S497" s="146"/>
      <c r="T497" s="146"/>
      <c r="U497" s="146"/>
      <c r="V497" s="146"/>
      <c r="W497" s="146"/>
      <c r="X497" s="146"/>
      <c r="Y497" s="146"/>
    </row>
    <row r="498" spans="1:27" s="131" customFormat="1" ht="17" hidden="1">
      <c r="A498" s="3" t="s">
        <v>487</v>
      </c>
      <c r="B498" s="3" t="s">
        <v>487</v>
      </c>
      <c r="E498" s="133" t="s">
        <v>1747</v>
      </c>
      <c r="H498" s="3"/>
      <c r="P498" s="146"/>
      <c r="Q498" s="146"/>
      <c r="R498" s="146"/>
      <c r="S498" s="146"/>
      <c r="T498" s="146"/>
      <c r="U498" s="146"/>
      <c r="V498" s="146"/>
      <c r="W498" s="146"/>
      <c r="X498" s="146"/>
      <c r="Y498" s="146"/>
    </row>
    <row r="499" spans="1:27" ht="85" hidden="1">
      <c r="A499" s="3">
        <v>2322</v>
      </c>
      <c r="B499" s="3" t="s">
        <v>1748</v>
      </c>
      <c r="C499" s="3">
        <v>359</v>
      </c>
      <c r="D499" s="4" t="s">
        <v>27</v>
      </c>
      <c r="E499" s="140" t="s">
        <v>3042</v>
      </c>
      <c r="F499" s="6" t="s">
        <v>638</v>
      </c>
      <c r="G499" s="6" t="s">
        <v>1749</v>
      </c>
      <c r="H499" s="38"/>
      <c r="I499" s="38"/>
      <c r="J499" s="38"/>
      <c r="K499" s="38"/>
      <c r="L499" s="38"/>
      <c r="M499" s="38"/>
      <c r="P499" s="96"/>
      <c r="Q499" s="97"/>
      <c r="R499" s="97"/>
      <c r="S499" s="98"/>
      <c r="T499" s="136"/>
      <c r="U499" s="96"/>
      <c r="V499" s="97"/>
      <c r="W499" s="97"/>
      <c r="X499" s="137"/>
      <c r="Y499" s="136"/>
      <c r="Z499" s="138" t="str">
        <f t="shared" si="22"/>
        <v/>
      </c>
      <c r="AA499" s="139" t="str">
        <f t="shared" si="23"/>
        <v/>
      </c>
    </row>
    <row r="500" spans="1:27" ht="102" hidden="1">
      <c r="A500" s="3">
        <v>2323</v>
      </c>
      <c r="B500" s="3" t="s">
        <v>1750</v>
      </c>
      <c r="C500" s="3">
        <v>360</v>
      </c>
      <c r="D500" s="4" t="s">
        <v>27</v>
      </c>
      <c r="E500" s="140" t="s">
        <v>3043</v>
      </c>
      <c r="F500" s="6" t="s">
        <v>640</v>
      </c>
      <c r="G500" s="6" t="s">
        <v>1751</v>
      </c>
      <c r="H500" s="38"/>
      <c r="I500" s="38"/>
      <c r="J500" s="38"/>
      <c r="K500" s="38"/>
      <c r="L500" s="38"/>
      <c r="M500" s="38"/>
      <c r="P500" s="96"/>
      <c r="Q500" s="97"/>
      <c r="R500" s="97"/>
      <c r="S500" s="98"/>
      <c r="T500" s="136"/>
      <c r="U500" s="96"/>
      <c r="V500" s="97"/>
      <c r="W500" s="97"/>
      <c r="X500" s="137"/>
      <c r="Y500" s="136"/>
      <c r="Z500" s="138" t="str">
        <f t="shared" si="22"/>
        <v/>
      </c>
      <c r="AA500" s="139" t="str">
        <f t="shared" si="23"/>
        <v/>
      </c>
    </row>
    <row r="501" spans="1:27" ht="102" hidden="1">
      <c r="A501" s="3">
        <v>2324</v>
      </c>
      <c r="B501" s="3" t="s">
        <v>1752</v>
      </c>
      <c r="C501" s="3">
        <v>361</v>
      </c>
      <c r="D501" s="4" t="s">
        <v>487</v>
      </c>
      <c r="E501" s="140" t="s">
        <v>3044</v>
      </c>
      <c r="F501" s="6" t="s">
        <v>642</v>
      </c>
      <c r="G501" s="6" t="s">
        <v>1753</v>
      </c>
      <c r="H501" s="38"/>
      <c r="I501" s="38"/>
      <c r="J501" s="38"/>
      <c r="K501" s="38"/>
      <c r="L501" s="38"/>
      <c r="M501" s="38"/>
      <c r="P501" s="96"/>
      <c r="Q501" s="97"/>
      <c r="R501" s="97"/>
      <c r="S501" s="98"/>
      <c r="T501" s="136"/>
      <c r="U501" s="96"/>
      <c r="V501" s="97"/>
      <c r="W501" s="97"/>
      <c r="X501" s="137"/>
      <c r="Y501" s="136"/>
      <c r="Z501" s="138" t="str">
        <f t="shared" si="22"/>
        <v/>
      </c>
      <c r="AA501" s="139" t="str">
        <f t="shared" si="23"/>
        <v/>
      </c>
    </row>
    <row r="502" spans="1:27" ht="119" hidden="1">
      <c r="A502" s="3">
        <v>2325</v>
      </c>
      <c r="B502" s="3" t="s">
        <v>1754</v>
      </c>
      <c r="C502" s="3">
        <v>362</v>
      </c>
      <c r="D502" s="4" t="s">
        <v>27</v>
      </c>
      <c r="E502" s="140" t="s">
        <v>3045</v>
      </c>
      <c r="F502" s="6" t="s">
        <v>644</v>
      </c>
      <c r="G502" s="6" t="s">
        <v>1755</v>
      </c>
      <c r="H502" s="38"/>
      <c r="I502" s="38"/>
      <c r="J502" s="38"/>
      <c r="K502" s="38"/>
      <c r="L502" s="38"/>
      <c r="M502" s="38"/>
      <c r="P502" s="96"/>
      <c r="Q502" s="97"/>
      <c r="R502" s="97"/>
      <c r="S502" s="98"/>
      <c r="T502" s="136"/>
      <c r="U502" s="96"/>
      <c r="V502" s="97"/>
      <c r="W502" s="97"/>
      <c r="X502" s="137"/>
      <c r="Y502" s="136"/>
      <c r="Z502" s="138" t="str">
        <f t="shared" si="22"/>
        <v/>
      </c>
      <c r="AA502" s="139" t="str">
        <f t="shared" si="23"/>
        <v/>
      </c>
    </row>
    <row r="503" spans="1:27" ht="85" hidden="1">
      <c r="A503" s="3">
        <v>2326</v>
      </c>
      <c r="B503" s="3" t="s">
        <v>1756</v>
      </c>
      <c r="C503" s="3">
        <v>367</v>
      </c>
      <c r="D503" s="4" t="s">
        <v>27</v>
      </c>
      <c r="E503" s="140" t="s">
        <v>3046</v>
      </c>
      <c r="F503" s="6" t="s">
        <v>654</v>
      </c>
      <c r="G503" s="6" t="s">
        <v>1757</v>
      </c>
      <c r="H503" s="38"/>
      <c r="I503" s="38"/>
      <c r="J503" s="38"/>
      <c r="K503" s="38"/>
      <c r="L503" s="38"/>
      <c r="M503" s="38"/>
      <c r="P503" s="96"/>
      <c r="Q503" s="97"/>
      <c r="R503" s="97"/>
      <c r="S503" s="98"/>
      <c r="T503" s="136"/>
      <c r="U503" s="96"/>
      <c r="V503" s="97"/>
      <c r="W503" s="97"/>
      <c r="X503" s="137"/>
      <c r="Y503" s="136"/>
      <c r="Z503" s="138" t="str">
        <f t="shared" si="22"/>
        <v/>
      </c>
      <c r="AA503" s="139" t="str">
        <f t="shared" si="23"/>
        <v/>
      </c>
    </row>
    <row r="504" spans="1:27" ht="102" hidden="1">
      <c r="A504" s="3">
        <v>2327</v>
      </c>
      <c r="B504" s="3" t="s">
        <v>1758</v>
      </c>
      <c r="C504" s="3">
        <v>368</v>
      </c>
      <c r="D504" s="4" t="s">
        <v>27</v>
      </c>
      <c r="E504" s="140" t="s">
        <v>3047</v>
      </c>
      <c r="F504" s="6" t="s">
        <v>656</v>
      </c>
      <c r="G504" s="6" t="s">
        <v>1759</v>
      </c>
      <c r="H504" s="38"/>
      <c r="I504" s="38"/>
      <c r="J504" s="38"/>
      <c r="K504" s="38"/>
      <c r="L504" s="38"/>
      <c r="M504" s="38"/>
      <c r="P504" s="96"/>
      <c r="Q504" s="97"/>
      <c r="R504" s="97"/>
      <c r="S504" s="98"/>
      <c r="T504" s="136"/>
      <c r="U504" s="96"/>
      <c r="V504" s="97"/>
      <c r="W504" s="97"/>
      <c r="X504" s="137"/>
      <c r="Y504" s="136"/>
      <c r="Z504" s="138" t="str">
        <f t="shared" si="22"/>
        <v/>
      </c>
      <c r="AA504" s="139" t="str">
        <f t="shared" si="23"/>
        <v/>
      </c>
    </row>
    <row r="505" spans="1:27" ht="51" hidden="1">
      <c r="A505" s="3">
        <v>2328</v>
      </c>
      <c r="C505" s="3" t="s">
        <v>1581</v>
      </c>
      <c r="D505" s="4" t="s">
        <v>487</v>
      </c>
      <c r="E505" s="140" t="s">
        <v>3048</v>
      </c>
      <c r="F505" s="6" t="s">
        <v>1760</v>
      </c>
      <c r="G505" s="6" t="s">
        <v>1761</v>
      </c>
      <c r="H505" s="38"/>
      <c r="I505" s="38"/>
      <c r="J505" s="38"/>
      <c r="K505" s="38"/>
      <c r="L505" s="38"/>
      <c r="M505" s="38"/>
      <c r="P505" s="96"/>
      <c r="Q505" s="97"/>
      <c r="R505" s="97"/>
      <c r="S505" s="98"/>
      <c r="T505" s="136"/>
      <c r="U505" s="96"/>
      <c r="V505" s="97"/>
      <c r="W505" s="97"/>
      <c r="X505" s="137"/>
      <c r="Y505" s="136"/>
      <c r="Z505" s="138" t="str">
        <f t="shared" si="22"/>
        <v/>
      </c>
      <c r="AA505" s="139" t="str">
        <f t="shared" si="23"/>
        <v/>
      </c>
    </row>
    <row r="506" spans="1:27" ht="34" hidden="1">
      <c r="A506" s="3">
        <v>2329</v>
      </c>
      <c r="C506" s="3" t="s">
        <v>1581</v>
      </c>
      <c r="D506" s="4" t="s">
        <v>487</v>
      </c>
      <c r="E506" s="140" t="s">
        <v>3049</v>
      </c>
      <c r="F506" s="6" t="s">
        <v>1762</v>
      </c>
      <c r="G506" s="6" t="s">
        <v>1761</v>
      </c>
      <c r="H506" s="38"/>
      <c r="I506" s="38"/>
      <c r="J506" s="38"/>
      <c r="K506" s="38"/>
      <c r="L506" s="38"/>
      <c r="M506" s="38"/>
      <c r="P506" s="96"/>
      <c r="Q506" s="97"/>
      <c r="R506" s="97"/>
      <c r="S506" s="98"/>
      <c r="T506" s="136"/>
      <c r="U506" s="96"/>
      <c r="V506" s="97"/>
      <c r="W506" s="97"/>
      <c r="X506" s="137"/>
      <c r="Y506" s="136"/>
      <c r="Z506" s="138" t="str">
        <f t="shared" si="22"/>
        <v/>
      </c>
      <c r="AA506" s="139" t="str">
        <f t="shared" si="23"/>
        <v/>
      </c>
    </row>
    <row r="507" spans="1:27" s="131" customFormat="1" ht="17" hidden="1">
      <c r="A507" s="3" t="s">
        <v>487</v>
      </c>
      <c r="B507" s="3" t="s">
        <v>487</v>
      </c>
      <c r="H507" s="3"/>
      <c r="P507" s="146"/>
      <c r="Q507" s="146"/>
      <c r="R507" s="146"/>
      <c r="S507" s="146"/>
      <c r="T507" s="146"/>
      <c r="U507" s="146"/>
      <c r="V507" s="146"/>
      <c r="W507" s="146"/>
      <c r="X507" s="146"/>
      <c r="Y507" s="146"/>
    </row>
    <row r="508" spans="1:27" s="131" customFormat="1" ht="17" hidden="1">
      <c r="A508" s="3" t="s">
        <v>487</v>
      </c>
      <c r="B508" s="3" t="s">
        <v>487</v>
      </c>
      <c r="H508" s="3"/>
      <c r="P508" s="146"/>
      <c r="Q508" s="146"/>
      <c r="R508" s="146"/>
      <c r="S508" s="146"/>
      <c r="T508" s="146"/>
      <c r="U508" s="146"/>
      <c r="V508" s="146"/>
      <c r="W508" s="146"/>
      <c r="X508" s="146"/>
      <c r="Y508" s="146"/>
    </row>
    <row r="509" spans="1:27" s="131" customFormat="1" ht="19" hidden="1">
      <c r="A509" s="3" t="s">
        <v>487</v>
      </c>
      <c r="B509" s="3" t="s">
        <v>487</v>
      </c>
      <c r="E509" s="151" t="s">
        <v>1763</v>
      </c>
      <c r="F509" s="151"/>
      <c r="G509" s="151"/>
      <c r="H509" s="3"/>
      <c r="P509" s="146"/>
      <c r="Q509" s="146"/>
      <c r="R509" s="146"/>
      <c r="S509" s="146"/>
      <c r="T509" s="146"/>
      <c r="U509" s="146"/>
      <c r="V509" s="146"/>
      <c r="W509" s="146"/>
      <c r="X509" s="146"/>
      <c r="Y509" s="146"/>
    </row>
    <row r="510" spans="1:27" s="131" customFormat="1" ht="17" hidden="1">
      <c r="A510" s="3" t="s">
        <v>487</v>
      </c>
      <c r="B510" s="3" t="s">
        <v>487</v>
      </c>
      <c r="E510" s="133" t="s">
        <v>1747</v>
      </c>
      <c r="H510" s="3"/>
      <c r="P510" s="146"/>
      <c r="Q510" s="146"/>
      <c r="R510" s="146"/>
      <c r="S510" s="146"/>
      <c r="T510" s="146"/>
      <c r="U510" s="146"/>
      <c r="V510" s="146"/>
      <c r="W510" s="146"/>
      <c r="X510" s="146"/>
      <c r="Y510" s="146"/>
    </row>
    <row r="511" spans="1:27" ht="136" hidden="1">
      <c r="A511" s="3">
        <v>2330</v>
      </c>
      <c r="C511" s="3" t="s">
        <v>1581</v>
      </c>
      <c r="D511" s="4" t="s">
        <v>487</v>
      </c>
      <c r="E511" s="140" t="s">
        <v>3050</v>
      </c>
      <c r="F511" s="6" t="s">
        <v>1764</v>
      </c>
      <c r="G511" s="6" t="s">
        <v>1765</v>
      </c>
      <c r="H511" s="38"/>
      <c r="I511" s="38"/>
      <c r="J511" s="38"/>
      <c r="K511" s="38"/>
      <c r="L511" s="38"/>
      <c r="M511" s="38"/>
      <c r="P511" s="96"/>
      <c r="Q511" s="97"/>
      <c r="R511" s="97"/>
      <c r="S511" s="98"/>
      <c r="T511" s="136"/>
      <c r="U511" s="96"/>
      <c r="V511" s="97"/>
      <c r="W511" s="97"/>
      <c r="X511" s="137"/>
      <c r="Y511" s="136"/>
      <c r="Z511" s="138" t="str">
        <f t="shared" si="22"/>
        <v/>
      </c>
      <c r="AA511" s="139" t="str">
        <f t="shared" si="23"/>
        <v/>
      </c>
    </row>
    <row r="512" spans="1:27" ht="136" hidden="1">
      <c r="A512" s="3">
        <v>2331</v>
      </c>
      <c r="C512" s="3" t="s">
        <v>1581</v>
      </c>
      <c r="D512" s="4" t="s">
        <v>487</v>
      </c>
      <c r="E512" s="140" t="s">
        <v>3051</v>
      </c>
      <c r="F512" s="6" t="s">
        <v>1766</v>
      </c>
      <c r="G512" s="6" t="s">
        <v>1767</v>
      </c>
      <c r="H512" s="38"/>
      <c r="I512" s="38"/>
      <c r="J512" s="38"/>
      <c r="K512" s="38"/>
      <c r="L512" s="38"/>
      <c r="M512" s="38"/>
      <c r="P512" s="96"/>
      <c r="Q512" s="97"/>
      <c r="R512" s="97"/>
      <c r="S512" s="98"/>
      <c r="T512" s="136"/>
      <c r="U512" s="96"/>
      <c r="V512" s="97"/>
      <c r="W512" s="97"/>
      <c r="X512" s="137"/>
      <c r="Y512" s="136"/>
      <c r="Z512" s="138" t="str">
        <f t="shared" si="22"/>
        <v/>
      </c>
      <c r="AA512" s="139" t="str">
        <f t="shared" si="23"/>
        <v/>
      </c>
    </row>
    <row r="513" spans="1:27" ht="136" hidden="1">
      <c r="A513" s="3">
        <v>2332</v>
      </c>
      <c r="C513" s="3" t="s">
        <v>1581</v>
      </c>
      <c r="D513" s="4" t="s">
        <v>487</v>
      </c>
      <c r="E513" s="140" t="s">
        <v>3052</v>
      </c>
      <c r="F513" s="6" t="s">
        <v>1768</v>
      </c>
      <c r="G513" s="6" t="s">
        <v>1769</v>
      </c>
      <c r="H513" s="38"/>
      <c r="I513" s="38"/>
      <c r="J513" s="38"/>
      <c r="K513" s="38"/>
      <c r="L513" s="38"/>
      <c r="M513" s="38"/>
      <c r="P513" s="96"/>
      <c r="Q513" s="97"/>
      <c r="R513" s="97"/>
      <c r="S513" s="98"/>
      <c r="T513" s="136"/>
      <c r="U513" s="96"/>
      <c r="V513" s="97"/>
      <c r="W513" s="97"/>
      <c r="X513" s="137"/>
      <c r="Y513" s="136"/>
      <c r="Z513" s="138" t="str">
        <f t="shared" si="22"/>
        <v/>
      </c>
      <c r="AA513" s="139" t="str">
        <f t="shared" si="23"/>
        <v/>
      </c>
    </row>
    <row r="514" spans="1:27" ht="170" hidden="1">
      <c r="A514" s="3">
        <v>2333</v>
      </c>
      <c r="C514" s="3" t="s">
        <v>1581</v>
      </c>
      <c r="D514" s="4" t="s">
        <v>487</v>
      </c>
      <c r="E514" s="140" t="s">
        <v>3053</v>
      </c>
      <c r="F514" s="6" t="s">
        <v>632</v>
      </c>
      <c r="G514" s="6" t="s">
        <v>1770</v>
      </c>
      <c r="H514" s="38"/>
      <c r="I514" s="38"/>
      <c r="J514" s="38"/>
      <c r="K514" s="38"/>
      <c r="L514" s="38"/>
      <c r="M514" s="38"/>
      <c r="P514" s="96"/>
      <c r="Q514" s="97"/>
      <c r="R514" s="97"/>
      <c r="S514" s="98"/>
      <c r="T514" s="136"/>
      <c r="U514" s="96"/>
      <c r="V514" s="97"/>
      <c r="W514" s="97"/>
      <c r="X514" s="137"/>
      <c r="Y514" s="136"/>
      <c r="Z514" s="138" t="str">
        <f t="shared" si="22"/>
        <v/>
      </c>
      <c r="AA514" s="139" t="str">
        <f t="shared" si="23"/>
        <v/>
      </c>
    </row>
    <row r="515" spans="1:27" ht="102" hidden="1">
      <c r="A515" s="3">
        <v>2334</v>
      </c>
      <c r="C515" s="3" t="s">
        <v>1581</v>
      </c>
      <c r="D515" s="4" t="s">
        <v>487</v>
      </c>
      <c r="E515" s="140" t="s">
        <v>3054</v>
      </c>
      <c r="F515" s="6" t="s">
        <v>1771</v>
      </c>
      <c r="G515" s="6" t="s">
        <v>1772</v>
      </c>
      <c r="H515" s="38"/>
      <c r="I515" s="38"/>
      <c r="J515" s="38"/>
      <c r="K515" s="38"/>
      <c r="L515" s="38"/>
      <c r="M515" s="38"/>
      <c r="P515" s="96"/>
      <c r="Q515" s="97"/>
      <c r="R515" s="97"/>
      <c r="S515" s="98"/>
      <c r="T515" s="136"/>
      <c r="U515" s="96"/>
      <c r="V515" s="97"/>
      <c r="W515" s="97"/>
      <c r="X515" s="137"/>
      <c r="Y515" s="136"/>
      <c r="Z515" s="138" t="str">
        <f t="shared" si="22"/>
        <v/>
      </c>
      <c r="AA515" s="139" t="str">
        <f t="shared" si="23"/>
        <v/>
      </c>
    </row>
    <row r="516" spans="1:27" ht="119" hidden="1">
      <c r="A516" s="3">
        <v>2335</v>
      </c>
      <c r="C516" s="3" t="s">
        <v>1581</v>
      </c>
      <c r="D516" s="4" t="s">
        <v>487</v>
      </c>
      <c r="E516" s="140" t="s">
        <v>3055</v>
      </c>
      <c r="F516" s="6" t="s">
        <v>1773</v>
      </c>
      <c r="G516" s="6" t="s">
        <v>1774</v>
      </c>
      <c r="H516" s="38"/>
      <c r="I516" s="38"/>
      <c r="J516" s="38"/>
      <c r="K516" s="38"/>
      <c r="L516" s="38"/>
      <c r="M516" s="38"/>
      <c r="P516" s="96"/>
      <c r="Q516" s="97"/>
      <c r="R516" s="97"/>
      <c r="S516" s="98"/>
      <c r="T516" s="136"/>
      <c r="U516" s="96"/>
      <c r="V516" s="97"/>
      <c r="W516" s="97"/>
      <c r="X516" s="137"/>
      <c r="Y516" s="136"/>
      <c r="Z516" s="138" t="str">
        <f t="shared" ref="Z516:Z579" si="24">IF(U516&lt;&gt;"",U516,IF(P516&lt;&gt;"",P516,IF(N516&lt;&gt;"",N516,"")))</f>
        <v/>
      </c>
      <c r="AA516" s="139" t="str">
        <f t="shared" ref="AA516:AA579" si="25">IF(X516&lt;&gt;"",X516,IF(S516&lt;&gt;"",S516,IF(O516&lt;&gt;"",O516,"")))</f>
        <v/>
      </c>
    </row>
    <row r="517" spans="1:27" s="131" customFormat="1" ht="17" hidden="1">
      <c r="A517" s="3" t="s">
        <v>487</v>
      </c>
      <c r="B517" s="3" t="s">
        <v>487</v>
      </c>
      <c r="H517" s="3"/>
      <c r="P517" s="146"/>
      <c r="Q517" s="146"/>
      <c r="R517" s="146"/>
      <c r="S517" s="146"/>
      <c r="T517" s="146"/>
      <c r="U517" s="146"/>
      <c r="V517" s="146"/>
      <c r="W517" s="146"/>
      <c r="X517" s="146"/>
      <c r="Y517" s="146"/>
    </row>
    <row r="518" spans="1:27" s="131" customFormat="1" ht="17" hidden="1">
      <c r="A518" s="3" t="s">
        <v>487</v>
      </c>
      <c r="B518" s="3" t="s">
        <v>487</v>
      </c>
      <c r="H518" s="3"/>
      <c r="P518" s="146"/>
      <c r="Q518" s="146"/>
      <c r="R518" s="146"/>
      <c r="S518" s="146"/>
      <c r="T518" s="146"/>
      <c r="U518" s="146"/>
      <c r="V518" s="146"/>
      <c r="W518" s="146"/>
      <c r="X518" s="146"/>
      <c r="Y518" s="146"/>
    </row>
    <row r="519" spans="1:27" s="131" customFormat="1" ht="37" hidden="1">
      <c r="A519" s="3" t="s">
        <v>487</v>
      </c>
      <c r="B519" s="3" t="s">
        <v>487</v>
      </c>
      <c r="E519" s="152" t="s">
        <v>32</v>
      </c>
      <c r="F519" s="152"/>
      <c r="G519" s="152"/>
      <c r="H519" s="3"/>
      <c r="P519" s="146"/>
      <c r="Q519" s="146"/>
      <c r="R519" s="146"/>
      <c r="S519" s="146"/>
      <c r="T519" s="146"/>
      <c r="U519" s="146"/>
      <c r="V519" s="146"/>
      <c r="W519" s="146"/>
      <c r="X519" s="146"/>
      <c r="Y519" s="146"/>
    </row>
    <row r="520" spans="1:27" s="131" customFormat="1" ht="19" hidden="1">
      <c r="A520" s="3" t="s">
        <v>487</v>
      </c>
      <c r="B520" s="3" t="s">
        <v>487</v>
      </c>
      <c r="E520" s="151" t="s">
        <v>1775</v>
      </c>
      <c r="F520" s="151"/>
      <c r="G520" s="151"/>
      <c r="H520" s="3"/>
      <c r="P520" s="146"/>
      <c r="Q520" s="146"/>
      <c r="R520" s="146"/>
      <c r="S520" s="146"/>
      <c r="T520" s="146"/>
      <c r="U520" s="146"/>
      <c r="V520" s="146"/>
      <c r="W520" s="146"/>
      <c r="X520" s="146"/>
      <c r="Y520" s="146"/>
    </row>
    <row r="521" spans="1:27" ht="153" hidden="1">
      <c r="A521" s="3">
        <v>2336</v>
      </c>
      <c r="B521" s="3" t="s">
        <v>1776</v>
      </c>
      <c r="C521" s="3">
        <v>504</v>
      </c>
      <c r="E521" s="140" t="s">
        <v>3056</v>
      </c>
      <c r="F521" s="6" t="s">
        <v>1777</v>
      </c>
      <c r="G521" s="6" t="s">
        <v>1778</v>
      </c>
      <c r="H521" s="38"/>
      <c r="I521" s="38"/>
      <c r="J521" s="38"/>
      <c r="K521" s="38"/>
      <c r="L521" s="38"/>
      <c r="M521" s="38"/>
      <c r="P521" s="96"/>
      <c r="Q521" s="97"/>
      <c r="R521" s="97"/>
      <c r="S521" s="98"/>
      <c r="T521" s="136"/>
      <c r="U521" s="96"/>
      <c r="V521" s="97"/>
      <c r="W521" s="97"/>
      <c r="X521" s="137"/>
      <c r="Y521" s="136"/>
      <c r="Z521" s="138" t="str">
        <f t="shared" si="24"/>
        <v/>
      </c>
      <c r="AA521" s="139" t="str">
        <f t="shared" si="25"/>
        <v/>
      </c>
    </row>
    <row r="522" spans="1:27" ht="136" hidden="1">
      <c r="A522" s="3">
        <v>2337</v>
      </c>
      <c r="B522" s="3" t="s">
        <v>1779</v>
      </c>
      <c r="C522" s="3">
        <v>506</v>
      </c>
      <c r="E522" s="140" t="s">
        <v>3057</v>
      </c>
      <c r="F522" s="6" t="s">
        <v>484</v>
      </c>
      <c r="G522" s="6" t="s">
        <v>1780</v>
      </c>
      <c r="H522" s="38"/>
      <c r="I522" s="38"/>
      <c r="J522" s="38"/>
      <c r="K522" s="38"/>
      <c r="L522" s="38"/>
      <c r="M522" s="38"/>
      <c r="P522" s="96"/>
      <c r="Q522" s="97"/>
      <c r="R522" s="97"/>
      <c r="S522" s="98"/>
      <c r="T522" s="136"/>
      <c r="U522" s="96"/>
      <c r="V522" s="97"/>
      <c r="W522" s="97"/>
      <c r="X522" s="137"/>
      <c r="Y522" s="136"/>
      <c r="Z522" s="138" t="str">
        <f t="shared" si="24"/>
        <v/>
      </c>
      <c r="AA522" s="139" t="str">
        <f t="shared" si="25"/>
        <v/>
      </c>
    </row>
    <row r="523" spans="1:27" ht="136" hidden="1">
      <c r="A523" s="3">
        <v>2338</v>
      </c>
      <c r="C523" s="3" t="s">
        <v>1581</v>
      </c>
      <c r="E523" s="140" t="s">
        <v>3058</v>
      </c>
      <c r="F523" s="6" t="s">
        <v>1781</v>
      </c>
      <c r="G523" s="6" t="s">
        <v>1782</v>
      </c>
      <c r="H523" s="38"/>
      <c r="I523" s="38"/>
      <c r="J523" s="38"/>
      <c r="K523" s="38"/>
      <c r="L523" s="38"/>
      <c r="M523" s="38"/>
      <c r="P523" s="96"/>
      <c r="Q523" s="97"/>
      <c r="R523" s="97"/>
      <c r="S523" s="98"/>
      <c r="T523" s="136"/>
      <c r="U523" s="96"/>
      <c r="V523" s="97"/>
      <c r="W523" s="97"/>
      <c r="X523" s="137"/>
      <c r="Y523" s="136"/>
      <c r="Z523" s="138" t="str">
        <f t="shared" si="24"/>
        <v/>
      </c>
      <c r="AA523" s="139" t="str">
        <f t="shared" si="25"/>
        <v/>
      </c>
    </row>
    <row r="524" spans="1:27" ht="136" hidden="1">
      <c r="A524" s="3">
        <v>2339</v>
      </c>
      <c r="B524" s="3" t="s">
        <v>1783</v>
      </c>
      <c r="C524" s="3">
        <v>510</v>
      </c>
      <c r="E524" s="140" t="s">
        <v>3059</v>
      </c>
      <c r="F524" s="6" t="s">
        <v>1784</v>
      </c>
      <c r="G524" s="6" t="s">
        <v>1785</v>
      </c>
      <c r="H524" s="38"/>
      <c r="I524" s="38"/>
      <c r="J524" s="38"/>
      <c r="K524" s="38"/>
      <c r="L524" s="38"/>
      <c r="M524" s="38"/>
      <c r="P524" s="96"/>
      <c r="Q524" s="97"/>
      <c r="R524" s="97"/>
      <c r="S524" s="98"/>
      <c r="T524" s="136"/>
      <c r="U524" s="96"/>
      <c r="V524" s="97"/>
      <c r="W524" s="97"/>
      <c r="X524" s="137"/>
      <c r="Y524" s="136"/>
      <c r="Z524" s="138" t="str">
        <f t="shared" si="24"/>
        <v/>
      </c>
      <c r="AA524" s="139" t="str">
        <f t="shared" si="25"/>
        <v/>
      </c>
    </row>
    <row r="525" spans="1:27" ht="136" hidden="1">
      <c r="A525" s="3">
        <v>2340</v>
      </c>
      <c r="B525" s="3" t="s">
        <v>1786</v>
      </c>
      <c r="C525" s="3">
        <v>516</v>
      </c>
      <c r="E525" s="140" t="s">
        <v>3060</v>
      </c>
      <c r="F525" s="6" t="s">
        <v>1787</v>
      </c>
      <c r="G525" s="6" t="s">
        <v>1788</v>
      </c>
      <c r="H525" s="38"/>
      <c r="I525" s="38"/>
      <c r="J525" s="38"/>
      <c r="K525" s="38"/>
      <c r="L525" s="38"/>
      <c r="M525" s="38"/>
      <c r="P525" s="96"/>
      <c r="Q525" s="97"/>
      <c r="R525" s="97"/>
      <c r="S525" s="98"/>
      <c r="T525" s="136"/>
      <c r="U525" s="96"/>
      <c r="V525" s="97"/>
      <c r="W525" s="97"/>
      <c r="X525" s="137"/>
      <c r="Y525" s="136"/>
      <c r="Z525" s="138" t="str">
        <f t="shared" si="24"/>
        <v/>
      </c>
      <c r="AA525" s="139" t="str">
        <f t="shared" si="25"/>
        <v/>
      </c>
    </row>
    <row r="526" spans="1:27" ht="119" hidden="1">
      <c r="A526" s="3">
        <v>2341</v>
      </c>
      <c r="B526" s="3" t="s">
        <v>1789</v>
      </c>
      <c r="C526" s="3">
        <v>518</v>
      </c>
      <c r="E526" s="140" t="s">
        <v>3061</v>
      </c>
      <c r="F526" s="6" t="s">
        <v>1790</v>
      </c>
      <c r="G526" s="6" t="s">
        <v>1791</v>
      </c>
      <c r="H526" s="38"/>
      <c r="I526" s="38"/>
      <c r="J526" s="38"/>
      <c r="K526" s="38"/>
      <c r="L526" s="38"/>
      <c r="M526" s="38"/>
      <c r="P526" s="96"/>
      <c r="Q526" s="97"/>
      <c r="R526" s="97"/>
      <c r="S526" s="98"/>
      <c r="T526" s="136"/>
      <c r="U526" s="96"/>
      <c r="V526" s="97"/>
      <c r="W526" s="97"/>
      <c r="X526" s="137"/>
      <c r="Y526" s="136"/>
      <c r="Z526" s="138" t="str">
        <f t="shared" si="24"/>
        <v/>
      </c>
      <c r="AA526" s="139" t="str">
        <f t="shared" si="25"/>
        <v/>
      </c>
    </row>
    <row r="527" spans="1:27" ht="85" hidden="1">
      <c r="A527" s="3">
        <v>2342</v>
      </c>
      <c r="B527" s="3" t="s">
        <v>1792</v>
      </c>
      <c r="C527" s="3">
        <v>519</v>
      </c>
      <c r="E527" s="140" t="s">
        <v>3062</v>
      </c>
      <c r="F527" s="6" t="s">
        <v>1793</v>
      </c>
      <c r="G527" s="6" t="s">
        <v>1794</v>
      </c>
      <c r="H527" s="38"/>
      <c r="I527" s="38"/>
      <c r="J527" s="38"/>
      <c r="K527" s="38"/>
      <c r="L527" s="38"/>
      <c r="M527" s="38"/>
      <c r="P527" s="96"/>
      <c r="Q527" s="97"/>
      <c r="R527" s="97"/>
      <c r="S527" s="98"/>
      <c r="T527" s="136"/>
      <c r="U527" s="96"/>
      <c r="V527" s="97"/>
      <c r="W527" s="97"/>
      <c r="X527" s="137"/>
      <c r="Y527" s="136"/>
      <c r="Z527" s="138" t="str">
        <f t="shared" si="24"/>
        <v/>
      </c>
      <c r="AA527" s="139" t="str">
        <f t="shared" si="25"/>
        <v/>
      </c>
    </row>
    <row r="528" spans="1:27" ht="119" hidden="1">
      <c r="A528" s="3">
        <v>2343</v>
      </c>
      <c r="B528" s="3" t="s">
        <v>1795</v>
      </c>
      <c r="C528" s="3">
        <v>522</v>
      </c>
      <c r="E528" s="140" t="s">
        <v>3063</v>
      </c>
      <c r="F528" s="6" t="s">
        <v>1796</v>
      </c>
      <c r="G528" s="6" t="s">
        <v>1797</v>
      </c>
      <c r="H528" s="38"/>
      <c r="I528" s="38"/>
      <c r="J528" s="38"/>
      <c r="K528" s="38"/>
      <c r="L528" s="38"/>
      <c r="M528" s="38"/>
      <c r="P528" s="96"/>
      <c r="Q528" s="97"/>
      <c r="R528" s="97"/>
      <c r="S528" s="98"/>
      <c r="T528" s="136"/>
      <c r="U528" s="96"/>
      <c r="V528" s="97"/>
      <c r="W528" s="97"/>
      <c r="X528" s="137"/>
      <c r="Y528" s="136"/>
      <c r="Z528" s="138" t="str">
        <f t="shared" si="24"/>
        <v/>
      </c>
      <c r="AA528" s="139" t="str">
        <f t="shared" si="25"/>
        <v/>
      </c>
    </row>
    <row r="529" spans="1:27" ht="119" hidden="1">
      <c r="A529" s="3">
        <v>2344</v>
      </c>
      <c r="B529" s="3" t="s">
        <v>1798</v>
      </c>
      <c r="C529" s="3">
        <v>524</v>
      </c>
      <c r="E529" s="140" t="s">
        <v>3064</v>
      </c>
      <c r="F529" s="6" t="s">
        <v>1799</v>
      </c>
      <c r="G529" s="6" t="s">
        <v>1800</v>
      </c>
      <c r="H529" s="38"/>
      <c r="I529" s="38"/>
      <c r="J529" s="38"/>
      <c r="K529" s="38"/>
      <c r="L529" s="38"/>
      <c r="M529" s="38"/>
      <c r="P529" s="96"/>
      <c r="Q529" s="97"/>
      <c r="R529" s="97"/>
      <c r="S529" s="98"/>
      <c r="T529" s="136"/>
      <c r="U529" s="96"/>
      <c r="V529" s="97"/>
      <c r="W529" s="97"/>
      <c r="X529" s="137"/>
      <c r="Y529" s="136"/>
      <c r="Z529" s="138" t="str">
        <f t="shared" si="24"/>
        <v/>
      </c>
      <c r="AA529" s="139" t="str">
        <f t="shared" si="25"/>
        <v/>
      </c>
    </row>
    <row r="530" spans="1:27" ht="119" hidden="1">
      <c r="A530" s="3">
        <v>2345</v>
      </c>
      <c r="C530" s="3" t="s">
        <v>1581</v>
      </c>
      <c r="E530" s="140" t="s">
        <v>2757</v>
      </c>
      <c r="F530" s="6" t="s">
        <v>1801</v>
      </c>
      <c r="G530" s="6" t="s">
        <v>1802</v>
      </c>
      <c r="H530" s="38"/>
      <c r="I530" s="38"/>
      <c r="J530" s="38"/>
      <c r="K530" s="38"/>
      <c r="L530" s="38"/>
      <c r="M530" s="38"/>
      <c r="P530" s="96"/>
      <c r="Q530" s="97"/>
      <c r="R530" s="97"/>
      <c r="S530" s="98"/>
      <c r="T530" s="136"/>
      <c r="U530" s="96"/>
      <c r="V530" s="97"/>
      <c r="W530" s="97"/>
      <c r="X530" s="137"/>
      <c r="Y530" s="136"/>
      <c r="Z530" s="138" t="str">
        <f t="shared" si="24"/>
        <v/>
      </c>
      <c r="AA530" s="139" t="str">
        <f t="shared" si="25"/>
        <v/>
      </c>
    </row>
    <row r="531" spans="1:27" ht="102" hidden="1">
      <c r="A531" s="3">
        <v>2346</v>
      </c>
      <c r="B531" s="3" t="s">
        <v>1803</v>
      </c>
      <c r="C531" s="3">
        <v>495</v>
      </c>
      <c r="E531" s="140" t="s">
        <v>3065</v>
      </c>
      <c r="F531" s="6" t="s">
        <v>1804</v>
      </c>
      <c r="G531" s="6" t="s">
        <v>1805</v>
      </c>
      <c r="H531" s="38"/>
      <c r="I531" s="38"/>
      <c r="J531" s="38"/>
      <c r="K531" s="38"/>
      <c r="L531" s="38"/>
      <c r="M531" s="38"/>
      <c r="P531" s="96"/>
      <c r="Q531" s="97"/>
      <c r="R531" s="97"/>
      <c r="S531" s="98"/>
      <c r="T531" s="136"/>
      <c r="U531" s="96"/>
      <c r="V531" s="97"/>
      <c r="W531" s="97"/>
      <c r="X531" s="137"/>
      <c r="Y531" s="136"/>
      <c r="Z531" s="138" t="str">
        <f t="shared" si="24"/>
        <v/>
      </c>
      <c r="AA531" s="139" t="str">
        <f t="shared" si="25"/>
        <v/>
      </c>
    </row>
    <row r="532" spans="1:27" ht="85" hidden="1">
      <c r="A532" s="3">
        <v>2347</v>
      </c>
      <c r="B532" s="3" t="s">
        <v>1806</v>
      </c>
      <c r="C532" s="3">
        <v>496</v>
      </c>
      <c r="E532" s="140" t="s">
        <v>3066</v>
      </c>
      <c r="F532" s="6" t="s">
        <v>1807</v>
      </c>
      <c r="G532" s="6" t="s">
        <v>1808</v>
      </c>
      <c r="H532" s="38"/>
      <c r="I532" s="38"/>
      <c r="J532" s="38"/>
      <c r="K532" s="38"/>
      <c r="L532" s="38"/>
      <c r="M532" s="38"/>
      <c r="P532" s="96"/>
      <c r="Q532" s="97"/>
      <c r="R532" s="97"/>
      <c r="S532" s="98"/>
      <c r="T532" s="136"/>
      <c r="U532" s="96"/>
      <c r="V532" s="97"/>
      <c r="W532" s="97"/>
      <c r="X532" s="137"/>
      <c r="Y532" s="136"/>
      <c r="Z532" s="138" t="str">
        <f t="shared" si="24"/>
        <v/>
      </c>
      <c r="AA532" s="139" t="str">
        <f t="shared" si="25"/>
        <v/>
      </c>
    </row>
    <row r="533" spans="1:27" ht="102" hidden="1">
      <c r="A533" s="3">
        <v>2348</v>
      </c>
      <c r="B533" s="3" t="s">
        <v>1809</v>
      </c>
      <c r="C533" s="3">
        <v>542</v>
      </c>
      <c r="E533" s="140" t="s">
        <v>3067</v>
      </c>
      <c r="F533" s="6" t="s">
        <v>1810</v>
      </c>
      <c r="G533" s="6" t="s">
        <v>1811</v>
      </c>
      <c r="H533" s="38"/>
      <c r="I533" s="38"/>
      <c r="J533" s="38"/>
      <c r="K533" s="38"/>
      <c r="L533" s="38"/>
      <c r="M533" s="38"/>
      <c r="P533" s="96"/>
      <c r="Q533" s="97"/>
      <c r="R533" s="97"/>
      <c r="S533" s="98"/>
      <c r="T533" s="136"/>
      <c r="U533" s="96"/>
      <c r="V533" s="97"/>
      <c r="W533" s="97"/>
      <c r="X533" s="137"/>
      <c r="Y533" s="136"/>
      <c r="Z533" s="138" t="str">
        <f t="shared" si="24"/>
        <v/>
      </c>
      <c r="AA533" s="139" t="str">
        <f t="shared" si="25"/>
        <v/>
      </c>
    </row>
    <row r="534" spans="1:27" ht="102" hidden="1">
      <c r="A534" s="3">
        <v>2349</v>
      </c>
      <c r="C534" s="3" t="s">
        <v>1581</v>
      </c>
      <c r="E534" s="140" t="s">
        <v>3068</v>
      </c>
      <c r="F534" s="6" t="s">
        <v>1812</v>
      </c>
      <c r="G534" s="6" t="s">
        <v>1813</v>
      </c>
      <c r="H534" s="38"/>
      <c r="I534" s="38"/>
      <c r="J534" s="38"/>
      <c r="K534" s="38"/>
      <c r="L534" s="38"/>
      <c r="M534" s="38"/>
      <c r="P534" s="96"/>
      <c r="Q534" s="97"/>
      <c r="R534" s="97"/>
      <c r="S534" s="98"/>
      <c r="T534" s="136"/>
      <c r="U534" s="96"/>
      <c r="V534" s="97"/>
      <c r="W534" s="97"/>
      <c r="X534" s="137"/>
      <c r="Y534" s="136"/>
      <c r="Z534" s="138" t="str">
        <f t="shared" si="24"/>
        <v/>
      </c>
      <c r="AA534" s="139" t="str">
        <f t="shared" si="25"/>
        <v/>
      </c>
    </row>
    <row r="535" spans="1:27" ht="170" hidden="1">
      <c r="A535" s="3">
        <v>2350</v>
      </c>
      <c r="B535" s="3" t="s">
        <v>1814</v>
      </c>
      <c r="C535" s="3">
        <v>581</v>
      </c>
      <c r="E535" s="140" t="s">
        <v>3069</v>
      </c>
      <c r="F535" s="6" t="s">
        <v>210</v>
      </c>
      <c r="G535" s="6" t="s">
        <v>1815</v>
      </c>
      <c r="H535" s="38"/>
      <c r="I535" s="38"/>
      <c r="J535" s="38"/>
      <c r="K535" s="38"/>
      <c r="L535" s="38"/>
      <c r="M535" s="38"/>
      <c r="P535" s="96"/>
      <c r="Q535" s="97"/>
      <c r="R535" s="97"/>
      <c r="S535" s="98"/>
      <c r="T535" s="136"/>
      <c r="U535" s="96"/>
      <c r="V535" s="97"/>
      <c r="W535" s="97"/>
      <c r="X535" s="137"/>
      <c r="Y535" s="136"/>
      <c r="Z535" s="138" t="str">
        <f t="shared" si="24"/>
        <v/>
      </c>
      <c r="AA535" s="139" t="str">
        <f t="shared" si="25"/>
        <v/>
      </c>
    </row>
    <row r="536" spans="1:27" ht="119" hidden="1">
      <c r="A536" s="3">
        <v>2351</v>
      </c>
      <c r="B536" s="3" t="s">
        <v>1816</v>
      </c>
      <c r="C536" s="3">
        <v>584</v>
      </c>
      <c r="E536" s="140" t="s">
        <v>3070</v>
      </c>
      <c r="F536" s="6" t="s">
        <v>1817</v>
      </c>
      <c r="G536" s="6" t="s">
        <v>1818</v>
      </c>
      <c r="H536" s="38"/>
      <c r="I536" s="38"/>
      <c r="J536" s="38"/>
      <c r="K536" s="38"/>
      <c r="L536" s="38"/>
      <c r="M536" s="38"/>
      <c r="P536" s="96"/>
      <c r="Q536" s="97"/>
      <c r="R536" s="97"/>
      <c r="S536" s="98"/>
      <c r="T536" s="136"/>
      <c r="U536" s="96"/>
      <c r="V536" s="97"/>
      <c r="W536" s="97"/>
      <c r="X536" s="137"/>
      <c r="Y536" s="136"/>
      <c r="Z536" s="138" t="str">
        <f t="shared" si="24"/>
        <v/>
      </c>
      <c r="AA536" s="139" t="str">
        <f t="shared" si="25"/>
        <v/>
      </c>
    </row>
    <row r="537" spans="1:27" ht="136" hidden="1">
      <c r="A537" s="3">
        <v>2352</v>
      </c>
      <c r="B537" s="3" t="s">
        <v>1819</v>
      </c>
      <c r="C537" s="3">
        <v>585</v>
      </c>
      <c r="E537" s="140" t="s">
        <v>3071</v>
      </c>
      <c r="F537" s="6" t="s">
        <v>1820</v>
      </c>
      <c r="G537" s="6" t="s">
        <v>1821</v>
      </c>
      <c r="H537" s="38"/>
      <c r="I537" s="38"/>
      <c r="J537" s="38"/>
      <c r="K537" s="38"/>
      <c r="L537" s="38"/>
      <c r="M537" s="38"/>
      <c r="P537" s="96"/>
      <c r="Q537" s="97"/>
      <c r="R537" s="97"/>
      <c r="S537" s="98"/>
      <c r="T537" s="136"/>
      <c r="U537" s="96"/>
      <c r="V537" s="97"/>
      <c r="W537" s="97"/>
      <c r="X537" s="137"/>
      <c r="Y537" s="136"/>
      <c r="Z537" s="138" t="str">
        <f t="shared" si="24"/>
        <v/>
      </c>
      <c r="AA537" s="139" t="str">
        <f t="shared" si="25"/>
        <v/>
      </c>
    </row>
    <row r="538" spans="1:27" ht="102" hidden="1">
      <c r="A538" s="3">
        <v>2353</v>
      </c>
      <c r="B538" s="3" t="s">
        <v>1822</v>
      </c>
      <c r="C538" s="3">
        <v>583</v>
      </c>
      <c r="E538" s="140" t="s">
        <v>3072</v>
      </c>
      <c r="F538" s="6" t="s">
        <v>1823</v>
      </c>
      <c r="G538" s="6" t="s">
        <v>1824</v>
      </c>
      <c r="H538" s="38"/>
      <c r="I538" s="38"/>
      <c r="J538" s="38"/>
      <c r="K538" s="38"/>
      <c r="L538" s="38"/>
      <c r="M538" s="38"/>
      <c r="P538" s="96"/>
      <c r="Q538" s="97"/>
      <c r="R538" s="97"/>
      <c r="S538" s="98"/>
      <c r="T538" s="136"/>
      <c r="U538" s="96"/>
      <c r="V538" s="97"/>
      <c r="W538" s="97"/>
      <c r="X538" s="137"/>
      <c r="Y538" s="136"/>
      <c r="Z538" s="138" t="str">
        <f t="shared" si="24"/>
        <v/>
      </c>
      <c r="AA538" s="139" t="str">
        <f t="shared" si="25"/>
        <v/>
      </c>
    </row>
    <row r="539" spans="1:27" ht="119" hidden="1">
      <c r="A539" s="3">
        <v>2354</v>
      </c>
      <c r="C539" s="3" t="s">
        <v>1581</v>
      </c>
      <c r="E539" s="140" t="s">
        <v>3073</v>
      </c>
      <c r="F539" s="6" t="s">
        <v>1825</v>
      </c>
      <c r="G539" s="6" t="s">
        <v>1826</v>
      </c>
      <c r="H539" s="38"/>
      <c r="I539" s="38"/>
      <c r="J539" s="38"/>
      <c r="K539" s="38"/>
      <c r="L539" s="38"/>
      <c r="M539" s="38"/>
      <c r="P539" s="96"/>
      <c r="Q539" s="97"/>
      <c r="R539" s="97"/>
      <c r="S539" s="98"/>
      <c r="T539" s="136"/>
      <c r="U539" s="96"/>
      <c r="V539" s="97"/>
      <c r="W539" s="97"/>
      <c r="X539" s="137"/>
      <c r="Y539" s="136"/>
      <c r="Z539" s="138" t="str">
        <f t="shared" si="24"/>
        <v/>
      </c>
      <c r="AA539" s="139" t="str">
        <f t="shared" si="25"/>
        <v/>
      </c>
    </row>
    <row r="540" spans="1:27" ht="372" hidden="1">
      <c r="A540" s="3">
        <v>2355</v>
      </c>
      <c r="C540" s="3" t="s">
        <v>1581</v>
      </c>
      <c r="E540" s="140" t="s">
        <v>3074</v>
      </c>
      <c r="F540" s="6" t="s">
        <v>1827</v>
      </c>
      <c r="G540" s="6" t="s">
        <v>1828</v>
      </c>
      <c r="H540" s="38"/>
      <c r="I540" s="38"/>
      <c r="J540" s="38"/>
      <c r="K540" s="38"/>
      <c r="L540" s="38"/>
      <c r="M540" s="38"/>
      <c r="P540" s="96"/>
      <c r="Q540" s="97"/>
      <c r="R540" s="97"/>
      <c r="S540" s="98"/>
      <c r="T540" s="136"/>
      <c r="U540" s="96"/>
      <c r="V540" s="97"/>
      <c r="W540" s="97"/>
      <c r="X540" s="137"/>
      <c r="Y540" s="136"/>
      <c r="Z540" s="138" t="str">
        <f t="shared" si="24"/>
        <v/>
      </c>
      <c r="AA540" s="139" t="str">
        <f t="shared" si="25"/>
        <v/>
      </c>
    </row>
    <row r="541" spans="1:27" ht="51" hidden="1">
      <c r="A541" s="3">
        <v>2356</v>
      </c>
      <c r="C541" s="3" t="s">
        <v>1581</v>
      </c>
      <c r="E541" s="140" t="s">
        <v>3075</v>
      </c>
      <c r="F541" s="6" t="s">
        <v>1829</v>
      </c>
      <c r="G541" s="6" t="s">
        <v>1613</v>
      </c>
      <c r="H541" s="38"/>
      <c r="I541" s="38"/>
      <c r="J541" s="38"/>
      <c r="K541" s="38"/>
      <c r="L541" s="38"/>
      <c r="M541" s="38"/>
      <c r="P541" s="96"/>
      <c r="Q541" s="97"/>
      <c r="R541" s="97"/>
      <c r="S541" s="98"/>
      <c r="T541" s="136"/>
      <c r="U541" s="96"/>
      <c r="V541" s="97"/>
      <c r="W541" s="97"/>
      <c r="X541" s="137"/>
      <c r="Y541" s="136"/>
      <c r="Z541" s="138" t="str">
        <f t="shared" si="24"/>
        <v/>
      </c>
      <c r="AA541" s="139" t="str">
        <f t="shared" si="25"/>
        <v/>
      </c>
    </row>
    <row r="542" spans="1:27" s="131" customFormat="1" ht="17" hidden="1">
      <c r="A542" s="3" t="s">
        <v>487</v>
      </c>
      <c r="B542" s="3" t="s">
        <v>487</v>
      </c>
      <c r="H542" s="3"/>
      <c r="P542" s="146"/>
      <c r="Q542" s="146"/>
      <c r="R542" s="146"/>
      <c r="S542" s="146"/>
      <c r="T542" s="146"/>
      <c r="U542" s="146"/>
      <c r="V542" s="146"/>
      <c r="W542" s="146"/>
      <c r="X542" s="146"/>
      <c r="Y542" s="146"/>
    </row>
    <row r="543" spans="1:27" s="131" customFormat="1" ht="17" hidden="1">
      <c r="A543" s="3" t="s">
        <v>487</v>
      </c>
      <c r="B543" s="3" t="s">
        <v>487</v>
      </c>
      <c r="H543" s="3"/>
      <c r="P543" s="146"/>
      <c r="Q543" s="146"/>
      <c r="R543" s="146"/>
      <c r="S543" s="146"/>
      <c r="T543" s="146"/>
      <c r="U543" s="146"/>
      <c r="V543" s="146"/>
      <c r="W543" s="146"/>
      <c r="X543" s="146"/>
      <c r="Y543" s="146"/>
    </row>
    <row r="544" spans="1:27" s="131" customFormat="1" ht="19" hidden="1">
      <c r="A544" s="3" t="s">
        <v>487</v>
      </c>
      <c r="B544" s="3" t="s">
        <v>487</v>
      </c>
      <c r="E544" s="151" t="s">
        <v>32</v>
      </c>
      <c r="F544" s="151"/>
      <c r="G544" s="151"/>
      <c r="H544" s="3"/>
      <c r="P544" s="146"/>
      <c r="Q544" s="146"/>
      <c r="R544" s="146"/>
      <c r="S544" s="146"/>
      <c r="T544" s="146"/>
      <c r="U544" s="146"/>
      <c r="V544" s="146"/>
      <c r="W544" s="146"/>
      <c r="X544" s="146"/>
      <c r="Y544" s="146"/>
    </row>
    <row r="545" spans="1:27" s="131" customFormat="1" ht="51" hidden="1">
      <c r="A545" s="3" t="s">
        <v>487</v>
      </c>
      <c r="B545" s="3" t="s">
        <v>487</v>
      </c>
      <c r="E545" s="133" t="s">
        <v>1830</v>
      </c>
      <c r="F545" s="6" t="s">
        <v>1831</v>
      </c>
      <c r="H545" s="3"/>
      <c r="P545" s="146"/>
      <c r="Q545" s="146"/>
      <c r="R545" s="146"/>
      <c r="S545" s="146"/>
      <c r="T545" s="146"/>
      <c r="U545" s="146"/>
      <c r="V545" s="146"/>
      <c r="W545" s="146"/>
      <c r="X545" s="146"/>
      <c r="Y545" s="146"/>
    </row>
    <row r="546" spans="1:27" ht="136" hidden="1">
      <c r="A546" s="3">
        <v>2357</v>
      </c>
      <c r="B546" s="3" t="s">
        <v>1832</v>
      </c>
      <c r="C546" s="3">
        <v>539</v>
      </c>
      <c r="E546" s="140" t="s">
        <v>3076</v>
      </c>
      <c r="F546" s="6" t="s">
        <v>1833</v>
      </c>
      <c r="G546" s="6" t="s">
        <v>1834</v>
      </c>
      <c r="H546" s="38"/>
      <c r="I546" s="38"/>
      <c r="J546" s="38"/>
      <c r="K546" s="38"/>
      <c r="L546" s="38"/>
      <c r="M546" s="38"/>
      <c r="P546" s="96"/>
      <c r="Q546" s="97"/>
      <c r="R546" s="97"/>
      <c r="S546" s="98"/>
      <c r="T546" s="136"/>
      <c r="U546" s="96"/>
      <c r="V546" s="97"/>
      <c r="W546" s="97"/>
      <c r="X546" s="137"/>
      <c r="Y546" s="136"/>
      <c r="Z546" s="138" t="str">
        <f t="shared" si="24"/>
        <v/>
      </c>
      <c r="AA546" s="139" t="str">
        <f t="shared" si="25"/>
        <v/>
      </c>
    </row>
    <row r="547" spans="1:27" ht="102" hidden="1">
      <c r="A547" s="3">
        <v>2358</v>
      </c>
      <c r="C547" s="3" t="s">
        <v>1581</v>
      </c>
      <c r="E547" s="140" t="s">
        <v>3077</v>
      </c>
      <c r="F547" s="6" t="s">
        <v>1835</v>
      </c>
      <c r="G547" s="6" t="s">
        <v>1836</v>
      </c>
      <c r="H547" s="38"/>
      <c r="I547" s="38"/>
      <c r="J547" s="38"/>
      <c r="K547" s="38"/>
      <c r="L547" s="38"/>
      <c r="M547" s="38"/>
      <c r="P547" s="96"/>
      <c r="Q547" s="97"/>
      <c r="R547" s="97"/>
      <c r="S547" s="98"/>
      <c r="T547" s="136"/>
      <c r="U547" s="96"/>
      <c r="V547" s="97"/>
      <c r="W547" s="97"/>
      <c r="X547" s="137"/>
      <c r="Y547" s="136"/>
      <c r="Z547" s="138" t="str">
        <f t="shared" si="24"/>
        <v/>
      </c>
      <c r="AA547" s="139" t="str">
        <f t="shared" si="25"/>
        <v/>
      </c>
    </row>
    <row r="548" spans="1:27" ht="119" hidden="1">
      <c r="A548" s="3">
        <v>2359</v>
      </c>
      <c r="B548" s="3" t="s">
        <v>1837</v>
      </c>
      <c r="C548" s="3">
        <v>540</v>
      </c>
      <c r="E548" s="140" t="s">
        <v>3078</v>
      </c>
      <c r="F548" s="6" t="s">
        <v>1838</v>
      </c>
      <c r="G548" s="6" t="s">
        <v>1839</v>
      </c>
      <c r="H548" s="38"/>
      <c r="I548" s="38"/>
      <c r="J548" s="38"/>
      <c r="K548" s="38"/>
      <c r="L548" s="38"/>
      <c r="M548" s="38"/>
      <c r="P548" s="96"/>
      <c r="Q548" s="97"/>
      <c r="R548" s="97"/>
      <c r="S548" s="98"/>
      <c r="T548" s="136"/>
      <c r="U548" s="96"/>
      <c r="V548" s="97"/>
      <c r="W548" s="97"/>
      <c r="X548" s="137"/>
      <c r="Y548" s="136"/>
      <c r="Z548" s="138" t="str">
        <f t="shared" si="24"/>
        <v/>
      </c>
      <c r="AA548" s="139" t="str">
        <f t="shared" si="25"/>
        <v/>
      </c>
    </row>
    <row r="549" spans="1:27" ht="102" hidden="1">
      <c r="A549" s="3">
        <v>2360</v>
      </c>
      <c r="B549" s="3" t="s">
        <v>1840</v>
      </c>
      <c r="C549" s="3">
        <v>541</v>
      </c>
      <c r="E549" s="140" t="s">
        <v>3079</v>
      </c>
      <c r="F549" s="6" t="s">
        <v>1841</v>
      </c>
      <c r="G549" s="6" t="s">
        <v>1842</v>
      </c>
      <c r="H549" s="38"/>
      <c r="I549" s="38"/>
      <c r="J549" s="38"/>
      <c r="K549" s="38"/>
      <c r="L549" s="38"/>
      <c r="M549" s="38"/>
      <c r="P549" s="96"/>
      <c r="Q549" s="97"/>
      <c r="R549" s="97"/>
      <c r="S549" s="98"/>
      <c r="T549" s="136"/>
      <c r="U549" s="96"/>
      <c r="V549" s="97"/>
      <c r="W549" s="97"/>
      <c r="X549" s="137"/>
      <c r="Y549" s="136"/>
      <c r="Z549" s="138" t="str">
        <f t="shared" si="24"/>
        <v/>
      </c>
      <c r="AA549" s="139" t="str">
        <f t="shared" si="25"/>
        <v/>
      </c>
    </row>
    <row r="550" spans="1:27" ht="34" hidden="1">
      <c r="A550" s="3">
        <v>2361</v>
      </c>
      <c r="C550" s="3" t="s">
        <v>1581</v>
      </c>
      <c r="E550" s="140" t="s">
        <v>3080</v>
      </c>
      <c r="F550" s="6" t="s">
        <v>1843</v>
      </c>
      <c r="G550" s="6" t="s">
        <v>1598</v>
      </c>
      <c r="H550" s="38"/>
      <c r="I550" s="38"/>
      <c r="J550" s="38"/>
      <c r="K550" s="38"/>
      <c r="L550" s="38"/>
      <c r="M550" s="38"/>
      <c r="P550" s="96"/>
      <c r="Q550" s="97"/>
      <c r="R550" s="97"/>
      <c r="S550" s="98"/>
      <c r="T550" s="136"/>
      <c r="U550" s="96"/>
      <c r="V550" s="97"/>
      <c r="W550" s="97"/>
      <c r="X550" s="137"/>
      <c r="Y550" s="136"/>
      <c r="Z550" s="138" t="str">
        <f t="shared" si="24"/>
        <v/>
      </c>
      <c r="AA550" s="139" t="str">
        <f t="shared" si="25"/>
        <v/>
      </c>
    </row>
    <row r="551" spans="1:27" s="131" customFormat="1" ht="17" hidden="1">
      <c r="A551" s="3" t="s">
        <v>487</v>
      </c>
      <c r="B551" s="3" t="s">
        <v>487</v>
      </c>
      <c r="G551" s="131" t="s">
        <v>487</v>
      </c>
      <c r="H551" s="3"/>
      <c r="P551" s="146"/>
      <c r="Q551" s="146"/>
      <c r="R551" s="146"/>
      <c r="S551" s="146"/>
      <c r="T551" s="146"/>
      <c r="U551" s="146"/>
      <c r="V551" s="146"/>
      <c r="W551" s="146"/>
      <c r="X551" s="146"/>
      <c r="Y551" s="146"/>
    </row>
    <row r="552" spans="1:27" s="131" customFormat="1" ht="17" hidden="1">
      <c r="A552" s="3" t="s">
        <v>487</v>
      </c>
      <c r="B552" s="3" t="s">
        <v>487</v>
      </c>
      <c r="G552" s="131" t="s">
        <v>487</v>
      </c>
      <c r="H552" s="3"/>
      <c r="P552" s="146"/>
      <c r="Q552" s="146"/>
      <c r="R552" s="146"/>
      <c r="S552" s="146"/>
      <c r="T552" s="146"/>
      <c r="U552" s="146"/>
      <c r="V552" s="146"/>
      <c r="W552" s="146"/>
      <c r="X552" s="146"/>
      <c r="Y552" s="146"/>
    </row>
    <row r="553" spans="1:27" s="131" customFormat="1" ht="51" hidden="1">
      <c r="A553" s="3" t="s">
        <v>487</v>
      </c>
      <c r="B553" s="3" t="s">
        <v>487</v>
      </c>
      <c r="E553" s="133" t="s">
        <v>1844</v>
      </c>
      <c r="F553" s="6" t="s">
        <v>1845</v>
      </c>
      <c r="G553" s="131" t="s">
        <v>487</v>
      </c>
      <c r="H553" s="3"/>
      <c r="P553" s="146"/>
      <c r="Q553" s="146"/>
      <c r="R553" s="146"/>
      <c r="S553" s="146"/>
      <c r="T553" s="146"/>
      <c r="U553" s="146"/>
      <c r="V553" s="146"/>
      <c r="W553" s="146"/>
      <c r="X553" s="146"/>
      <c r="Y553" s="146"/>
    </row>
    <row r="554" spans="1:27" ht="85" hidden="1">
      <c r="A554" s="3">
        <v>2362</v>
      </c>
      <c r="B554" s="3" t="s">
        <v>1846</v>
      </c>
      <c r="C554" s="3">
        <v>552</v>
      </c>
      <c r="E554" s="140" t="s">
        <v>3081</v>
      </c>
      <c r="F554" s="6" t="s">
        <v>1847</v>
      </c>
      <c r="G554" s="6" t="s">
        <v>1848</v>
      </c>
      <c r="H554" s="38"/>
      <c r="I554" s="38"/>
      <c r="J554" s="38"/>
      <c r="K554" s="38"/>
      <c r="L554" s="38"/>
      <c r="M554" s="38"/>
      <c r="P554" s="96"/>
      <c r="Q554" s="97"/>
      <c r="R554" s="97"/>
      <c r="S554" s="98"/>
      <c r="T554" s="136"/>
      <c r="U554" s="96"/>
      <c r="V554" s="97"/>
      <c r="W554" s="97"/>
      <c r="X554" s="137"/>
      <c r="Y554" s="136"/>
      <c r="Z554" s="138" t="str">
        <f t="shared" si="24"/>
        <v/>
      </c>
      <c r="AA554" s="139" t="str">
        <f t="shared" si="25"/>
        <v/>
      </c>
    </row>
    <row r="555" spans="1:27" ht="119" hidden="1">
      <c r="A555" s="3">
        <v>2363</v>
      </c>
      <c r="B555" s="3" t="s">
        <v>1849</v>
      </c>
      <c r="C555" s="3">
        <v>553</v>
      </c>
      <c r="E555" s="140" t="s">
        <v>3082</v>
      </c>
      <c r="F555" s="6" t="s">
        <v>1850</v>
      </c>
      <c r="G555" s="6" t="s">
        <v>1851</v>
      </c>
      <c r="H555" s="38"/>
      <c r="I555" s="38"/>
      <c r="J555" s="38"/>
      <c r="K555" s="38"/>
      <c r="L555" s="38"/>
      <c r="M555" s="38"/>
      <c r="P555" s="96"/>
      <c r="Q555" s="97"/>
      <c r="R555" s="97"/>
      <c r="S555" s="98"/>
      <c r="T555" s="136"/>
      <c r="U555" s="96"/>
      <c r="V555" s="97"/>
      <c r="W555" s="97"/>
      <c r="X555" s="137"/>
      <c r="Y555" s="136"/>
      <c r="Z555" s="138" t="str">
        <f t="shared" si="24"/>
        <v/>
      </c>
      <c r="AA555" s="139" t="str">
        <f t="shared" si="25"/>
        <v/>
      </c>
    </row>
    <row r="556" spans="1:27" ht="136" hidden="1">
      <c r="A556" s="3">
        <v>2364</v>
      </c>
      <c r="B556" s="3" t="s">
        <v>1852</v>
      </c>
      <c r="C556" s="3">
        <v>554</v>
      </c>
      <c r="E556" s="140" t="s">
        <v>3083</v>
      </c>
      <c r="F556" s="6" t="s">
        <v>1853</v>
      </c>
      <c r="G556" s="6" t="s">
        <v>1854</v>
      </c>
      <c r="H556" s="38"/>
      <c r="I556" s="38"/>
      <c r="J556" s="38"/>
      <c r="K556" s="38"/>
      <c r="L556" s="38"/>
      <c r="M556" s="38"/>
      <c r="P556" s="96"/>
      <c r="Q556" s="97"/>
      <c r="R556" s="97"/>
      <c r="S556" s="98"/>
      <c r="T556" s="136"/>
      <c r="U556" s="96"/>
      <c r="V556" s="97"/>
      <c r="W556" s="97"/>
      <c r="X556" s="137"/>
      <c r="Y556" s="136"/>
      <c r="Z556" s="138" t="str">
        <f t="shared" si="24"/>
        <v/>
      </c>
      <c r="AA556" s="139" t="str">
        <f t="shared" si="25"/>
        <v/>
      </c>
    </row>
    <row r="557" spans="1:27" ht="102" hidden="1">
      <c r="A557" s="3">
        <v>2365</v>
      </c>
      <c r="B557" s="3" t="s">
        <v>1855</v>
      </c>
      <c r="C557" s="3">
        <v>555</v>
      </c>
      <c r="E557" s="140" t="s">
        <v>3084</v>
      </c>
      <c r="F557" s="6" t="s">
        <v>1856</v>
      </c>
      <c r="G557" s="6" t="s">
        <v>1857</v>
      </c>
      <c r="H557" s="38"/>
      <c r="I557" s="38"/>
      <c r="J557" s="38"/>
      <c r="K557" s="38"/>
      <c r="L557" s="38"/>
      <c r="M557" s="38"/>
      <c r="P557" s="96"/>
      <c r="Q557" s="97"/>
      <c r="R557" s="97"/>
      <c r="S557" s="98"/>
      <c r="T557" s="136"/>
      <c r="U557" s="96"/>
      <c r="V557" s="97"/>
      <c r="W557" s="97"/>
      <c r="X557" s="137"/>
      <c r="Y557" s="136"/>
      <c r="Z557" s="138" t="str">
        <f t="shared" si="24"/>
        <v/>
      </c>
      <c r="AA557" s="139" t="str">
        <f t="shared" si="25"/>
        <v/>
      </c>
    </row>
    <row r="558" spans="1:27" ht="51" hidden="1">
      <c r="A558" s="3">
        <v>2366</v>
      </c>
      <c r="C558" s="3" t="s">
        <v>1581</v>
      </c>
      <c r="E558" s="140" t="s">
        <v>3085</v>
      </c>
      <c r="F558" s="6" t="s">
        <v>1858</v>
      </c>
      <c r="G558" s="6" t="s">
        <v>1613</v>
      </c>
      <c r="H558" s="38"/>
      <c r="I558" s="38"/>
      <c r="J558" s="38"/>
      <c r="K558" s="38"/>
      <c r="L558" s="38"/>
      <c r="M558" s="38"/>
      <c r="P558" s="96"/>
      <c r="Q558" s="97"/>
      <c r="R558" s="97"/>
      <c r="S558" s="98"/>
      <c r="T558" s="136"/>
      <c r="U558" s="96"/>
      <c r="V558" s="97"/>
      <c r="W558" s="97"/>
      <c r="X558" s="137"/>
      <c r="Y558" s="136"/>
      <c r="Z558" s="138" t="str">
        <f t="shared" si="24"/>
        <v/>
      </c>
      <c r="AA558" s="139" t="str">
        <f t="shared" si="25"/>
        <v/>
      </c>
    </row>
    <row r="559" spans="1:27" s="131" customFormat="1" ht="17" hidden="1">
      <c r="A559" s="3" t="s">
        <v>487</v>
      </c>
      <c r="B559" s="3" t="s">
        <v>487</v>
      </c>
      <c r="G559" s="131" t="s">
        <v>487</v>
      </c>
      <c r="H559" s="3"/>
      <c r="P559" s="146"/>
      <c r="Q559" s="146"/>
      <c r="R559" s="146"/>
      <c r="S559" s="146"/>
      <c r="T559" s="146"/>
      <c r="U559" s="146"/>
      <c r="V559" s="146"/>
      <c r="W559" s="146"/>
      <c r="X559" s="146"/>
      <c r="Y559" s="146"/>
    </row>
    <row r="560" spans="1:27" s="131" customFormat="1" ht="17" hidden="1">
      <c r="A560" s="3" t="s">
        <v>487</v>
      </c>
      <c r="B560" s="3" t="s">
        <v>487</v>
      </c>
      <c r="G560" s="131" t="s">
        <v>487</v>
      </c>
      <c r="H560" s="3"/>
      <c r="P560" s="146"/>
      <c r="Q560" s="146"/>
      <c r="R560" s="146"/>
      <c r="S560" s="146"/>
      <c r="T560" s="146"/>
      <c r="U560" s="146"/>
      <c r="V560" s="146"/>
      <c r="W560" s="146"/>
      <c r="X560" s="146"/>
      <c r="Y560" s="146"/>
    </row>
    <row r="561" spans="1:27" s="131" customFormat="1" ht="34" hidden="1">
      <c r="A561" s="3" t="s">
        <v>487</v>
      </c>
      <c r="B561" s="3" t="s">
        <v>487</v>
      </c>
      <c r="E561" s="133" t="s">
        <v>1859</v>
      </c>
      <c r="F561" s="6" t="s">
        <v>1860</v>
      </c>
      <c r="G561" s="131" t="s">
        <v>487</v>
      </c>
      <c r="H561" s="3"/>
      <c r="P561" s="146"/>
      <c r="Q561" s="146"/>
      <c r="R561" s="146"/>
      <c r="S561" s="146"/>
      <c r="T561" s="146"/>
      <c r="U561" s="146"/>
      <c r="V561" s="146"/>
      <c r="W561" s="146"/>
      <c r="X561" s="146"/>
      <c r="Y561" s="146"/>
    </row>
    <row r="562" spans="1:27" ht="51" hidden="1">
      <c r="A562" s="3">
        <v>2367</v>
      </c>
      <c r="B562" s="3" t="s">
        <v>1861</v>
      </c>
      <c r="C562" s="3">
        <v>558</v>
      </c>
      <c r="E562" s="140" t="s">
        <v>3045</v>
      </c>
      <c r="F562" s="6" t="s">
        <v>644</v>
      </c>
      <c r="G562" s="6" t="s">
        <v>1862</v>
      </c>
      <c r="H562" s="38"/>
      <c r="I562" s="38"/>
      <c r="J562" s="38"/>
      <c r="K562" s="38"/>
      <c r="L562" s="38"/>
      <c r="M562" s="38"/>
      <c r="P562" s="96"/>
      <c r="Q562" s="97"/>
      <c r="R562" s="97"/>
      <c r="S562" s="98"/>
      <c r="T562" s="136"/>
      <c r="U562" s="96"/>
      <c r="V562" s="97"/>
      <c r="W562" s="97"/>
      <c r="X562" s="137"/>
      <c r="Y562" s="136"/>
      <c r="Z562" s="138" t="str">
        <f t="shared" si="24"/>
        <v/>
      </c>
      <c r="AA562" s="139" t="str">
        <f t="shared" si="25"/>
        <v/>
      </c>
    </row>
    <row r="563" spans="1:27" ht="34" hidden="1">
      <c r="A563" s="3">
        <v>2368</v>
      </c>
      <c r="B563" s="3" t="s">
        <v>1863</v>
      </c>
      <c r="C563" s="3">
        <v>559</v>
      </c>
      <c r="E563" s="140" t="s">
        <v>3086</v>
      </c>
      <c r="F563" s="6" t="s">
        <v>1864</v>
      </c>
      <c r="G563" s="6" t="s">
        <v>1862</v>
      </c>
      <c r="H563" s="38"/>
      <c r="I563" s="38"/>
      <c r="J563" s="38"/>
      <c r="K563" s="38"/>
      <c r="L563" s="38"/>
      <c r="M563" s="38"/>
      <c r="P563" s="96"/>
      <c r="Q563" s="97"/>
      <c r="R563" s="97"/>
      <c r="S563" s="98"/>
      <c r="T563" s="136"/>
      <c r="U563" s="96"/>
      <c r="V563" s="97"/>
      <c r="W563" s="97"/>
      <c r="X563" s="137"/>
      <c r="Y563" s="136"/>
      <c r="Z563" s="138" t="str">
        <f t="shared" si="24"/>
        <v/>
      </c>
      <c r="AA563" s="139" t="str">
        <f t="shared" si="25"/>
        <v/>
      </c>
    </row>
    <row r="564" spans="1:27" ht="34" hidden="1">
      <c r="A564" s="3">
        <v>2369</v>
      </c>
      <c r="B564" s="3" t="s">
        <v>1865</v>
      </c>
      <c r="C564" s="3">
        <v>560</v>
      </c>
      <c r="E564" s="140" t="s">
        <v>3087</v>
      </c>
      <c r="F564" s="6" t="s">
        <v>1866</v>
      </c>
      <c r="G564" s="6" t="s">
        <v>1862</v>
      </c>
      <c r="H564" s="38"/>
      <c r="I564" s="38"/>
      <c r="J564" s="38"/>
      <c r="K564" s="38"/>
      <c r="L564" s="38"/>
      <c r="M564" s="38"/>
      <c r="P564" s="96"/>
      <c r="Q564" s="97"/>
      <c r="R564" s="97"/>
      <c r="S564" s="98"/>
      <c r="T564" s="136"/>
      <c r="U564" s="96"/>
      <c r="V564" s="97"/>
      <c r="W564" s="97"/>
      <c r="X564" s="137"/>
      <c r="Y564" s="136"/>
      <c r="Z564" s="138" t="str">
        <f t="shared" si="24"/>
        <v/>
      </c>
      <c r="AA564" s="139" t="str">
        <f t="shared" si="25"/>
        <v/>
      </c>
    </row>
    <row r="565" spans="1:27" ht="34" hidden="1">
      <c r="A565" s="3">
        <v>2370</v>
      </c>
      <c r="B565" s="3" t="s">
        <v>1867</v>
      </c>
      <c r="C565" s="3">
        <v>561</v>
      </c>
      <c r="E565" s="140" t="s">
        <v>3088</v>
      </c>
      <c r="F565" s="6" t="s">
        <v>1868</v>
      </c>
      <c r="G565" s="6" t="s">
        <v>1862</v>
      </c>
      <c r="H565" s="38"/>
      <c r="I565" s="38"/>
      <c r="J565" s="38"/>
      <c r="K565" s="38"/>
      <c r="L565" s="38"/>
      <c r="M565" s="38"/>
      <c r="P565" s="96"/>
      <c r="Q565" s="97"/>
      <c r="R565" s="97"/>
      <c r="S565" s="98"/>
      <c r="T565" s="136"/>
      <c r="U565" s="96"/>
      <c r="V565" s="97"/>
      <c r="W565" s="97"/>
      <c r="X565" s="137"/>
      <c r="Y565" s="136"/>
      <c r="Z565" s="138" t="str">
        <f t="shared" si="24"/>
        <v/>
      </c>
      <c r="AA565" s="139" t="str">
        <f t="shared" si="25"/>
        <v/>
      </c>
    </row>
    <row r="566" spans="1:27" s="131" customFormat="1" ht="17" hidden="1">
      <c r="A566" s="3" t="s">
        <v>487</v>
      </c>
      <c r="B566" s="3" t="s">
        <v>487</v>
      </c>
      <c r="H566" s="3"/>
      <c r="P566" s="146"/>
      <c r="Q566" s="146"/>
      <c r="R566" s="146"/>
      <c r="S566" s="146"/>
      <c r="T566" s="146"/>
      <c r="U566" s="146"/>
      <c r="V566" s="146"/>
      <c r="W566" s="146"/>
      <c r="X566" s="146"/>
      <c r="Y566" s="146"/>
    </row>
    <row r="567" spans="1:27" s="131" customFormat="1" ht="17" hidden="1">
      <c r="A567" s="3" t="s">
        <v>487</v>
      </c>
      <c r="B567" s="3" t="s">
        <v>487</v>
      </c>
      <c r="H567" s="3"/>
      <c r="P567" s="146"/>
      <c r="Q567" s="146"/>
      <c r="R567" s="146"/>
      <c r="S567" s="146"/>
      <c r="T567" s="146"/>
      <c r="U567" s="146"/>
      <c r="V567" s="146"/>
      <c r="W567" s="146"/>
      <c r="X567" s="146"/>
      <c r="Y567" s="146"/>
    </row>
    <row r="568" spans="1:27" s="131" customFormat="1" ht="37" hidden="1">
      <c r="A568" s="3" t="s">
        <v>487</v>
      </c>
      <c r="B568" s="3" t="s">
        <v>487</v>
      </c>
      <c r="E568" s="152" t="s">
        <v>1869</v>
      </c>
      <c r="F568" s="152"/>
      <c r="G568" s="152"/>
      <c r="H568" s="3"/>
      <c r="P568" s="146"/>
      <c r="Q568" s="146"/>
      <c r="R568" s="146"/>
      <c r="S568" s="146"/>
      <c r="T568" s="146"/>
      <c r="U568" s="146"/>
      <c r="V568" s="146"/>
      <c r="W568" s="146"/>
      <c r="X568" s="146"/>
      <c r="Y568" s="146"/>
    </row>
    <row r="569" spans="1:27" s="131" customFormat="1" ht="19" hidden="1">
      <c r="A569" s="3" t="s">
        <v>487</v>
      </c>
      <c r="B569" s="3" t="s">
        <v>487</v>
      </c>
      <c r="E569" s="151" t="s">
        <v>1870</v>
      </c>
      <c r="F569" s="151"/>
      <c r="G569" s="151"/>
      <c r="H569" s="3"/>
      <c r="P569" s="146"/>
      <c r="Q569" s="146"/>
      <c r="R569" s="146"/>
      <c r="S569" s="146"/>
      <c r="T569" s="146"/>
      <c r="U569" s="146"/>
      <c r="V569" s="146"/>
      <c r="W569" s="146"/>
      <c r="X569" s="146"/>
      <c r="Y569" s="146"/>
    </row>
    <row r="570" spans="1:27" ht="102" hidden="1">
      <c r="A570" s="3">
        <v>2371</v>
      </c>
      <c r="B570" s="3" t="s">
        <v>1871</v>
      </c>
      <c r="C570" s="3">
        <v>427</v>
      </c>
      <c r="E570" s="140" t="s">
        <v>3089</v>
      </c>
      <c r="F570" s="6" t="s">
        <v>1872</v>
      </c>
      <c r="G570" s="6" t="s">
        <v>1873</v>
      </c>
      <c r="H570" s="38"/>
      <c r="I570" s="38"/>
      <c r="J570" s="38"/>
      <c r="K570" s="38"/>
      <c r="L570" s="38"/>
      <c r="M570" s="38"/>
      <c r="P570" s="96"/>
      <c r="Q570" s="97"/>
      <c r="R570" s="97"/>
      <c r="S570" s="98"/>
      <c r="T570" s="136"/>
      <c r="U570" s="96"/>
      <c r="V570" s="97"/>
      <c r="W570" s="97"/>
      <c r="X570" s="137"/>
      <c r="Y570" s="136"/>
      <c r="Z570" s="138" t="str">
        <f t="shared" si="24"/>
        <v/>
      </c>
      <c r="AA570" s="139" t="str">
        <f t="shared" si="25"/>
        <v/>
      </c>
    </row>
    <row r="571" spans="1:27" ht="136" hidden="1">
      <c r="A571" s="3">
        <v>2372</v>
      </c>
      <c r="B571" s="3" t="s">
        <v>1874</v>
      </c>
      <c r="C571" s="3">
        <v>420</v>
      </c>
      <c r="E571" s="140" t="s">
        <v>3090</v>
      </c>
      <c r="F571" s="6" t="s">
        <v>1875</v>
      </c>
      <c r="G571" s="6" t="s">
        <v>1876</v>
      </c>
      <c r="H571" s="38"/>
      <c r="I571" s="38"/>
      <c r="J571" s="38"/>
      <c r="K571" s="38"/>
      <c r="L571" s="38"/>
      <c r="M571" s="38"/>
      <c r="P571" s="96"/>
      <c r="Q571" s="97"/>
      <c r="R571" s="97"/>
      <c r="S571" s="98"/>
      <c r="T571" s="136"/>
      <c r="U571" s="96"/>
      <c r="V571" s="97"/>
      <c r="W571" s="97"/>
      <c r="X571" s="137"/>
      <c r="Y571" s="136"/>
      <c r="Z571" s="138" t="str">
        <f t="shared" si="24"/>
        <v/>
      </c>
      <c r="AA571" s="139" t="str">
        <f t="shared" si="25"/>
        <v/>
      </c>
    </row>
    <row r="572" spans="1:27" ht="119" hidden="1">
      <c r="A572" s="3">
        <v>2373</v>
      </c>
      <c r="C572" s="3" t="s">
        <v>1581</v>
      </c>
      <c r="E572" s="140" t="s">
        <v>3091</v>
      </c>
      <c r="F572" s="6" t="s">
        <v>1877</v>
      </c>
      <c r="G572" s="6" t="s">
        <v>1878</v>
      </c>
      <c r="H572" s="38"/>
      <c r="I572" s="38"/>
      <c r="J572" s="38"/>
      <c r="K572" s="38"/>
      <c r="L572" s="38"/>
      <c r="M572" s="38"/>
      <c r="P572" s="96"/>
      <c r="Q572" s="97"/>
      <c r="R572" s="97"/>
      <c r="S572" s="98"/>
      <c r="T572" s="136"/>
      <c r="U572" s="96"/>
      <c r="V572" s="97"/>
      <c r="W572" s="97"/>
      <c r="X572" s="137"/>
      <c r="Y572" s="136"/>
      <c r="Z572" s="138" t="str">
        <f t="shared" si="24"/>
        <v/>
      </c>
      <c r="AA572" s="139" t="str">
        <f t="shared" si="25"/>
        <v/>
      </c>
    </row>
    <row r="573" spans="1:27" ht="119" hidden="1">
      <c r="A573" s="3">
        <v>2374</v>
      </c>
      <c r="B573" s="3" t="s">
        <v>1879</v>
      </c>
      <c r="C573" s="3">
        <v>416</v>
      </c>
      <c r="E573" s="140" t="s">
        <v>3092</v>
      </c>
      <c r="F573" s="6" t="s">
        <v>1880</v>
      </c>
      <c r="G573" s="6" t="s">
        <v>1881</v>
      </c>
      <c r="H573" s="38"/>
      <c r="I573" s="38"/>
      <c r="J573" s="38"/>
      <c r="K573" s="38"/>
      <c r="L573" s="38"/>
      <c r="M573" s="38"/>
      <c r="P573" s="96"/>
      <c r="Q573" s="97"/>
      <c r="R573" s="97"/>
      <c r="S573" s="98"/>
      <c r="T573" s="136"/>
      <c r="U573" s="96"/>
      <c r="V573" s="97"/>
      <c r="W573" s="97"/>
      <c r="X573" s="137"/>
      <c r="Y573" s="136"/>
      <c r="Z573" s="138" t="str">
        <f t="shared" si="24"/>
        <v/>
      </c>
      <c r="AA573" s="139" t="str">
        <f t="shared" si="25"/>
        <v/>
      </c>
    </row>
    <row r="574" spans="1:27" ht="102" hidden="1">
      <c r="A574" s="3">
        <v>2375</v>
      </c>
      <c r="B574" s="3" t="s">
        <v>1882</v>
      </c>
      <c r="C574" s="3">
        <v>425</v>
      </c>
      <c r="E574" s="140" t="s">
        <v>3093</v>
      </c>
      <c r="F574" s="6" t="s">
        <v>1883</v>
      </c>
      <c r="G574" s="6" t="s">
        <v>1884</v>
      </c>
      <c r="H574" s="38"/>
      <c r="I574" s="38"/>
      <c r="J574" s="38"/>
      <c r="K574" s="38"/>
      <c r="L574" s="38"/>
      <c r="M574" s="38"/>
      <c r="P574" s="96"/>
      <c r="Q574" s="97"/>
      <c r="R574" s="97"/>
      <c r="S574" s="98"/>
      <c r="T574" s="136"/>
      <c r="U574" s="96"/>
      <c r="V574" s="97"/>
      <c r="W574" s="97"/>
      <c r="X574" s="137"/>
      <c r="Y574" s="136"/>
      <c r="Z574" s="138" t="str">
        <f t="shared" si="24"/>
        <v/>
      </c>
      <c r="AA574" s="139" t="str">
        <f t="shared" si="25"/>
        <v/>
      </c>
    </row>
    <row r="575" spans="1:27" ht="119" hidden="1">
      <c r="A575" s="3">
        <v>2376</v>
      </c>
      <c r="C575" s="3" t="s">
        <v>1581</v>
      </c>
      <c r="E575" s="140" t="s">
        <v>3094</v>
      </c>
      <c r="F575" s="6" t="s">
        <v>1885</v>
      </c>
      <c r="G575" s="6" t="s">
        <v>1886</v>
      </c>
      <c r="H575" s="38"/>
      <c r="I575" s="38"/>
      <c r="J575" s="38"/>
      <c r="K575" s="38"/>
      <c r="L575" s="38"/>
      <c r="M575" s="38"/>
      <c r="P575" s="96"/>
      <c r="Q575" s="97"/>
      <c r="R575" s="97"/>
      <c r="S575" s="98"/>
      <c r="T575" s="136"/>
      <c r="U575" s="96"/>
      <c r="V575" s="97"/>
      <c r="W575" s="97"/>
      <c r="X575" s="137"/>
      <c r="Y575" s="136"/>
      <c r="Z575" s="138" t="str">
        <f t="shared" si="24"/>
        <v/>
      </c>
      <c r="AA575" s="139" t="str">
        <f t="shared" si="25"/>
        <v/>
      </c>
    </row>
    <row r="576" spans="1:27" ht="102" hidden="1">
      <c r="A576" s="3">
        <v>2377</v>
      </c>
      <c r="B576" s="3" t="s">
        <v>1887</v>
      </c>
      <c r="C576" s="3">
        <v>426</v>
      </c>
      <c r="E576" s="140" t="s">
        <v>3095</v>
      </c>
      <c r="F576" s="6" t="s">
        <v>1888</v>
      </c>
      <c r="G576" s="6" t="s">
        <v>1889</v>
      </c>
      <c r="H576" s="38"/>
      <c r="I576" s="38"/>
      <c r="J576" s="38"/>
      <c r="K576" s="38"/>
      <c r="L576" s="38"/>
      <c r="M576" s="38"/>
      <c r="P576" s="96"/>
      <c r="Q576" s="97"/>
      <c r="R576" s="97"/>
      <c r="S576" s="98"/>
      <c r="T576" s="136"/>
      <c r="U576" s="96"/>
      <c r="V576" s="97"/>
      <c r="W576" s="97"/>
      <c r="X576" s="137"/>
      <c r="Y576" s="136"/>
      <c r="Z576" s="138" t="str">
        <f t="shared" si="24"/>
        <v/>
      </c>
      <c r="AA576" s="139" t="str">
        <f t="shared" si="25"/>
        <v/>
      </c>
    </row>
    <row r="577" spans="1:28" ht="85" hidden="1">
      <c r="A577" s="3">
        <v>2378</v>
      </c>
      <c r="B577" s="3" t="s">
        <v>1890</v>
      </c>
      <c r="C577" s="3">
        <v>429</v>
      </c>
      <c r="E577" s="140" t="s">
        <v>3096</v>
      </c>
      <c r="F577" s="6" t="s">
        <v>1891</v>
      </c>
      <c r="G577" s="6" t="s">
        <v>1892</v>
      </c>
      <c r="H577" s="38"/>
      <c r="I577" s="38"/>
      <c r="J577" s="38"/>
      <c r="K577" s="38"/>
      <c r="L577" s="38"/>
      <c r="M577" s="38"/>
      <c r="P577" s="96"/>
      <c r="Q577" s="97"/>
      <c r="R577" s="97"/>
      <c r="S577" s="98"/>
      <c r="T577" s="136"/>
      <c r="U577" s="96"/>
      <c r="V577" s="97"/>
      <c r="W577" s="97"/>
      <c r="X577" s="137"/>
      <c r="Y577" s="136"/>
      <c r="Z577" s="138" t="str">
        <f t="shared" si="24"/>
        <v/>
      </c>
      <c r="AA577" s="139" t="str">
        <f t="shared" si="25"/>
        <v/>
      </c>
    </row>
    <row r="578" spans="1:28" ht="119" hidden="1">
      <c r="A578" s="3">
        <v>2379</v>
      </c>
      <c r="C578" s="3" t="s">
        <v>1581</v>
      </c>
      <c r="E578" s="140" t="s">
        <v>3097</v>
      </c>
      <c r="F578" s="6" t="s">
        <v>1893</v>
      </c>
      <c r="G578" s="6" t="s">
        <v>1894</v>
      </c>
      <c r="H578" s="38"/>
      <c r="I578" s="38"/>
      <c r="J578" s="38"/>
      <c r="K578" s="38"/>
      <c r="L578" s="38"/>
      <c r="M578" s="38"/>
      <c r="P578" s="96"/>
      <c r="Q578" s="97"/>
      <c r="R578" s="97"/>
      <c r="S578" s="98"/>
      <c r="T578" s="136"/>
      <c r="U578" s="96"/>
      <c r="V578" s="97"/>
      <c r="W578" s="97"/>
      <c r="X578" s="137"/>
      <c r="Y578" s="136"/>
      <c r="Z578" s="138" t="str">
        <f t="shared" si="24"/>
        <v/>
      </c>
      <c r="AA578" s="139" t="str">
        <f t="shared" si="25"/>
        <v/>
      </c>
    </row>
    <row r="579" spans="1:28" ht="119" hidden="1">
      <c r="A579" s="3">
        <v>2380</v>
      </c>
      <c r="B579" s="3" t="s">
        <v>1895</v>
      </c>
      <c r="C579" s="3">
        <v>431</v>
      </c>
      <c r="E579" s="140" t="s">
        <v>3098</v>
      </c>
      <c r="F579" s="6" t="s">
        <v>1896</v>
      </c>
      <c r="G579" s="6" t="s">
        <v>1897</v>
      </c>
      <c r="H579" s="38"/>
      <c r="I579" s="38"/>
      <c r="J579" s="38"/>
      <c r="K579" s="38"/>
      <c r="L579" s="38"/>
      <c r="M579" s="38"/>
      <c r="P579" s="96"/>
      <c r="Q579" s="97"/>
      <c r="R579" s="97"/>
      <c r="S579" s="98"/>
      <c r="T579" s="136"/>
      <c r="U579" s="96"/>
      <c r="V579" s="97"/>
      <c r="W579" s="97"/>
      <c r="X579" s="137"/>
      <c r="Y579" s="136"/>
      <c r="Z579" s="138" t="str">
        <f t="shared" si="24"/>
        <v/>
      </c>
      <c r="AA579" s="139" t="str">
        <f t="shared" si="25"/>
        <v/>
      </c>
    </row>
    <row r="580" spans="1:28" ht="170" hidden="1">
      <c r="A580" s="3">
        <v>2381</v>
      </c>
      <c r="C580" s="3" t="s">
        <v>1581</v>
      </c>
      <c r="E580" s="140" t="s">
        <v>3099</v>
      </c>
      <c r="F580" s="6" t="s">
        <v>1898</v>
      </c>
      <c r="G580" s="6" t="s">
        <v>1899</v>
      </c>
      <c r="H580" s="38"/>
      <c r="I580" s="38"/>
      <c r="J580" s="38"/>
      <c r="K580" s="38"/>
      <c r="L580" s="38"/>
      <c r="M580" s="38"/>
      <c r="P580" s="96"/>
      <c r="Q580" s="97"/>
      <c r="R580" s="97"/>
      <c r="S580" s="98"/>
      <c r="T580" s="136"/>
      <c r="U580" s="96"/>
      <c r="V580" s="97"/>
      <c r="W580" s="97"/>
      <c r="X580" s="137"/>
      <c r="Y580" s="136"/>
      <c r="Z580" s="138" t="str">
        <f t="shared" ref="Z580:Z642" si="26">IF(U580&lt;&gt;"",U580,IF(P580&lt;&gt;"",P580,IF(N580&lt;&gt;"",N580,"")))</f>
        <v/>
      </c>
      <c r="AA580" s="139" t="str">
        <f t="shared" ref="AA580:AA642" si="27">IF(X580&lt;&gt;"",X580,IF(S580&lt;&gt;"",S580,IF(O580&lt;&gt;"",O580,"")))</f>
        <v/>
      </c>
    </row>
    <row r="581" spans="1:28" ht="136" hidden="1">
      <c r="A581" s="3">
        <v>2382</v>
      </c>
      <c r="B581" s="3" t="s">
        <v>1900</v>
      </c>
      <c r="C581" s="3">
        <v>428</v>
      </c>
      <c r="E581" s="140" t="s">
        <v>3100</v>
      </c>
      <c r="F581" s="6" t="s">
        <v>1901</v>
      </c>
      <c r="G581" s="6" t="s">
        <v>1902</v>
      </c>
      <c r="H581" s="38"/>
      <c r="I581" s="38"/>
      <c r="J581" s="38"/>
      <c r="K581" s="38"/>
      <c r="L581" s="38"/>
      <c r="M581" s="38"/>
      <c r="P581" s="96"/>
      <c r="Q581" s="97"/>
      <c r="R581" s="97"/>
      <c r="S581" s="98"/>
      <c r="T581" s="136"/>
      <c r="U581" s="96"/>
      <c r="V581" s="97"/>
      <c r="W581" s="97"/>
      <c r="X581" s="137"/>
      <c r="Y581" s="136"/>
      <c r="Z581" s="138" t="str">
        <f t="shared" si="26"/>
        <v/>
      </c>
      <c r="AA581" s="139" t="str">
        <f t="shared" si="27"/>
        <v/>
      </c>
    </row>
    <row r="582" spans="1:28" ht="136" hidden="1">
      <c r="A582" s="3">
        <v>2383</v>
      </c>
      <c r="B582" s="3" t="s">
        <v>1903</v>
      </c>
      <c r="C582" s="3">
        <v>413</v>
      </c>
      <c r="E582" s="140" t="s">
        <v>3101</v>
      </c>
      <c r="F582" s="6" t="s">
        <v>1904</v>
      </c>
      <c r="G582" s="6" t="s">
        <v>1905</v>
      </c>
      <c r="H582" s="38"/>
      <c r="I582" s="38"/>
      <c r="J582" s="38"/>
      <c r="K582" s="38"/>
      <c r="L582" s="38"/>
      <c r="M582" s="38"/>
      <c r="P582" s="96"/>
      <c r="Q582" s="97"/>
      <c r="R582" s="97"/>
      <c r="S582" s="98"/>
      <c r="T582" s="136"/>
      <c r="U582" s="96"/>
      <c r="V582" s="97"/>
      <c r="W582" s="97"/>
      <c r="X582" s="137"/>
      <c r="Y582" s="136"/>
      <c r="Z582" s="138" t="str">
        <f t="shared" si="26"/>
        <v/>
      </c>
      <c r="AA582" s="139" t="str">
        <f t="shared" si="27"/>
        <v/>
      </c>
    </row>
    <row r="583" spans="1:28" ht="102" hidden="1">
      <c r="A583" s="3">
        <v>2384</v>
      </c>
      <c r="B583" s="3" t="s">
        <v>1906</v>
      </c>
      <c r="C583" s="3">
        <v>438</v>
      </c>
      <c r="E583" s="140" t="s">
        <v>3102</v>
      </c>
      <c r="F583" s="6" t="s">
        <v>1907</v>
      </c>
      <c r="G583" s="6" t="s">
        <v>1908</v>
      </c>
      <c r="H583" s="38"/>
      <c r="I583" s="38"/>
      <c r="J583" s="38"/>
      <c r="K583" s="38"/>
      <c r="L583" s="38"/>
      <c r="M583" s="38"/>
      <c r="P583" s="96"/>
      <c r="Q583" s="97"/>
      <c r="R583" s="97"/>
      <c r="S583" s="98"/>
      <c r="T583" s="136"/>
      <c r="U583" s="96"/>
      <c r="V583" s="97"/>
      <c r="W583" s="97"/>
      <c r="X583" s="137"/>
      <c r="Y583" s="136"/>
      <c r="Z583" s="138" t="str">
        <f t="shared" si="26"/>
        <v/>
      </c>
      <c r="AA583" s="139" t="str">
        <f t="shared" si="27"/>
        <v/>
      </c>
    </row>
    <row r="584" spans="1:28" ht="119" hidden="1">
      <c r="A584" s="3">
        <v>2385</v>
      </c>
      <c r="B584" s="3" t="s">
        <v>1909</v>
      </c>
      <c r="C584" s="3">
        <v>433</v>
      </c>
      <c r="E584" s="140" t="s">
        <v>3103</v>
      </c>
      <c r="F584" s="6" t="s">
        <v>1910</v>
      </c>
      <c r="G584" s="6" t="s">
        <v>1911</v>
      </c>
      <c r="H584" s="38"/>
      <c r="I584" s="38"/>
      <c r="J584" s="38"/>
      <c r="K584" s="38"/>
      <c r="L584" s="38"/>
      <c r="M584" s="38"/>
      <c r="P584" s="96"/>
      <c r="Q584" s="97"/>
      <c r="R584" s="97"/>
      <c r="S584" s="98"/>
      <c r="T584" s="136"/>
      <c r="U584" s="96"/>
      <c r="V584" s="97"/>
      <c r="W584" s="97"/>
      <c r="X584" s="137"/>
      <c r="Y584" s="136"/>
      <c r="Z584" s="138" t="str">
        <f t="shared" si="26"/>
        <v/>
      </c>
      <c r="AA584" s="139" t="str">
        <f t="shared" si="27"/>
        <v/>
      </c>
    </row>
    <row r="585" spans="1:28" ht="119" hidden="1">
      <c r="A585" s="3">
        <v>2386</v>
      </c>
      <c r="B585" s="3" t="s">
        <v>1912</v>
      </c>
      <c r="C585" s="3">
        <v>434</v>
      </c>
      <c r="E585" s="140" t="s">
        <v>3104</v>
      </c>
      <c r="F585" s="6" t="s">
        <v>1913</v>
      </c>
      <c r="G585" s="6" t="s">
        <v>1914</v>
      </c>
      <c r="H585" s="38"/>
      <c r="I585" s="38"/>
      <c r="J585" s="38"/>
      <c r="K585" s="38"/>
      <c r="L585" s="38"/>
      <c r="M585" s="38"/>
      <c r="P585" s="96"/>
      <c r="Q585" s="97"/>
      <c r="R585" s="97"/>
      <c r="S585" s="98"/>
      <c r="T585" s="136"/>
      <c r="U585" s="96"/>
      <c r="V585" s="97"/>
      <c r="W585" s="97"/>
      <c r="X585" s="137"/>
      <c r="Y585" s="136"/>
      <c r="Z585" s="138" t="str">
        <f t="shared" si="26"/>
        <v/>
      </c>
      <c r="AA585" s="139" t="str">
        <f t="shared" si="27"/>
        <v/>
      </c>
    </row>
    <row r="586" spans="1:28" ht="136" hidden="1">
      <c r="A586" s="3">
        <v>2387</v>
      </c>
      <c r="B586" s="3" t="s">
        <v>1915</v>
      </c>
      <c r="C586" s="3">
        <v>435</v>
      </c>
      <c r="E586" s="140" t="s">
        <v>3105</v>
      </c>
      <c r="F586" s="6" t="s">
        <v>1916</v>
      </c>
      <c r="G586" s="6" t="s">
        <v>1917</v>
      </c>
      <c r="H586" s="38"/>
      <c r="I586" s="38"/>
      <c r="J586" s="38"/>
      <c r="K586" s="38"/>
      <c r="L586" s="38"/>
      <c r="M586" s="38"/>
      <c r="P586" s="96"/>
      <c r="Q586" s="97"/>
      <c r="R586" s="97"/>
      <c r="S586" s="98"/>
      <c r="T586" s="136"/>
      <c r="U586" s="96"/>
      <c r="V586" s="97"/>
      <c r="W586" s="97"/>
      <c r="X586" s="137"/>
      <c r="Y586" s="136"/>
      <c r="Z586" s="138" t="str">
        <f t="shared" si="26"/>
        <v/>
      </c>
      <c r="AA586" s="139" t="str">
        <f t="shared" si="27"/>
        <v/>
      </c>
    </row>
    <row r="587" spans="1:28" ht="136" hidden="1">
      <c r="A587" s="3">
        <v>2388</v>
      </c>
      <c r="B587" s="3" t="s">
        <v>1918</v>
      </c>
      <c r="C587" s="3">
        <v>437</v>
      </c>
      <c r="E587" s="140" t="s">
        <v>3106</v>
      </c>
      <c r="F587" s="6" t="s">
        <v>1919</v>
      </c>
      <c r="G587" s="6" t="s">
        <v>1920</v>
      </c>
      <c r="H587" s="38"/>
      <c r="I587" s="38"/>
      <c r="J587" s="38"/>
      <c r="K587" s="38"/>
      <c r="L587" s="38"/>
      <c r="M587" s="38"/>
      <c r="P587" s="96"/>
      <c r="Q587" s="97"/>
      <c r="R587" s="97"/>
      <c r="S587" s="98"/>
      <c r="T587" s="136"/>
      <c r="U587" s="96"/>
      <c r="V587" s="97"/>
      <c r="W587" s="97"/>
      <c r="X587" s="137"/>
      <c r="Y587" s="136"/>
      <c r="Z587" s="138" t="str">
        <f t="shared" si="26"/>
        <v/>
      </c>
      <c r="AA587" s="139" t="str">
        <f t="shared" si="27"/>
        <v/>
      </c>
    </row>
    <row r="588" spans="1:28" s="131" customFormat="1" ht="17" hidden="1">
      <c r="A588" s="3" t="s">
        <v>487</v>
      </c>
      <c r="B588" s="3" t="s">
        <v>487</v>
      </c>
      <c r="H588" s="3"/>
      <c r="P588" s="146"/>
      <c r="Q588" s="146"/>
      <c r="R588" s="146"/>
      <c r="S588" s="146"/>
      <c r="T588" s="146"/>
      <c r="U588" s="146"/>
      <c r="V588" s="146"/>
      <c r="W588" s="146"/>
      <c r="X588" s="146"/>
      <c r="Y588" s="146"/>
    </row>
    <row r="589" spans="1:28" s="131" customFormat="1" ht="17" hidden="1">
      <c r="A589" s="3" t="s">
        <v>487</v>
      </c>
      <c r="B589" s="3" t="s">
        <v>487</v>
      </c>
      <c r="H589" s="3"/>
      <c r="P589" s="146"/>
      <c r="Q589" s="146"/>
      <c r="R589" s="146"/>
      <c r="S589" s="146"/>
      <c r="T589" s="146"/>
      <c r="U589" s="146"/>
      <c r="V589" s="146"/>
      <c r="W589" s="146"/>
      <c r="X589" s="146"/>
      <c r="Y589" s="146"/>
    </row>
    <row r="590" spans="1:28" s="131" customFormat="1" ht="19" hidden="1">
      <c r="A590" s="3" t="s">
        <v>487</v>
      </c>
      <c r="B590" s="3" t="s">
        <v>487</v>
      </c>
      <c r="E590" s="153" t="s">
        <v>1921</v>
      </c>
      <c r="F590" s="151"/>
      <c r="G590" s="151"/>
      <c r="H590" s="3"/>
      <c r="P590" s="146"/>
      <c r="Q590" s="146"/>
      <c r="R590" s="146"/>
      <c r="S590" s="146"/>
      <c r="T590" s="146"/>
      <c r="U590" s="146"/>
      <c r="V590" s="146"/>
      <c r="W590" s="146"/>
      <c r="X590" s="146"/>
      <c r="Y590" s="146"/>
    </row>
    <row r="591" spans="1:28" s="131" customFormat="1" ht="51" hidden="1">
      <c r="A591" s="3" t="s">
        <v>487</v>
      </c>
      <c r="B591" s="3" t="s">
        <v>487</v>
      </c>
      <c r="E591" s="141" t="s">
        <v>1922</v>
      </c>
      <c r="F591" s="142" t="s">
        <v>1923</v>
      </c>
      <c r="G591" s="143" t="str">
        <f>HYPERLINK("http://sourcinginnovation.com/wordpress/2017/04/26/are-we-about-to-enter-the-age-of-permissive-analytics/","Are we about to enter the age of permissive analytics")</f>
        <v>Are we about to enter the age of permissive analytics</v>
      </c>
      <c r="H591" s="3"/>
      <c r="P591" s="146"/>
      <c r="Q591" s="146"/>
      <c r="R591" s="146"/>
      <c r="S591" s="146"/>
      <c r="T591" s="146"/>
      <c r="U591" s="146"/>
      <c r="V591" s="146"/>
      <c r="W591" s="146"/>
      <c r="X591" s="146"/>
      <c r="Y591" s="146"/>
    </row>
    <row r="592" spans="1:28" ht="17" hidden="1">
      <c r="A592" s="3" t="s">
        <v>487</v>
      </c>
      <c r="B592" s="3" t="s">
        <v>487</v>
      </c>
      <c r="E592" s="131"/>
      <c r="F592" s="131"/>
      <c r="G592" s="143" t="str">
        <f>HYPERLINK("http://sourcinginnovation.com/wordpress/2017/04/27/when-selecting-your-prescriptive-and-future-permissive-analytics-system/","When Selecting Your Future Permissive Analytics System")</f>
        <v>When Selecting Your Future Permissive Analytics System</v>
      </c>
      <c r="I592" s="131"/>
      <c r="J592" s="131"/>
      <c r="K592" s="131"/>
      <c r="L592" s="131"/>
      <c r="M592" s="131"/>
      <c r="N592" s="131"/>
      <c r="O592" s="131"/>
      <c r="P592" s="146"/>
      <c r="Q592" s="146"/>
      <c r="R592" s="146"/>
      <c r="S592" s="146"/>
      <c r="T592" s="146"/>
      <c r="U592" s="146"/>
      <c r="V592" s="146"/>
      <c r="W592" s="146"/>
      <c r="X592" s="146"/>
      <c r="Y592" s="146"/>
      <c r="Z592" s="131"/>
      <c r="AA592" s="131"/>
      <c r="AB592" s="131"/>
    </row>
    <row r="593" spans="1:27" ht="34" hidden="1">
      <c r="A593" s="3">
        <v>2389</v>
      </c>
      <c r="B593" s="3" t="s">
        <v>1924</v>
      </c>
      <c r="C593" s="3">
        <v>445</v>
      </c>
      <c r="E593" s="140" t="s">
        <v>3107</v>
      </c>
      <c r="F593" s="6" t="s">
        <v>1925</v>
      </c>
      <c r="G593" s="6" t="s">
        <v>1862</v>
      </c>
      <c r="H593" s="38"/>
      <c r="I593" s="38"/>
      <c r="J593" s="38"/>
      <c r="K593" s="38"/>
      <c r="L593" s="38"/>
      <c r="M593" s="38"/>
      <c r="P593" s="96"/>
      <c r="Q593" s="97"/>
      <c r="R593" s="97"/>
      <c r="S593" s="98"/>
      <c r="T593" s="136"/>
      <c r="U593" s="96"/>
      <c r="V593" s="97"/>
      <c r="W593" s="97"/>
      <c r="X593" s="137"/>
      <c r="Y593" s="136"/>
      <c r="Z593" s="138" t="str">
        <f t="shared" si="26"/>
        <v/>
      </c>
      <c r="AA593" s="139" t="str">
        <f t="shared" si="27"/>
        <v/>
      </c>
    </row>
    <row r="594" spans="1:27" ht="34" hidden="1">
      <c r="A594" s="3">
        <v>2390</v>
      </c>
      <c r="C594" s="3" t="s">
        <v>1581</v>
      </c>
      <c r="E594" s="140" t="s">
        <v>3108</v>
      </c>
      <c r="F594" s="6" t="s">
        <v>1926</v>
      </c>
      <c r="G594" s="6" t="s">
        <v>1862</v>
      </c>
      <c r="H594" s="38"/>
      <c r="I594" s="38"/>
      <c r="J594" s="38"/>
      <c r="K594" s="38"/>
      <c r="L594" s="38"/>
      <c r="M594" s="38"/>
      <c r="P594" s="96"/>
      <c r="Q594" s="97"/>
      <c r="R594" s="97"/>
      <c r="S594" s="98"/>
      <c r="T594" s="136"/>
      <c r="U594" s="96"/>
      <c r="V594" s="97"/>
      <c r="W594" s="97"/>
      <c r="X594" s="137"/>
      <c r="Y594" s="136"/>
      <c r="Z594" s="138" t="str">
        <f t="shared" si="26"/>
        <v/>
      </c>
      <c r="AA594" s="139" t="str">
        <f t="shared" si="27"/>
        <v/>
      </c>
    </row>
    <row r="595" spans="1:27" ht="187" hidden="1">
      <c r="A595" s="3">
        <v>2391</v>
      </c>
      <c r="B595" s="3" t="s">
        <v>1927</v>
      </c>
      <c r="C595" s="3">
        <v>446</v>
      </c>
      <c r="E595" s="140" t="s">
        <v>2966</v>
      </c>
      <c r="F595" s="6" t="s">
        <v>436</v>
      </c>
      <c r="G595" s="6" t="s">
        <v>1862</v>
      </c>
      <c r="H595" s="38"/>
      <c r="I595" s="38"/>
      <c r="J595" s="38"/>
      <c r="K595" s="38"/>
      <c r="L595" s="38"/>
      <c r="M595" s="38"/>
      <c r="P595" s="96"/>
      <c r="Q595" s="97"/>
      <c r="R595" s="97"/>
      <c r="S595" s="98"/>
      <c r="T595" s="136"/>
      <c r="U595" s="96"/>
      <c r="V595" s="97"/>
      <c r="W595" s="97"/>
      <c r="X595" s="137"/>
      <c r="Y595" s="136"/>
      <c r="Z595" s="138" t="str">
        <f t="shared" si="26"/>
        <v/>
      </c>
      <c r="AA595" s="139" t="str">
        <f t="shared" si="27"/>
        <v/>
      </c>
    </row>
    <row r="596" spans="1:27" ht="34" hidden="1">
      <c r="A596" s="3">
        <v>2392</v>
      </c>
      <c r="B596" s="3" t="s">
        <v>1928</v>
      </c>
      <c r="C596" s="3">
        <v>447</v>
      </c>
      <c r="E596" s="140" t="s">
        <v>2967</v>
      </c>
      <c r="F596" s="6" t="s">
        <v>1929</v>
      </c>
      <c r="G596" s="6" t="s">
        <v>1862</v>
      </c>
      <c r="H596" s="38"/>
      <c r="I596" s="38"/>
      <c r="J596" s="38"/>
      <c r="K596" s="38"/>
      <c r="L596" s="38"/>
      <c r="M596" s="38"/>
      <c r="P596" s="96"/>
      <c r="Q596" s="97"/>
      <c r="R596" s="97"/>
      <c r="S596" s="98"/>
      <c r="T596" s="136"/>
      <c r="U596" s="96"/>
      <c r="V596" s="97"/>
      <c r="W596" s="97"/>
      <c r="X596" s="137"/>
      <c r="Y596" s="136"/>
      <c r="Z596" s="138" t="str">
        <f t="shared" si="26"/>
        <v/>
      </c>
      <c r="AA596" s="139" t="str">
        <f t="shared" si="27"/>
        <v/>
      </c>
    </row>
    <row r="597" spans="1:27" ht="136" hidden="1">
      <c r="A597" s="3">
        <v>2393</v>
      </c>
      <c r="B597" s="3" t="s">
        <v>1930</v>
      </c>
      <c r="C597" s="3">
        <v>449</v>
      </c>
      <c r="E597" s="140" t="s">
        <v>2883</v>
      </c>
      <c r="F597" s="6" t="s">
        <v>1931</v>
      </c>
      <c r="G597" s="6" t="s">
        <v>1932</v>
      </c>
      <c r="H597" s="38"/>
      <c r="I597" s="38"/>
      <c r="J597" s="38"/>
      <c r="K597" s="38"/>
      <c r="L597" s="38"/>
      <c r="M597" s="38"/>
      <c r="P597" s="96"/>
      <c r="Q597" s="97"/>
      <c r="R597" s="97"/>
      <c r="S597" s="98"/>
      <c r="T597" s="136"/>
      <c r="U597" s="96"/>
      <c r="V597" s="97"/>
      <c r="W597" s="97"/>
      <c r="X597" s="137"/>
      <c r="Y597" s="136"/>
      <c r="Z597" s="138" t="str">
        <f t="shared" si="26"/>
        <v/>
      </c>
      <c r="AA597" s="139" t="str">
        <f t="shared" si="27"/>
        <v/>
      </c>
    </row>
    <row r="598" spans="1:27" ht="136" hidden="1">
      <c r="A598" s="3">
        <v>2394</v>
      </c>
      <c r="B598" s="3" t="s">
        <v>1933</v>
      </c>
      <c r="C598" s="3">
        <v>452</v>
      </c>
      <c r="E598" s="140" t="s">
        <v>3109</v>
      </c>
      <c r="F598" s="6" t="s">
        <v>442</v>
      </c>
      <c r="G598" s="6" t="s">
        <v>1934</v>
      </c>
      <c r="H598" s="38"/>
      <c r="I598" s="38"/>
      <c r="J598" s="38"/>
      <c r="K598" s="38"/>
      <c r="L598" s="38"/>
      <c r="M598" s="38"/>
      <c r="P598" s="96"/>
      <c r="Q598" s="97"/>
      <c r="R598" s="97"/>
      <c r="S598" s="98"/>
      <c r="T598" s="136"/>
      <c r="U598" s="96"/>
      <c r="V598" s="97"/>
      <c r="W598" s="97"/>
      <c r="X598" s="137"/>
      <c r="Y598" s="136"/>
      <c r="Z598" s="138" t="str">
        <f t="shared" si="26"/>
        <v/>
      </c>
      <c r="AA598" s="139" t="str">
        <f t="shared" si="27"/>
        <v/>
      </c>
    </row>
    <row r="599" spans="1:27" ht="187" hidden="1">
      <c r="A599" s="3">
        <v>2395</v>
      </c>
      <c r="B599" s="3" t="s">
        <v>1935</v>
      </c>
      <c r="C599" s="3">
        <v>481</v>
      </c>
      <c r="E599" s="140" t="s">
        <v>3110</v>
      </c>
      <c r="F599" s="6" t="s">
        <v>1936</v>
      </c>
      <c r="G599" s="6" t="s">
        <v>1937</v>
      </c>
      <c r="H599" s="38"/>
      <c r="I599" s="38"/>
      <c r="J599" s="38"/>
      <c r="K599" s="38"/>
      <c r="L599" s="38"/>
      <c r="M599" s="38"/>
      <c r="P599" s="96"/>
      <c r="Q599" s="97"/>
      <c r="R599" s="97"/>
      <c r="S599" s="98"/>
      <c r="T599" s="136"/>
      <c r="U599" s="96"/>
      <c r="V599" s="97"/>
      <c r="W599" s="97"/>
      <c r="X599" s="137"/>
      <c r="Y599" s="136"/>
      <c r="Z599" s="138" t="str">
        <f t="shared" si="26"/>
        <v/>
      </c>
      <c r="AA599" s="139" t="str">
        <f t="shared" si="27"/>
        <v/>
      </c>
    </row>
    <row r="600" spans="1:27" ht="102" hidden="1">
      <c r="A600" s="3">
        <v>2396</v>
      </c>
      <c r="B600" s="3" t="s">
        <v>1938</v>
      </c>
      <c r="C600" s="3">
        <v>455</v>
      </c>
      <c r="E600" s="140" t="s">
        <v>3111</v>
      </c>
      <c r="F600" s="6" t="s">
        <v>1939</v>
      </c>
      <c r="G600" s="6" t="s">
        <v>1940</v>
      </c>
      <c r="H600" s="38"/>
      <c r="I600" s="38"/>
      <c r="J600" s="38"/>
      <c r="K600" s="38"/>
      <c r="L600" s="38"/>
      <c r="M600" s="38"/>
      <c r="P600" s="96"/>
      <c r="Q600" s="97"/>
      <c r="R600" s="97"/>
      <c r="S600" s="98"/>
      <c r="T600" s="136"/>
      <c r="U600" s="96"/>
      <c r="V600" s="97"/>
      <c r="W600" s="97"/>
      <c r="X600" s="137"/>
      <c r="Y600" s="136"/>
      <c r="Z600" s="138" t="str">
        <f t="shared" si="26"/>
        <v/>
      </c>
      <c r="AA600" s="139" t="str">
        <f t="shared" si="27"/>
        <v/>
      </c>
    </row>
    <row r="601" spans="1:27" s="131" customFormat="1" ht="17" hidden="1">
      <c r="A601" s="3" t="s">
        <v>487</v>
      </c>
      <c r="G601" s="131" t="s">
        <v>487</v>
      </c>
      <c r="H601" s="3"/>
      <c r="P601" s="146"/>
      <c r="Q601" s="146"/>
      <c r="R601" s="146"/>
      <c r="S601" s="146"/>
      <c r="T601" s="146"/>
      <c r="U601" s="146"/>
      <c r="V601" s="146"/>
      <c r="W601" s="146"/>
      <c r="X601" s="146"/>
      <c r="Y601" s="146"/>
    </row>
    <row r="602" spans="1:27" s="131" customFormat="1" ht="17" hidden="1">
      <c r="A602" s="3" t="s">
        <v>487</v>
      </c>
      <c r="G602" s="131" t="s">
        <v>487</v>
      </c>
      <c r="H602" s="3"/>
      <c r="P602" s="146"/>
      <c r="Q602" s="146"/>
      <c r="R602" s="146"/>
      <c r="S602" s="146"/>
      <c r="T602" s="146"/>
      <c r="U602" s="146"/>
      <c r="V602" s="146"/>
      <c r="W602" s="146"/>
      <c r="X602" s="146"/>
      <c r="Y602" s="146"/>
    </row>
    <row r="603" spans="1:27" ht="17" hidden="1">
      <c r="A603" s="3" t="s">
        <v>487</v>
      </c>
      <c r="B603" s="3" t="s">
        <v>487</v>
      </c>
      <c r="E603" s="141" t="s">
        <v>1941</v>
      </c>
      <c r="F603" s="131"/>
      <c r="G603" s="131" t="s">
        <v>487</v>
      </c>
      <c r="I603" s="131"/>
      <c r="J603" s="131"/>
      <c r="K603" s="131"/>
      <c r="L603" s="131"/>
      <c r="M603" s="131"/>
      <c r="N603" s="131"/>
      <c r="O603" s="131"/>
      <c r="P603" s="146"/>
      <c r="Q603" s="146"/>
      <c r="R603" s="146"/>
      <c r="S603" s="146"/>
      <c r="T603" s="146"/>
      <c r="U603" s="146"/>
      <c r="V603" s="146"/>
      <c r="W603" s="146"/>
      <c r="X603" s="146"/>
      <c r="Y603" s="146"/>
      <c r="Z603" s="131"/>
      <c r="AA603" s="131"/>
    </row>
    <row r="604" spans="1:27" ht="102" hidden="1">
      <c r="A604" s="3">
        <v>2397</v>
      </c>
      <c r="B604" s="3" t="s">
        <v>1942</v>
      </c>
      <c r="C604" s="3">
        <v>456</v>
      </c>
      <c r="E604" s="140" t="s">
        <v>3112</v>
      </c>
      <c r="F604" s="6" t="s">
        <v>1943</v>
      </c>
      <c r="G604" s="6" t="s">
        <v>1944</v>
      </c>
      <c r="H604" s="38"/>
      <c r="I604" s="38"/>
      <c r="J604" s="38"/>
      <c r="K604" s="38"/>
      <c r="L604" s="38"/>
      <c r="M604" s="38"/>
      <c r="P604" s="96"/>
      <c r="Q604" s="97"/>
      <c r="R604" s="97"/>
      <c r="S604" s="98"/>
      <c r="T604" s="136"/>
      <c r="U604" s="96"/>
      <c r="V604" s="97"/>
      <c r="W604" s="97"/>
      <c r="X604" s="137"/>
      <c r="Y604" s="136"/>
      <c r="Z604" s="138" t="str">
        <f t="shared" si="26"/>
        <v/>
      </c>
      <c r="AA604" s="139" t="str">
        <f t="shared" si="27"/>
        <v/>
      </c>
    </row>
    <row r="605" spans="1:27" ht="85" hidden="1">
      <c r="A605" s="3">
        <v>2398</v>
      </c>
      <c r="B605" s="3" t="s">
        <v>1945</v>
      </c>
      <c r="C605" s="3">
        <v>457</v>
      </c>
      <c r="E605" s="140" t="s">
        <v>3113</v>
      </c>
      <c r="F605" s="6" t="s">
        <v>1946</v>
      </c>
      <c r="G605" s="6" t="s">
        <v>1947</v>
      </c>
      <c r="H605" s="38"/>
      <c r="I605" s="38"/>
      <c r="J605" s="38"/>
      <c r="K605" s="38"/>
      <c r="L605" s="38"/>
      <c r="M605" s="38"/>
      <c r="P605" s="96"/>
      <c r="Q605" s="97"/>
      <c r="R605" s="97"/>
      <c r="S605" s="98"/>
      <c r="T605" s="136"/>
      <c r="U605" s="96"/>
      <c r="V605" s="97"/>
      <c r="W605" s="97"/>
      <c r="X605" s="137"/>
      <c r="Y605" s="136"/>
      <c r="Z605" s="138" t="str">
        <f t="shared" si="26"/>
        <v/>
      </c>
      <c r="AA605" s="139" t="str">
        <f t="shared" si="27"/>
        <v/>
      </c>
    </row>
    <row r="606" spans="1:27" ht="102" hidden="1">
      <c r="A606" s="3">
        <v>2399</v>
      </c>
      <c r="B606" s="3" t="s">
        <v>1948</v>
      </c>
      <c r="C606" s="3">
        <v>458</v>
      </c>
      <c r="E606" s="140" t="s">
        <v>3114</v>
      </c>
      <c r="F606" s="6" t="s">
        <v>1949</v>
      </c>
      <c r="G606" s="6" t="s">
        <v>1950</v>
      </c>
      <c r="H606" s="38"/>
      <c r="I606" s="38"/>
      <c r="J606" s="38"/>
      <c r="K606" s="38"/>
      <c r="L606" s="38"/>
      <c r="M606" s="38"/>
      <c r="P606" s="96"/>
      <c r="Q606" s="97"/>
      <c r="R606" s="97"/>
      <c r="S606" s="98"/>
      <c r="T606" s="136"/>
      <c r="U606" s="96"/>
      <c r="V606" s="97"/>
      <c r="W606" s="97"/>
      <c r="X606" s="137"/>
      <c r="Y606" s="136"/>
      <c r="Z606" s="138" t="str">
        <f t="shared" si="26"/>
        <v/>
      </c>
      <c r="AA606" s="139" t="str">
        <f t="shared" si="27"/>
        <v/>
      </c>
    </row>
    <row r="607" spans="1:27" ht="102" hidden="1">
      <c r="A607" s="3">
        <v>2400</v>
      </c>
      <c r="B607" s="3" t="s">
        <v>1951</v>
      </c>
      <c r="C607" s="3">
        <v>459</v>
      </c>
      <c r="E607" s="140" t="s">
        <v>3115</v>
      </c>
      <c r="F607" s="6" t="s">
        <v>1952</v>
      </c>
      <c r="G607" s="6" t="s">
        <v>1953</v>
      </c>
      <c r="H607" s="38"/>
      <c r="I607" s="38"/>
      <c r="J607" s="38"/>
      <c r="K607" s="38"/>
      <c r="L607" s="38"/>
      <c r="M607" s="38"/>
      <c r="P607" s="96"/>
      <c r="Q607" s="97"/>
      <c r="R607" s="97"/>
      <c r="S607" s="98"/>
      <c r="T607" s="136"/>
      <c r="U607" s="96"/>
      <c r="V607" s="97"/>
      <c r="W607" s="97"/>
      <c r="X607" s="137"/>
      <c r="Y607" s="136"/>
      <c r="Z607" s="138" t="str">
        <f t="shared" si="26"/>
        <v/>
      </c>
      <c r="AA607" s="139" t="str">
        <f t="shared" si="27"/>
        <v/>
      </c>
    </row>
    <row r="608" spans="1:27" ht="102" hidden="1">
      <c r="A608" s="3">
        <v>2401</v>
      </c>
      <c r="B608" s="3" t="s">
        <v>1954</v>
      </c>
      <c r="C608" s="3">
        <v>460</v>
      </c>
      <c r="E608" s="140" t="s">
        <v>3116</v>
      </c>
      <c r="F608" s="6" t="s">
        <v>1955</v>
      </c>
      <c r="G608" s="6" t="s">
        <v>1956</v>
      </c>
      <c r="H608" s="38"/>
      <c r="I608" s="38"/>
      <c r="J608" s="38"/>
      <c r="K608" s="38"/>
      <c r="L608" s="38"/>
      <c r="M608" s="38"/>
      <c r="P608" s="96"/>
      <c r="Q608" s="97"/>
      <c r="R608" s="97"/>
      <c r="S608" s="98"/>
      <c r="T608" s="136"/>
      <c r="U608" s="96"/>
      <c r="V608" s="97"/>
      <c r="W608" s="97"/>
      <c r="X608" s="137"/>
      <c r="Y608" s="136"/>
      <c r="Z608" s="138" t="str">
        <f t="shared" si="26"/>
        <v/>
      </c>
      <c r="AA608" s="139" t="str">
        <f t="shared" si="27"/>
        <v/>
      </c>
    </row>
    <row r="609" spans="1:27" ht="102" hidden="1">
      <c r="A609" s="3">
        <v>2402</v>
      </c>
      <c r="B609" s="3" t="s">
        <v>1957</v>
      </c>
      <c r="C609" s="3">
        <v>461</v>
      </c>
      <c r="E609" s="140" t="s">
        <v>3117</v>
      </c>
      <c r="F609" s="6" t="s">
        <v>1958</v>
      </c>
      <c r="G609" s="6" t="s">
        <v>1959</v>
      </c>
      <c r="H609" s="38"/>
      <c r="I609" s="38"/>
      <c r="J609" s="38"/>
      <c r="K609" s="38"/>
      <c r="L609" s="38"/>
      <c r="M609" s="38"/>
      <c r="P609" s="96"/>
      <c r="Q609" s="97"/>
      <c r="R609" s="97"/>
      <c r="S609" s="98"/>
      <c r="T609" s="136"/>
      <c r="U609" s="96"/>
      <c r="V609" s="97"/>
      <c r="W609" s="97"/>
      <c r="X609" s="137"/>
      <c r="Y609" s="136"/>
      <c r="Z609" s="138" t="str">
        <f t="shared" si="26"/>
        <v/>
      </c>
      <c r="AA609" s="139" t="str">
        <f t="shared" si="27"/>
        <v/>
      </c>
    </row>
    <row r="610" spans="1:27" ht="119" hidden="1">
      <c r="A610" s="3">
        <v>2403</v>
      </c>
      <c r="B610" s="3" t="s">
        <v>1960</v>
      </c>
      <c r="C610" s="3">
        <v>462</v>
      </c>
      <c r="E610" s="140" t="s">
        <v>3118</v>
      </c>
      <c r="F610" s="6" t="s">
        <v>1961</v>
      </c>
      <c r="G610" s="6" t="s">
        <v>1962</v>
      </c>
      <c r="H610" s="38"/>
      <c r="I610" s="38"/>
      <c r="J610" s="38"/>
      <c r="K610" s="38"/>
      <c r="L610" s="38"/>
      <c r="M610" s="38"/>
      <c r="P610" s="96"/>
      <c r="Q610" s="97"/>
      <c r="R610" s="97"/>
      <c r="S610" s="98"/>
      <c r="T610" s="136"/>
      <c r="U610" s="96"/>
      <c r="V610" s="97"/>
      <c r="W610" s="97"/>
      <c r="X610" s="137"/>
      <c r="Y610" s="136"/>
      <c r="Z610" s="138" t="str">
        <f t="shared" si="26"/>
        <v/>
      </c>
      <c r="AA610" s="139" t="str">
        <f t="shared" si="27"/>
        <v/>
      </c>
    </row>
    <row r="611" spans="1:27" ht="102" hidden="1">
      <c r="A611" s="3">
        <v>2404</v>
      </c>
      <c r="B611" s="3" t="s">
        <v>1963</v>
      </c>
      <c r="C611" s="3">
        <v>463</v>
      </c>
      <c r="E611" s="140" t="s">
        <v>3119</v>
      </c>
      <c r="F611" s="6" t="s">
        <v>1964</v>
      </c>
      <c r="G611" s="6" t="s">
        <v>1965</v>
      </c>
      <c r="H611" s="38"/>
      <c r="I611" s="38"/>
      <c r="J611" s="38"/>
      <c r="K611" s="38"/>
      <c r="L611" s="38"/>
      <c r="M611" s="38"/>
      <c r="P611" s="96"/>
      <c r="Q611" s="97"/>
      <c r="R611" s="97"/>
      <c r="S611" s="98"/>
      <c r="T611" s="136"/>
      <c r="U611" s="96"/>
      <c r="V611" s="97"/>
      <c r="W611" s="97"/>
      <c r="X611" s="137"/>
      <c r="Y611" s="136"/>
      <c r="Z611" s="138" t="str">
        <f t="shared" si="26"/>
        <v/>
      </c>
      <c r="AA611" s="139" t="str">
        <f t="shared" si="27"/>
        <v/>
      </c>
    </row>
    <row r="612" spans="1:27" ht="85" hidden="1">
      <c r="A612" s="3">
        <v>2405</v>
      </c>
      <c r="B612" s="3" t="s">
        <v>1966</v>
      </c>
      <c r="C612" s="3">
        <v>464</v>
      </c>
      <c r="E612" s="140" t="s">
        <v>3120</v>
      </c>
      <c r="F612" s="6" t="s">
        <v>1967</v>
      </c>
      <c r="G612" s="6" t="s">
        <v>1968</v>
      </c>
      <c r="H612" s="38"/>
      <c r="I612" s="38"/>
      <c r="J612" s="38"/>
      <c r="K612" s="38"/>
      <c r="L612" s="38"/>
      <c r="M612" s="38"/>
      <c r="P612" s="96"/>
      <c r="Q612" s="97"/>
      <c r="R612" s="97"/>
      <c r="S612" s="98"/>
      <c r="T612" s="136"/>
      <c r="U612" s="96"/>
      <c r="V612" s="97"/>
      <c r="W612" s="97"/>
      <c r="X612" s="137"/>
      <c r="Y612" s="136"/>
      <c r="Z612" s="138" t="str">
        <f t="shared" si="26"/>
        <v/>
      </c>
      <c r="AA612" s="139" t="str">
        <f t="shared" si="27"/>
        <v/>
      </c>
    </row>
    <row r="613" spans="1:27" ht="85" hidden="1">
      <c r="A613" s="3">
        <v>2406</v>
      </c>
      <c r="B613" s="3" t="s">
        <v>1969</v>
      </c>
      <c r="C613" s="3">
        <v>465</v>
      </c>
      <c r="E613" s="140" t="s">
        <v>3121</v>
      </c>
      <c r="F613" s="6" t="s">
        <v>1970</v>
      </c>
      <c r="G613" s="6" t="s">
        <v>1971</v>
      </c>
      <c r="H613" s="38"/>
      <c r="I613" s="38"/>
      <c r="J613" s="38"/>
      <c r="K613" s="38"/>
      <c r="L613" s="38"/>
      <c r="M613" s="38"/>
      <c r="P613" s="96"/>
      <c r="Q613" s="97"/>
      <c r="R613" s="97"/>
      <c r="S613" s="98"/>
      <c r="T613" s="136"/>
      <c r="U613" s="96"/>
      <c r="V613" s="97"/>
      <c r="W613" s="97"/>
      <c r="X613" s="137"/>
      <c r="Y613" s="136"/>
      <c r="Z613" s="138" t="str">
        <f t="shared" si="26"/>
        <v/>
      </c>
      <c r="AA613" s="139" t="str">
        <f t="shared" si="27"/>
        <v/>
      </c>
    </row>
    <row r="614" spans="1:27" ht="119" hidden="1">
      <c r="A614" s="3">
        <v>2407</v>
      </c>
      <c r="B614" s="3" t="s">
        <v>1972</v>
      </c>
      <c r="C614" s="3">
        <v>466</v>
      </c>
      <c r="E614" s="140" t="s">
        <v>3122</v>
      </c>
      <c r="F614" s="6" t="s">
        <v>1973</v>
      </c>
      <c r="G614" s="6" t="s">
        <v>1974</v>
      </c>
      <c r="H614" s="38"/>
      <c r="I614" s="38"/>
      <c r="J614" s="38"/>
      <c r="K614" s="38"/>
      <c r="L614" s="38"/>
      <c r="M614" s="38"/>
      <c r="P614" s="96"/>
      <c r="Q614" s="97"/>
      <c r="R614" s="97"/>
      <c r="S614" s="98"/>
      <c r="T614" s="136"/>
      <c r="U614" s="96"/>
      <c r="V614" s="97"/>
      <c r="W614" s="97"/>
      <c r="X614" s="137"/>
      <c r="Y614" s="136"/>
      <c r="Z614" s="138" t="str">
        <f t="shared" si="26"/>
        <v/>
      </c>
      <c r="AA614" s="139" t="str">
        <f t="shared" si="27"/>
        <v/>
      </c>
    </row>
    <row r="615" spans="1:27" s="131" customFormat="1" ht="17" hidden="1">
      <c r="A615" s="3" t="s">
        <v>487</v>
      </c>
      <c r="H615" s="3"/>
      <c r="P615" s="146"/>
      <c r="Q615" s="146"/>
      <c r="R615" s="146"/>
      <c r="S615" s="146"/>
      <c r="T615" s="146"/>
      <c r="U615" s="146"/>
      <c r="V615" s="146"/>
      <c r="W615" s="146"/>
      <c r="X615" s="146"/>
      <c r="Y615" s="146"/>
    </row>
    <row r="616" spans="1:27" s="131" customFormat="1" ht="17" hidden="1">
      <c r="A616" s="3" t="s">
        <v>487</v>
      </c>
      <c r="H616" s="3"/>
      <c r="P616" s="146"/>
      <c r="Q616" s="146"/>
      <c r="R616" s="146"/>
      <c r="S616" s="146"/>
      <c r="T616" s="146"/>
      <c r="U616" s="146"/>
      <c r="V616" s="146"/>
      <c r="W616" s="146"/>
      <c r="X616" s="146"/>
      <c r="Y616" s="146"/>
    </row>
    <row r="617" spans="1:27" s="131" customFormat="1" ht="37" hidden="1">
      <c r="A617" s="3" t="s">
        <v>487</v>
      </c>
      <c r="E617" s="152" t="s">
        <v>33</v>
      </c>
      <c r="F617" s="152"/>
      <c r="G617" s="152"/>
      <c r="H617" s="3"/>
      <c r="P617" s="146"/>
      <c r="Q617" s="146"/>
      <c r="R617" s="146"/>
      <c r="S617" s="146"/>
      <c r="T617" s="146"/>
      <c r="U617" s="146"/>
      <c r="V617" s="146"/>
      <c r="W617" s="146"/>
      <c r="X617" s="146"/>
      <c r="Y617" s="146"/>
    </row>
    <row r="618" spans="1:27" s="131" customFormat="1" ht="19" hidden="1">
      <c r="A618" s="3" t="s">
        <v>487</v>
      </c>
      <c r="E618" s="151" t="s">
        <v>1975</v>
      </c>
      <c r="F618" s="151"/>
      <c r="G618" s="151"/>
      <c r="H618" s="3"/>
      <c r="P618" s="146"/>
      <c r="Q618" s="146"/>
      <c r="R618" s="146"/>
      <c r="S618" s="146"/>
      <c r="T618" s="146"/>
      <c r="U618" s="146"/>
      <c r="V618" s="146"/>
      <c r="W618" s="146"/>
      <c r="X618" s="146"/>
      <c r="Y618" s="146"/>
    </row>
    <row r="619" spans="1:27" s="131" customFormat="1" ht="17" hidden="1">
      <c r="A619" s="3" t="s">
        <v>487</v>
      </c>
      <c r="B619" s="3" t="s">
        <v>487</v>
      </c>
      <c r="E619" s="133" t="s">
        <v>1976</v>
      </c>
      <c r="H619" s="3"/>
      <c r="P619" s="146"/>
      <c r="Q619" s="146"/>
      <c r="R619" s="146"/>
      <c r="S619" s="146"/>
      <c r="T619" s="146"/>
      <c r="U619" s="146"/>
      <c r="V619" s="146"/>
      <c r="W619" s="146"/>
      <c r="X619" s="146"/>
      <c r="Y619" s="146"/>
    </row>
    <row r="620" spans="1:27" ht="170" hidden="1">
      <c r="A620" s="3">
        <v>2408</v>
      </c>
      <c r="B620" s="3" t="s">
        <v>1977</v>
      </c>
      <c r="C620" s="3">
        <v>595</v>
      </c>
      <c r="D620" s="4" t="s">
        <v>33</v>
      </c>
      <c r="E620" s="140" t="s">
        <v>3123</v>
      </c>
      <c r="F620" s="6" t="s">
        <v>1978</v>
      </c>
      <c r="G620" s="6" t="s">
        <v>1979</v>
      </c>
      <c r="H620" s="38"/>
      <c r="I620" s="38"/>
      <c r="J620" s="38"/>
      <c r="K620" s="38"/>
      <c r="L620" s="38"/>
      <c r="M620" s="38"/>
      <c r="P620" s="96"/>
      <c r="Q620" s="97"/>
      <c r="R620" s="97"/>
      <c r="S620" s="98"/>
      <c r="T620" s="136"/>
      <c r="U620" s="96"/>
      <c r="V620" s="97"/>
      <c r="W620" s="97"/>
      <c r="X620" s="137"/>
      <c r="Y620" s="136"/>
      <c r="Z620" s="138" t="str">
        <f t="shared" si="26"/>
        <v/>
      </c>
      <c r="AA620" s="139" t="str">
        <f t="shared" si="27"/>
        <v/>
      </c>
    </row>
    <row r="621" spans="1:27" ht="204" hidden="1">
      <c r="A621" s="3">
        <v>2409</v>
      </c>
      <c r="B621" s="3" t="s">
        <v>1980</v>
      </c>
      <c r="C621" s="3">
        <v>596</v>
      </c>
      <c r="D621" s="4" t="s">
        <v>33</v>
      </c>
      <c r="E621" s="140" t="s">
        <v>3124</v>
      </c>
      <c r="F621" s="6" t="s">
        <v>1981</v>
      </c>
      <c r="G621" s="6" t="s">
        <v>1982</v>
      </c>
      <c r="H621" s="38"/>
      <c r="I621" s="38"/>
      <c r="J621" s="38"/>
      <c r="K621" s="38"/>
      <c r="L621" s="38"/>
      <c r="M621" s="38"/>
      <c r="P621" s="96"/>
      <c r="Q621" s="97"/>
      <c r="R621" s="97"/>
      <c r="S621" s="98"/>
      <c r="T621" s="136"/>
      <c r="U621" s="96"/>
      <c r="V621" s="97"/>
      <c r="W621" s="97"/>
      <c r="X621" s="137"/>
      <c r="Y621" s="136"/>
      <c r="Z621" s="138" t="str">
        <f t="shared" si="26"/>
        <v/>
      </c>
      <c r="AA621" s="139" t="str">
        <f t="shared" si="27"/>
        <v/>
      </c>
    </row>
    <row r="622" spans="1:27" s="131" customFormat="1" ht="17" hidden="1">
      <c r="A622" s="3" t="s">
        <v>487</v>
      </c>
      <c r="H622" s="3"/>
      <c r="P622" s="146"/>
      <c r="Q622" s="146"/>
      <c r="R622" s="146"/>
      <c r="S622" s="146"/>
      <c r="T622" s="146"/>
      <c r="U622" s="146"/>
      <c r="V622" s="146"/>
      <c r="W622" s="146"/>
      <c r="X622" s="146"/>
      <c r="Y622" s="146"/>
    </row>
    <row r="623" spans="1:27" ht="221" hidden="1">
      <c r="A623" s="3">
        <v>2410</v>
      </c>
      <c r="B623" s="3" t="s">
        <v>1983</v>
      </c>
      <c r="C623" s="3">
        <v>597</v>
      </c>
      <c r="E623" s="140" t="s">
        <v>3125</v>
      </c>
      <c r="F623" s="6" t="s">
        <v>1984</v>
      </c>
      <c r="G623" s="6" t="s">
        <v>1985</v>
      </c>
      <c r="H623" s="38"/>
      <c r="I623" s="38"/>
      <c r="J623" s="38"/>
      <c r="K623" s="38"/>
      <c r="L623" s="38"/>
      <c r="M623" s="38"/>
      <c r="P623" s="96"/>
      <c r="Q623" s="97"/>
      <c r="R623" s="97"/>
      <c r="S623" s="98"/>
      <c r="T623" s="136"/>
      <c r="U623" s="96"/>
      <c r="V623" s="97"/>
      <c r="W623" s="97"/>
      <c r="X623" s="137"/>
      <c r="Y623" s="136"/>
      <c r="Z623" s="138" t="str">
        <f t="shared" si="26"/>
        <v/>
      </c>
      <c r="AA623" s="139" t="str">
        <f t="shared" si="27"/>
        <v/>
      </c>
    </row>
    <row r="624" spans="1:27" ht="204" hidden="1">
      <c r="A624" s="3">
        <v>2411</v>
      </c>
      <c r="B624" s="3" t="s">
        <v>1986</v>
      </c>
      <c r="C624" s="3">
        <v>598</v>
      </c>
      <c r="E624" s="140" t="s">
        <v>3126</v>
      </c>
      <c r="F624" s="6" t="s">
        <v>1987</v>
      </c>
      <c r="G624" s="6" t="s">
        <v>1988</v>
      </c>
      <c r="H624" s="38"/>
      <c r="I624" s="38"/>
      <c r="J624" s="38"/>
      <c r="K624" s="38"/>
      <c r="L624" s="38"/>
      <c r="M624" s="38"/>
      <c r="P624" s="96"/>
      <c r="Q624" s="97"/>
      <c r="R624" s="97"/>
      <c r="S624" s="98"/>
      <c r="T624" s="136"/>
      <c r="U624" s="96"/>
      <c r="V624" s="97"/>
      <c r="W624" s="97"/>
      <c r="X624" s="137"/>
      <c r="Y624" s="136"/>
      <c r="Z624" s="138" t="str">
        <f t="shared" si="26"/>
        <v/>
      </c>
      <c r="AA624" s="139" t="str">
        <f t="shared" si="27"/>
        <v/>
      </c>
    </row>
    <row r="625" spans="1:27" s="131" customFormat="1" ht="17" hidden="1">
      <c r="A625" s="3" t="s">
        <v>487</v>
      </c>
      <c r="H625" s="3"/>
      <c r="P625" s="146"/>
      <c r="Q625" s="146"/>
      <c r="R625" s="146"/>
      <c r="S625" s="146"/>
      <c r="T625" s="146"/>
      <c r="U625" s="146"/>
      <c r="V625" s="146"/>
      <c r="W625" s="146"/>
      <c r="X625" s="146"/>
      <c r="Y625" s="146"/>
    </row>
    <row r="626" spans="1:27" ht="170" hidden="1">
      <c r="A626" s="3">
        <v>2412</v>
      </c>
      <c r="B626" s="3" t="s">
        <v>1989</v>
      </c>
      <c r="C626" s="3">
        <v>599</v>
      </c>
      <c r="E626" s="140" t="s">
        <v>3127</v>
      </c>
      <c r="F626" s="6" t="s">
        <v>1990</v>
      </c>
      <c r="G626" s="6" t="s">
        <v>1991</v>
      </c>
      <c r="H626" s="38"/>
      <c r="I626" s="38"/>
      <c r="J626" s="38"/>
      <c r="K626" s="38"/>
      <c r="L626" s="38"/>
      <c r="M626" s="38"/>
      <c r="P626" s="96"/>
      <c r="Q626" s="97"/>
      <c r="R626" s="97"/>
      <c r="S626" s="98"/>
      <c r="T626" s="136"/>
      <c r="U626" s="96"/>
      <c r="V626" s="97"/>
      <c r="W626" s="97"/>
      <c r="X626" s="137"/>
      <c r="Y626" s="136"/>
      <c r="Z626" s="138" t="str">
        <f t="shared" si="26"/>
        <v/>
      </c>
      <c r="AA626" s="139" t="str">
        <f t="shared" si="27"/>
        <v/>
      </c>
    </row>
    <row r="627" spans="1:27" ht="170" hidden="1">
      <c r="A627" s="3">
        <v>2413</v>
      </c>
      <c r="B627" s="3" t="s">
        <v>1992</v>
      </c>
      <c r="C627" s="3">
        <v>600</v>
      </c>
      <c r="E627" s="140" t="s">
        <v>3128</v>
      </c>
      <c r="F627" s="6" t="s">
        <v>1993</v>
      </c>
      <c r="G627" s="6" t="s">
        <v>1994</v>
      </c>
      <c r="H627" s="38"/>
      <c r="I627" s="38"/>
      <c r="J627" s="38"/>
      <c r="K627" s="38"/>
      <c r="L627" s="38"/>
      <c r="M627" s="38"/>
      <c r="P627" s="96"/>
      <c r="Q627" s="97"/>
      <c r="R627" s="97"/>
      <c r="S627" s="98"/>
      <c r="T627" s="136"/>
      <c r="U627" s="96"/>
      <c r="V627" s="97"/>
      <c r="W627" s="97"/>
      <c r="X627" s="137"/>
      <c r="Y627" s="136"/>
      <c r="Z627" s="138" t="str">
        <f t="shared" si="26"/>
        <v/>
      </c>
      <c r="AA627" s="139" t="str">
        <f t="shared" si="27"/>
        <v/>
      </c>
    </row>
    <row r="628" spans="1:27" ht="136" hidden="1">
      <c r="A628" s="3">
        <v>2414</v>
      </c>
      <c r="B628" s="3" t="s">
        <v>1995</v>
      </c>
      <c r="C628" s="3">
        <v>601</v>
      </c>
      <c r="E628" s="140" t="s">
        <v>3129</v>
      </c>
      <c r="F628" s="6" t="s">
        <v>1996</v>
      </c>
      <c r="G628" s="6" t="s">
        <v>1997</v>
      </c>
      <c r="H628" s="38"/>
      <c r="I628" s="38"/>
      <c r="J628" s="38"/>
      <c r="K628" s="38"/>
      <c r="L628" s="38"/>
      <c r="M628" s="38"/>
      <c r="P628" s="96"/>
      <c r="Q628" s="97"/>
      <c r="R628" s="97"/>
      <c r="S628" s="98"/>
      <c r="T628" s="136"/>
      <c r="U628" s="96"/>
      <c r="V628" s="97"/>
      <c r="W628" s="97"/>
      <c r="X628" s="137"/>
      <c r="Y628" s="136"/>
      <c r="Z628" s="138" t="str">
        <f t="shared" si="26"/>
        <v/>
      </c>
      <c r="AA628" s="139" t="str">
        <f t="shared" si="27"/>
        <v/>
      </c>
    </row>
    <row r="629" spans="1:27" ht="170" hidden="1">
      <c r="A629" s="3">
        <v>2415</v>
      </c>
      <c r="B629" s="3" t="s">
        <v>1998</v>
      </c>
      <c r="C629" s="3">
        <v>602</v>
      </c>
      <c r="E629" s="140" t="s">
        <v>3130</v>
      </c>
      <c r="F629" s="6" t="s">
        <v>1999</v>
      </c>
      <c r="G629" s="6" t="s">
        <v>2000</v>
      </c>
      <c r="H629" s="38"/>
      <c r="I629" s="38"/>
      <c r="J629" s="38"/>
      <c r="K629" s="38"/>
      <c r="L629" s="38"/>
      <c r="M629" s="38"/>
      <c r="P629" s="96"/>
      <c r="Q629" s="97"/>
      <c r="R629" s="97"/>
      <c r="S629" s="98"/>
      <c r="T629" s="136"/>
      <c r="U629" s="96"/>
      <c r="V629" s="97"/>
      <c r="W629" s="97"/>
      <c r="X629" s="137"/>
      <c r="Y629" s="136"/>
      <c r="Z629" s="138" t="str">
        <f t="shared" si="26"/>
        <v/>
      </c>
      <c r="AA629" s="139" t="str">
        <f t="shared" si="27"/>
        <v/>
      </c>
    </row>
    <row r="630" spans="1:27" ht="170" hidden="1">
      <c r="A630" s="3">
        <v>2416</v>
      </c>
      <c r="B630" s="3" t="s">
        <v>2001</v>
      </c>
      <c r="C630" s="3">
        <v>605</v>
      </c>
      <c r="E630" s="140" t="s">
        <v>3131</v>
      </c>
      <c r="F630" s="6" t="s">
        <v>2002</v>
      </c>
      <c r="G630" s="6" t="s">
        <v>2003</v>
      </c>
      <c r="H630" s="38"/>
      <c r="I630" s="38"/>
      <c r="J630" s="38"/>
      <c r="K630" s="38"/>
      <c r="L630" s="38"/>
      <c r="M630" s="38"/>
      <c r="P630" s="96"/>
      <c r="Q630" s="97"/>
      <c r="R630" s="97"/>
      <c r="S630" s="98"/>
      <c r="T630" s="136"/>
      <c r="U630" s="96"/>
      <c r="V630" s="97"/>
      <c r="W630" s="97"/>
      <c r="X630" s="137"/>
      <c r="Y630" s="136"/>
      <c r="Z630" s="138" t="str">
        <f t="shared" si="26"/>
        <v/>
      </c>
      <c r="AA630" s="139" t="str">
        <f t="shared" si="27"/>
        <v/>
      </c>
    </row>
    <row r="631" spans="1:27" s="131" customFormat="1" ht="17" hidden="1">
      <c r="A631" s="3" t="s">
        <v>487</v>
      </c>
      <c r="H631" s="3"/>
      <c r="P631" s="146"/>
      <c r="Q631" s="146"/>
      <c r="R631" s="146"/>
      <c r="S631" s="146"/>
      <c r="T631" s="146"/>
      <c r="U631" s="146"/>
      <c r="V631" s="146"/>
      <c r="W631" s="146"/>
      <c r="X631" s="146"/>
      <c r="Y631" s="146"/>
    </row>
    <row r="632" spans="1:27" s="131" customFormat="1" ht="17" hidden="1">
      <c r="A632" s="3" t="s">
        <v>487</v>
      </c>
      <c r="H632" s="3"/>
      <c r="P632" s="146"/>
      <c r="Q632" s="146"/>
      <c r="R632" s="146"/>
      <c r="S632" s="146"/>
      <c r="T632" s="146"/>
      <c r="U632" s="146"/>
      <c r="V632" s="146"/>
      <c r="W632" s="146"/>
      <c r="X632" s="146"/>
      <c r="Y632" s="146"/>
    </row>
    <row r="633" spans="1:27" s="131" customFormat="1" ht="34" hidden="1">
      <c r="A633" s="3" t="s">
        <v>487</v>
      </c>
      <c r="B633" s="3" t="s">
        <v>487</v>
      </c>
      <c r="E633" s="133" t="s">
        <v>2004</v>
      </c>
      <c r="H633" s="3"/>
      <c r="P633" s="146"/>
      <c r="Q633" s="146"/>
      <c r="R633" s="146"/>
      <c r="S633" s="146"/>
      <c r="T633" s="146"/>
      <c r="U633" s="146"/>
      <c r="V633" s="146"/>
      <c r="W633" s="146"/>
      <c r="X633" s="146"/>
      <c r="Y633" s="146"/>
      <c r="Z633" s="131" t="str">
        <f t="shared" si="26"/>
        <v/>
      </c>
      <c r="AA633" s="131" t="str">
        <f t="shared" si="27"/>
        <v/>
      </c>
    </row>
    <row r="634" spans="1:27" ht="170" hidden="1">
      <c r="A634" s="3">
        <v>2417</v>
      </c>
      <c r="B634" s="3" t="s">
        <v>2005</v>
      </c>
      <c r="C634" s="3">
        <v>606</v>
      </c>
      <c r="E634" s="140" t="s">
        <v>3132</v>
      </c>
      <c r="F634" s="6" t="s">
        <v>2006</v>
      </c>
      <c r="G634" s="6" t="s">
        <v>2007</v>
      </c>
      <c r="H634" s="38"/>
      <c r="I634" s="38"/>
      <c r="J634" s="38"/>
      <c r="K634" s="38"/>
      <c r="L634" s="38"/>
      <c r="M634" s="38"/>
      <c r="P634" s="96"/>
      <c r="Q634" s="97"/>
      <c r="R634" s="97"/>
      <c r="S634" s="98"/>
      <c r="T634" s="136"/>
      <c r="U634" s="96"/>
      <c r="V634" s="97"/>
      <c r="W634" s="97"/>
      <c r="X634" s="137"/>
      <c r="Y634" s="136"/>
      <c r="Z634" s="138" t="str">
        <f t="shared" si="26"/>
        <v/>
      </c>
      <c r="AA634" s="139" t="str">
        <f t="shared" si="27"/>
        <v/>
      </c>
    </row>
    <row r="635" spans="1:27" ht="153" hidden="1">
      <c r="A635" s="3">
        <v>2418</v>
      </c>
      <c r="B635" s="3" t="s">
        <v>2008</v>
      </c>
      <c r="C635" s="3">
        <v>607</v>
      </c>
      <c r="E635" s="140" t="s">
        <v>3133</v>
      </c>
      <c r="F635" s="6" t="s">
        <v>2009</v>
      </c>
      <c r="G635" s="6" t="s">
        <v>2010</v>
      </c>
      <c r="H635" s="38"/>
      <c r="I635" s="38"/>
      <c r="J635" s="38"/>
      <c r="K635" s="38"/>
      <c r="L635" s="38"/>
      <c r="M635" s="38"/>
      <c r="P635" s="96"/>
      <c r="Q635" s="97"/>
      <c r="R635" s="97"/>
      <c r="S635" s="98"/>
      <c r="T635" s="136"/>
      <c r="U635" s="96"/>
      <c r="V635" s="97"/>
      <c r="W635" s="97"/>
      <c r="X635" s="137"/>
      <c r="Y635" s="136"/>
      <c r="Z635" s="138" t="str">
        <f t="shared" si="26"/>
        <v/>
      </c>
      <c r="AA635" s="139" t="str">
        <f t="shared" si="27"/>
        <v/>
      </c>
    </row>
    <row r="636" spans="1:27" ht="136" hidden="1">
      <c r="A636" s="3">
        <v>2419</v>
      </c>
      <c r="B636" s="3" t="s">
        <v>2011</v>
      </c>
      <c r="C636" s="3">
        <v>608</v>
      </c>
      <c r="E636" s="140" t="s">
        <v>3134</v>
      </c>
      <c r="F636" s="6" t="s">
        <v>2012</v>
      </c>
      <c r="G636" s="6" t="s">
        <v>2013</v>
      </c>
      <c r="H636" s="38"/>
      <c r="I636" s="38"/>
      <c r="J636" s="38"/>
      <c r="K636" s="38"/>
      <c r="L636" s="38"/>
      <c r="M636" s="38"/>
      <c r="P636" s="96"/>
      <c r="Q636" s="97"/>
      <c r="R636" s="97"/>
      <c r="S636" s="98"/>
      <c r="T636" s="136"/>
      <c r="U636" s="96"/>
      <c r="V636" s="97"/>
      <c r="W636" s="97"/>
      <c r="X636" s="137"/>
      <c r="Y636" s="136"/>
      <c r="Z636" s="138" t="str">
        <f t="shared" si="26"/>
        <v/>
      </c>
      <c r="AA636" s="139" t="str">
        <f t="shared" si="27"/>
        <v/>
      </c>
    </row>
    <row r="637" spans="1:27" ht="102" hidden="1">
      <c r="A637" s="3">
        <v>2420</v>
      </c>
      <c r="B637" s="3" t="s">
        <v>2014</v>
      </c>
      <c r="C637" s="3">
        <v>609</v>
      </c>
      <c r="E637" s="140" t="s">
        <v>3135</v>
      </c>
      <c r="F637" s="6" t="s">
        <v>2015</v>
      </c>
      <c r="G637" s="6" t="s">
        <v>2016</v>
      </c>
      <c r="H637" s="38"/>
      <c r="I637" s="38"/>
      <c r="J637" s="38"/>
      <c r="K637" s="38"/>
      <c r="L637" s="38"/>
      <c r="M637" s="38"/>
      <c r="P637" s="96"/>
      <c r="Q637" s="97"/>
      <c r="R637" s="97"/>
      <c r="S637" s="98"/>
      <c r="T637" s="136"/>
      <c r="U637" s="96"/>
      <c r="V637" s="97"/>
      <c r="W637" s="97"/>
      <c r="X637" s="137"/>
      <c r="Y637" s="136"/>
      <c r="Z637" s="138" t="str">
        <f t="shared" si="26"/>
        <v/>
      </c>
      <c r="AA637" s="139" t="str">
        <f t="shared" si="27"/>
        <v/>
      </c>
    </row>
    <row r="638" spans="1:27" ht="85" hidden="1">
      <c r="A638" s="3">
        <v>2421</v>
      </c>
      <c r="B638" s="3" t="s">
        <v>2017</v>
      </c>
      <c r="C638" s="3">
        <v>610</v>
      </c>
      <c r="D638" s="4" t="s">
        <v>33</v>
      </c>
      <c r="E638" s="140" t="s">
        <v>3136</v>
      </c>
      <c r="F638" s="6" t="s">
        <v>2018</v>
      </c>
      <c r="G638" s="6" t="s">
        <v>2019</v>
      </c>
      <c r="H638" s="38"/>
      <c r="I638" s="38"/>
      <c r="J638" s="38"/>
      <c r="K638" s="38"/>
      <c r="L638" s="38"/>
      <c r="M638" s="38"/>
      <c r="P638" s="96"/>
      <c r="Q638" s="97"/>
      <c r="R638" s="97"/>
      <c r="S638" s="98"/>
      <c r="T638" s="136"/>
      <c r="U638" s="96"/>
      <c r="V638" s="97"/>
      <c r="W638" s="97"/>
      <c r="X638" s="137"/>
      <c r="Y638" s="136"/>
      <c r="Z638" s="138" t="str">
        <f t="shared" si="26"/>
        <v/>
      </c>
      <c r="AA638" s="139" t="str">
        <f t="shared" si="27"/>
        <v/>
      </c>
    </row>
    <row r="639" spans="1:27" ht="170" hidden="1">
      <c r="A639" s="3">
        <v>2422</v>
      </c>
      <c r="B639" s="3" t="s">
        <v>2020</v>
      </c>
      <c r="C639" s="3">
        <v>611</v>
      </c>
      <c r="E639" s="140" t="s">
        <v>3137</v>
      </c>
      <c r="F639" s="6" t="s">
        <v>2021</v>
      </c>
      <c r="G639" s="6" t="s">
        <v>2022</v>
      </c>
      <c r="H639" s="38"/>
      <c r="I639" s="38"/>
      <c r="J639" s="38"/>
      <c r="K639" s="38"/>
      <c r="L639" s="38"/>
      <c r="M639" s="38"/>
      <c r="P639" s="96"/>
      <c r="Q639" s="97"/>
      <c r="R639" s="97"/>
      <c r="S639" s="98"/>
      <c r="T639" s="136"/>
      <c r="U639" s="96"/>
      <c r="V639" s="97"/>
      <c r="W639" s="97"/>
      <c r="X639" s="137"/>
      <c r="Y639" s="136"/>
      <c r="Z639" s="138" t="str">
        <f t="shared" si="26"/>
        <v/>
      </c>
      <c r="AA639" s="139" t="str">
        <f t="shared" si="27"/>
        <v/>
      </c>
    </row>
    <row r="640" spans="1:27" ht="119" hidden="1">
      <c r="A640" s="3">
        <v>2423</v>
      </c>
      <c r="B640" s="3" t="s">
        <v>2023</v>
      </c>
      <c r="C640" s="3">
        <v>612</v>
      </c>
      <c r="D640" s="4" t="s">
        <v>33</v>
      </c>
      <c r="E640" s="140" t="s">
        <v>3138</v>
      </c>
      <c r="F640" s="6" t="s">
        <v>2024</v>
      </c>
      <c r="G640" s="6" t="s">
        <v>2025</v>
      </c>
      <c r="H640" s="38"/>
      <c r="I640" s="38"/>
      <c r="J640" s="38"/>
      <c r="K640" s="38"/>
      <c r="L640" s="38"/>
      <c r="M640" s="38"/>
      <c r="P640" s="96"/>
      <c r="Q640" s="97"/>
      <c r="R640" s="97"/>
      <c r="S640" s="98"/>
      <c r="T640" s="136"/>
      <c r="U640" s="96"/>
      <c r="V640" s="97"/>
      <c r="W640" s="97"/>
      <c r="X640" s="137"/>
      <c r="Y640" s="136"/>
      <c r="Z640" s="138" t="str">
        <f t="shared" si="26"/>
        <v/>
      </c>
      <c r="AA640" s="139" t="str">
        <f t="shared" si="27"/>
        <v/>
      </c>
    </row>
    <row r="641" spans="1:27" ht="119" hidden="1">
      <c r="A641" s="3">
        <v>2424</v>
      </c>
      <c r="B641" s="3" t="s">
        <v>2026</v>
      </c>
      <c r="C641" s="3">
        <v>613</v>
      </c>
      <c r="E641" s="140" t="s">
        <v>3139</v>
      </c>
      <c r="F641" s="6" t="s">
        <v>2027</v>
      </c>
      <c r="G641" s="6" t="s">
        <v>2028</v>
      </c>
      <c r="H641" s="38"/>
      <c r="I641" s="38"/>
      <c r="J641" s="38"/>
      <c r="K641" s="38"/>
      <c r="L641" s="38"/>
      <c r="M641" s="38"/>
      <c r="P641" s="96"/>
      <c r="Q641" s="97"/>
      <c r="R641" s="97"/>
      <c r="S641" s="98"/>
      <c r="T641" s="136"/>
      <c r="U641" s="96"/>
      <c r="V641" s="97"/>
      <c r="W641" s="97"/>
      <c r="X641" s="137"/>
      <c r="Y641" s="136"/>
      <c r="Z641" s="138" t="str">
        <f t="shared" si="26"/>
        <v/>
      </c>
      <c r="AA641" s="139" t="str">
        <f t="shared" si="27"/>
        <v/>
      </c>
    </row>
    <row r="642" spans="1:27" ht="119" hidden="1">
      <c r="A642" s="3">
        <v>2425</v>
      </c>
      <c r="B642" s="3" t="s">
        <v>2029</v>
      </c>
      <c r="C642" s="3">
        <v>614</v>
      </c>
      <c r="E642" s="140" t="s">
        <v>3140</v>
      </c>
      <c r="F642" s="6" t="s">
        <v>2030</v>
      </c>
      <c r="G642" s="6" t="s">
        <v>2031</v>
      </c>
      <c r="H642" s="38"/>
      <c r="I642" s="38"/>
      <c r="J642" s="38"/>
      <c r="K642" s="38"/>
      <c r="L642" s="38"/>
      <c r="M642" s="38"/>
      <c r="P642" s="96"/>
      <c r="Q642" s="97"/>
      <c r="R642" s="97"/>
      <c r="S642" s="98"/>
      <c r="T642" s="136"/>
      <c r="U642" s="96"/>
      <c r="V642" s="97"/>
      <c r="W642" s="97"/>
      <c r="X642" s="137"/>
      <c r="Y642" s="136"/>
      <c r="Z642" s="138" t="str">
        <f t="shared" si="26"/>
        <v/>
      </c>
      <c r="AA642" s="139" t="str">
        <f t="shared" si="27"/>
        <v/>
      </c>
    </row>
    <row r="643" spans="1:27" s="131" customFormat="1" ht="17" hidden="1">
      <c r="A643" s="3" t="s">
        <v>487</v>
      </c>
      <c r="H643" s="3"/>
      <c r="P643" s="146"/>
      <c r="Q643" s="146"/>
      <c r="R643" s="146"/>
      <c r="S643" s="146"/>
      <c r="T643" s="146"/>
      <c r="U643" s="146"/>
      <c r="V643" s="146"/>
      <c r="W643" s="146"/>
      <c r="X643" s="146"/>
      <c r="Y643" s="146"/>
    </row>
    <row r="644" spans="1:27" s="131" customFormat="1" ht="17" hidden="1">
      <c r="A644" s="3" t="s">
        <v>487</v>
      </c>
      <c r="H644" s="3"/>
      <c r="P644" s="146"/>
      <c r="Q644" s="146"/>
      <c r="R644" s="146"/>
      <c r="S644" s="146"/>
      <c r="T644" s="146"/>
      <c r="U644" s="146"/>
      <c r="V644" s="146"/>
      <c r="W644" s="146"/>
      <c r="X644" s="146"/>
      <c r="Y644" s="146"/>
    </row>
    <row r="645" spans="1:27" ht="19" hidden="1">
      <c r="A645" s="3" t="s">
        <v>487</v>
      </c>
      <c r="B645" s="3" t="s">
        <v>487</v>
      </c>
      <c r="E645" s="151" t="s">
        <v>2032</v>
      </c>
      <c r="F645" s="151"/>
      <c r="G645" s="151"/>
      <c r="P645" s="146"/>
      <c r="Q645" s="146"/>
      <c r="R645" s="146"/>
      <c r="S645" s="146"/>
      <c r="T645" s="146"/>
      <c r="U645" s="146"/>
      <c r="V645" s="146"/>
      <c r="W645" s="146"/>
      <c r="X645" s="146"/>
      <c r="Y645" s="146"/>
      <c r="Z645" s="131"/>
      <c r="AA645" s="131"/>
    </row>
    <row r="646" spans="1:27" s="131" customFormat="1" ht="34" hidden="1">
      <c r="A646" s="3" t="s">
        <v>487</v>
      </c>
      <c r="B646" s="3" t="s">
        <v>487</v>
      </c>
      <c r="E646" s="133" t="s">
        <v>2033</v>
      </c>
      <c r="H646" s="3"/>
      <c r="P646" s="146"/>
      <c r="Q646" s="146"/>
      <c r="R646" s="146"/>
      <c r="S646" s="146"/>
      <c r="T646" s="146"/>
      <c r="U646" s="146"/>
      <c r="V646" s="146"/>
      <c r="W646" s="146"/>
      <c r="X646" s="146"/>
      <c r="Y646" s="146"/>
      <c r="Z646" s="131" t="str">
        <f t="shared" ref="Z646:Z685" si="28">IF(U646&lt;&gt;"",U646,IF(P646&lt;&gt;"",P646,IF(N646&lt;&gt;"",N646,"")))</f>
        <v/>
      </c>
      <c r="AA646" s="131" t="str">
        <f t="shared" ref="AA646:AA685" si="29">IF(X646&lt;&gt;"",X646,IF(S646&lt;&gt;"",S646,IF(O646&lt;&gt;"",O646,"")))</f>
        <v/>
      </c>
    </row>
    <row r="647" spans="1:27" ht="153" hidden="1">
      <c r="A647" s="3">
        <v>2426</v>
      </c>
      <c r="B647" s="3" t="s">
        <v>2034</v>
      </c>
      <c r="C647" s="3">
        <v>615</v>
      </c>
      <c r="E647" s="140" t="s">
        <v>3141</v>
      </c>
      <c r="F647" s="6" t="s">
        <v>2035</v>
      </c>
      <c r="G647" s="6" t="s">
        <v>2036</v>
      </c>
      <c r="H647" s="38"/>
      <c r="I647" s="38"/>
      <c r="J647" s="38"/>
      <c r="K647" s="38"/>
      <c r="L647" s="38"/>
      <c r="M647" s="38"/>
      <c r="P647" s="96"/>
      <c r="Q647" s="97"/>
      <c r="R647" s="97"/>
      <c r="S647" s="98"/>
      <c r="T647" s="136"/>
      <c r="U647" s="96"/>
      <c r="V647" s="97"/>
      <c r="W647" s="97"/>
      <c r="X647" s="137"/>
      <c r="Y647" s="136"/>
      <c r="Z647" s="138" t="str">
        <f t="shared" si="28"/>
        <v/>
      </c>
      <c r="AA647" s="139" t="str">
        <f t="shared" si="29"/>
        <v/>
      </c>
    </row>
    <row r="648" spans="1:27" ht="119" hidden="1">
      <c r="A648" s="3">
        <v>2427</v>
      </c>
      <c r="B648" s="3" t="s">
        <v>2037</v>
      </c>
      <c r="C648" s="3">
        <v>616</v>
      </c>
      <c r="E648" s="140" t="s">
        <v>3142</v>
      </c>
      <c r="F648" s="6" t="s">
        <v>2038</v>
      </c>
      <c r="G648" s="6" t="s">
        <v>2039</v>
      </c>
      <c r="H648" s="38"/>
      <c r="I648" s="38"/>
      <c r="J648" s="38"/>
      <c r="K648" s="38"/>
      <c r="L648" s="38"/>
      <c r="M648" s="38"/>
      <c r="P648" s="96"/>
      <c r="Q648" s="97"/>
      <c r="R648" s="97"/>
      <c r="S648" s="98"/>
      <c r="T648" s="136"/>
      <c r="U648" s="96"/>
      <c r="V648" s="97"/>
      <c r="W648" s="97"/>
      <c r="X648" s="137"/>
      <c r="Y648" s="136"/>
      <c r="Z648" s="138" t="str">
        <f t="shared" si="28"/>
        <v/>
      </c>
      <c r="AA648" s="139" t="str">
        <f t="shared" si="29"/>
        <v/>
      </c>
    </row>
    <row r="649" spans="1:27" ht="153" hidden="1">
      <c r="A649" s="3">
        <v>2428</v>
      </c>
      <c r="B649" s="3" t="s">
        <v>2040</v>
      </c>
      <c r="C649" s="3">
        <v>617</v>
      </c>
      <c r="E649" s="140" t="s">
        <v>3143</v>
      </c>
      <c r="F649" s="6" t="s">
        <v>2041</v>
      </c>
      <c r="G649" s="6" t="s">
        <v>2042</v>
      </c>
      <c r="H649" s="38"/>
      <c r="I649" s="38"/>
      <c r="J649" s="38"/>
      <c r="K649" s="38"/>
      <c r="L649" s="38"/>
      <c r="M649" s="38"/>
      <c r="P649" s="96"/>
      <c r="Q649" s="97"/>
      <c r="R649" s="97"/>
      <c r="S649" s="98"/>
      <c r="T649" s="136"/>
      <c r="U649" s="96"/>
      <c r="V649" s="97"/>
      <c r="W649" s="97"/>
      <c r="X649" s="137"/>
      <c r="Y649" s="136"/>
      <c r="Z649" s="138" t="str">
        <f t="shared" si="28"/>
        <v/>
      </c>
      <c r="AA649" s="139" t="str">
        <f t="shared" si="29"/>
        <v/>
      </c>
    </row>
    <row r="650" spans="1:27" s="131" customFormat="1" ht="17" hidden="1">
      <c r="A650" s="3" t="s">
        <v>487</v>
      </c>
      <c r="H650" s="3"/>
      <c r="P650" s="146"/>
      <c r="Q650" s="146"/>
      <c r="R650" s="146"/>
      <c r="S650" s="146"/>
      <c r="T650" s="146"/>
      <c r="U650" s="146"/>
      <c r="V650" s="146"/>
      <c r="W650" s="146"/>
      <c r="X650" s="146"/>
      <c r="Y650" s="146"/>
    </row>
    <row r="651" spans="1:27" s="131" customFormat="1" ht="17" hidden="1">
      <c r="A651" s="3" t="s">
        <v>487</v>
      </c>
      <c r="H651" s="3"/>
      <c r="P651" s="146"/>
      <c r="Q651" s="146"/>
      <c r="R651" s="146"/>
      <c r="S651" s="146"/>
      <c r="T651" s="146"/>
      <c r="U651" s="146"/>
      <c r="V651" s="146"/>
      <c r="W651" s="146"/>
      <c r="X651" s="146"/>
      <c r="Y651" s="146"/>
    </row>
    <row r="652" spans="1:27" s="131" customFormat="1" ht="17" hidden="1">
      <c r="A652" s="3" t="s">
        <v>487</v>
      </c>
      <c r="B652" s="3" t="s">
        <v>487</v>
      </c>
      <c r="E652" s="133" t="s">
        <v>2043</v>
      </c>
      <c r="H652" s="3"/>
      <c r="P652" s="146"/>
      <c r="Q652" s="146"/>
      <c r="R652" s="146"/>
      <c r="S652" s="146"/>
      <c r="T652" s="146"/>
      <c r="U652" s="146"/>
      <c r="V652" s="146"/>
      <c r="W652" s="146"/>
      <c r="X652" s="146"/>
      <c r="Y652" s="146"/>
      <c r="Z652" s="131" t="str">
        <f t="shared" si="28"/>
        <v/>
      </c>
      <c r="AA652" s="131" t="str">
        <f t="shared" si="29"/>
        <v/>
      </c>
    </row>
    <row r="653" spans="1:27" ht="136" hidden="1">
      <c r="A653" s="3">
        <v>2429</v>
      </c>
      <c r="B653" s="3" t="s">
        <v>2044</v>
      </c>
      <c r="C653" s="3">
        <v>618</v>
      </c>
      <c r="E653" s="140" t="s">
        <v>3144</v>
      </c>
      <c r="F653" s="6" t="s">
        <v>2045</v>
      </c>
      <c r="G653" s="6" t="s">
        <v>2046</v>
      </c>
      <c r="H653" s="38"/>
      <c r="I653" s="38"/>
      <c r="J653" s="38"/>
      <c r="K653" s="38"/>
      <c r="L653" s="38"/>
      <c r="M653" s="38"/>
      <c r="P653" s="96"/>
      <c r="Q653" s="97"/>
      <c r="R653" s="97"/>
      <c r="S653" s="98"/>
      <c r="T653" s="136"/>
      <c r="U653" s="96"/>
      <c r="V653" s="97"/>
      <c r="W653" s="97"/>
      <c r="X653" s="137"/>
      <c r="Y653" s="136"/>
      <c r="Z653" s="138" t="str">
        <f t="shared" si="28"/>
        <v/>
      </c>
      <c r="AA653" s="139" t="str">
        <f t="shared" si="29"/>
        <v/>
      </c>
    </row>
    <row r="654" spans="1:27" ht="119" hidden="1">
      <c r="A654" s="3">
        <v>2430</v>
      </c>
      <c r="B654" s="3" t="s">
        <v>2047</v>
      </c>
      <c r="C654" s="3">
        <v>619</v>
      </c>
      <c r="E654" s="140" t="s">
        <v>3145</v>
      </c>
      <c r="F654" s="6" t="s">
        <v>2048</v>
      </c>
      <c r="G654" s="6" t="s">
        <v>2049</v>
      </c>
      <c r="H654" s="38"/>
      <c r="I654" s="38"/>
      <c r="J654" s="38"/>
      <c r="K654" s="38"/>
      <c r="L654" s="38"/>
      <c r="M654" s="38"/>
      <c r="P654" s="96"/>
      <c r="Q654" s="97"/>
      <c r="R654" s="97"/>
      <c r="S654" s="98"/>
      <c r="T654" s="136"/>
      <c r="U654" s="96"/>
      <c r="V654" s="97"/>
      <c r="W654" s="97"/>
      <c r="X654" s="137"/>
      <c r="Y654" s="136"/>
      <c r="Z654" s="138" t="str">
        <f t="shared" si="28"/>
        <v/>
      </c>
      <c r="AA654" s="139" t="str">
        <f t="shared" si="29"/>
        <v/>
      </c>
    </row>
    <row r="655" spans="1:27" ht="170" hidden="1">
      <c r="A655" s="3">
        <v>2431</v>
      </c>
      <c r="B655" s="3" t="s">
        <v>2050</v>
      </c>
      <c r="C655" s="3">
        <v>620</v>
      </c>
      <c r="E655" s="140" t="s">
        <v>3146</v>
      </c>
      <c r="F655" s="6" t="s">
        <v>2051</v>
      </c>
      <c r="G655" s="6" t="s">
        <v>2052</v>
      </c>
      <c r="H655" s="38"/>
      <c r="I655" s="38"/>
      <c r="J655" s="38"/>
      <c r="K655" s="38"/>
      <c r="L655" s="38"/>
      <c r="M655" s="38"/>
      <c r="P655" s="96"/>
      <c r="Q655" s="97"/>
      <c r="R655" s="97"/>
      <c r="S655" s="98"/>
      <c r="T655" s="136"/>
      <c r="U655" s="96"/>
      <c r="V655" s="97"/>
      <c r="W655" s="97"/>
      <c r="X655" s="137"/>
      <c r="Y655" s="136"/>
      <c r="Z655" s="138" t="str">
        <f t="shared" si="28"/>
        <v/>
      </c>
      <c r="AA655" s="139" t="str">
        <f t="shared" si="29"/>
        <v/>
      </c>
    </row>
    <row r="656" spans="1:27" s="131" customFormat="1" ht="17" hidden="1">
      <c r="A656" s="3" t="s">
        <v>487</v>
      </c>
      <c r="H656" s="3"/>
      <c r="P656" s="146"/>
      <c r="Q656" s="146"/>
      <c r="R656" s="146"/>
      <c r="S656" s="146"/>
      <c r="T656" s="146"/>
      <c r="U656" s="146"/>
      <c r="V656" s="146"/>
      <c r="W656" s="146"/>
      <c r="X656" s="146"/>
      <c r="Y656" s="146"/>
    </row>
    <row r="657" spans="1:27" ht="170" hidden="1">
      <c r="A657" s="3">
        <v>2432</v>
      </c>
      <c r="B657" s="3" t="s">
        <v>2053</v>
      </c>
      <c r="C657" s="3">
        <v>622</v>
      </c>
      <c r="E657" s="140" t="s">
        <v>3147</v>
      </c>
      <c r="F657" s="6" t="s">
        <v>2054</v>
      </c>
      <c r="G657" s="6" t="s">
        <v>2055</v>
      </c>
      <c r="H657" s="38"/>
      <c r="I657" s="38"/>
      <c r="J657" s="38"/>
      <c r="K657" s="38"/>
      <c r="L657" s="38"/>
      <c r="M657" s="38"/>
      <c r="P657" s="96"/>
      <c r="Q657" s="97"/>
      <c r="R657" s="97"/>
      <c r="S657" s="98"/>
      <c r="T657" s="136"/>
      <c r="U657" s="96"/>
      <c r="V657" s="97"/>
      <c r="W657" s="97"/>
      <c r="X657" s="137"/>
      <c r="Y657" s="136"/>
      <c r="Z657" s="138" t="str">
        <f t="shared" si="28"/>
        <v/>
      </c>
      <c r="AA657" s="139" t="str">
        <f t="shared" si="29"/>
        <v/>
      </c>
    </row>
    <row r="658" spans="1:27" ht="187" hidden="1">
      <c r="A658" s="3">
        <v>2433</v>
      </c>
      <c r="B658" s="3" t="s">
        <v>2056</v>
      </c>
      <c r="C658" s="3">
        <v>623</v>
      </c>
      <c r="E658" s="140" t="s">
        <v>3148</v>
      </c>
      <c r="F658" s="6" t="s">
        <v>2057</v>
      </c>
      <c r="G658" s="6" t="s">
        <v>2058</v>
      </c>
      <c r="H658" s="38"/>
      <c r="I658" s="38"/>
      <c r="J658" s="38"/>
      <c r="K658" s="38"/>
      <c r="L658" s="38"/>
      <c r="M658" s="38"/>
      <c r="P658" s="96"/>
      <c r="Q658" s="97"/>
      <c r="R658" s="97"/>
      <c r="S658" s="98"/>
      <c r="T658" s="136"/>
      <c r="U658" s="96"/>
      <c r="V658" s="97"/>
      <c r="W658" s="97"/>
      <c r="X658" s="137"/>
      <c r="Y658" s="136"/>
      <c r="Z658" s="138" t="str">
        <f t="shared" si="28"/>
        <v/>
      </c>
      <c r="AA658" s="139" t="str">
        <f t="shared" si="29"/>
        <v/>
      </c>
    </row>
    <row r="659" spans="1:27" ht="153" hidden="1">
      <c r="A659" s="3">
        <v>2434</v>
      </c>
      <c r="B659" s="3" t="s">
        <v>2059</v>
      </c>
      <c r="C659" s="3">
        <v>624</v>
      </c>
      <c r="E659" s="140" t="s">
        <v>3149</v>
      </c>
      <c r="F659" s="6" t="s">
        <v>2060</v>
      </c>
      <c r="G659" s="6" t="s">
        <v>2061</v>
      </c>
      <c r="H659" s="38"/>
      <c r="I659" s="38"/>
      <c r="J659" s="38"/>
      <c r="K659" s="38"/>
      <c r="L659" s="38"/>
      <c r="M659" s="38"/>
      <c r="P659" s="96"/>
      <c r="Q659" s="97"/>
      <c r="R659" s="97"/>
      <c r="S659" s="98"/>
      <c r="T659" s="136"/>
      <c r="U659" s="96"/>
      <c r="V659" s="97"/>
      <c r="W659" s="97"/>
      <c r="X659" s="137"/>
      <c r="Y659" s="136"/>
      <c r="Z659" s="138" t="str">
        <f t="shared" si="28"/>
        <v/>
      </c>
      <c r="AA659" s="139" t="str">
        <f t="shared" si="29"/>
        <v/>
      </c>
    </row>
    <row r="660" spans="1:27" s="131" customFormat="1" ht="17" hidden="1">
      <c r="A660" s="3" t="s">
        <v>487</v>
      </c>
      <c r="H660" s="3"/>
      <c r="P660" s="146"/>
      <c r="Q660" s="146"/>
      <c r="R660" s="146"/>
      <c r="S660" s="146"/>
      <c r="T660" s="146"/>
      <c r="U660" s="146"/>
      <c r="V660" s="146"/>
      <c r="W660" s="146"/>
      <c r="X660" s="146"/>
      <c r="Y660" s="146"/>
    </row>
    <row r="661" spans="1:27" s="131" customFormat="1" ht="17" hidden="1">
      <c r="A661" s="3" t="s">
        <v>487</v>
      </c>
      <c r="H661" s="3"/>
      <c r="P661" s="146"/>
      <c r="Q661" s="146"/>
      <c r="R661" s="146"/>
      <c r="S661" s="146"/>
      <c r="T661" s="146"/>
      <c r="U661" s="146"/>
      <c r="V661" s="146"/>
      <c r="W661" s="146"/>
      <c r="X661" s="146"/>
      <c r="Y661" s="146"/>
    </row>
    <row r="662" spans="1:27" s="131" customFormat="1" ht="17" hidden="1">
      <c r="A662" s="3" t="s">
        <v>487</v>
      </c>
      <c r="B662" s="3" t="s">
        <v>487</v>
      </c>
      <c r="E662" s="133" t="s">
        <v>2062</v>
      </c>
      <c r="H662" s="3"/>
      <c r="P662" s="146"/>
      <c r="Q662" s="146"/>
      <c r="R662" s="146"/>
      <c r="S662" s="146"/>
      <c r="T662" s="146"/>
      <c r="U662" s="146"/>
      <c r="V662" s="146"/>
      <c r="W662" s="146"/>
      <c r="X662" s="146"/>
      <c r="Y662" s="146"/>
      <c r="Z662" s="131" t="str">
        <f t="shared" si="28"/>
        <v/>
      </c>
      <c r="AA662" s="131" t="str">
        <f t="shared" si="29"/>
        <v/>
      </c>
    </row>
    <row r="663" spans="1:27" ht="204" hidden="1">
      <c r="A663" s="3">
        <v>2435</v>
      </c>
      <c r="B663" s="3" t="s">
        <v>2063</v>
      </c>
      <c r="C663" s="3">
        <v>625</v>
      </c>
      <c r="E663" s="140" t="s">
        <v>3150</v>
      </c>
      <c r="F663" s="6" t="s">
        <v>2064</v>
      </c>
      <c r="G663" s="6" t="s">
        <v>2065</v>
      </c>
      <c r="H663" s="38"/>
      <c r="I663" s="38"/>
      <c r="J663" s="38"/>
      <c r="K663" s="38"/>
      <c r="L663" s="38"/>
      <c r="M663" s="38"/>
      <c r="P663" s="96"/>
      <c r="Q663" s="97"/>
      <c r="R663" s="97"/>
      <c r="S663" s="98"/>
      <c r="T663" s="136"/>
      <c r="U663" s="96"/>
      <c r="V663" s="97"/>
      <c r="W663" s="97"/>
      <c r="X663" s="137"/>
      <c r="Y663" s="136"/>
      <c r="Z663" s="138" t="str">
        <f t="shared" si="28"/>
        <v/>
      </c>
      <c r="AA663" s="139" t="str">
        <f t="shared" si="29"/>
        <v/>
      </c>
    </row>
    <row r="664" spans="1:27" ht="119" hidden="1">
      <c r="A664" s="3">
        <v>2436</v>
      </c>
      <c r="B664" s="3" t="s">
        <v>2066</v>
      </c>
      <c r="C664" s="3">
        <v>629</v>
      </c>
      <c r="D664" s="4" t="s">
        <v>33</v>
      </c>
      <c r="E664" s="140" t="s">
        <v>3151</v>
      </c>
      <c r="F664" s="6" t="s">
        <v>2067</v>
      </c>
      <c r="G664" s="6" t="s">
        <v>2068</v>
      </c>
      <c r="H664" s="38"/>
      <c r="I664" s="38"/>
      <c r="J664" s="38"/>
      <c r="K664" s="38"/>
      <c r="L664" s="38"/>
      <c r="M664" s="38"/>
      <c r="P664" s="96"/>
      <c r="Q664" s="97"/>
      <c r="R664" s="97"/>
      <c r="S664" s="98"/>
      <c r="T664" s="136"/>
      <c r="U664" s="96"/>
      <c r="V664" s="97"/>
      <c r="W664" s="97"/>
      <c r="X664" s="137"/>
      <c r="Y664" s="136"/>
      <c r="Z664" s="138" t="str">
        <f t="shared" si="28"/>
        <v/>
      </c>
      <c r="AA664" s="139" t="str">
        <f t="shared" si="29"/>
        <v/>
      </c>
    </row>
    <row r="665" spans="1:27" ht="153" hidden="1">
      <c r="A665" s="3">
        <v>2437</v>
      </c>
      <c r="B665" s="3" t="s">
        <v>2069</v>
      </c>
      <c r="C665" s="3">
        <v>630</v>
      </c>
      <c r="D665" s="4" t="s">
        <v>33</v>
      </c>
      <c r="E665" s="140" t="s">
        <v>3152</v>
      </c>
      <c r="F665" s="6" t="s">
        <v>2070</v>
      </c>
      <c r="G665" s="6" t="s">
        <v>2071</v>
      </c>
      <c r="H665" s="38"/>
      <c r="I665" s="38"/>
      <c r="J665" s="38"/>
      <c r="K665" s="38"/>
      <c r="L665" s="38"/>
      <c r="M665" s="38"/>
      <c r="P665" s="96"/>
      <c r="Q665" s="97"/>
      <c r="R665" s="97"/>
      <c r="S665" s="98"/>
      <c r="T665" s="136"/>
      <c r="U665" s="96"/>
      <c r="V665" s="97"/>
      <c r="W665" s="97"/>
      <c r="X665" s="137"/>
      <c r="Y665" s="136"/>
      <c r="Z665" s="138" t="str">
        <f t="shared" si="28"/>
        <v/>
      </c>
      <c r="AA665" s="139" t="str">
        <f t="shared" si="29"/>
        <v/>
      </c>
    </row>
    <row r="666" spans="1:27" s="131" customFormat="1" ht="17" hidden="1">
      <c r="A666" s="3" t="s">
        <v>487</v>
      </c>
      <c r="H666" s="3"/>
      <c r="P666" s="146"/>
      <c r="Q666" s="146"/>
      <c r="R666" s="146"/>
      <c r="S666" s="146"/>
      <c r="T666" s="146"/>
      <c r="U666" s="146"/>
      <c r="V666" s="146"/>
      <c r="W666" s="146"/>
      <c r="X666" s="146"/>
      <c r="Y666" s="146"/>
    </row>
    <row r="667" spans="1:27" ht="119" hidden="1">
      <c r="A667" s="3">
        <v>2438</v>
      </c>
      <c r="B667" s="3" t="s">
        <v>2072</v>
      </c>
      <c r="C667" s="3">
        <v>631</v>
      </c>
      <c r="D667" s="4" t="s">
        <v>33</v>
      </c>
      <c r="E667" s="140" t="s">
        <v>3153</v>
      </c>
      <c r="F667" s="6" t="s">
        <v>2073</v>
      </c>
      <c r="G667" s="6" t="s">
        <v>2074</v>
      </c>
      <c r="H667" s="38"/>
      <c r="I667" s="38"/>
      <c r="J667" s="38"/>
      <c r="K667" s="38"/>
      <c r="L667" s="38"/>
      <c r="M667" s="38"/>
      <c r="P667" s="96"/>
      <c r="Q667" s="97"/>
      <c r="R667" s="97"/>
      <c r="S667" s="98"/>
      <c r="T667" s="136"/>
      <c r="U667" s="96"/>
      <c r="V667" s="97"/>
      <c r="W667" s="97"/>
      <c r="X667" s="137"/>
      <c r="Y667" s="136"/>
      <c r="Z667" s="138" t="str">
        <f t="shared" si="28"/>
        <v/>
      </c>
      <c r="AA667" s="139" t="str">
        <f t="shared" si="29"/>
        <v/>
      </c>
    </row>
    <row r="668" spans="1:27" s="131" customFormat="1" ht="17" hidden="1">
      <c r="A668" s="3" t="s">
        <v>487</v>
      </c>
      <c r="H668" s="3"/>
      <c r="P668" s="146"/>
      <c r="Q668" s="146"/>
      <c r="R668" s="146"/>
      <c r="S668" s="146"/>
      <c r="T668" s="146"/>
      <c r="U668" s="146"/>
      <c r="V668" s="146"/>
      <c r="W668" s="146"/>
      <c r="X668" s="146"/>
      <c r="Y668" s="146"/>
    </row>
    <row r="669" spans="1:27" s="131" customFormat="1" ht="17" hidden="1">
      <c r="A669" s="3" t="s">
        <v>487</v>
      </c>
      <c r="H669" s="3"/>
      <c r="P669" s="146"/>
      <c r="Q669" s="146"/>
      <c r="R669" s="146"/>
      <c r="S669" s="146"/>
      <c r="T669" s="146"/>
      <c r="U669" s="146"/>
      <c r="V669" s="146"/>
      <c r="W669" s="146"/>
      <c r="X669" s="146"/>
      <c r="Y669" s="146"/>
    </row>
    <row r="670" spans="1:27" s="131" customFormat="1" ht="34" hidden="1">
      <c r="A670" s="3" t="s">
        <v>487</v>
      </c>
      <c r="B670" s="3" t="s">
        <v>487</v>
      </c>
      <c r="E670" s="133" t="s">
        <v>2075</v>
      </c>
      <c r="H670" s="3"/>
      <c r="P670" s="146"/>
      <c r="Q670" s="146"/>
      <c r="R670" s="146"/>
      <c r="S670" s="146"/>
      <c r="T670" s="146"/>
      <c r="U670" s="146"/>
      <c r="V670" s="146"/>
      <c r="W670" s="146"/>
      <c r="X670" s="146"/>
      <c r="Y670" s="146"/>
      <c r="Z670" s="131" t="str">
        <f t="shared" si="28"/>
        <v/>
      </c>
      <c r="AA670" s="131" t="str">
        <f t="shared" si="29"/>
        <v/>
      </c>
    </row>
    <row r="671" spans="1:27" ht="153" hidden="1">
      <c r="A671" s="3">
        <v>2439</v>
      </c>
      <c r="B671" s="3" t="s">
        <v>2076</v>
      </c>
      <c r="C671" s="3">
        <v>632</v>
      </c>
      <c r="D671" s="4" t="s">
        <v>33</v>
      </c>
      <c r="E671" s="140" t="s">
        <v>3154</v>
      </c>
      <c r="F671" s="6" t="s">
        <v>2077</v>
      </c>
      <c r="G671" s="6" t="s">
        <v>2078</v>
      </c>
      <c r="H671" s="38"/>
      <c r="I671" s="38"/>
      <c r="J671" s="38"/>
      <c r="K671" s="38"/>
      <c r="L671" s="38"/>
      <c r="M671" s="38"/>
      <c r="P671" s="96"/>
      <c r="Q671" s="97"/>
      <c r="R671" s="97"/>
      <c r="S671" s="98"/>
      <c r="T671" s="136"/>
      <c r="U671" s="96"/>
      <c r="V671" s="97"/>
      <c r="W671" s="97"/>
      <c r="X671" s="137"/>
      <c r="Y671" s="136"/>
      <c r="Z671" s="138" t="str">
        <f t="shared" si="28"/>
        <v/>
      </c>
      <c r="AA671" s="139" t="str">
        <f t="shared" si="29"/>
        <v/>
      </c>
    </row>
    <row r="672" spans="1:27" ht="136" hidden="1">
      <c r="A672" s="3">
        <v>2440</v>
      </c>
      <c r="B672" s="3" t="s">
        <v>2079</v>
      </c>
      <c r="C672" s="3">
        <v>633</v>
      </c>
      <c r="E672" s="140" t="s">
        <v>3155</v>
      </c>
      <c r="F672" s="6" t="s">
        <v>2080</v>
      </c>
      <c r="G672" s="6" t="s">
        <v>2081</v>
      </c>
      <c r="H672" s="38"/>
      <c r="I672" s="38"/>
      <c r="J672" s="38"/>
      <c r="K672" s="38"/>
      <c r="L672" s="38"/>
      <c r="M672" s="38"/>
      <c r="P672" s="96"/>
      <c r="Q672" s="97"/>
      <c r="R672" s="97"/>
      <c r="S672" s="98"/>
      <c r="T672" s="136"/>
      <c r="U672" s="96"/>
      <c r="V672" s="97"/>
      <c r="W672" s="97"/>
      <c r="X672" s="137"/>
      <c r="Y672" s="136"/>
      <c r="Z672" s="138" t="str">
        <f t="shared" si="28"/>
        <v/>
      </c>
      <c r="AA672" s="139" t="str">
        <f t="shared" si="29"/>
        <v/>
      </c>
    </row>
    <row r="673" spans="1:27" ht="204" hidden="1">
      <c r="A673" s="3">
        <v>2441</v>
      </c>
      <c r="B673" s="3" t="s">
        <v>1388</v>
      </c>
      <c r="C673" s="3">
        <v>634</v>
      </c>
      <c r="E673" s="140" t="s">
        <v>3156</v>
      </c>
      <c r="F673" s="6" t="s">
        <v>2082</v>
      </c>
      <c r="G673" s="6" t="s">
        <v>2083</v>
      </c>
      <c r="H673" s="38"/>
      <c r="I673" s="38"/>
      <c r="J673" s="38"/>
      <c r="K673" s="38"/>
      <c r="L673" s="38"/>
      <c r="M673" s="38"/>
      <c r="P673" s="96"/>
      <c r="Q673" s="97"/>
      <c r="R673" s="97"/>
      <c r="S673" s="98"/>
      <c r="T673" s="136"/>
      <c r="U673" s="96"/>
      <c r="V673" s="97"/>
      <c r="W673" s="97"/>
      <c r="X673" s="137"/>
      <c r="Y673" s="136"/>
      <c r="Z673" s="138" t="str">
        <f t="shared" si="28"/>
        <v/>
      </c>
      <c r="AA673" s="139" t="str">
        <f t="shared" si="29"/>
        <v/>
      </c>
    </row>
    <row r="674" spans="1:27" s="131" customFormat="1" ht="17" hidden="1">
      <c r="A674" s="3" t="s">
        <v>487</v>
      </c>
      <c r="H674" s="3"/>
      <c r="P674" s="146"/>
      <c r="Q674" s="146"/>
      <c r="R674" s="146"/>
      <c r="S674" s="146"/>
      <c r="T674" s="146"/>
      <c r="U674" s="146"/>
      <c r="V674" s="146"/>
      <c r="W674" s="146"/>
      <c r="X674" s="146"/>
      <c r="Y674" s="146"/>
    </row>
    <row r="675" spans="1:27" s="131" customFormat="1" ht="17" hidden="1">
      <c r="A675" s="3" t="s">
        <v>487</v>
      </c>
      <c r="H675" s="3"/>
      <c r="P675" s="146"/>
      <c r="Q675" s="146"/>
      <c r="R675" s="146"/>
      <c r="S675" s="146"/>
      <c r="T675" s="146"/>
      <c r="U675" s="146"/>
      <c r="V675" s="146"/>
      <c r="W675" s="146"/>
      <c r="X675" s="146"/>
      <c r="Y675" s="146"/>
    </row>
    <row r="676" spans="1:27" ht="19" hidden="1">
      <c r="A676" s="3" t="s">
        <v>487</v>
      </c>
      <c r="B676" s="3" t="s">
        <v>487</v>
      </c>
      <c r="E676" s="151" t="s">
        <v>69</v>
      </c>
      <c r="F676" s="151"/>
      <c r="G676" s="151"/>
      <c r="P676" s="146"/>
      <c r="Q676" s="146"/>
      <c r="R676" s="146"/>
      <c r="S676" s="146"/>
      <c r="T676" s="146"/>
      <c r="U676" s="146"/>
      <c r="V676" s="146"/>
      <c r="W676" s="146"/>
      <c r="X676" s="146"/>
      <c r="Y676" s="146"/>
      <c r="Z676" s="131"/>
      <c r="AA676" s="131"/>
    </row>
    <row r="677" spans="1:27" s="131" customFormat="1" ht="34" hidden="1">
      <c r="A677" s="3" t="s">
        <v>487</v>
      </c>
      <c r="B677" s="3" t="s">
        <v>487</v>
      </c>
      <c r="E677" s="133" t="s">
        <v>2084</v>
      </c>
      <c r="H677" s="3"/>
      <c r="P677" s="146"/>
      <c r="Q677" s="146"/>
      <c r="R677" s="146"/>
      <c r="S677" s="146"/>
      <c r="T677" s="146"/>
      <c r="U677" s="146"/>
      <c r="V677" s="146"/>
      <c r="W677" s="146"/>
      <c r="X677" s="146"/>
      <c r="Y677" s="146"/>
      <c r="Z677" s="131" t="str">
        <f t="shared" si="28"/>
        <v/>
      </c>
      <c r="AA677" s="131" t="str">
        <f t="shared" si="29"/>
        <v/>
      </c>
    </row>
    <row r="678" spans="1:27" ht="136" hidden="1">
      <c r="A678" s="3">
        <v>2442</v>
      </c>
      <c r="B678" s="3" t="s">
        <v>2085</v>
      </c>
      <c r="C678" s="3">
        <v>635</v>
      </c>
      <c r="D678" s="4" t="s">
        <v>33</v>
      </c>
      <c r="E678" s="140" t="s">
        <v>3157</v>
      </c>
      <c r="F678" s="6" t="s">
        <v>2086</v>
      </c>
      <c r="G678" s="6" t="s">
        <v>2087</v>
      </c>
      <c r="H678" s="38"/>
      <c r="I678" s="38"/>
      <c r="J678" s="38"/>
      <c r="K678" s="38"/>
      <c r="L678" s="38"/>
      <c r="M678" s="38"/>
      <c r="P678" s="96"/>
      <c r="Q678" s="97"/>
      <c r="R678" s="97"/>
      <c r="S678" s="98"/>
      <c r="T678" s="136"/>
      <c r="U678" s="96"/>
      <c r="V678" s="97"/>
      <c r="W678" s="97"/>
      <c r="X678" s="137"/>
      <c r="Y678" s="136"/>
      <c r="Z678" s="138" t="str">
        <f t="shared" si="28"/>
        <v/>
      </c>
      <c r="AA678" s="139" t="str">
        <f t="shared" si="29"/>
        <v/>
      </c>
    </row>
    <row r="679" spans="1:27" ht="170" hidden="1">
      <c r="A679" s="3">
        <v>2443</v>
      </c>
      <c r="B679" s="3" t="s">
        <v>2088</v>
      </c>
      <c r="C679" s="3">
        <v>636</v>
      </c>
      <c r="D679" s="4" t="s">
        <v>33</v>
      </c>
      <c r="E679" s="140" t="s">
        <v>3158</v>
      </c>
      <c r="F679" s="6" t="s">
        <v>2089</v>
      </c>
      <c r="G679" s="6" t="s">
        <v>2087</v>
      </c>
      <c r="H679" s="38"/>
      <c r="I679" s="38"/>
      <c r="J679" s="38"/>
      <c r="K679" s="38"/>
      <c r="L679" s="38"/>
      <c r="M679" s="38"/>
      <c r="P679" s="96"/>
      <c r="Q679" s="97"/>
      <c r="R679" s="97"/>
      <c r="S679" s="98"/>
      <c r="T679" s="136"/>
      <c r="U679" s="96"/>
      <c r="V679" s="97"/>
      <c r="W679" s="97"/>
      <c r="X679" s="137"/>
      <c r="Y679" s="136"/>
      <c r="Z679" s="138" t="str">
        <f t="shared" si="28"/>
        <v/>
      </c>
      <c r="AA679" s="139" t="str">
        <f t="shared" si="29"/>
        <v/>
      </c>
    </row>
    <row r="680" spans="1:27" s="131" customFormat="1" ht="17" hidden="1">
      <c r="A680" s="3" t="s">
        <v>487</v>
      </c>
      <c r="H680" s="3"/>
      <c r="P680" s="146"/>
      <c r="Q680" s="146"/>
      <c r="R680" s="146"/>
      <c r="S680" s="146"/>
      <c r="T680" s="146"/>
      <c r="U680" s="146"/>
      <c r="V680" s="146"/>
      <c r="W680" s="146"/>
      <c r="X680" s="146"/>
      <c r="Y680" s="146"/>
    </row>
    <row r="681" spans="1:27" s="131" customFormat="1" ht="17" hidden="1">
      <c r="A681" s="3" t="s">
        <v>487</v>
      </c>
      <c r="H681" s="3"/>
      <c r="P681" s="146"/>
      <c r="Q681" s="146"/>
      <c r="R681" s="146"/>
      <c r="S681" s="146"/>
      <c r="T681" s="146"/>
      <c r="U681" s="146"/>
      <c r="V681" s="146"/>
      <c r="W681" s="146"/>
      <c r="X681" s="146"/>
      <c r="Y681" s="146"/>
    </row>
    <row r="682" spans="1:27" s="131" customFormat="1" ht="34" hidden="1">
      <c r="A682" s="3" t="s">
        <v>487</v>
      </c>
      <c r="B682" s="3" t="s">
        <v>487</v>
      </c>
      <c r="E682" s="133" t="s">
        <v>2090</v>
      </c>
      <c r="H682" s="3"/>
      <c r="P682" s="146"/>
      <c r="Q682" s="146"/>
      <c r="R682" s="146"/>
      <c r="S682" s="146"/>
      <c r="T682" s="146"/>
      <c r="U682" s="146"/>
      <c r="V682" s="146"/>
      <c r="W682" s="146"/>
      <c r="X682" s="146"/>
      <c r="Y682" s="146"/>
      <c r="Z682" s="131" t="str">
        <f t="shared" si="28"/>
        <v/>
      </c>
      <c r="AA682" s="131" t="str">
        <f t="shared" si="29"/>
        <v/>
      </c>
    </row>
    <row r="683" spans="1:27" ht="85" hidden="1">
      <c r="A683" s="3">
        <v>2444</v>
      </c>
      <c r="B683" s="3" t="s">
        <v>2091</v>
      </c>
      <c r="C683" s="3">
        <v>637</v>
      </c>
      <c r="D683" s="4" t="s">
        <v>33</v>
      </c>
      <c r="E683" s="140" t="s">
        <v>3159</v>
      </c>
      <c r="F683" s="6" t="s">
        <v>2092</v>
      </c>
      <c r="G683" s="6" t="s">
        <v>2093</v>
      </c>
      <c r="H683" s="38"/>
      <c r="I683" s="38"/>
      <c r="J683" s="38"/>
      <c r="K683" s="38"/>
      <c r="L683" s="38"/>
      <c r="M683" s="38"/>
      <c r="P683" s="96"/>
      <c r="Q683" s="97"/>
      <c r="R683" s="97"/>
      <c r="S683" s="98"/>
      <c r="T683" s="136"/>
      <c r="U683" s="96"/>
      <c r="V683" s="97"/>
      <c r="W683" s="97"/>
      <c r="X683" s="137"/>
      <c r="Y683" s="136"/>
      <c r="Z683" s="138" t="str">
        <f t="shared" si="28"/>
        <v/>
      </c>
      <c r="AA683" s="139" t="str">
        <f t="shared" si="29"/>
        <v/>
      </c>
    </row>
    <row r="684" spans="1:27" ht="170" hidden="1">
      <c r="A684" s="3">
        <v>2445</v>
      </c>
      <c r="B684" s="3" t="s">
        <v>2094</v>
      </c>
      <c r="C684" s="3">
        <v>638</v>
      </c>
      <c r="E684" s="140" t="s">
        <v>3160</v>
      </c>
      <c r="F684" s="6" t="s">
        <v>2095</v>
      </c>
      <c r="G684" s="6" t="s">
        <v>2093</v>
      </c>
      <c r="H684" s="38"/>
      <c r="I684" s="38"/>
      <c r="J684" s="38"/>
      <c r="K684" s="38"/>
      <c r="L684" s="38"/>
      <c r="M684" s="38"/>
      <c r="P684" s="96"/>
      <c r="Q684" s="97"/>
      <c r="R684" s="97"/>
      <c r="S684" s="98"/>
      <c r="T684" s="136"/>
      <c r="U684" s="96"/>
      <c r="V684" s="97"/>
      <c r="W684" s="97"/>
      <c r="X684" s="137"/>
      <c r="Y684" s="136"/>
      <c r="Z684" s="138" t="str">
        <f t="shared" si="28"/>
        <v/>
      </c>
      <c r="AA684" s="139" t="str">
        <f t="shared" si="29"/>
        <v/>
      </c>
    </row>
    <row r="685" spans="1:27" ht="136" hidden="1">
      <c r="A685" s="3">
        <v>2446</v>
      </c>
      <c r="B685" s="3" t="s">
        <v>2096</v>
      </c>
      <c r="C685" s="3">
        <v>639</v>
      </c>
      <c r="E685" s="140" t="s">
        <v>3161</v>
      </c>
      <c r="F685" s="6" t="s">
        <v>2097</v>
      </c>
      <c r="G685" s="6" t="s">
        <v>2093</v>
      </c>
      <c r="H685" s="38"/>
      <c r="I685" s="38"/>
      <c r="J685" s="38"/>
      <c r="K685" s="38"/>
      <c r="L685" s="38"/>
      <c r="M685" s="38"/>
      <c r="P685" s="96"/>
      <c r="Q685" s="97"/>
      <c r="R685" s="97"/>
      <c r="S685" s="98"/>
      <c r="T685" s="136"/>
      <c r="U685" s="96"/>
      <c r="V685" s="97"/>
      <c r="W685" s="97"/>
      <c r="X685" s="137"/>
      <c r="Y685" s="136"/>
      <c r="Z685" s="138" t="str">
        <f t="shared" si="28"/>
        <v/>
      </c>
      <c r="AA685" s="139" t="str">
        <f t="shared" si="29"/>
        <v/>
      </c>
    </row>
    <row r="686" spans="1:27" s="131" customFormat="1" ht="17" hidden="1">
      <c r="A686" s="3" t="s">
        <v>487</v>
      </c>
      <c r="H686" s="3"/>
      <c r="P686" s="146"/>
      <c r="Q686" s="146"/>
      <c r="R686" s="146"/>
      <c r="S686" s="146"/>
      <c r="T686" s="146"/>
      <c r="U686" s="146"/>
      <c r="V686" s="146"/>
      <c r="W686" s="146"/>
      <c r="X686" s="146"/>
      <c r="Y686" s="146"/>
    </row>
    <row r="687" spans="1:27" s="131" customFormat="1" ht="17" hidden="1">
      <c r="A687" s="3" t="s">
        <v>487</v>
      </c>
      <c r="H687" s="3"/>
      <c r="P687" s="146"/>
      <c r="Q687" s="146"/>
      <c r="R687" s="146"/>
      <c r="S687" s="146"/>
      <c r="T687" s="146"/>
      <c r="U687" s="146"/>
      <c r="V687" s="146"/>
      <c r="W687" s="146"/>
      <c r="X687" s="146"/>
      <c r="Y687" s="146"/>
    </row>
    <row r="688" spans="1:27" ht="37">
      <c r="A688" s="3" t="s">
        <v>487</v>
      </c>
      <c r="E688" s="152" t="s">
        <v>24</v>
      </c>
      <c r="F688" s="152"/>
      <c r="G688" s="152"/>
      <c r="P688" s="146"/>
      <c r="Q688" s="146"/>
      <c r="R688" s="146"/>
      <c r="S688" s="146"/>
      <c r="T688" s="146"/>
      <c r="U688" s="146"/>
      <c r="V688" s="146"/>
      <c r="W688" s="146"/>
      <c r="X688" s="146"/>
      <c r="Y688" s="146"/>
      <c r="Z688" s="131"/>
      <c r="AA688" s="131"/>
    </row>
    <row r="689" spans="1:27" ht="19">
      <c r="A689" s="3" t="s">
        <v>487</v>
      </c>
      <c r="E689" s="151" t="s">
        <v>2098</v>
      </c>
      <c r="F689" s="151"/>
      <c r="G689" s="151"/>
      <c r="P689" s="146"/>
      <c r="Q689" s="146"/>
      <c r="R689" s="146"/>
      <c r="S689" s="146"/>
      <c r="T689" s="146"/>
      <c r="U689" s="146"/>
      <c r="V689" s="146"/>
      <c r="W689" s="146"/>
      <c r="X689" s="146"/>
      <c r="Y689" s="146"/>
      <c r="Z689" s="131"/>
      <c r="AA689" s="131"/>
    </row>
    <row r="690" spans="1:27" s="131" customFormat="1" ht="17">
      <c r="A690" s="3" t="s">
        <v>487</v>
      </c>
      <c r="B690" s="3"/>
      <c r="E690" s="133" t="s">
        <v>233</v>
      </c>
      <c r="H690" s="3"/>
      <c r="P690" s="146"/>
      <c r="Q690" s="146"/>
      <c r="R690" s="146"/>
      <c r="S690" s="146"/>
      <c r="T690" s="146"/>
      <c r="U690" s="146"/>
      <c r="V690" s="146"/>
      <c r="W690" s="146"/>
      <c r="X690" s="146"/>
      <c r="Y690" s="146"/>
      <c r="Z690" s="131" t="str">
        <f t="shared" ref="Z690:Z752" si="30">IF(U690&lt;&gt;"",U690,IF(P690&lt;&gt;"",P690,IF(N690&lt;&gt;"",N690,"")))</f>
        <v/>
      </c>
      <c r="AA690" s="131" t="str">
        <f t="shared" ref="AA690:AA752" si="31">IF(X690&lt;&gt;"",X690,IF(S690&lt;&gt;"",S690,IF(O690&lt;&gt;"",O690,"")))</f>
        <v/>
      </c>
    </row>
    <row r="691" spans="1:27" ht="409.6">
      <c r="A691" s="3">
        <v>2447</v>
      </c>
      <c r="B691" s="3" t="s">
        <v>2099</v>
      </c>
      <c r="C691" s="3">
        <v>138</v>
      </c>
      <c r="E691" s="134" t="s">
        <v>3163</v>
      </c>
      <c r="F691" s="6" t="s">
        <v>2100</v>
      </c>
      <c r="G691" s="6" t="s">
        <v>2101</v>
      </c>
      <c r="H691" s="38"/>
      <c r="I691" s="135" t="s">
        <v>3162</v>
      </c>
      <c r="J691" s="38"/>
      <c r="K691" s="38"/>
      <c r="L691" s="38"/>
      <c r="M691" s="38"/>
      <c r="P691" s="96">
        <v>3</v>
      </c>
      <c r="Q691" s="97" t="s">
        <v>3527</v>
      </c>
      <c r="R691" s="97"/>
      <c r="S691" s="98">
        <v>3</v>
      </c>
      <c r="T691" s="136"/>
      <c r="U691" s="96">
        <v>3</v>
      </c>
      <c r="V691" s="97"/>
      <c r="W691" s="97"/>
      <c r="X691" s="137"/>
      <c r="Y691" s="136"/>
      <c r="Z691" s="138">
        <f t="shared" si="30"/>
        <v>3</v>
      </c>
      <c r="AA691" s="139">
        <f t="shared" si="31"/>
        <v>3</v>
      </c>
    </row>
    <row r="692" spans="1:27" ht="409.6">
      <c r="A692" s="3">
        <v>2448</v>
      </c>
      <c r="B692" s="3" t="s">
        <v>2099</v>
      </c>
      <c r="C692" s="3">
        <v>138</v>
      </c>
      <c r="E692" s="134" t="s">
        <v>3164</v>
      </c>
      <c r="F692" s="6" t="s">
        <v>2102</v>
      </c>
      <c r="G692" s="6" t="s">
        <v>2103</v>
      </c>
      <c r="H692" s="38"/>
      <c r="I692" s="135" t="s">
        <v>3162</v>
      </c>
      <c r="J692" s="38"/>
      <c r="K692" s="38"/>
      <c r="L692" s="38"/>
      <c r="M692" s="38"/>
      <c r="P692" s="96">
        <v>3</v>
      </c>
      <c r="Q692" s="97"/>
      <c r="R692" s="97"/>
      <c r="S692" s="98">
        <v>3</v>
      </c>
      <c r="T692" s="136"/>
      <c r="U692" s="96">
        <v>3</v>
      </c>
      <c r="V692" s="97"/>
      <c r="W692" s="97"/>
      <c r="X692" s="137"/>
      <c r="Y692" s="136"/>
      <c r="Z692" s="138">
        <f t="shared" si="30"/>
        <v>3</v>
      </c>
      <c r="AA692" s="139">
        <f t="shared" si="31"/>
        <v>3</v>
      </c>
    </row>
    <row r="693" spans="1:27" ht="409.6">
      <c r="A693" s="3">
        <v>2449</v>
      </c>
      <c r="B693" s="3" t="s">
        <v>2099</v>
      </c>
      <c r="C693" s="3">
        <v>138</v>
      </c>
      <c r="E693" s="134" t="s">
        <v>3165</v>
      </c>
      <c r="F693" s="6" t="s">
        <v>2104</v>
      </c>
      <c r="G693" s="6" t="s">
        <v>2105</v>
      </c>
      <c r="H693" s="38"/>
      <c r="I693" s="135" t="s">
        <v>3162</v>
      </c>
      <c r="J693" s="38"/>
      <c r="K693" s="38"/>
      <c r="L693" s="38"/>
      <c r="M693" s="38"/>
      <c r="P693" s="96">
        <v>3</v>
      </c>
      <c r="Q693" s="97" t="s">
        <v>750</v>
      </c>
      <c r="R693" s="97"/>
      <c r="S693" s="98">
        <v>3</v>
      </c>
      <c r="T693" s="136"/>
      <c r="U693" s="96">
        <v>3</v>
      </c>
      <c r="V693" s="97"/>
      <c r="W693" s="97"/>
      <c r="X693" s="137"/>
      <c r="Y693" s="136"/>
      <c r="Z693" s="138">
        <f t="shared" si="30"/>
        <v>3</v>
      </c>
      <c r="AA693" s="139">
        <f t="shared" si="31"/>
        <v>3</v>
      </c>
    </row>
    <row r="694" spans="1:27" ht="409.6">
      <c r="A694" s="3">
        <v>2450</v>
      </c>
      <c r="B694" s="3" t="s">
        <v>2099</v>
      </c>
      <c r="C694" s="3">
        <v>138</v>
      </c>
      <c r="E694" s="134" t="s">
        <v>3166</v>
      </c>
      <c r="F694" s="6" t="s">
        <v>2106</v>
      </c>
      <c r="G694" s="6" t="s">
        <v>2107</v>
      </c>
      <c r="H694" s="38"/>
      <c r="I694" s="135" t="s">
        <v>3162</v>
      </c>
      <c r="J694" s="38"/>
      <c r="K694" s="38"/>
      <c r="L694" s="38"/>
      <c r="M694" s="38"/>
      <c r="P694" s="96">
        <v>3</v>
      </c>
      <c r="Q694" s="97" t="s">
        <v>3528</v>
      </c>
      <c r="R694" s="97"/>
      <c r="S694" s="98">
        <v>2</v>
      </c>
      <c r="T694" s="136"/>
      <c r="U694" s="96">
        <v>3</v>
      </c>
      <c r="V694" s="97"/>
      <c r="W694" s="97"/>
      <c r="X694" s="137"/>
      <c r="Y694" s="136"/>
      <c r="Z694" s="138">
        <f t="shared" si="30"/>
        <v>3</v>
      </c>
      <c r="AA694" s="139">
        <f t="shared" si="31"/>
        <v>2</v>
      </c>
    </row>
    <row r="695" spans="1:27" ht="409.6">
      <c r="A695" s="3">
        <v>2451</v>
      </c>
      <c r="B695" s="3" t="s">
        <v>2099</v>
      </c>
      <c r="C695" s="3">
        <v>138</v>
      </c>
      <c r="E695" s="134" t="s">
        <v>3167</v>
      </c>
      <c r="F695" s="6" t="s">
        <v>2108</v>
      </c>
      <c r="G695" s="6" t="s">
        <v>2109</v>
      </c>
      <c r="H695" s="38"/>
      <c r="I695" s="135" t="s">
        <v>3162</v>
      </c>
      <c r="J695" s="38"/>
      <c r="K695" s="38"/>
      <c r="L695" s="38"/>
      <c r="M695" s="38"/>
      <c r="P695" s="96">
        <v>3</v>
      </c>
      <c r="Q695" s="97" t="s">
        <v>3529</v>
      </c>
      <c r="R695" s="97"/>
      <c r="S695" s="98">
        <v>2.5</v>
      </c>
      <c r="T695" s="136"/>
      <c r="U695" s="96">
        <v>3</v>
      </c>
      <c r="V695" s="97"/>
      <c r="W695" s="97"/>
      <c r="X695" s="137"/>
      <c r="Y695" s="136"/>
      <c r="Z695" s="138">
        <f t="shared" si="30"/>
        <v>3</v>
      </c>
      <c r="AA695" s="139">
        <f t="shared" si="31"/>
        <v>2.5</v>
      </c>
    </row>
    <row r="696" spans="1:27" ht="409.6">
      <c r="A696" s="3">
        <v>2452</v>
      </c>
      <c r="B696" s="3" t="s">
        <v>2099</v>
      </c>
      <c r="C696" s="3">
        <v>138</v>
      </c>
      <c r="E696" s="134" t="s">
        <v>3168</v>
      </c>
      <c r="F696" s="6" t="s">
        <v>2110</v>
      </c>
      <c r="G696" s="6" t="s">
        <v>2111</v>
      </c>
      <c r="H696" s="38"/>
      <c r="I696" s="135" t="s">
        <v>3162</v>
      </c>
      <c r="J696" s="38"/>
      <c r="K696" s="38"/>
      <c r="L696" s="38"/>
      <c r="M696" s="38"/>
      <c r="P696" s="96">
        <v>3</v>
      </c>
      <c r="Q696" s="97" t="s">
        <v>3530</v>
      </c>
      <c r="R696" s="97"/>
      <c r="S696" s="98">
        <v>2</v>
      </c>
      <c r="T696" s="136"/>
      <c r="U696" s="96">
        <v>3</v>
      </c>
      <c r="V696" s="97"/>
      <c r="W696" s="97"/>
      <c r="X696" s="137"/>
      <c r="Y696" s="136"/>
      <c r="Z696" s="138">
        <f t="shared" si="30"/>
        <v>3</v>
      </c>
      <c r="AA696" s="139">
        <f t="shared" si="31"/>
        <v>2</v>
      </c>
    </row>
    <row r="697" spans="1:27" ht="409.6">
      <c r="A697" s="3">
        <v>2453</v>
      </c>
      <c r="B697" s="3" t="s">
        <v>2099</v>
      </c>
      <c r="C697" s="3">
        <v>138</v>
      </c>
      <c r="E697" s="134" t="s">
        <v>3169</v>
      </c>
      <c r="F697" s="6" t="s">
        <v>2112</v>
      </c>
      <c r="G697" s="6" t="s">
        <v>2113</v>
      </c>
      <c r="H697" s="38"/>
      <c r="I697" s="135" t="s">
        <v>3162</v>
      </c>
      <c r="J697" s="38"/>
      <c r="K697" s="38"/>
      <c r="L697" s="38"/>
      <c r="M697" s="38"/>
      <c r="P697" s="96">
        <v>3</v>
      </c>
      <c r="Q697" s="97" t="s">
        <v>3531</v>
      </c>
      <c r="R697" s="97"/>
      <c r="S697" s="98">
        <v>3</v>
      </c>
      <c r="T697" s="136"/>
      <c r="U697" s="96">
        <v>3</v>
      </c>
      <c r="V697" s="97"/>
      <c r="W697" s="97"/>
      <c r="X697" s="137"/>
      <c r="Y697" s="136"/>
      <c r="Z697" s="138">
        <f t="shared" si="30"/>
        <v>3</v>
      </c>
      <c r="AA697" s="139">
        <f t="shared" si="31"/>
        <v>3</v>
      </c>
    </row>
    <row r="698" spans="1:27" ht="356">
      <c r="A698" s="3">
        <v>2454</v>
      </c>
      <c r="B698" s="3" t="s">
        <v>2114</v>
      </c>
      <c r="C698" s="3">
        <v>146</v>
      </c>
      <c r="D698" s="4" t="s">
        <v>31</v>
      </c>
      <c r="E698" s="6" t="s">
        <v>2115</v>
      </c>
      <c r="F698" s="6" t="s">
        <v>2116</v>
      </c>
      <c r="G698" s="6" t="s">
        <v>2117</v>
      </c>
      <c r="H698" s="38"/>
      <c r="I698" s="135" t="s">
        <v>3170</v>
      </c>
      <c r="J698" s="38"/>
      <c r="K698" s="38"/>
      <c r="L698" s="38"/>
      <c r="M698" s="135" t="s">
        <v>3171</v>
      </c>
      <c r="N698" s="144">
        <v>3</v>
      </c>
      <c r="O698" s="144">
        <v>1</v>
      </c>
      <c r="P698" s="96">
        <v>3</v>
      </c>
      <c r="Q698" s="97" t="s">
        <v>3532</v>
      </c>
      <c r="R698" s="97"/>
      <c r="S698" s="98">
        <v>1</v>
      </c>
      <c r="T698" s="136" t="s">
        <v>3533</v>
      </c>
      <c r="U698" s="96">
        <v>3</v>
      </c>
      <c r="V698" s="97"/>
      <c r="W698" s="97"/>
      <c r="X698" s="137"/>
      <c r="Y698" s="136"/>
      <c r="Z698" s="138">
        <f t="shared" si="30"/>
        <v>3</v>
      </c>
      <c r="AA698" s="139">
        <f t="shared" si="31"/>
        <v>1</v>
      </c>
    </row>
    <row r="699" spans="1:27" ht="409.6">
      <c r="A699" s="3">
        <v>2455</v>
      </c>
      <c r="B699" s="3" t="s">
        <v>2099</v>
      </c>
      <c r="C699" s="3">
        <v>138</v>
      </c>
      <c r="E699" s="134" t="s">
        <v>3172</v>
      </c>
      <c r="F699" s="6" t="s">
        <v>2118</v>
      </c>
      <c r="G699" s="6" t="s">
        <v>2119</v>
      </c>
      <c r="H699" s="38"/>
      <c r="I699" s="135" t="s">
        <v>3162</v>
      </c>
      <c r="J699" s="38"/>
      <c r="K699" s="38"/>
      <c r="L699" s="38"/>
      <c r="M699" s="38"/>
      <c r="P699" s="96"/>
      <c r="Q699" s="97"/>
      <c r="R699" s="97"/>
      <c r="S699" s="98">
        <v>2</v>
      </c>
      <c r="T699" s="136" t="s">
        <v>3472</v>
      </c>
      <c r="U699" s="96"/>
      <c r="V699" s="97"/>
      <c r="W699" s="97"/>
      <c r="X699" s="137"/>
      <c r="Y699" s="136"/>
      <c r="Z699" s="138" t="str">
        <f t="shared" si="30"/>
        <v/>
      </c>
      <c r="AA699" s="139">
        <f t="shared" si="31"/>
        <v>2</v>
      </c>
    </row>
    <row r="700" spans="1:27" ht="409.6">
      <c r="A700" s="3">
        <v>2456</v>
      </c>
      <c r="B700" s="3" t="s">
        <v>2099</v>
      </c>
      <c r="C700" s="3">
        <v>138</v>
      </c>
      <c r="E700" s="134" t="s">
        <v>3173</v>
      </c>
      <c r="F700" s="6" t="s">
        <v>2120</v>
      </c>
      <c r="G700" s="6" t="s">
        <v>2121</v>
      </c>
      <c r="H700" s="38"/>
      <c r="I700" s="135" t="s">
        <v>3162</v>
      </c>
      <c r="J700" s="38"/>
      <c r="K700" s="38"/>
      <c r="L700" s="38"/>
      <c r="M700" s="38"/>
      <c r="P700" s="96">
        <v>3</v>
      </c>
      <c r="Q700" s="97" t="s">
        <v>3534</v>
      </c>
      <c r="R700" s="97"/>
      <c r="S700" s="98">
        <v>2</v>
      </c>
      <c r="T700" s="136"/>
      <c r="U700" s="96">
        <v>3</v>
      </c>
      <c r="V700" s="97"/>
      <c r="W700" s="97"/>
      <c r="X700" s="137"/>
      <c r="Y700" s="136"/>
      <c r="Z700" s="138">
        <f t="shared" si="30"/>
        <v>3</v>
      </c>
      <c r="AA700" s="139">
        <f t="shared" si="31"/>
        <v>2</v>
      </c>
    </row>
    <row r="701" spans="1:27" s="131" customFormat="1" ht="17">
      <c r="A701" s="3" t="s">
        <v>487</v>
      </c>
      <c r="B701" s="3" t="s">
        <v>487</v>
      </c>
      <c r="D701" s="4" t="s">
        <v>487</v>
      </c>
      <c r="H701" s="3"/>
      <c r="P701" s="146"/>
      <c r="Q701" s="146"/>
      <c r="R701" s="146"/>
      <c r="S701" s="146"/>
      <c r="T701" s="146"/>
      <c r="U701" s="146"/>
      <c r="V701" s="146"/>
      <c r="W701" s="146"/>
      <c r="X701" s="146"/>
      <c r="Y701" s="146"/>
    </row>
    <row r="702" spans="1:27" s="131" customFormat="1" ht="17">
      <c r="A702" s="3" t="s">
        <v>487</v>
      </c>
      <c r="B702" s="3" t="s">
        <v>487</v>
      </c>
      <c r="D702" s="4" t="s">
        <v>487</v>
      </c>
      <c r="H702" s="3"/>
      <c r="P702" s="146"/>
      <c r="Q702" s="146"/>
      <c r="R702" s="146"/>
      <c r="S702" s="146"/>
      <c r="T702" s="146"/>
      <c r="U702" s="146"/>
      <c r="V702" s="146"/>
      <c r="W702" s="146"/>
      <c r="X702" s="146"/>
      <c r="Y702" s="146"/>
    </row>
    <row r="703" spans="1:27" s="131" customFormat="1" ht="17">
      <c r="A703" s="3" t="s">
        <v>487</v>
      </c>
      <c r="B703" s="3" t="s">
        <v>487</v>
      </c>
      <c r="D703" s="4" t="s">
        <v>487</v>
      </c>
      <c r="E703" s="133" t="s">
        <v>234</v>
      </c>
      <c r="H703" s="3"/>
      <c r="P703" s="146"/>
      <c r="Q703" s="146"/>
      <c r="R703" s="146"/>
      <c r="S703" s="146"/>
      <c r="T703" s="146"/>
      <c r="U703" s="146"/>
      <c r="V703" s="146"/>
      <c r="W703" s="146"/>
      <c r="X703" s="146"/>
      <c r="Y703" s="146"/>
      <c r="Z703" s="131" t="str">
        <f t="shared" si="30"/>
        <v/>
      </c>
      <c r="AA703" s="131" t="str">
        <f t="shared" si="31"/>
        <v/>
      </c>
    </row>
    <row r="704" spans="1:27" ht="409.6">
      <c r="A704" s="3">
        <v>2457</v>
      </c>
      <c r="B704" s="3" t="s">
        <v>2122</v>
      </c>
      <c r="C704" s="3">
        <v>142</v>
      </c>
      <c r="E704" s="134" t="s">
        <v>3175</v>
      </c>
      <c r="F704" s="6" t="s">
        <v>2123</v>
      </c>
      <c r="G704" s="6" t="s">
        <v>2124</v>
      </c>
      <c r="H704" s="38"/>
      <c r="I704" s="135" t="s">
        <v>3174</v>
      </c>
      <c r="J704" s="38"/>
      <c r="K704" s="38"/>
      <c r="L704" s="38"/>
      <c r="M704" s="38"/>
      <c r="P704" s="96">
        <v>2</v>
      </c>
      <c r="Q704" s="97" t="s">
        <v>3535</v>
      </c>
      <c r="R704" s="97" t="s">
        <v>3536</v>
      </c>
      <c r="S704" s="98">
        <v>2</v>
      </c>
      <c r="T704" s="136"/>
      <c r="U704" s="96">
        <v>2</v>
      </c>
      <c r="V704" s="97"/>
      <c r="W704" s="97"/>
      <c r="X704" s="137"/>
      <c r="Y704" s="136"/>
      <c r="Z704" s="138">
        <f t="shared" si="30"/>
        <v>2</v>
      </c>
      <c r="AA704" s="139">
        <f t="shared" si="31"/>
        <v>2</v>
      </c>
    </row>
    <row r="705" spans="1:27" ht="409.6">
      <c r="A705" s="3">
        <v>2458</v>
      </c>
      <c r="B705" s="3" t="s">
        <v>2122</v>
      </c>
      <c r="C705" s="3">
        <v>142</v>
      </c>
      <c r="E705" s="134" t="s">
        <v>3176</v>
      </c>
      <c r="F705" s="6" t="s">
        <v>2125</v>
      </c>
      <c r="G705" s="6" t="s">
        <v>2126</v>
      </c>
      <c r="H705" s="38"/>
      <c r="I705" s="135" t="s">
        <v>3174</v>
      </c>
      <c r="J705" s="38"/>
      <c r="K705" s="38"/>
      <c r="L705" s="38"/>
      <c r="M705" s="38"/>
      <c r="P705" s="96">
        <v>4</v>
      </c>
      <c r="Q705" s="97" t="s">
        <v>3537</v>
      </c>
      <c r="R705" s="97"/>
      <c r="S705" s="98">
        <v>3</v>
      </c>
      <c r="T705" s="136"/>
      <c r="U705" s="96">
        <v>3</v>
      </c>
      <c r="V705" s="97"/>
      <c r="W705" s="97"/>
      <c r="X705" s="137"/>
      <c r="Y705" s="136"/>
      <c r="Z705" s="138">
        <f t="shared" si="30"/>
        <v>3</v>
      </c>
      <c r="AA705" s="139">
        <f t="shared" si="31"/>
        <v>3</v>
      </c>
    </row>
    <row r="706" spans="1:27" ht="409.6">
      <c r="A706" s="3">
        <v>2459</v>
      </c>
      <c r="B706" s="3" t="s">
        <v>2122</v>
      </c>
      <c r="C706" s="3">
        <v>142</v>
      </c>
      <c r="E706" s="134" t="s">
        <v>3177</v>
      </c>
      <c r="F706" s="6" t="s">
        <v>2127</v>
      </c>
      <c r="G706" s="6" t="s">
        <v>2121</v>
      </c>
      <c r="H706" s="38"/>
      <c r="I706" s="135" t="s">
        <v>3174</v>
      </c>
      <c r="J706" s="38"/>
      <c r="K706" s="38"/>
      <c r="L706" s="38"/>
      <c r="M706" s="38"/>
      <c r="P706" s="96">
        <v>4</v>
      </c>
      <c r="Q706" s="97" t="s">
        <v>3538</v>
      </c>
      <c r="R706" s="97"/>
      <c r="S706" s="98">
        <v>2</v>
      </c>
      <c r="T706" s="136"/>
      <c r="U706" s="96">
        <v>4</v>
      </c>
      <c r="V706" s="97"/>
      <c r="W706" s="97"/>
      <c r="X706" s="137"/>
      <c r="Y706" s="136"/>
      <c r="Z706" s="138">
        <f t="shared" si="30"/>
        <v>4</v>
      </c>
      <c r="AA706" s="139">
        <f t="shared" si="31"/>
        <v>2</v>
      </c>
    </row>
    <row r="707" spans="1:27" s="131" customFormat="1" ht="17">
      <c r="A707" s="3" t="s">
        <v>487</v>
      </c>
      <c r="B707" s="3" t="s">
        <v>487</v>
      </c>
      <c r="D707" s="4" t="s">
        <v>487</v>
      </c>
      <c r="H707" s="3"/>
      <c r="P707" s="146"/>
      <c r="Q707" s="146"/>
      <c r="R707" s="146"/>
      <c r="S707" s="146"/>
      <c r="T707" s="146"/>
      <c r="U707" s="146"/>
      <c r="V707" s="146"/>
      <c r="W707" s="146"/>
      <c r="X707" s="146"/>
      <c r="Y707" s="146"/>
    </row>
    <row r="708" spans="1:27" s="131" customFormat="1" ht="17">
      <c r="A708" s="3" t="s">
        <v>487</v>
      </c>
      <c r="B708" s="3" t="s">
        <v>487</v>
      </c>
      <c r="D708" s="4" t="s">
        <v>487</v>
      </c>
      <c r="H708" s="3"/>
      <c r="P708" s="146"/>
      <c r="Q708" s="146"/>
      <c r="R708" s="146"/>
      <c r="S708" s="146"/>
      <c r="T708" s="146"/>
      <c r="U708" s="146"/>
      <c r="V708" s="146"/>
      <c r="W708" s="146"/>
      <c r="X708" s="146"/>
      <c r="Y708" s="146"/>
    </row>
    <row r="709" spans="1:27" s="131" customFormat="1" ht="17">
      <c r="A709" s="3" t="s">
        <v>487</v>
      </c>
      <c r="B709" s="3" t="s">
        <v>487</v>
      </c>
      <c r="D709" s="4" t="s">
        <v>487</v>
      </c>
      <c r="E709" s="133" t="s">
        <v>45</v>
      </c>
      <c r="H709" s="3"/>
      <c r="P709" s="146"/>
      <c r="Q709" s="146"/>
      <c r="R709" s="146"/>
      <c r="S709" s="146"/>
      <c r="T709" s="146"/>
      <c r="U709" s="146"/>
      <c r="V709" s="146"/>
      <c r="W709" s="146"/>
      <c r="X709" s="146"/>
      <c r="Y709" s="146"/>
      <c r="Z709" s="131" t="str">
        <f t="shared" si="30"/>
        <v/>
      </c>
      <c r="AA709" s="131" t="str">
        <f t="shared" si="31"/>
        <v/>
      </c>
    </row>
    <row r="710" spans="1:27" ht="409.6">
      <c r="A710" s="3">
        <v>2460</v>
      </c>
      <c r="B710" s="3" t="s">
        <v>2128</v>
      </c>
      <c r="C710" s="3">
        <v>139</v>
      </c>
      <c r="E710" s="134" t="s">
        <v>3179</v>
      </c>
      <c r="F710" s="6" t="s">
        <v>2129</v>
      </c>
      <c r="G710" s="6" t="s">
        <v>2130</v>
      </c>
      <c r="H710" s="38"/>
      <c r="I710" s="135" t="s">
        <v>3178</v>
      </c>
      <c r="J710" s="38"/>
      <c r="K710" s="38"/>
      <c r="L710" s="38"/>
      <c r="M710" s="38"/>
      <c r="P710" s="96">
        <v>3</v>
      </c>
      <c r="Q710" s="97" t="s">
        <v>3539</v>
      </c>
      <c r="R710" s="97"/>
      <c r="S710" s="98">
        <v>2.5</v>
      </c>
      <c r="T710" s="136"/>
      <c r="U710" s="96">
        <v>3</v>
      </c>
      <c r="V710" s="97"/>
      <c r="W710" s="97"/>
      <c r="X710" s="137"/>
      <c r="Y710" s="136"/>
      <c r="Z710" s="138">
        <f t="shared" si="30"/>
        <v>3</v>
      </c>
      <c r="AA710" s="139">
        <f t="shared" si="31"/>
        <v>2.5</v>
      </c>
    </row>
    <row r="711" spans="1:27" ht="409.6">
      <c r="A711" s="3">
        <v>2461</v>
      </c>
      <c r="B711" s="3" t="s">
        <v>2128</v>
      </c>
      <c r="C711" s="3">
        <v>139</v>
      </c>
      <c r="E711" s="134" t="s">
        <v>3180</v>
      </c>
      <c r="F711" s="6" t="s">
        <v>2131</v>
      </c>
      <c r="G711" s="6" t="s">
        <v>2132</v>
      </c>
      <c r="H711" s="38"/>
      <c r="I711" s="135" t="s">
        <v>3178</v>
      </c>
      <c r="J711" s="38"/>
      <c r="K711" s="38"/>
      <c r="L711" s="38"/>
      <c r="M711" s="38"/>
      <c r="P711" s="96">
        <v>4</v>
      </c>
      <c r="Q711" s="97" t="s">
        <v>3540</v>
      </c>
      <c r="R711" s="97" t="s">
        <v>3541</v>
      </c>
      <c r="S711" s="98">
        <v>3</v>
      </c>
      <c r="T711" s="136"/>
      <c r="U711" s="96">
        <v>4</v>
      </c>
      <c r="V711" s="97"/>
      <c r="W711" s="97"/>
      <c r="X711" s="137"/>
      <c r="Y711" s="136"/>
      <c r="Z711" s="138">
        <f t="shared" si="30"/>
        <v>4</v>
      </c>
      <c r="AA711" s="139">
        <f t="shared" si="31"/>
        <v>3</v>
      </c>
    </row>
    <row r="712" spans="1:27" ht="409.6">
      <c r="A712" s="3">
        <v>2462</v>
      </c>
      <c r="B712" s="3" t="s">
        <v>2128</v>
      </c>
      <c r="C712" s="3">
        <v>139</v>
      </c>
      <c r="E712" s="134" t="s">
        <v>3181</v>
      </c>
      <c r="F712" s="6" t="s">
        <v>2133</v>
      </c>
      <c r="G712" s="6" t="s">
        <v>2134</v>
      </c>
      <c r="H712" s="38"/>
      <c r="I712" s="135" t="s">
        <v>3178</v>
      </c>
      <c r="J712" s="38"/>
      <c r="K712" s="38"/>
      <c r="L712" s="38"/>
      <c r="M712" s="38"/>
      <c r="P712" s="96">
        <v>3</v>
      </c>
      <c r="Q712" s="97" t="s">
        <v>3542</v>
      </c>
      <c r="R712" s="97"/>
      <c r="S712" s="98">
        <v>3</v>
      </c>
      <c r="T712" s="136"/>
      <c r="U712" s="96">
        <v>3</v>
      </c>
      <c r="V712" s="97"/>
      <c r="W712" s="97"/>
      <c r="X712" s="137"/>
      <c r="Y712" s="136"/>
      <c r="Z712" s="138">
        <f t="shared" si="30"/>
        <v>3</v>
      </c>
      <c r="AA712" s="139">
        <f t="shared" si="31"/>
        <v>3</v>
      </c>
    </row>
    <row r="713" spans="1:27" ht="409.6">
      <c r="A713" s="3">
        <v>2463</v>
      </c>
      <c r="B713" s="3" t="s">
        <v>2128</v>
      </c>
      <c r="C713" s="3">
        <v>139</v>
      </c>
      <c r="E713" s="134" t="s">
        <v>3182</v>
      </c>
      <c r="F713" s="6" t="s">
        <v>2135</v>
      </c>
      <c r="G713" s="6" t="s">
        <v>2136</v>
      </c>
      <c r="H713" s="38"/>
      <c r="I713" s="135" t="s">
        <v>3178</v>
      </c>
      <c r="J713" s="38"/>
      <c r="K713" s="38"/>
      <c r="L713" s="38"/>
      <c r="M713" s="38"/>
      <c r="P713" s="96">
        <v>2</v>
      </c>
      <c r="Q713" s="97" t="s">
        <v>3543</v>
      </c>
      <c r="R713" s="97"/>
      <c r="S713" s="98">
        <v>2.5</v>
      </c>
      <c r="T713" s="136"/>
      <c r="U713" s="96">
        <v>2</v>
      </c>
      <c r="V713" s="97"/>
      <c r="W713" s="97"/>
      <c r="X713" s="137"/>
      <c r="Y713" s="136"/>
      <c r="Z713" s="138">
        <f t="shared" si="30"/>
        <v>2</v>
      </c>
      <c r="AA713" s="139">
        <f t="shared" si="31"/>
        <v>2.5</v>
      </c>
    </row>
    <row r="714" spans="1:27" ht="409.6">
      <c r="A714" s="3">
        <v>2464</v>
      </c>
      <c r="B714" s="3" t="s">
        <v>2128</v>
      </c>
      <c r="C714" s="3">
        <v>139</v>
      </c>
      <c r="E714" s="134" t="s">
        <v>3183</v>
      </c>
      <c r="F714" s="6" t="s">
        <v>2137</v>
      </c>
      <c r="G714" s="6" t="s">
        <v>2138</v>
      </c>
      <c r="H714" s="38"/>
      <c r="I714" s="135" t="s">
        <v>3178</v>
      </c>
      <c r="J714" s="38"/>
      <c r="K714" s="38"/>
      <c r="L714" s="38"/>
      <c r="M714" s="38"/>
      <c r="P714" s="96">
        <v>4</v>
      </c>
      <c r="Q714" s="97" t="s">
        <v>3544</v>
      </c>
      <c r="R714" s="97"/>
      <c r="S714" s="98">
        <v>4</v>
      </c>
      <c r="T714" s="136"/>
      <c r="U714" s="96">
        <v>4</v>
      </c>
      <c r="V714" s="97"/>
      <c r="W714" s="97"/>
      <c r="X714" s="137"/>
      <c r="Y714" s="136"/>
      <c r="Z714" s="138">
        <f t="shared" si="30"/>
        <v>4</v>
      </c>
      <c r="AA714" s="139">
        <f t="shared" si="31"/>
        <v>4</v>
      </c>
    </row>
    <row r="715" spans="1:27" ht="409.6">
      <c r="A715" s="3">
        <v>2465</v>
      </c>
      <c r="B715" s="3" t="s">
        <v>2128</v>
      </c>
      <c r="C715" s="3">
        <v>139</v>
      </c>
      <c r="E715" s="134" t="s">
        <v>3184</v>
      </c>
      <c r="F715" s="6" t="s">
        <v>2139</v>
      </c>
      <c r="G715" s="6" t="s">
        <v>2121</v>
      </c>
      <c r="H715" s="38"/>
      <c r="I715" s="135" t="s">
        <v>3178</v>
      </c>
      <c r="J715" s="38"/>
      <c r="K715" s="38"/>
      <c r="L715" s="38"/>
      <c r="M715" s="38"/>
      <c r="P715" s="96">
        <v>3</v>
      </c>
      <c r="Q715" s="97" t="s">
        <v>3545</v>
      </c>
      <c r="R715" s="97" t="s">
        <v>3541</v>
      </c>
      <c r="S715" s="98">
        <v>3</v>
      </c>
      <c r="T715" s="136"/>
      <c r="U715" s="96">
        <v>3</v>
      </c>
      <c r="V715" s="97"/>
      <c r="W715" s="97"/>
      <c r="X715" s="137"/>
      <c r="Y715" s="136"/>
      <c r="Z715" s="138">
        <f t="shared" si="30"/>
        <v>3</v>
      </c>
      <c r="AA715" s="139">
        <f t="shared" si="31"/>
        <v>3</v>
      </c>
    </row>
    <row r="716" spans="1:27" s="131" customFormat="1" ht="17">
      <c r="A716" s="3" t="s">
        <v>487</v>
      </c>
      <c r="B716" s="3" t="s">
        <v>487</v>
      </c>
      <c r="D716" s="4" t="s">
        <v>487</v>
      </c>
      <c r="H716" s="3"/>
      <c r="P716" s="146"/>
      <c r="Q716" s="146"/>
      <c r="R716" s="146"/>
      <c r="S716" s="146"/>
      <c r="T716" s="146"/>
      <c r="U716" s="146"/>
      <c r="V716" s="146"/>
      <c r="W716" s="146"/>
      <c r="X716" s="146"/>
      <c r="Y716" s="146"/>
    </row>
    <row r="717" spans="1:27" s="131" customFormat="1" ht="17">
      <c r="A717" s="3" t="s">
        <v>487</v>
      </c>
      <c r="B717" s="3" t="s">
        <v>487</v>
      </c>
      <c r="D717" s="4" t="s">
        <v>487</v>
      </c>
      <c r="H717" s="3"/>
      <c r="P717" s="146"/>
      <c r="Q717" s="146"/>
      <c r="R717" s="146"/>
      <c r="S717" s="146"/>
      <c r="T717" s="146"/>
      <c r="U717" s="146"/>
      <c r="V717" s="146"/>
      <c r="W717" s="146"/>
      <c r="X717" s="146"/>
      <c r="Y717" s="146"/>
    </row>
    <row r="718" spans="1:27" s="131" customFormat="1" ht="17">
      <c r="A718" s="3" t="s">
        <v>487</v>
      </c>
      <c r="B718" s="3" t="s">
        <v>487</v>
      </c>
      <c r="D718" s="4" t="s">
        <v>487</v>
      </c>
      <c r="E718" s="133" t="s">
        <v>2140</v>
      </c>
      <c r="H718" s="3"/>
      <c r="P718" s="146"/>
      <c r="Q718" s="146"/>
      <c r="R718" s="146"/>
      <c r="S718" s="146"/>
      <c r="T718" s="146"/>
      <c r="U718" s="146"/>
      <c r="V718" s="146"/>
      <c r="W718" s="146"/>
      <c r="X718" s="146"/>
      <c r="Y718" s="146"/>
      <c r="Z718" s="131" t="str">
        <f t="shared" si="30"/>
        <v/>
      </c>
      <c r="AA718" s="131" t="str">
        <f t="shared" si="31"/>
        <v/>
      </c>
    </row>
    <row r="719" spans="1:27" ht="272">
      <c r="A719" s="3">
        <v>2466</v>
      </c>
      <c r="B719" s="3" t="s">
        <v>2141</v>
      </c>
      <c r="C719" s="3">
        <v>141</v>
      </c>
      <c r="D719" s="4" t="s">
        <v>31</v>
      </c>
      <c r="E719" s="6" t="s">
        <v>2142</v>
      </c>
      <c r="F719" s="6" t="s">
        <v>2143</v>
      </c>
      <c r="G719" s="6" t="s">
        <v>2144</v>
      </c>
      <c r="H719" s="38"/>
      <c r="I719" s="135" t="s">
        <v>3185</v>
      </c>
      <c r="J719" s="38"/>
      <c r="K719" s="38"/>
      <c r="L719" s="38"/>
      <c r="M719" s="38"/>
      <c r="N719" s="144">
        <v>4</v>
      </c>
      <c r="O719" s="144">
        <v>3</v>
      </c>
      <c r="P719" s="96">
        <v>3</v>
      </c>
      <c r="Q719" s="97" t="s">
        <v>3546</v>
      </c>
      <c r="R719" s="97"/>
      <c r="S719" s="98">
        <v>2.5</v>
      </c>
      <c r="T719" s="136"/>
      <c r="U719" s="96">
        <v>3</v>
      </c>
      <c r="V719" s="97"/>
      <c r="W719" s="97"/>
      <c r="X719" s="137"/>
      <c r="Y719" s="136"/>
      <c r="Z719" s="138">
        <f t="shared" si="30"/>
        <v>3</v>
      </c>
      <c r="AA719" s="139">
        <f t="shared" si="31"/>
        <v>2.5</v>
      </c>
    </row>
    <row r="720" spans="1:27" s="131" customFormat="1" ht="17">
      <c r="A720" s="3" t="s">
        <v>487</v>
      </c>
      <c r="B720" s="3" t="s">
        <v>487</v>
      </c>
      <c r="D720" s="4" t="s">
        <v>487</v>
      </c>
      <c r="H720" s="3"/>
      <c r="P720" s="146"/>
      <c r="Q720" s="146"/>
      <c r="R720" s="146"/>
      <c r="S720" s="146"/>
      <c r="T720" s="146"/>
      <c r="U720" s="146"/>
      <c r="V720" s="146"/>
      <c r="W720" s="146"/>
      <c r="X720" s="146"/>
      <c r="Y720" s="146"/>
    </row>
    <row r="721" spans="1:27" s="131" customFormat="1" ht="17">
      <c r="A721" s="3" t="s">
        <v>487</v>
      </c>
      <c r="B721" s="3" t="s">
        <v>487</v>
      </c>
      <c r="D721" s="4" t="s">
        <v>487</v>
      </c>
      <c r="H721" s="3"/>
      <c r="P721" s="146"/>
      <c r="Q721" s="146"/>
      <c r="R721" s="146"/>
      <c r="S721" s="146"/>
      <c r="T721" s="146"/>
      <c r="U721" s="146"/>
      <c r="V721" s="146"/>
      <c r="W721" s="146"/>
      <c r="X721" s="146"/>
      <c r="Y721" s="146"/>
    </row>
    <row r="722" spans="1:27" s="131" customFormat="1" ht="17">
      <c r="A722" s="3" t="s">
        <v>487</v>
      </c>
      <c r="B722" s="3" t="s">
        <v>487</v>
      </c>
      <c r="D722" s="4" t="s">
        <v>487</v>
      </c>
      <c r="E722" s="133" t="s">
        <v>235</v>
      </c>
      <c r="H722" s="3"/>
      <c r="P722" s="146"/>
      <c r="Q722" s="146"/>
      <c r="R722" s="146"/>
      <c r="S722" s="146"/>
      <c r="T722" s="146"/>
      <c r="U722" s="146"/>
      <c r="V722" s="146"/>
      <c r="W722" s="146"/>
      <c r="X722" s="146"/>
      <c r="Y722" s="146"/>
      <c r="Z722" s="131" t="str">
        <f t="shared" si="30"/>
        <v/>
      </c>
      <c r="AA722" s="131" t="str">
        <f t="shared" si="31"/>
        <v/>
      </c>
    </row>
    <row r="723" spans="1:27" ht="204">
      <c r="A723" s="3">
        <v>2467</v>
      </c>
      <c r="B723" s="3" t="s">
        <v>2145</v>
      </c>
      <c r="C723" s="3">
        <v>140</v>
      </c>
      <c r="D723" s="4" t="s">
        <v>31</v>
      </c>
      <c r="E723" s="6" t="s">
        <v>2146</v>
      </c>
      <c r="F723" s="6" t="s">
        <v>2147</v>
      </c>
      <c r="G723" s="6" t="s">
        <v>2148</v>
      </c>
      <c r="H723" s="38"/>
      <c r="I723" s="135" t="s">
        <v>3186</v>
      </c>
      <c r="J723" s="38"/>
      <c r="K723" s="38"/>
      <c r="L723" s="38"/>
      <c r="M723" s="38"/>
      <c r="N723" s="144">
        <v>4</v>
      </c>
      <c r="O723" s="144">
        <v>3</v>
      </c>
      <c r="P723" s="96">
        <v>3</v>
      </c>
      <c r="Q723" s="97" t="s">
        <v>3547</v>
      </c>
      <c r="R723" s="97" t="s">
        <v>3548</v>
      </c>
      <c r="S723" s="98">
        <v>2</v>
      </c>
      <c r="T723" s="136"/>
      <c r="U723" s="96">
        <v>3</v>
      </c>
      <c r="V723" s="97"/>
      <c r="W723" s="97"/>
      <c r="X723" s="137"/>
      <c r="Y723" s="136"/>
      <c r="Z723" s="138">
        <f t="shared" si="30"/>
        <v>3</v>
      </c>
      <c r="AA723" s="139">
        <f t="shared" si="31"/>
        <v>2</v>
      </c>
    </row>
    <row r="724" spans="1:27" s="131" customFormat="1" ht="17">
      <c r="A724" s="3" t="s">
        <v>487</v>
      </c>
      <c r="B724" s="3" t="s">
        <v>487</v>
      </c>
      <c r="D724" s="4" t="s">
        <v>487</v>
      </c>
      <c r="H724" s="3"/>
      <c r="P724" s="146"/>
      <c r="Q724" s="146"/>
      <c r="R724" s="146"/>
      <c r="S724" s="146"/>
      <c r="T724" s="146"/>
      <c r="U724" s="146"/>
      <c r="V724" s="146"/>
      <c r="W724" s="146"/>
      <c r="X724" s="146"/>
      <c r="Y724" s="146"/>
    </row>
    <row r="725" spans="1:27" s="131" customFormat="1" ht="17">
      <c r="A725" s="3" t="s">
        <v>487</v>
      </c>
      <c r="B725" s="3" t="s">
        <v>487</v>
      </c>
      <c r="D725" s="4" t="s">
        <v>487</v>
      </c>
      <c r="H725" s="3"/>
      <c r="P725" s="146"/>
      <c r="Q725" s="146"/>
      <c r="R725" s="146"/>
      <c r="S725" s="146"/>
      <c r="T725" s="146"/>
      <c r="U725" s="146"/>
      <c r="V725" s="146"/>
      <c r="W725" s="146"/>
      <c r="X725" s="146"/>
      <c r="Y725" s="146"/>
    </row>
    <row r="726" spans="1:27" s="131" customFormat="1" ht="17">
      <c r="A726" s="3" t="s">
        <v>487</v>
      </c>
      <c r="B726" s="3" t="s">
        <v>487</v>
      </c>
      <c r="C726" s="3"/>
      <c r="D726" s="4" t="s">
        <v>487</v>
      </c>
      <c r="E726" s="133" t="s">
        <v>47</v>
      </c>
      <c r="H726" s="3"/>
      <c r="P726" s="146"/>
      <c r="Q726" s="146"/>
      <c r="R726" s="146"/>
      <c r="S726" s="146"/>
      <c r="T726" s="146"/>
      <c r="U726" s="146"/>
      <c r="V726" s="146"/>
      <c r="W726" s="146"/>
      <c r="X726" s="146"/>
      <c r="Y726" s="146"/>
      <c r="Z726" s="131" t="str">
        <f t="shared" si="30"/>
        <v/>
      </c>
      <c r="AA726" s="131" t="str">
        <f t="shared" si="31"/>
        <v/>
      </c>
    </row>
    <row r="727" spans="1:27" ht="204">
      <c r="A727" s="3">
        <v>2468</v>
      </c>
      <c r="B727" s="3" t="s">
        <v>2149</v>
      </c>
      <c r="C727" s="3">
        <v>143</v>
      </c>
      <c r="D727" s="4" t="s">
        <v>31</v>
      </c>
      <c r="E727" s="6" t="s">
        <v>2150</v>
      </c>
      <c r="F727" s="6" t="s">
        <v>2151</v>
      </c>
      <c r="G727" s="6" t="s">
        <v>2152</v>
      </c>
      <c r="H727" s="38"/>
      <c r="I727" s="135" t="s">
        <v>3187</v>
      </c>
      <c r="J727" s="38"/>
      <c r="K727" s="38"/>
      <c r="L727" s="38"/>
      <c r="M727" s="38"/>
      <c r="N727" s="144">
        <v>4</v>
      </c>
      <c r="O727" s="144">
        <v>3</v>
      </c>
      <c r="P727" s="96">
        <v>3</v>
      </c>
      <c r="Q727" s="97" t="s">
        <v>755</v>
      </c>
      <c r="R727" s="97"/>
      <c r="S727" s="98">
        <v>2</v>
      </c>
      <c r="T727" s="136" t="s">
        <v>3549</v>
      </c>
      <c r="U727" s="96">
        <v>3</v>
      </c>
      <c r="V727" s="97"/>
      <c r="W727" s="97"/>
      <c r="X727" s="137"/>
      <c r="Y727" s="136"/>
      <c r="Z727" s="138">
        <f t="shared" si="30"/>
        <v>3</v>
      </c>
      <c r="AA727" s="139">
        <f t="shared" si="31"/>
        <v>2</v>
      </c>
    </row>
    <row r="728" spans="1:27" s="131" customFormat="1" ht="17">
      <c r="A728" s="3" t="s">
        <v>487</v>
      </c>
      <c r="B728" s="3" t="s">
        <v>487</v>
      </c>
      <c r="C728" s="3" t="s">
        <v>487</v>
      </c>
      <c r="D728" s="4" t="s">
        <v>487</v>
      </c>
      <c r="H728" s="3"/>
      <c r="P728" s="146"/>
      <c r="Q728" s="146"/>
      <c r="R728" s="146"/>
      <c r="S728" s="146"/>
      <c r="T728" s="146"/>
      <c r="U728" s="146"/>
      <c r="V728" s="146"/>
      <c r="W728" s="146"/>
      <c r="X728" s="146"/>
      <c r="Y728" s="146"/>
    </row>
    <row r="729" spans="1:27" s="131" customFormat="1" ht="17">
      <c r="A729" s="3" t="s">
        <v>487</v>
      </c>
      <c r="B729" s="3" t="s">
        <v>487</v>
      </c>
      <c r="C729" s="3" t="s">
        <v>487</v>
      </c>
      <c r="D729" s="4" t="s">
        <v>487</v>
      </c>
      <c r="H729" s="3"/>
      <c r="P729" s="146"/>
      <c r="Q729" s="146"/>
      <c r="R729" s="146"/>
      <c r="S729" s="146"/>
      <c r="T729" s="146"/>
      <c r="U729" s="146"/>
      <c r="V729" s="146"/>
      <c r="W729" s="146"/>
      <c r="X729" s="146"/>
      <c r="Y729" s="146"/>
    </row>
    <row r="730" spans="1:27" s="131" customFormat="1" ht="17">
      <c r="A730" s="3" t="s">
        <v>487</v>
      </c>
      <c r="B730" s="3" t="s">
        <v>487</v>
      </c>
      <c r="C730" s="3"/>
      <c r="D730" s="4" t="s">
        <v>487</v>
      </c>
      <c r="E730" s="133" t="s">
        <v>48</v>
      </c>
      <c r="H730" s="3"/>
      <c r="P730" s="146"/>
      <c r="Q730" s="146"/>
      <c r="R730" s="146"/>
      <c r="S730" s="146"/>
      <c r="T730" s="146"/>
      <c r="U730" s="146"/>
      <c r="V730" s="146"/>
      <c r="W730" s="146"/>
      <c r="X730" s="146"/>
      <c r="Y730" s="146"/>
      <c r="Z730" s="131" t="str">
        <f t="shared" si="30"/>
        <v/>
      </c>
      <c r="AA730" s="131" t="str">
        <f t="shared" si="31"/>
        <v/>
      </c>
    </row>
    <row r="731" spans="1:27" ht="409.6">
      <c r="A731" s="3">
        <v>2469</v>
      </c>
      <c r="B731" s="3" t="s">
        <v>2153</v>
      </c>
      <c r="C731" s="3">
        <v>144</v>
      </c>
      <c r="D731" s="4" t="s">
        <v>31</v>
      </c>
      <c r="E731" s="6" t="s">
        <v>2154</v>
      </c>
      <c r="F731" s="6" t="s">
        <v>2155</v>
      </c>
      <c r="G731" s="6" t="s">
        <v>2156</v>
      </c>
      <c r="H731" s="38"/>
      <c r="I731" s="135" t="s">
        <v>3188</v>
      </c>
      <c r="J731" s="38"/>
      <c r="K731" s="38"/>
      <c r="L731" s="38"/>
      <c r="M731" s="135" t="s">
        <v>3189</v>
      </c>
      <c r="N731" s="144">
        <v>3</v>
      </c>
      <c r="O731" s="144">
        <v>3</v>
      </c>
      <c r="P731" s="96">
        <v>3</v>
      </c>
      <c r="Q731" s="97"/>
      <c r="R731" s="97"/>
      <c r="S731" s="98">
        <v>2.5</v>
      </c>
      <c r="T731" s="136"/>
      <c r="U731" s="96">
        <v>3</v>
      </c>
      <c r="V731" s="97"/>
      <c r="W731" s="97"/>
      <c r="X731" s="137"/>
      <c r="Y731" s="136"/>
      <c r="Z731" s="138">
        <f t="shared" si="30"/>
        <v>3</v>
      </c>
      <c r="AA731" s="139">
        <f t="shared" si="31"/>
        <v>2.5</v>
      </c>
    </row>
    <row r="732" spans="1:27" s="131" customFormat="1" ht="17">
      <c r="A732" s="3" t="s">
        <v>487</v>
      </c>
      <c r="B732" s="3" t="s">
        <v>487</v>
      </c>
      <c r="C732" s="3" t="s">
        <v>487</v>
      </c>
      <c r="D732" s="4" t="s">
        <v>487</v>
      </c>
      <c r="H732" s="3"/>
      <c r="P732" s="146"/>
      <c r="Q732" s="146"/>
      <c r="R732" s="146"/>
      <c r="S732" s="146"/>
      <c r="T732" s="146"/>
      <c r="U732" s="146"/>
      <c r="V732" s="146"/>
      <c r="W732" s="146"/>
      <c r="X732" s="146"/>
      <c r="Y732" s="146"/>
    </row>
    <row r="733" spans="1:27" s="131" customFormat="1" ht="17">
      <c r="A733" s="3" t="s">
        <v>487</v>
      </c>
      <c r="B733" s="3" t="s">
        <v>487</v>
      </c>
      <c r="C733" s="3" t="s">
        <v>487</v>
      </c>
      <c r="D733" s="4" t="s">
        <v>487</v>
      </c>
      <c r="H733" s="3"/>
      <c r="P733" s="146"/>
      <c r="Q733" s="146"/>
      <c r="R733" s="146"/>
      <c r="S733" s="146"/>
      <c r="T733" s="146"/>
      <c r="U733" s="146"/>
      <c r="V733" s="146"/>
      <c r="W733" s="146"/>
      <c r="X733" s="146"/>
      <c r="Y733" s="146"/>
    </row>
    <row r="734" spans="1:27" s="131" customFormat="1" ht="34">
      <c r="A734" s="3" t="s">
        <v>487</v>
      </c>
      <c r="B734" s="3" t="s">
        <v>487</v>
      </c>
      <c r="C734" s="3"/>
      <c r="D734" s="4" t="s">
        <v>487</v>
      </c>
      <c r="E734" s="133" t="s">
        <v>2157</v>
      </c>
      <c r="H734" s="3"/>
      <c r="P734" s="146"/>
      <c r="Q734" s="146"/>
      <c r="R734" s="146"/>
      <c r="S734" s="146"/>
      <c r="T734" s="146"/>
      <c r="U734" s="146"/>
      <c r="V734" s="146"/>
      <c r="W734" s="146"/>
      <c r="X734" s="146"/>
      <c r="Y734" s="146"/>
      <c r="Z734" s="131" t="str">
        <f t="shared" si="30"/>
        <v/>
      </c>
      <c r="AA734" s="131" t="str">
        <f t="shared" si="31"/>
        <v/>
      </c>
    </row>
    <row r="735" spans="1:27" ht="255">
      <c r="A735" s="3">
        <v>2470</v>
      </c>
      <c r="B735" s="3" t="s">
        <v>2158</v>
      </c>
      <c r="C735" s="3">
        <v>148</v>
      </c>
      <c r="D735" s="4" t="s">
        <v>31</v>
      </c>
      <c r="E735" s="6" t="s">
        <v>2159</v>
      </c>
      <c r="F735" s="6" t="s">
        <v>2160</v>
      </c>
      <c r="G735" s="6" t="s">
        <v>2161</v>
      </c>
      <c r="H735" s="38"/>
      <c r="I735" s="135" t="s">
        <v>3190</v>
      </c>
      <c r="J735" s="38"/>
      <c r="K735" s="38"/>
      <c r="L735" s="38"/>
      <c r="M735" s="38"/>
      <c r="N735" s="144">
        <v>3</v>
      </c>
      <c r="O735" s="144">
        <v>0</v>
      </c>
      <c r="P735" s="96">
        <v>2</v>
      </c>
      <c r="Q735" s="97" t="s">
        <v>3550</v>
      </c>
      <c r="R735" s="97"/>
      <c r="S735" s="98">
        <v>1</v>
      </c>
      <c r="T735" s="136" t="s">
        <v>3551</v>
      </c>
      <c r="U735" s="96">
        <v>2</v>
      </c>
      <c r="V735" s="97"/>
      <c r="W735" s="97"/>
      <c r="X735" s="137"/>
      <c r="Y735" s="136"/>
      <c r="Z735" s="138">
        <f t="shared" si="30"/>
        <v>2</v>
      </c>
      <c r="AA735" s="139">
        <f t="shared" si="31"/>
        <v>1</v>
      </c>
    </row>
    <row r="736" spans="1:27" s="131" customFormat="1" ht="17">
      <c r="A736" s="3" t="s">
        <v>487</v>
      </c>
      <c r="B736" s="3" t="s">
        <v>487</v>
      </c>
      <c r="C736" s="3" t="s">
        <v>487</v>
      </c>
      <c r="D736" s="4" t="s">
        <v>487</v>
      </c>
      <c r="H736" s="3"/>
      <c r="P736" s="146"/>
      <c r="Q736" s="146"/>
      <c r="R736" s="146"/>
      <c r="S736" s="146"/>
      <c r="T736" s="146"/>
      <c r="U736" s="146"/>
      <c r="V736" s="146"/>
      <c r="W736" s="146"/>
      <c r="X736" s="146"/>
      <c r="Y736" s="146"/>
    </row>
    <row r="737" spans="1:27" s="131" customFormat="1" ht="17">
      <c r="A737" s="3" t="s">
        <v>487</v>
      </c>
      <c r="B737" s="3" t="s">
        <v>487</v>
      </c>
      <c r="C737" s="3" t="s">
        <v>487</v>
      </c>
      <c r="D737" s="4" t="s">
        <v>487</v>
      </c>
      <c r="H737" s="3"/>
      <c r="P737" s="146"/>
      <c r="Q737" s="146"/>
      <c r="R737" s="146"/>
      <c r="S737" s="146"/>
      <c r="T737" s="146"/>
      <c r="U737" s="146"/>
      <c r="V737" s="146"/>
      <c r="W737" s="146"/>
      <c r="X737" s="146"/>
      <c r="Y737" s="146"/>
    </row>
    <row r="738" spans="1:27" s="131" customFormat="1" ht="17">
      <c r="A738" s="3" t="s">
        <v>487</v>
      </c>
      <c r="B738" s="3" t="s">
        <v>487</v>
      </c>
      <c r="C738" s="3"/>
      <c r="D738" s="4" t="s">
        <v>487</v>
      </c>
      <c r="E738" s="133" t="s">
        <v>49</v>
      </c>
      <c r="H738" s="3"/>
      <c r="P738" s="146"/>
      <c r="Q738" s="146"/>
      <c r="R738" s="146"/>
      <c r="S738" s="146"/>
      <c r="T738" s="146"/>
      <c r="U738" s="146"/>
      <c r="V738" s="146"/>
      <c r="W738" s="146"/>
      <c r="X738" s="146"/>
      <c r="Y738" s="146"/>
      <c r="Z738" s="131" t="str">
        <f t="shared" si="30"/>
        <v/>
      </c>
      <c r="AA738" s="131" t="str">
        <f t="shared" si="31"/>
        <v/>
      </c>
    </row>
    <row r="739" spans="1:27" ht="323">
      <c r="A739" s="3">
        <v>2471</v>
      </c>
      <c r="B739" s="3" t="s">
        <v>2162</v>
      </c>
      <c r="C739" s="3">
        <v>145</v>
      </c>
      <c r="D739" s="4" t="s">
        <v>31</v>
      </c>
      <c r="E739" s="6" t="s">
        <v>1054</v>
      </c>
      <c r="F739" s="6" t="s">
        <v>2163</v>
      </c>
      <c r="G739" s="6" t="s">
        <v>2164</v>
      </c>
      <c r="H739" s="38"/>
      <c r="I739" s="135" t="s">
        <v>3191</v>
      </c>
      <c r="J739" s="38"/>
      <c r="K739" s="38"/>
      <c r="L739" s="38"/>
      <c r="M739" s="135" t="s">
        <v>3192</v>
      </c>
      <c r="N739" s="144">
        <v>3</v>
      </c>
      <c r="O739" s="144">
        <v>3</v>
      </c>
      <c r="P739" s="96">
        <v>3</v>
      </c>
      <c r="Q739" s="97" t="s">
        <v>3552</v>
      </c>
      <c r="R739" s="97"/>
      <c r="S739" s="98">
        <v>2.5</v>
      </c>
      <c r="T739" s="136"/>
      <c r="U739" s="96">
        <v>3</v>
      </c>
      <c r="V739" s="97"/>
      <c r="W739" s="97"/>
      <c r="X739" s="137"/>
      <c r="Y739" s="136"/>
      <c r="Z739" s="138">
        <f t="shared" si="30"/>
        <v>3</v>
      </c>
      <c r="AA739" s="139">
        <f t="shared" si="31"/>
        <v>2.5</v>
      </c>
    </row>
    <row r="740" spans="1:27" s="131" customFormat="1" ht="17">
      <c r="A740" s="3" t="s">
        <v>487</v>
      </c>
      <c r="B740" s="3" t="s">
        <v>487</v>
      </c>
      <c r="C740" s="3" t="s">
        <v>487</v>
      </c>
      <c r="D740" s="4" t="s">
        <v>487</v>
      </c>
      <c r="H740" s="3"/>
      <c r="P740" s="146"/>
      <c r="Q740" s="146"/>
      <c r="R740" s="146"/>
      <c r="S740" s="146"/>
      <c r="T740" s="146"/>
      <c r="U740" s="146"/>
      <c r="V740" s="146"/>
      <c r="W740" s="146"/>
      <c r="X740" s="146"/>
      <c r="Y740" s="146"/>
    </row>
    <row r="741" spans="1:27" s="131" customFormat="1" ht="17">
      <c r="A741" s="3" t="s">
        <v>487</v>
      </c>
      <c r="B741" s="3" t="s">
        <v>487</v>
      </c>
      <c r="C741" s="3" t="s">
        <v>487</v>
      </c>
      <c r="D741" s="4" t="s">
        <v>487</v>
      </c>
      <c r="H741" s="3"/>
      <c r="P741" s="146"/>
      <c r="Q741" s="146"/>
      <c r="R741" s="146"/>
      <c r="S741" s="146"/>
      <c r="T741" s="146"/>
      <c r="U741" s="146"/>
      <c r="V741" s="146"/>
      <c r="W741" s="146"/>
      <c r="X741" s="146"/>
      <c r="Y741" s="146"/>
    </row>
    <row r="742" spans="1:27" ht="19">
      <c r="A742" s="3" t="s">
        <v>487</v>
      </c>
      <c r="B742" s="3" t="s">
        <v>487</v>
      </c>
      <c r="E742" s="151" t="s">
        <v>2165</v>
      </c>
      <c r="F742" s="151"/>
      <c r="G742" s="151"/>
      <c r="P742" s="146"/>
      <c r="Q742" s="146"/>
      <c r="R742" s="146"/>
      <c r="S742" s="146"/>
      <c r="T742" s="146"/>
      <c r="U742" s="146"/>
      <c r="V742" s="146"/>
      <c r="W742" s="146"/>
      <c r="X742" s="146"/>
      <c r="Y742" s="146"/>
      <c r="Z742" s="131" t="str">
        <f t="shared" si="30"/>
        <v/>
      </c>
      <c r="AA742" s="131" t="str">
        <f t="shared" si="31"/>
        <v/>
      </c>
    </row>
    <row r="743" spans="1:27" s="131" customFormat="1" ht="17">
      <c r="A743" s="3" t="s">
        <v>487</v>
      </c>
      <c r="B743" s="3" t="s">
        <v>487</v>
      </c>
      <c r="C743" s="3"/>
      <c r="D743" s="4"/>
      <c r="E743" s="133" t="s">
        <v>2166</v>
      </c>
      <c r="H743" s="3"/>
      <c r="P743" s="146"/>
      <c r="Q743" s="146"/>
      <c r="R743" s="146"/>
      <c r="S743" s="146"/>
      <c r="T743" s="146"/>
      <c r="U743" s="146"/>
      <c r="V743" s="146"/>
      <c r="W743" s="146"/>
      <c r="X743" s="146"/>
      <c r="Y743" s="146"/>
      <c r="Z743" s="131" t="str">
        <f t="shared" si="30"/>
        <v/>
      </c>
      <c r="AA743" s="131" t="str">
        <f t="shared" si="31"/>
        <v/>
      </c>
    </row>
    <row r="744" spans="1:27" ht="153">
      <c r="A744" s="3">
        <v>2472</v>
      </c>
      <c r="B744" s="3" t="s">
        <v>2167</v>
      </c>
      <c r="C744" s="3">
        <v>150</v>
      </c>
      <c r="D744" s="4" t="s">
        <v>31</v>
      </c>
      <c r="E744" s="6" t="s">
        <v>2168</v>
      </c>
      <c r="F744" s="6" t="s">
        <v>2169</v>
      </c>
      <c r="G744" s="6" t="s">
        <v>2170</v>
      </c>
      <c r="H744" s="38"/>
      <c r="I744" s="135" t="s">
        <v>3193</v>
      </c>
      <c r="J744" s="38"/>
      <c r="K744" s="38"/>
      <c r="L744" s="38"/>
      <c r="M744" s="38"/>
      <c r="N744" s="144">
        <v>4</v>
      </c>
      <c r="O744" s="144">
        <v>3</v>
      </c>
      <c r="P744" s="96">
        <v>3</v>
      </c>
      <c r="Q744" s="97"/>
      <c r="R744" s="97"/>
      <c r="S744" s="98">
        <v>3</v>
      </c>
      <c r="T744" s="136"/>
      <c r="U744" s="96">
        <v>3</v>
      </c>
      <c r="V744" s="97"/>
      <c r="W744" s="97"/>
      <c r="X744" s="137"/>
      <c r="Y744" s="136"/>
      <c r="Z744" s="138">
        <f t="shared" si="30"/>
        <v>3</v>
      </c>
      <c r="AA744" s="139">
        <f t="shared" si="31"/>
        <v>3</v>
      </c>
    </row>
    <row r="745" spans="1:27" ht="170">
      <c r="A745" s="3">
        <v>2473</v>
      </c>
      <c r="B745" s="3" t="s">
        <v>2167</v>
      </c>
      <c r="C745" s="3">
        <v>150</v>
      </c>
      <c r="E745" s="134" t="s">
        <v>3194</v>
      </c>
      <c r="F745" s="6" t="s">
        <v>2171</v>
      </c>
      <c r="G745" s="6" t="s">
        <v>2172</v>
      </c>
      <c r="H745" s="38"/>
      <c r="I745" s="135" t="s">
        <v>3193</v>
      </c>
      <c r="J745" s="38"/>
      <c r="K745" s="38"/>
      <c r="L745" s="38"/>
      <c r="M745" s="38"/>
      <c r="P745" s="96">
        <v>4</v>
      </c>
      <c r="Q745" s="97" t="s">
        <v>3553</v>
      </c>
      <c r="R745" s="97"/>
      <c r="S745" s="98">
        <v>3</v>
      </c>
      <c r="T745" s="136"/>
      <c r="U745" s="96">
        <v>4</v>
      </c>
      <c r="V745" s="97"/>
      <c r="W745" s="97"/>
      <c r="X745" s="137"/>
      <c r="Y745" s="136"/>
      <c r="Z745" s="138">
        <f t="shared" si="30"/>
        <v>4</v>
      </c>
      <c r="AA745" s="139">
        <f t="shared" si="31"/>
        <v>3</v>
      </c>
    </row>
    <row r="746" spans="1:27" ht="153">
      <c r="A746" s="3">
        <v>2474</v>
      </c>
      <c r="B746" s="3" t="s">
        <v>2167</v>
      </c>
      <c r="C746" s="3">
        <v>150</v>
      </c>
      <c r="E746" s="134" t="s">
        <v>3195</v>
      </c>
      <c r="F746" s="6" t="s">
        <v>2173</v>
      </c>
      <c r="G746" s="6" t="s">
        <v>2174</v>
      </c>
      <c r="H746" s="38"/>
      <c r="I746" s="135" t="s">
        <v>3193</v>
      </c>
      <c r="J746" s="38"/>
      <c r="K746" s="38"/>
      <c r="L746" s="38"/>
      <c r="M746" s="38"/>
      <c r="P746" s="96">
        <v>3</v>
      </c>
      <c r="Q746" s="97" t="s">
        <v>3554</v>
      </c>
      <c r="R746" s="97"/>
      <c r="S746" s="98">
        <v>2</v>
      </c>
      <c r="T746" s="136" t="s">
        <v>3555</v>
      </c>
      <c r="U746" s="96">
        <v>3</v>
      </c>
      <c r="V746" s="97"/>
      <c r="W746" s="97"/>
      <c r="X746" s="137"/>
      <c r="Y746" s="136"/>
      <c r="Z746" s="138">
        <f t="shared" si="30"/>
        <v>3</v>
      </c>
      <c r="AA746" s="139">
        <f t="shared" si="31"/>
        <v>2</v>
      </c>
    </row>
    <row r="747" spans="1:27" ht="170">
      <c r="A747" s="3">
        <v>2475</v>
      </c>
      <c r="B747" s="3" t="s">
        <v>2167</v>
      </c>
      <c r="C747" s="3">
        <v>150</v>
      </c>
      <c r="E747" s="134" t="s">
        <v>3196</v>
      </c>
      <c r="F747" s="6" t="s">
        <v>2175</v>
      </c>
      <c r="G747" s="6" t="s">
        <v>2121</v>
      </c>
      <c r="H747" s="38"/>
      <c r="I747" s="135" t="s">
        <v>3193</v>
      </c>
      <c r="J747" s="38"/>
      <c r="K747" s="38"/>
      <c r="L747" s="38"/>
      <c r="M747" s="38"/>
      <c r="P747" s="96">
        <v>3</v>
      </c>
      <c r="Q747" s="97" t="s">
        <v>3556</v>
      </c>
      <c r="R747" s="97"/>
      <c r="S747" s="98">
        <v>2</v>
      </c>
      <c r="T747" s="136"/>
      <c r="U747" s="96">
        <v>3</v>
      </c>
      <c r="V747" s="97"/>
      <c r="W747" s="97"/>
      <c r="X747" s="137"/>
      <c r="Y747" s="136"/>
      <c r="Z747" s="138">
        <f t="shared" si="30"/>
        <v>3</v>
      </c>
      <c r="AA747" s="139">
        <f t="shared" si="31"/>
        <v>2</v>
      </c>
    </row>
    <row r="748" spans="1:27" s="131" customFormat="1" ht="17">
      <c r="A748" s="3" t="s">
        <v>487</v>
      </c>
      <c r="B748" s="3" t="s">
        <v>487</v>
      </c>
      <c r="C748" s="3" t="s">
        <v>487</v>
      </c>
      <c r="D748" s="4" t="s">
        <v>487</v>
      </c>
      <c r="H748" s="3"/>
      <c r="P748" s="146"/>
      <c r="Q748" s="146"/>
      <c r="R748" s="146"/>
      <c r="S748" s="146"/>
      <c r="T748" s="146"/>
      <c r="U748" s="146"/>
      <c r="V748" s="146"/>
      <c r="W748" s="146"/>
      <c r="X748" s="146"/>
      <c r="Y748" s="146"/>
    </row>
    <row r="749" spans="1:27" s="131" customFormat="1" ht="17">
      <c r="A749" s="3" t="s">
        <v>487</v>
      </c>
      <c r="B749" s="3" t="s">
        <v>487</v>
      </c>
      <c r="C749" s="3" t="s">
        <v>487</v>
      </c>
      <c r="D749" s="4" t="s">
        <v>487</v>
      </c>
      <c r="H749" s="3"/>
      <c r="P749" s="146"/>
      <c r="Q749" s="146"/>
      <c r="R749" s="146"/>
      <c r="S749" s="146"/>
      <c r="T749" s="146"/>
      <c r="U749" s="146"/>
      <c r="V749" s="146"/>
      <c r="W749" s="146"/>
      <c r="X749" s="146"/>
      <c r="Y749" s="146"/>
    </row>
    <row r="750" spans="1:27" s="131" customFormat="1" ht="17">
      <c r="A750" s="3" t="s">
        <v>487</v>
      </c>
      <c r="B750" s="3" t="s">
        <v>487</v>
      </c>
      <c r="C750" s="3"/>
      <c r="D750" s="4" t="s">
        <v>487</v>
      </c>
      <c r="E750" s="133" t="s">
        <v>2176</v>
      </c>
      <c r="H750" s="3"/>
      <c r="P750" s="146"/>
      <c r="Q750" s="146"/>
      <c r="R750" s="146"/>
      <c r="S750" s="146"/>
      <c r="T750" s="146"/>
      <c r="U750" s="146"/>
      <c r="V750" s="146"/>
      <c r="W750" s="146"/>
      <c r="X750" s="146"/>
      <c r="Y750" s="146"/>
      <c r="Z750" s="131" t="str">
        <f t="shared" si="30"/>
        <v/>
      </c>
      <c r="AA750" s="131" t="str">
        <f t="shared" si="31"/>
        <v/>
      </c>
    </row>
    <row r="751" spans="1:27" ht="204">
      <c r="A751" s="3">
        <v>2476</v>
      </c>
      <c r="B751" s="3" t="s">
        <v>2177</v>
      </c>
      <c r="C751" s="3">
        <v>153</v>
      </c>
      <c r="E751" s="134" t="s">
        <v>3197</v>
      </c>
      <c r="F751" s="6" t="s">
        <v>2178</v>
      </c>
      <c r="G751" s="6" t="s">
        <v>2179</v>
      </c>
      <c r="H751" s="38"/>
      <c r="I751" s="135" t="s">
        <v>2803</v>
      </c>
      <c r="J751" s="38"/>
      <c r="K751" s="38"/>
      <c r="L751" s="38"/>
      <c r="M751" s="38"/>
      <c r="P751" s="96">
        <v>3</v>
      </c>
      <c r="Q751" s="97" t="s">
        <v>3557</v>
      </c>
      <c r="R751" s="97"/>
      <c r="S751" s="98">
        <v>2</v>
      </c>
      <c r="T751" s="136"/>
      <c r="U751" s="96">
        <v>3</v>
      </c>
      <c r="V751" s="97"/>
      <c r="W751" s="97"/>
      <c r="X751" s="137"/>
      <c r="Y751" s="136"/>
      <c r="Z751" s="138">
        <f t="shared" si="30"/>
        <v>3</v>
      </c>
      <c r="AA751" s="139">
        <f t="shared" si="31"/>
        <v>2</v>
      </c>
    </row>
    <row r="752" spans="1:27" ht="204">
      <c r="A752" s="3">
        <v>2477</v>
      </c>
      <c r="B752" s="3" t="s">
        <v>2177</v>
      </c>
      <c r="C752" s="3">
        <v>153</v>
      </c>
      <c r="E752" s="134" t="s">
        <v>3198</v>
      </c>
      <c r="F752" s="6" t="s">
        <v>2180</v>
      </c>
      <c r="G752" s="6" t="s">
        <v>2181</v>
      </c>
      <c r="H752" s="38"/>
      <c r="I752" s="135" t="s">
        <v>2803</v>
      </c>
      <c r="J752" s="38"/>
      <c r="K752" s="38"/>
      <c r="L752" s="38"/>
      <c r="M752" s="38"/>
      <c r="P752" s="96">
        <v>3</v>
      </c>
      <c r="Q752" s="97" t="s">
        <v>3558</v>
      </c>
      <c r="R752" s="97"/>
      <c r="S752" s="98">
        <v>3</v>
      </c>
      <c r="T752" s="136"/>
      <c r="U752" s="96">
        <v>3</v>
      </c>
      <c r="V752" s="97"/>
      <c r="W752" s="97"/>
      <c r="X752" s="137"/>
      <c r="Y752" s="136"/>
      <c r="Z752" s="138">
        <f t="shared" si="30"/>
        <v>3</v>
      </c>
      <c r="AA752" s="139">
        <f t="shared" si="31"/>
        <v>3</v>
      </c>
    </row>
    <row r="753" spans="1:27" s="131" customFormat="1" ht="17">
      <c r="A753" s="3" t="s">
        <v>487</v>
      </c>
      <c r="B753" s="3" t="s">
        <v>487</v>
      </c>
      <c r="C753" s="3" t="s">
        <v>487</v>
      </c>
      <c r="D753" s="4"/>
      <c r="H753" s="3"/>
      <c r="P753" s="146"/>
      <c r="Q753" s="146"/>
      <c r="R753" s="146"/>
      <c r="S753" s="146"/>
      <c r="T753" s="146"/>
      <c r="U753" s="146"/>
      <c r="V753" s="146"/>
      <c r="W753" s="146"/>
      <c r="X753" s="146"/>
      <c r="Y753" s="146"/>
    </row>
    <row r="754" spans="1:27" s="131" customFormat="1" ht="17">
      <c r="A754" s="3" t="s">
        <v>487</v>
      </c>
      <c r="B754" s="3" t="s">
        <v>487</v>
      </c>
      <c r="C754" s="3" t="s">
        <v>487</v>
      </c>
      <c r="D754" s="4"/>
      <c r="H754" s="3"/>
      <c r="P754" s="146"/>
      <c r="Q754" s="146"/>
      <c r="R754" s="146"/>
      <c r="S754" s="146"/>
      <c r="T754" s="146"/>
      <c r="U754" s="146"/>
      <c r="V754" s="146"/>
      <c r="W754" s="146"/>
      <c r="X754" s="146"/>
      <c r="Y754" s="146"/>
    </row>
    <row r="755" spans="1:27" s="131" customFormat="1" ht="17">
      <c r="A755" s="3" t="s">
        <v>487</v>
      </c>
      <c r="B755" s="3" t="s">
        <v>487</v>
      </c>
      <c r="C755" s="3"/>
      <c r="D755" s="4"/>
      <c r="E755" s="133" t="s">
        <v>54</v>
      </c>
      <c r="H755" s="3"/>
      <c r="P755" s="146"/>
      <c r="Q755" s="146"/>
      <c r="R755" s="146"/>
      <c r="S755" s="146"/>
      <c r="T755" s="146"/>
      <c r="U755" s="146"/>
      <c r="V755" s="146"/>
      <c r="W755" s="146"/>
      <c r="X755" s="146"/>
      <c r="Y755" s="146"/>
      <c r="Z755" s="131" t="str">
        <f t="shared" ref="Z755:Z816" si="32">IF(U755&lt;&gt;"",U755,IF(P755&lt;&gt;"",P755,IF(N755&lt;&gt;"",N755,"")))</f>
        <v/>
      </c>
      <c r="AA755" s="131" t="str">
        <f t="shared" ref="AA755:AA816" si="33">IF(X755&lt;&gt;"",X755,IF(S755&lt;&gt;"",S755,IF(O755&lt;&gt;"",O755,"")))</f>
        <v/>
      </c>
    </row>
    <row r="756" spans="1:27" ht="306">
      <c r="A756" s="3">
        <v>2478</v>
      </c>
      <c r="B756" s="3" t="s">
        <v>2182</v>
      </c>
      <c r="C756" s="3">
        <v>151</v>
      </c>
      <c r="E756" s="134" t="s">
        <v>3200</v>
      </c>
      <c r="F756" s="6" t="s">
        <v>2183</v>
      </c>
      <c r="G756" s="6" t="s">
        <v>2184</v>
      </c>
      <c r="H756" s="38"/>
      <c r="I756" s="135" t="s">
        <v>3199</v>
      </c>
      <c r="J756" s="38"/>
      <c r="K756" s="38"/>
      <c r="L756" s="38"/>
      <c r="M756" s="38"/>
      <c r="P756" s="96">
        <v>3</v>
      </c>
      <c r="Q756" s="97" t="s">
        <v>3559</v>
      </c>
      <c r="R756" s="97"/>
      <c r="S756" s="98">
        <v>2</v>
      </c>
      <c r="T756" s="136"/>
      <c r="U756" s="96">
        <v>3</v>
      </c>
      <c r="V756" s="97"/>
      <c r="W756" s="97"/>
      <c r="X756" s="137"/>
      <c r="Y756" s="136"/>
      <c r="Z756" s="138">
        <f t="shared" si="32"/>
        <v>3</v>
      </c>
      <c r="AA756" s="139">
        <f t="shared" si="33"/>
        <v>2</v>
      </c>
    </row>
    <row r="757" spans="1:27" ht="306">
      <c r="A757" s="3">
        <v>2479</v>
      </c>
      <c r="B757" s="3" t="s">
        <v>2182</v>
      </c>
      <c r="C757" s="3">
        <v>151</v>
      </c>
      <c r="E757" s="134" t="s">
        <v>3201</v>
      </c>
      <c r="F757" s="6" t="s">
        <v>2185</v>
      </c>
      <c r="G757" s="6" t="s">
        <v>2186</v>
      </c>
      <c r="H757" s="38"/>
      <c r="I757" s="135" t="s">
        <v>3199</v>
      </c>
      <c r="J757" s="38"/>
      <c r="K757" s="38"/>
      <c r="L757" s="38"/>
      <c r="M757" s="38"/>
      <c r="P757" s="96">
        <v>3</v>
      </c>
      <c r="Q757" s="97"/>
      <c r="R757" s="97"/>
      <c r="S757" s="98">
        <v>1.5</v>
      </c>
      <c r="T757" s="136"/>
      <c r="U757" s="96">
        <v>3</v>
      </c>
      <c r="V757" s="97"/>
      <c r="W757" s="97"/>
      <c r="X757" s="137"/>
      <c r="Y757" s="136"/>
      <c r="Z757" s="138">
        <f t="shared" si="32"/>
        <v>3</v>
      </c>
      <c r="AA757" s="139">
        <f t="shared" si="33"/>
        <v>1.5</v>
      </c>
    </row>
    <row r="758" spans="1:27" ht="306">
      <c r="A758" s="3">
        <v>2480</v>
      </c>
      <c r="B758" s="3" t="s">
        <v>2182</v>
      </c>
      <c r="C758" s="3">
        <v>151</v>
      </c>
      <c r="E758" s="134" t="s">
        <v>3202</v>
      </c>
      <c r="F758" s="6" t="s">
        <v>2187</v>
      </c>
      <c r="G758" s="6" t="s">
        <v>2121</v>
      </c>
      <c r="H758" s="38"/>
      <c r="I758" s="135" t="s">
        <v>3199</v>
      </c>
      <c r="J758" s="38"/>
      <c r="K758" s="38"/>
      <c r="L758" s="38"/>
      <c r="M758" s="38"/>
      <c r="P758" s="96">
        <v>3</v>
      </c>
      <c r="Q758" s="97"/>
      <c r="R758" s="97"/>
      <c r="S758" s="98">
        <v>1.5</v>
      </c>
      <c r="T758" s="136"/>
      <c r="U758" s="96">
        <v>3</v>
      </c>
      <c r="V758" s="97"/>
      <c r="W758" s="97"/>
      <c r="X758" s="137"/>
      <c r="Y758" s="136"/>
      <c r="Z758" s="138">
        <f t="shared" si="32"/>
        <v>3</v>
      </c>
      <c r="AA758" s="139">
        <f t="shared" si="33"/>
        <v>1.5</v>
      </c>
    </row>
    <row r="759" spans="1:27" s="131" customFormat="1" ht="17">
      <c r="A759" s="3" t="s">
        <v>487</v>
      </c>
      <c r="B759" s="3" t="s">
        <v>487</v>
      </c>
      <c r="C759" s="3" t="s">
        <v>487</v>
      </c>
      <c r="D759" s="4"/>
      <c r="H759" s="3"/>
      <c r="P759" s="146"/>
      <c r="Q759" s="146"/>
      <c r="R759" s="146"/>
      <c r="S759" s="146"/>
      <c r="T759" s="146"/>
      <c r="U759" s="146"/>
      <c r="V759" s="146"/>
      <c r="W759" s="146"/>
      <c r="X759" s="146"/>
      <c r="Y759" s="146"/>
    </row>
    <row r="760" spans="1:27" s="131" customFormat="1" ht="17">
      <c r="A760" s="3" t="s">
        <v>487</v>
      </c>
      <c r="B760" s="3" t="s">
        <v>487</v>
      </c>
      <c r="C760" s="3" t="s">
        <v>487</v>
      </c>
      <c r="D760" s="4"/>
      <c r="H760" s="3"/>
      <c r="P760" s="146"/>
      <c r="Q760" s="146"/>
      <c r="R760" s="146"/>
      <c r="S760" s="146"/>
      <c r="T760" s="146"/>
      <c r="U760" s="146"/>
      <c r="V760" s="146"/>
      <c r="W760" s="146"/>
      <c r="X760" s="146"/>
      <c r="Y760" s="146"/>
    </row>
    <row r="761" spans="1:27" s="131" customFormat="1" ht="17">
      <c r="A761" s="3" t="s">
        <v>487</v>
      </c>
      <c r="B761" s="3" t="s">
        <v>487</v>
      </c>
      <c r="C761" s="3"/>
      <c r="D761" s="4"/>
      <c r="E761" s="133" t="s">
        <v>56</v>
      </c>
      <c r="H761" s="3"/>
      <c r="P761" s="146"/>
      <c r="Q761" s="146"/>
      <c r="R761" s="146"/>
      <c r="S761" s="146"/>
      <c r="T761" s="146"/>
      <c r="U761" s="146"/>
      <c r="V761" s="146"/>
      <c r="W761" s="146"/>
      <c r="X761" s="146"/>
      <c r="Y761" s="146"/>
      <c r="Z761" s="131" t="str">
        <f t="shared" si="32"/>
        <v/>
      </c>
      <c r="AA761" s="131" t="str">
        <f t="shared" si="33"/>
        <v/>
      </c>
    </row>
    <row r="762" spans="1:27" ht="409.6">
      <c r="A762" s="3">
        <v>2481</v>
      </c>
      <c r="B762" s="3" t="s">
        <v>2188</v>
      </c>
      <c r="C762" s="3">
        <v>154</v>
      </c>
      <c r="E762" s="134" t="s">
        <v>3204</v>
      </c>
      <c r="F762" s="6" t="s">
        <v>2189</v>
      </c>
      <c r="G762" s="6" t="s">
        <v>2190</v>
      </c>
      <c r="H762" s="38"/>
      <c r="I762" s="135" t="s">
        <v>3203</v>
      </c>
      <c r="J762" s="38"/>
      <c r="K762" s="38"/>
      <c r="L762" s="38"/>
      <c r="M762" s="38"/>
      <c r="P762" s="96">
        <v>3</v>
      </c>
      <c r="Q762" s="97"/>
      <c r="R762" s="97"/>
      <c r="S762" s="98">
        <v>3</v>
      </c>
      <c r="T762" s="136"/>
      <c r="U762" s="96">
        <v>3</v>
      </c>
      <c r="V762" s="97"/>
      <c r="W762" s="97"/>
      <c r="X762" s="137"/>
      <c r="Y762" s="136"/>
      <c r="Z762" s="138">
        <f t="shared" si="32"/>
        <v>3</v>
      </c>
      <c r="AA762" s="139">
        <f t="shared" si="33"/>
        <v>3</v>
      </c>
    </row>
    <row r="763" spans="1:27" ht="409.6">
      <c r="A763" s="3">
        <v>2482</v>
      </c>
      <c r="B763" s="3" t="s">
        <v>2188</v>
      </c>
      <c r="C763" s="3">
        <v>154</v>
      </c>
      <c r="E763" s="134" t="s">
        <v>3205</v>
      </c>
      <c r="F763" s="6" t="s">
        <v>2191</v>
      </c>
      <c r="G763" s="6" t="s">
        <v>2192</v>
      </c>
      <c r="H763" s="38"/>
      <c r="I763" s="135" t="s">
        <v>3203</v>
      </c>
      <c r="J763" s="38"/>
      <c r="K763" s="38"/>
      <c r="L763" s="38"/>
      <c r="M763" s="38"/>
      <c r="P763" s="96">
        <v>3</v>
      </c>
      <c r="Q763" s="97"/>
      <c r="R763" s="97"/>
      <c r="S763" s="98">
        <v>3</v>
      </c>
      <c r="T763" s="136"/>
      <c r="U763" s="96">
        <v>3</v>
      </c>
      <c r="V763" s="97"/>
      <c r="W763" s="97"/>
      <c r="X763" s="137"/>
      <c r="Y763" s="136"/>
      <c r="Z763" s="138">
        <f t="shared" si="32"/>
        <v>3</v>
      </c>
      <c r="AA763" s="139">
        <f t="shared" si="33"/>
        <v>3</v>
      </c>
    </row>
    <row r="764" spans="1:27" ht="409.6">
      <c r="A764" s="3">
        <v>2483</v>
      </c>
      <c r="B764" s="3" t="s">
        <v>2188</v>
      </c>
      <c r="C764" s="3">
        <v>154</v>
      </c>
      <c r="E764" s="134" t="s">
        <v>3206</v>
      </c>
      <c r="F764" s="6" t="s">
        <v>2193</v>
      </c>
      <c r="G764" s="6" t="s">
        <v>2194</v>
      </c>
      <c r="H764" s="38"/>
      <c r="I764" s="135" t="s">
        <v>3203</v>
      </c>
      <c r="J764" s="38"/>
      <c r="K764" s="38"/>
      <c r="L764" s="38"/>
      <c r="M764" s="38"/>
      <c r="P764" s="96">
        <v>3</v>
      </c>
      <c r="Q764" s="97"/>
      <c r="R764" s="97"/>
      <c r="S764" s="98">
        <v>3</v>
      </c>
      <c r="T764" s="136"/>
      <c r="U764" s="96">
        <v>3</v>
      </c>
      <c r="V764" s="97"/>
      <c r="W764" s="97"/>
      <c r="X764" s="137"/>
      <c r="Y764" s="136"/>
      <c r="Z764" s="138">
        <f t="shared" si="32"/>
        <v>3</v>
      </c>
      <c r="AA764" s="139">
        <f t="shared" si="33"/>
        <v>3</v>
      </c>
    </row>
    <row r="765" spans="1:27" ht="409.6">
      <c r="A765" s="3">
        <v>2484</v>
      </c>
      <c r="B765" s="3" t="s">
        <v>2188</v>
      </c>
      <c r="C765" s="3">
        <v>154</v>
      </c>
      <c r="E765" s="134" t="s">
        <v>3207</v>
      </c>
      <c r="F765" s="6" t="s">
        <v>2195</v>
      </c>
      <c r="G765" s="6" t="s">
        <v>2196</v>
      </c>
      <c r="H765" s="38"/>
      <c r="I765" s="135" t="s">
        <v>3203</v>
      </c>
      <c r="J765" s="38"/>
      <c r="K765" s="38"/>
      <c r="L765" s="38"/>
      <c r="M765" s="38"/>
      <c r="P765" s="96">
        <v>3</v>
      </c>
      <c r="Q765" s="97" t="s">
        <v>3560</v>
      </c>
      <c r="R765" s="97"/>
      <c r="S765" s="98">
        <v>2.5</v>
      </c>
      <c r="T765" s="136"/>
      <c r="U765" s="96">
        <v>3</v>
      </c>
      <c r="V765" s="97"/>
      <c r="W765" s="97"/>
      <c r="X765" s="137"/>
      <c r="Y765" s="136"/>
      <c r="Z765" s="138">
        <f t="shared" si="32"/>
        <v>3</v>
      </c>
      <c r="AA765" s="139">
        <f t="shared" si="33"/>
        <v>2.5</v>
      </c>
    </row>
    <row r="766" spans="1:27" ht="409.6">
      <c r="A766" s="3">
        <v>2485</v>
      </c>
      <c r="B766" s="3" t="s">
        <v>2188</v>
      </c>
      <c r="C766" s="3">
        <v>154</v>
      </c>
      <c r="E766" s="134" t="s">
        <v>3208</v>
      </c>
      <c r="F766" s="6" t="s">
        <v>2197</v>
      </c>
      <c r="G766" s="6" t="s">
        <v>2198</v>
      </c>
      <c r="H766" s="38"/>
      <c r="I766" s="135" t="s">
        <v>3203</v>
      </c>
      <c r="J766" s="38"/>
      <c r="K766" s="38"/>
      <c r="L766" s="38"/>
      <c r="M766" s="38"/>
      <c r="P766" s="96">
        <v>3</v>
      </c>
      <c r="Q766" s="97" t="s">
        <v>3561</v>
      </c>
      <c r="R766" s="97"/>
      <c r="S766" s="98">
        <v>2</v>
      </c>
      <c r="T766" s="136"/>
      <c r="U766" s="96">
        <v>3</v>
      </c>
      <c r="V766" s="97"/>
      <c r="W766" s="97"/>
      <c r="X766" s="137"/>
      <c r="Y766" s="136"/>
      <c r="Z766" s="138">
        <f t="shared" si="32"/>
        <v>3</v>
      </c>
      <c r="AA766" s="139">
        <f t="shared" si="33"/>
        <v>2</v>
      </c>
    </row>
    <row r="767" spans="1:27" ht="409.6">
      <c r="A767" s="3">
        <v>2486</v>
      </c>
      <c r="B767" s="3" t="s">
        <v>2188</v>
      </c>
      <c r="C767" s="3">
        <v>154</v>
      </c>
      <c r="E767" s="134" t="s">
        <v>3209</v>
      </c>
      <c r="F767" s="6" t="s">
        <v>2199</v>
      </c>
      <c r="G767" s="6" t="s">
        <v>2200</v>
      </c>
      <c r="H767" s="38"/>
      <c r="I767" s="135" t="s">
        <v>3203</v>
      </c>
      <c r="J767" s="38"/>
      <c r="K767" s="38"/>
      <c r="L767" s="38"/>
      <c r="M767" s="38"/>
      <c r="P767" s="96">
        <v>3</v>
      </c>
      <c r="Q767" s="97"/>
      <c r="R767" s="97"/>
      <c r="S767" s="98">
        <v>1</v>
      </c>
      <c r="T767" s="136" t="s">
        <v>3562</v>
      </c>
      <c r="U767" s="96">
        <v>3</v>
      </c>
      <c r="V767" s="97"/>
      <c r="W767" s="97"/>
      <c r="X767" s="137"/>
      <c r="Y767" s="136"/>
      <c r="Z767" s="138">
        <f t="shared" si="32"/>
        <v>3</v>
      </c>
      <c r="AA767" s="139">
        <f t="shared" si="33"/>
        <v>1</v>
      </c>
    </row>
    <row r="768" spans="1:27" ht="409.6">
      <c r="A768" s="3">
        <v>2487</v>
      </c>
      <c r="B768" s="3" t="s">
        <v>2188</v>
      </c>
      <c r="C768" s="3">
        <v>154</v>
      </c>
      <c r="E768" s="134" t="s">
        <v>3210</v>
      </c>
      <c r="F768" s="6" t="s">
        <v>2201</v>
      </c>
      <c r="G768" s="6" t="s">
        <v>2121</v>
      </c>
      <c r="H768" s="38"/>
      <c r="I768" s="135" t="s">
        <v>3203</v>
      </c>
      <c r="J768" s="38"/>
      <c r="K768" s="38"/>
      <c r="L768" s="38"/>
      <c r="M768" s="38"/>
      <c r="P768" s="96">
        <v>3</v>
      </c>
      <c r="Q768" s="97" t="s">
        <v>3563</v>
      </c>
      <c r="R768" s="97"/>
      <c r="S768" s="98">
        <v>1</v>
      </c>
      <c r="T768" s="136"/>
      <c r="U768" s="96">
        <v>3</v>
      </c>
      <c r="V768" s="97"/>
      <c r="W768" s="97"/>
      <c r="X768" s="137"/>
      <c r="Y768" s="136"/>
      <c r="Z768" s="138">
        <f t="shared" si="32"/>
        <v>3</v>
      </c>
      <c r="AA768" s="139">
        <f t="shared" si="33"/>
        <v>1</v>
      </c>
    </row>
    <row r="769" spans="1:27" s="131" customFormat="1" ht="17">
      <c r="A769" s="3" t="s">
        <v>487</v>
      </c>
      <c r="B769" s="3" t="s">
        <v>487</v>
      </c>
      <c r="C769" s="3" t="s">
        <v>487</v>
      </c>
      <c r="D769" s="4"/>
      <c r="H769" s="3"/>
      <c r="P769" s="146"/>
      <c r="Q769" s="146"/>
      <c r="R769" s="146"/>
      <c r="S769" s="146"/>
      <c r="T769" s="146"/>
      <c r="U769" s="146"/>
      <c r="V769" s="146"/>
      <c r="W769" s="146"/>
      <c r="X769" s="146"/>
      <c r="Y769" s="146"/>
    </row>
    <row r="770" spans="1:27" s="131" customFormat="1" ht="17">
      <c r="A770" s="3" t="s">
        <v>487</v>
      </c>
      <c r="B770" s="3" t="s">
        <v>487</v>
      </c>
      <c r="C770" s="3" t="s">
        <v>487</v>
      </c>
      <c r="D770" s="4"/>
      <c r="H770" s="3"/>
      <c r="P770" s="146"/>
      <c r="Q770" s="146"/>
      <c r="R770" s="146"/>
      <c r="S770" s="146"/>
      <c r="T770" s="146"/>
      <c r="U770" s="146"/>
      <c r="V770" s="146"/>
      <c r="W770" s="146"/>
      <c r="X770" s="146"/>
      <c r="Y770" s="146"/>
    </row>
    <row r="771" spans="1:27" s="131" customFormat="1" ht="17">
      <c r="A771" s="3" t="s">
        <v>487</v>
      </c>
      <c r="B771" s="3" t="s">
        <v>487</v>
      </c>
      <c r="C771" s="3"/>
      <c r="D771" s="4"/>
      <c r="E771" s="133" t="s">
        <v>57</v>
      </c>
      <c r="H771" s="3"/>
      <c r="P771" s="146"/>
      <c r="Q771" s="146"/>
      <c r="R771" s="146"/>
      <c r="S771" s="146"/>
      <c r="T771" s="146"/>
      <c r="U771" s="146"/>
      <c r="V771" s="146"/>
      <c r="W771" s="146"/>
      <c r="X771" s="146"/>
      <c r="Y771" s="146"/>
      <c r="Z771" s="131" t="str">
        <f t="shared" si="32"/>
        <v/>
      </c>
      <c r="AA771" s="131" t="str">
        <f t="shared" si="33"/>
        <v/>
      </c>
    </row>
    <row r="772" spans="1:27" ht="404">
      <c r="A772" s="3">
        <v>2488</v>
      </c>
      <c r="B772" s="3" t="s">
        <v>2202</v>
      </c>
      <c r="C772" s="3">
        <v>155</v>
      </c>
      <c r="E772" s="134" t="s">
        <v>3213</v>
      </c>
      <c r="F772" s="6" t="s">
        <v>2203</v>
      </c>
      <c r="G772" s="6" t="s">
        <v>2204</v>
      </c>
      <c r="H772" s="38"/>
      <c r="I772" s="135" t="s">
        <v>3211</v>
      </c>
      <c r="J772" s="38"/>
      <c r="K772" s="38"/>
      <c r="L772" s="38"/>
      <c r="M772" s="135" t="s">
        <v>3212</v>
      </c>
      <c r="P772" s="96">
        <v>3</v>
      </c>
      <c r="Q772" s="97"/>
      <c r="R772" s="97"/>
      <c r="S772" s="98">
        <v>2.5</v>
      </c>
      <c r="T772" s="136"/>
      <c r="U772" s="96">
        <v>3</v>
      </c>
      <c r="V772" s="97"/>
      <c r="W772" s="97"/>
      <c r="X772" s="137"/>
      <c r="Y772" s="136"/>
      <c r="Z772" s="138">
        <f t="shared" si="32"/>
        <v>3</v>
      </c>
      <c r="AA772" s="139">
        <f t="shared" si="33"/>
        <v>2.5</v>
      </c>
    </row>
    <row r="773" spans="1:27" ht="404">
      <c r="A773" s="3">
        <v>2489</v>
      </c>
      <c r="B773" s="3" t="s">
        <v>2202</v>
      </c>
      <c r="C773" s="3">
        <v>155</v>
      </c>
      <c r="E773" s="134" t="s">
        <v>3214</v>
      </c>
      <c r="F773" s="6" t="s">
        <v>2205</v>
      </c>
      <c r="G773" s="6" t="s">
        <v>2206</v>
      </c>
      <c r="H773" s="38"/>
      <c r="I773" s="135" t="s">
        <v>3211</v>
      </c>
      <c r="J773" s="38"/>
      <c r="K773" s="38"/>
      <c r="L773" s="38"/>
      <c r="M773" s="135" t="s">
        <v>3212</v>
      </c>
      <c r="P773" s="96">
        <v>3</v>
      </c>
      <c r="Q773" s="97"/>
      <c r="R773" s="97"/>
      <c r="S773" s="98">
        <v>3</v>
      </c>
      <c r="T773" s="136"/>
      <c r="U773" s="96">
        <v>3</v>
      </c>
      <c r="V773" s="97"/>
      <c r="W773" s="97"/>
      <c r="X773" s="137"/>
      <c r="Y773" s="136"/>
      <c r="Z773" s="138">
        <f t="shared" si="32"/>
        <v>3</v>
      </c>
      <c r="AA773" s="139">
        <f t="shared" si="33"/>
        <v>3</v>
      </c>
    </row>
    <row r="774" spans="1:27" ht="404">
      <c r="A774" s="3">
        <v>2490</v>
      </c>
      <c r="B774" s="3" t="s">
        <v>2202</v>
      </c>
      <c r="C774" s="3">
        <v>155</v>
      </c>
      <c r="E774" s="134" t="s">
        <v>3215</v>
      </c>
      <c r="F774" s="6" t="s">
        <v>2207</v>
      </c>
      <c r="G774" s="6" t="s">
        <v>2208</v>
      </c>
      <c r="H774" s="38"/>
      <c r="I774" s="135" t="s">
        <v>3211</v>
      </c>
      <c r="J774" s="38"/>
      <c r="K774" s="38"/>
      <c r="L774" s="38"/>
      <c r="M774" s="135" t="s">
        <v>3212</v>
      </c>
      <c r="P774" s="96">
        <v>3</v>
      </c>
      <c r="Q774" s="97"/>
      <c r="R774" s="97"/>
      <c r="S774" s="98">
        <v>2</v>
      </c>
      <c r="T774" s="136"/>
      <c r="U774" s="96">
        <v>3</v>
      </c>
      <c r="V774" s="97"/>
      <c r="W774" s="97"/>
      <c r="X774" s="137"/>
      <c r="Y774" s="136"/>
      <c r="Z774" s="138">
        <f t="shared" si="32"/>
        <v>3</v>
      </c>
      <c r="AA774" s="139">
        <f t="shared" si="33"/>
        <v>2</v>
      </c>
    </row>
    <row r="775" spans="1:27" ht="404">
      <c r="A775" s="3">
        <v>2491</v>
      </c>
      <c r="B775" s="3" t="s">
        <v>2202</v>
      </c>
      <c r="C775" s="3">
        <v>155</v>
      </c>
      <c r="E775" s="134" t="s">
        <v>3216</v>
      </c>
      <c r="F775" s="6" t="s">
        <v>2209</v>
      </c>
      <c r="G775" s="6" t="s">
        <v>2121</v>
      </c>
      <c r="H775" s="38"/>
      <c r="I775" s="135" t="s">
        <v>3211</v>
      </c>
      <c r="J775" s="38"/>
      <c r="K775" s="38"/>
      <c r="L775" s="38"/>
      <c r="M775" s="135" t="s">
        <v>3212</v>
      </c>
      <c r="P775" s="96">
        <v>3</v>
      </c>
      <c r="Q775" s="97" t="s">
        <v>3532</v>
      </c>
      <c r="R775" s="97"/>
      <c r="S775" s="98">
        <v>3</v>
      </c>
      <c r="T775" s="136"/>
      <c r="U775" s="96">
        <v>3</v>
      </c>
      <c r="V775" s="97"/>
      <c r="W775" s="97"/>
      <c r="X775" s="137"/>
      <c r="Y775" s="136"/>
      <c r="Z775" s="138">
        <f t="shared" si="32"/>
        <v>3</v>
      </c>
      <c r="AA775" s="139">
        <f t="shared" si="33"/>
        <v>3</v>
      </c>
    </row>
    <row r="776" spans="1:27" s="131" customFormat="1" ht="17">
      <c r="A776" s="3" t="s">
        <v>487</v>
      </c>
      <c r="B776" s="3" t="s">
        <v>487</v>
      </c>
      <c r="C776" s="3" t="s">
        <v>487</v>
      </c>
      <c r="D776" s="4"/>
      <c r="H776" s="3"/>
      <c r="P776" s="146"/>
      <c r="Q776" s="146"/>
      <c r="R776" s="146"/>
      <c r="S776" s="146"/>
      <c r="T776" s="146"/>
      <c r="U776" s="146"/>
      <c r="V776" s="146"/>
      <c r="W776" s="146"/>
      <c r="X776" s="146"/>
      <c r="Y776" s="146"/>
    </row>
    <row r="777" spans="1:27" s="131" customFormat="1" ht="17">
      <c r="A777" s="3" t="s">
        <v>487</v>
      </c>
      <c r="B777" s="3" t="s">
        <v>487</v>
      </c>
      <c r="C777" s="3" t="s">
        <v>487</v>
      </c>
      <c r="D777" s="4"/>
      <c r="H777" s="3"/>
      <c r="P777" s="146"/>
      <c r="Q777" s="146"/>
      <c r="R777" s="146"/>
      <c r="S777" s="146"/>
      <c r="T777" s="146"/>
      <c r="U777" s="146"/>
      <c r="V777" s="146"/>
      <c r="W777" s="146"/>
      <c r="X777" s="146"/>
      <c r="Y777" s="146"/>
    </row>
    <row r="778" spans="1:27" s="131" customFormat="1" ht="17">
      <c r="A778" s="3" t="s">
        <v>487</v>
      </c>
      <c r="B778" s="3" t="s">
        <v>487</v>
      </c>
      <c r="C778" s="3"/>
      <c r="D778" s="4"/>
      <c r="E778" s="133" t="s">
        <v>58</v>
      </c>
      <c r="H778" s="3"/>
      <c r="P778" s="146"/>
      <c r="Q778" s="146"/>
      <c r="R778" s="146"/>
      <c r="S778" s="146"/>
      <c r="T778" s="146"/>
      <c r="U778" s="146"/>
      <c r="V778" s="146"/>
      <c r="W778" s="146"/>
      <c r="X778" s="146"/>
      <c r="Y778" s="146"/>
      <c r="Z778" s="131" t="str">
        <f t="shared" si="32"/>
        <v/>
      </c>
      <c r="AA778" s="131" t="str">
        <f t="shared" si="33"/>
        <v/>
      </c>
    </row>
    <row r="779" spans="1:27" ht="409.6">
      <c r="A779" s="3">
        <v>2492</v>
      </c>
      <c r="B779" s="3" t="s">
        <v>2210</v>
      </c>
      <c r="C779" s="3">
        <v>156</v>
      </c>
      <c r="E779" s="134" t="s">
        <v>3218</v>
      </c>
      <c r="F779" s="6" t="s">
        <v>2211</v>
      </c>
      <c r="G779" s="6" t="s">
        <v>2212</v>
      </c>
      <c r="H779" s="38"/>
      <c r="I779" s="135" t="s">
        <v>3217</v>
      </c>
      <c r="J779" s="38"/>
      <c r="K779" s="38"/>
      <c r="L779" s="38"/>
      <c r="M779" s="38"/>
      <c r="P779" s="96">
        <v>4</v>
      </c>
      <c r="Q779" s="97" t="s">
        <v>3564</v>
      </c>
      <c r="R779" s="97"/>
      <c r="S779" s="98">
        <v>2.5</v>
      </c>
      <c r="T779" s="136" t="s">
        <v>3565</v>
      </c>
      <c r="U779" s="96">
        <v>4</v>
      </c>
      <c r="V779" s="97"/>
      <c r="W779" s="97"/>
      <c r="X779" s="137"/>
      <c r="Y779" s="136"/>
      <c r="Z779" s="138">
        <f t="shared" si="32"/>
        <v>4</v>
      </c>
      <c r="AA779" s="139">
        <f t="shared" si="33"/>
        <v>2.5</v>
      </c>
    </row>
    <row r="780" spans="1:27" ht="409.6">
      <c r="A780" s="3">
        <v>2493</v>
      </c>
      <c r="B780" s="3" t="s">
        <v>2210</v>
      </c>
      <c r="C780" s="3">
        <v>156</v>
      </c>
      <c r="E780" s="134" t="s">
        <v>3219</v>
      </c>
      <c r="F780" s="6" t="s">
        <v>2213</v>
      </c>
      <c r="G780" s="6" t="s">
        <v>2214</v>
      </c>
      <c r="H780" s="38"/>
      <c r="I780" s="135" t="s">
        <v>3217</v>
      </c>
      <c r="J780" s="38"/>
      <c r="K780" s="38"/>
      <c r="L780" s="38"/>
      <c r="M780" s="38"/>
      <c r="P780" s="96">
        <v>3</v>
      </c>
      <c r="Q780" s="97"/>
      <c r="R780" s="97"/>
      <c r="S780" s="98">
        <v>2</v>
      </c>
      <c r="T780" s="136" t="s">
        <v>3566</v>
      </c>
      <c r="U780" s="96">
        <v>3</v>
      </c>
      <c r="V780" s="97"/>
      <c r="W780" s="97"/>
      <c r="X780" s="137"/>
      <c r="Y780" s="136"/>
      <c r="Z780" s="138">
        <f t="shared" si="32"/>
        <v>3</v>
      </c>
      <c r="AA780" s="139">
        <f t="shared" si="33"/>
        <v>2</v>
      </c>
    </row>
    <row r="781" spans="1:27" ht="409.6">
      <c r="A781" s="3">
        <v>2494</v>
      </c>
      <c r="B781" s="3" t="s">
        <v>2210</v>
      </c>
      <c r="C781" s="3">
        <v>156</v>
      </c>
      <c r="E781" s="134" t="s">
        <v>3220</v>
      </c>
      <c r="F781" s="6" t="s">
        <v>2215</v>
      </c>
      <c r="G781" s="6" t="s">
        <v>2216</v>
      </c>
      <c r="H781" s="38"/>
      <c r="I781" s="135" t="s">
        <v>3217</v>
      </c>
      <c r="J781" s="38"/>
      <c r="K781" s="38"/>
      <c r="L781" s="38"/>
      <c r="M781" s="38"/>
      <c r="P781" s="96">
        <v>3</v>
      </c>
      <c r="Q781" s="97" t="s">
        <v>3567</v>
      </c>
      <c r="R781" s="97"/>
      <c r="S781" s="98">
        <v>3</v>
      </c>
      <c r="T781" s="136"/>
      <c r="U781" s="96">
        <v>3</v>
      </c>
      <c r="V781" s="97"/>
      <c r="W781" s="97"/>
      <c r="X781" s="137"/>
      <c r="Y781" s="136"/>
      <c r="Z781" s="138">
        <f t="shared" si="32"/>
        <v>3</v>
      </c>
      <c r="AA781" s="139">
        <f t="shared" si="33"/>
        <v>3</v>
      </c>
    </row>
    <row r="782" spans="1:27" ht="409.6">
      <c r="A782" s="3">
        <v>2495</v>
      </c>
      <c r="B782" s="3" t="s">
        <v>2210</v>
      </c>
      <c r="C782" s="3">
        <v>156</v>
      </c>
      <c r="E782" s="134" t="s">
        <v>3221</v>
      </c>
      <c r="F782" s="6" t="s">
        <v>2217</v>
      </c>
      <c r="G782" s="6" t="s">
        <v>2218</v>
      </c>
      <c r="H782" s="38"/>
      <c r="I782" s="135" t="s">
        <v>3217</v>
      </c>
      <c r="J782" s="38"/>
      <c r="K782" s="38"/>
      <c r="L782" s="38"/>
      <c r="M782" s="38"/>
      <c r="P782" s="96">
        <v>3</v>
      </c>
      <c r="Q782" s="97"/>
      <c r="R782" s="97"/>
      <c r="S782" s="98">
        <v>2</v>
      </c>
      <c r="T782" s="136" t="s">
        <v>3568</v>
      </c>
      <c r="U782" s="96">
        <v>3</v>
      </c>
      <c r="V782" s="97"/>
      <c r="W782" s="97"/>
      <c r="X782" s="137"/>
      <c r="Y782" s="136"/>
      <c r="Z782" s="138">
        <f t="shared" si="32"/>
        <v>3</v>
      </c>
      <c r="AA782" s="139">
        <f t="shared" si="33"/>
        <v>2</v>
      </c>
    </row>
    <row r="783" spans="1:27" ht="409.6">
      <c r="A783" s="3">
        <v>2496</v>
      </c>
      <c r="B783" s="3" t="s">
        <v>2210</v>
      </c>
      <c r="C783" s="3">
        <v>156</v>
      </c>
      <c r="E783" s="134" t="s">
        <v>3222</v>
      </c>
      <c r="F783" s="6" t="s">
        <v>2219</v>
      </c>
      <c r="G783" s="6" t="s">
        <v>2220</v>
      </c>
      <c r="H783" s="38"/>
      <c r="I783" s="135" t="s">
        <v>3217</v>
      </c>
      <c r="J783" s="38"/>
      <c r="K783" s="38"/>
      <c r="L783" s="38"/>
      <c r="M783" s="38"/>
      <c r="P783" s="96">
        <v>3</v>
      </c>
      <c r="Q783" s="97" t="s">
        <v>3569</v>
      </c>
      <c r="R783" s="97"/>
      <c r="S783" s="98">
        <v>2.5</v>
      </c>
      <c r="T783" s="136" t="s">
        <v>3570</v>
      </c>
      <c r="U783" s="96">
        <v>3</v>
      </c>
      <c r="V783" s="97"/>
      <c r="W783" s="97"/>
      <c r="X783" s="137"/>
      <c r="Y783" s="136"/>
      <c r="Z783" s="138">
        <f t="shared" si="32"/>
        <v>3</v>
      </c>
      <c r="AA783" s="139">
        <f t="shared" si="33"/>
        <v>2.5</v>
      </c>
    </row>
    <row r="784" spans="1:27" ht="409.6">
      <c r="A784" s="3">
        <v>2497</v>
      </c>
      <c r="B784" s="3" t="s">
        <v>2210</v>
      </c>
      <c r="C784" s="3">
        <v>156</v>
      </c>
      <c r="E784" s="134" t="s">
        <v>3223</v>
      </c>
      <c r="F784" s="6" t="s">
        <v>2221</v>
      </c>
      <c r="G784" s="6" t="s">
        <v>2222</v>
      </c>
      <c r="H784" s="38"/>
      <c r="I784" s="135" t="s">
        <v>3217</v>
      </c>
      <c r="J784" s="38"/>
      <c r="K784" s="38"/>
      <c r="L784" s="38"/>
      <c r="M784" s="38"/>
      <c r="P784" s="96">
        <v>3</v>
      </c>
      <c r="Q784" s="97"/>
      <c r="R784" s="97"/>
      <c r="S784" s="98">
        <v>2</v>
      </c>
      <c r="T784" s="136"/>
      <c r="U784" s="96">
        <v>3</v>
      </c>
      <c r="V784" s="97"/>
      <c r="W784" s="97"/>
      <c r="X784" s="137"/>
      <c r="Y784" s="136"/>
      <c r="Z784" s="138">
        <f t="shared" si="32"/>
        <v>3</v>
      </c>
      <c r="AA784" s="139">
        <f t="shared" si="33"/>
        <v>2</v>
      </c>
    </row>
    <row r="785" spans="1:27" ht="409.6">
      <c r="A785" s="3">
        <v>2498</v>
      </c>
      <c r="B785" s="3" t="s">
        <v>2210</v>
      </c>
      <c r="C785" s="3">
        <v>156</v>
      </c>
      <c r="E785" s="134" t="s">
        <v>3224</v>
      </c>
      <c r="F785" s="6" t="s">
        <v>2223</v>
      </c>
      <c r="G785" s="6" t="s">
        <v>2224</v>
      </c>
      <c r="H785" s="38"/>
      <c r="I785" s="135" t="s">
        <v>3217</v>
      </c>
      <c r="J785" s="38"/>
      <c r="K785" s="38"/>
      <c r="L785" s="38"/>
      <c r="M785" s="38"/>
      <c r="P785" s="96">
        <v>3</v>
      </c>
      <c r="Q785" s="97"/>
      <c r="R785" s="97"/>
      <c r="S785" s="98">
        <v>2</v>
      </c>
      <c r="T785" s="136"/>
      <c r="U785" s="96">
        <v>3</v>
      </c>
      <c r="V785" s="97"/>
      <c r="W785" s="97"/>
      <c r="X785" s="137"/>
      <c r="Y785" s="136"/>
      <c r="Z785" s="138">
        <f t="shared" si="32"/>
        <v>3</v>
      </c>
      <c r="AA785" s="139">
        <f t="shared" si="33"/>
        <v>2</v>
      </c>
    </row>
    <row r="786" spans="1:27" ht="409.6">
      <c r="A786" s="3">
        <v>2499</v>
      </c>
      <c r="B786" s="3" t="s">
        <v>2210</v>
      </c>
      <c r="C786" s="3">
        <v>156</v>
      </c>
      <c r="E786" s="134" t="s">
        <v>3225</v>
      </c>
      <c r="F786" s="6" t="s">
        <v>2225</v>
      </c>
      <c r="G786" s="6" t="s">
        <v>2226</v>
      </c>
      <c r="H786" s="38"/>
      <c r="I786" s="135" t="s">
        <v>3217</v>
      </c>
      <c r="J786" s="38"/>
      <c r="K786" s="38"/>
      <c r="L786" s="38"/>
      <c r="M786" s="38"/>
      <c r="P786" s="96">
        <v>4</v>
      </c>
      <c r="Q786" s="97" t="s">
        <v>3571</v>
      </c>
      <c r="R786" s="97"/>
      <c r="S786" s="98">
        <v>3</v>
      </c>
      <c r="T786" s="136" t="s">
        <v>3572</v>
      </c>
      <c r="U786" s="96">
        <v>4</v>
      </c>
      <c r="V786" s="97"/>
      <c r="W786" s="97"/>
      <c r="X786" s="137"/>
      <c r="Y786" s="136"/>
      <c r="Z786" s="138">
        <f t="shared" si="32"/>
        <v>4</v>
      </c>
      <c r="AA786" s="139">
        <f t="shared" si="33"/>
        <v>3</v>
      </c>
    </row>
    <row r="787" spans="1:27" ht="409.6">
      <c r="A787" s="3">
        <v>2500</v>
      </c>
      <c r="B787" s="3" t="s">
        <v>2210</v>
      </c>
      <c r="C787" s="3">
        <v>156</v>
      </c>
      <c r="E787" s="134" t="s">
        <v>3226</v>
      </c>
      <c r="F787" s="6" t="s">
        <v>2227</v>
      </c>
      <c r="G787" s="6" t="s">
        <v>2228</v>
      </c>
      <c r="H787" s="38"/>
      <c r="I787" s="135" t="s">
        <v>3217</v>
      </c>
      <c r="J787" s="38"/>
      <c r="K787" s="38"/>
      <c r="L787" s="38"/>
      <c r="M787" s="38"/>
      <c r="P787" s="96">
        <v>3</v>
      </c>
      <c r="Q787" s="97"/>
      <c r="R787" s="97"/>
      <c r="S787" s="98">
        <v>2</v>
      </c>
      <c r="T787" s="136"/>
      <c r="U787" s="96">
        <v>3</v>
      </c>
      <c r="V787" s="97"/>
      <c r="W787" s="97"/>
      <c r="X787" s="137"/>
      <c r="Y787" s="136"/>
      <c r="Z787" s="138">
        <f t="shared" si="32"/>
        <v>3</v>
      </c>
      <c r="AA787" s="139">
        <f t="shared" si="33"/>
        <v>2</v>
      </c>
    </row>
    <row r="788" spans="1:27" ht="409.6">
      <c r="A788" s="3">
        <v>2501</v>
      </c>
      <c r="B788" s="3" t="s">
        <v>2210</v>
      </c>
      <c r="C788" s="3">
        <v>156</v>
      </c>
      <c r="E788" s="134" t="s">
        <v>3227</v>
      </c>
      <c r="F788" s="6" t="s">
        <v>2229</v>
      </c>
      <c r="G788" s="6" t="s">
        <v>2230</v>
      </c>
      <c r="H788" s="38"/>
      <c r="I788" s="135" t="s">
        <v>3217</v>
      </c>
      <c r="J788" s="38"/>
      <c r="K788" s="38"/>
      <c r="L788" s="38"/>
      <c r="M788" s="38"/>
      <c r="P788" s="96">
        <v>0</v>
      </c>
      <c r="Q788" s="97"/>
      <c r="R788" s="97"/>
      <c r="S788" s="98">
        <v>0</v>
      </c>
      <c r="T788" s="136"/>
      <c r="U788" s="96">
        <v>0</v>
      </c>
      <c r="V788" s="97"/>
      <c r="W788" s="97"/>
      <c r="X788" s="137"/>
      <c r="Y788" s="136"/>
      <c r="Z788" s="138">
        <f t="shared" si="32"/>
        <v>0</v>
      </c>
      <c r="AA788" s="139">
        <f t="shared" si="33"/>
        <v>0</v>
      </c>
    </row>
    <row r="789" spans="1:27" ht="409.6">
      <c r="A789" s="3">
        <v>2502</v>
      </c>
      <c r="B789" s="3" t="s">
        <v>2210</v>
      </c>
      <c r="C789" s="3">
        <v>156</v>
      </c>
      <c r="E789" s="134" t="s">
        <v>3209</v>
      </c>
      <c r="F789" s="6" t="s">
        <v>2231</v>
      </c>
      <c r="G789" s="6" t="s">
        <v>2200</v>
      </c>
      <c r="H789" s="38"/>
      <c r="I789" s="135" t="s">
        <v>3217</v>
      </c>
      <c r="J789" s="38"/>
      <c r="K789" s="38"/>
      <c r="L789" s="38"/>
      <c r="M789" s="38"/>
      <c r="P789" s="96">
        <v>4</v>
      </c>
      <c r="Q789" s="97" t="s">
        <v>3573</v>
      </c>
      <c r="R789" s="97"/>
      <c r="S789" s="98">
        <v>2</v>
      </c>
      <c r="T789" s="136"/>
      <c r="U789" s="96">
        <v>4</v>
      </c>
      <c r="V789" s="97"/>
      <c r="W789" s="97"/>
      <c r="X789" s="137"/>
      <c r="Y789" s="136"/>
      <c r="Z789" s="138">
        <f t="shared" si="32"/>
        <v>4</v>
      </c>
      <c r="AA789" s="139">
        <f t="shared" si="33"/>
        <v>2</v>
      </c>
    </row>
    <row r="790" spans="1:27" ht="409.6">
      <c r="A790" s="3">
        <v>2503</v>
      </c>
      <c r="B790" s="3" t="s">
        <v>2210</v>
      </c>
      <c r="C790" s="3">
        <v>156</v>
      </c>
      <c r="E790" s="134" t="s">
        <v>3228</v>
      </c>
      <c r="F790" s="6" t="s">
        <v>2232</v>
      </c>
      <c r="G790" s="6" t="s">
        <v>2121</v>
      </c>
      <c r="H790" s="38"/>
      <c r="I790" s="135" t="s">
        <v>3217</v>
      </c>
      <c r="J790" s="38"/>
      <c r="K790" s="38"/>
      <c r="L790" s="38"/>
      <c r="M790" s="38"/>
      <c r="P790" s="96">
        <v>3</v>
      </c>
      <c r="Q790" s="97"/>
      <c r="R790" s="97"/>
      <c r="S790" s="98">
        <v>2</v>
      </c>
      <c r="T790" s="136"/>
      <c r="U790" s="96">
        <v>3</v>
      </c>
      <c r="V790" s="97"/>
      <c r="W790" s="97"/>
      <c r="X790" s="137"/>
      <c r="Y790" s="136"/>
      <c r="Z790" s="138">
        <f t="shared" si="32"/>
        <v>3</v>
      </c>
      <c r="AA790" s="139">
        <f t="shared" si="33"/>
        <v>2</v>
      </c>
    </row>
    <row r="791" spans="1:27" s="131" customFormat="1" ht="17">
      <c r="A791" s="3" t="s">
        <v>487</v>
      </c>
      <c r="B791" s="3" t="s">
        <v>487</v>
      </c>
      <c r="C791" s="3" t="s">
        <v>487</v>
      </c>
      <c r="D791" s="4"/>
      <c r="H791" s="3"/>
      <c r="P791" s="146"/>
      <c r="Q791" s="146"/>
      <c r="R791" s="146"/>
      <c r="S791" s="146"/>
      <c r="T791" s="146"/>
      <c r="U791" s="146"/>
      <c r="V791" s="146"/>
      <c r="W791" s="146"/>
      <c r="X791" s="146"/>
      <c r="Y791" s="146"/>
    </row>
    <row r="792" spans="1:27" s="131" customFormat="1" ht="17">
      <c r="A792" s="3" t="s">
        <v>487</v>
      </c>
      <c r="B792" s="3" t="s">
        <v>487</v>
      </c>
      <c r="C792" s="3" t="s">
        <v>487</v>
      </c>
      <c r="D792" s="4"/>
      <c r="H792" s="3"/>
      <c r="P792" s="146"/>
      <c r="Q792" s="146"/>
      <c r="R792" s="146"/>
      <c r="S792" s="146"/>
      <c r="T792" s="146"/>
      <c r="U792" s="146"/>
      <c r="V792" s="146"/>
      <c r="W792" s="146"/>
      <c r="X792" s="146"/>
      <c r="Y792" s="146"/>
    </row>
    <row r="793" spans="1:27" s="131" customFormat="1" ht="17">
      <c r="A793" s="3" t="s">
        <v>487</v>
      </c>
      <c r="B793" s="3" t="s">
        <v>487</v>
      </c>
      <c r="C793" s="3"/>
      <c r="D793" s="4"/>
      <c r="E793" s="133" t="s">
        <v>65</v>
      </c>
      <c r="H793" s="3"/>
      <c r="P793" s="146"/>
      <c r="Q793" s="146"/>
      <c r="R793" s="146"/>
      <c r="S793" s="146"/>
      <c r="T793" s="146"/>
      <c r="U793" s="146"/>
      <c r="V793" s="146"/>
      <c r="W793" s="146"/>
      <c r="X793" s="146"/>
      <c r="Y793" s="146"/>
      <c r="Z793" s="131" t="str">
        <f t="shared" si="32"/>
        <v/>
      </c>
      <c r="AA793" s="131" t="str">
        <f t="shared" si="33"/>
        <v/>
      </c>
    </row>
    <row r="794" spans="1:27" ht="187">
      <c r="A794" s="3">
        <v>2504</v>
      </c>
      <c r="B794" s="3" t="s">
        <v>2233</v>
      </c>
      <c r="C794" s="3">
        <v>165</v>
      </c>
      <c r="E794" s="134" t="s">
        <v>3230</v>
      </c>
      <c r="F794" s="6" t="s">
        <v>2234</v>
      </c>
      <c r="G794" s="6" t="s">
        <v>2235</v>
      </c>
      <c r="H794" s="38"/>
      <c r="I794" s="135" t="s">
        <v>3229</v>
      </c>
      <c r="J794" s="38"/>
      <c r="K794" s="38"/>
      <c r="L794" s="38"/>
      <c r="M794" s="38"/>
      <c r="P794" s="96">
        <v>3</v>
      </c>
      <c r="Q794" s="97"/>
      <c r="R794" s="97"/>
      <c r="S794" s="98">
        <v>3</v>
      </c>
      <c r="T794" s="136"/>
      <c r="U794" s="96">
        <v>3</v>
      </c>
      <c r="V794" s="97"/>
      <c r="W794" s="97"/>
      <c r="X794" s="137"/>
      <c r="Y794" s="136"/>
      <c r="Z794" s="138">
        <f t="shared" si="32"/>
        <v>3</v>
      </c>
      <c r="AA794" s="139">
        <f t="shared" si="33"/>
        <v>3</v>
      </c>
    </row>
    <row r="795" spans="1:27" ht="187">
      <c r="A795" s="3">
        <v>2505</v>
      </c>
      <c r="B795" s="3" t="s">
        <v>2233</v>
      </c>
      <c r="C795" s="3">
        <v>165</v>
      </c>
      <c r="E795" s="134" t="s">
        <v>3231</v>
      </c>
      <c r="F795" s="6" t="s">
        <v>2236</v>
      </c>
      <c r="G795" s="6" t="s">
        <v>2237</v>
      </c>
      <c r="H795" s="38"/>
      <c r="I795" s="135" t="s">
        <v>3229</v>
      </c>
      <c r="J795" s="38"/>
      <c r="K795" s="38"/>
      <c r="L795" s="38"/>
      <c r="M795" s="38"/>
      <c r="P795" s="96">
        <v>3</v>
      </c>
      <c r="Q795" s="97"/>
      <c r="R795" s="97"/>
      <c r="S795" s="98">
        <v>3</v>
      </c>
      <c r="T795" s="136"/>
      <c r="U795" s="96">
        <v>3</v>
      </c>
      <c r="V795" s="97"/>
      <c r="W795" s="97"/>
      <c r="X795" s="137"/>
      <c r="Y795" s="136"/>
      <c r="Z795" s="138">
        <f t="shared" si="32"/>
        <v>3</v>
      </c>
      <c r="AA795" s="139">
        <f t="shared" si="33"/>
        <v>3</v>
      </c>
    </row>
    <row r="796" spans="1:27" ht="187">
      <c r="A796" s="3">
        <v>2506</v>
      </c>
      <c r="B796" s="3" t="s">
        <v>2233</v>
      </c>
      <c r="C796" s="3">
        <v>165</v>
      </c>
      <c r="E796" s="134" t="s">
        <v>3232</v>
      </c>
      <c r="F796" s="6" t="s">
        <v>2238</v>
      </c>
      <c r="G796" s="6" t="s">
        <v>2239</v>
      </c>
      <c r="H796" s="38"/>
      <c r="I796" s="135" t="s">
        <v>3229</v>
      </c>
      <c r="J796" s="38"/>
      <c r="K796" s="38"/>
      <c r="L796" s="38"/>
      <c r="M796" s="38"/>
      <c r="P796" s="96">
        <v>3</v>
      </c>
      <c r="Q796" s="97"/>
      <c r="R796" s="97"/>
      <c r="S796" s="98">
        <v>3</v>
      </c>
      <c r="T796" s="136"/>
      <c r="U796" s="96">
        <v>3</v>
      </c>
      <c r="V796" s="97"/>
      <c r="W796" s="97"/>
      <c r="X796" s="137"/>
      <c r="Y796" s="136"/>
      <c r="Z796" s="138">
        <f t="shared" si="32"/>
        <v>3</v>
      </c>
      <c r="AA796" s="139">
        <f t="shared" si="33"/>
        <v>3</v>
      </c>
    </row>
    <row r="797" spans="1:27" s="131" customFormat="1" ht="17">
      <c r="A797" s="3" t="s">
        <v>487</v>
      </c>
      <c r="B797" s="3" t="s">
        <v>487</v>
      </c>
      <c r="C797" s="3" t="s">
        <v>487</v>
      </c>
      <c r="D797" s="4" t="s">
        <v>487</v>
      </c>
      <c r="H797" s="3"/>
      <c r="P797" s="146"/>
      <c r="Q797" s="146"/>
      <c r="R797" s="146"/>
      <c r="S797" s="146"/>
      <c r="T797" s="146"/>
      <c r="U797" s="146"/>
      <c r="V797" s="146"/>
      <c r="W797" s="146"/>
      <c r="X797" s="146"/>
      <c r="Y797" s="146"/>
    </row>
    <row r="798" spans="1:27" s="131" customFormat="1" ht="17">
      <c r="A798" s="3" t="s">
        <v>487</v>
      </c>
      <c r="B798" s="3" t="s">
        <v>487</v>
      </c>
      <c r="C798" s="3" t="s">
        <v>487</v>
      </c>
      <c r="D798" s="4" t="s">
        <v>487</v>
      </c>
      <c r="H798" s="3"/>
      <c r="P798" s="146"/>
      <c r="Q798" s="146"/>
      <c r="R798" s="146"/>
      <c r="S798" s="146"/>
      <c r="T798" s="146"/>
      <c r="U798" s="146"/>
      <c r="V798" s="146"/>
      <c r="W798" s="146"/>
      <c r="X798" s="146"/>
      <c r="Y798" s="146"/>
    </row>
    <row r="799" spans="1:27" s="131" customFormat="1" ht="17">
      <c r="A799" s="3" t="s">
        <v>487</v>
      </c>
      <c r="B799" s="3" t="s">
        <v>487</v>
      </c>
      <c r="C799" s="3"/>
      <c r="D799" s="4" t="s">
        <v>487</v>
      </c>
      <c r="E799" s="133" t="s">
        <v>2240</v>
      </c>
      <c r="H799" s="3"/>
      <c r="P799" s="146"/>
      <c r="Q799" s="146"/>
      <c r="R799" s="146"/>
      <c r="S799" s="146"/>
      <c r="T799" s="146"/>
      <c r="U799" s="146"/>
      <c r="V799" s="146"/>
      <c r="W799" s="146"/>
      <c r="X799" s="146"/>
      <c r="Y799" s="146"/>
      <c r="Z799" s="131" t="str">
        <f t="shared" si="32"/>
        <v/>
      </c>
      <c r="AA799" s="131" t="str">
        <f t="shared" si="33"/>
        <v/>
      </c>
    </row>
    <row r="800" spans="1:27" ht="238">
      <c r="A800" s="3">
        <v>2507</v>
      </c>
      <c r="B800" s="3" t="s">
        <v>487</v>
      </c>
      <c r="D800" s="4" t="s">
        <v>487</v>
      </c>
      <c r="E800" s="140" t="s">
        <v>3233</v>
      </c>
      <c r="F800" s="6" t="s">
        <v>2241</v>
      </c>
      <c r="G800" s="6" t="s">
        <v>2242</v>
      </c>
      <c r="H800" s="38"/>
      <c r="I800" s="38"/>
      <c r="J800" s="38"/>
      <c r="K800" s="38"/>
      <c r="L800" s="38"/>
      <c r="M800" s="38"/>
      <c r="P800" s="96">
        <v>3</v>
      </c>
      <c r="Q800" s="97" t="s">
        <v>3574</v>
      </c>
      <c r="R800" s="97" t="s">
        <v>3575</v>
      </c>
      <c r="S800" s="98">
        <v>1</v>
      </c>
      <c r="T800" s="136"/>
      <c r="U800" s="96">
        <v>3</v>
      </c>
      <c r="V800" s="97"/>
      <c r="W800" s="97"/>
      <c r="X800" s="137"/>
      <c r="Y800" s="136"/>
      <c r="Z800" s="138">
        <f t="shared" si="32"/>
        <v>3</v>
      </c>
      <c r="AA800" s="139">
        <f t="shared" si="33"/>
        <v>1</v>
      </c>
    </row>
    <row r="801" spans="1:27" ht="153">
      <c r="A801" s="3">
        <v>2508</v>
      </c>
      <c r="B801" s="3" t="s">
        <v>487</v>
      </c>
      <c r="D801" s="4" t="s">
        <v>487</v>
      </c>
      <c r="E801" s="140" t="s">
        <v>3234</v>
      </c>
      <c r="F801" s="6" t="s">
        <v>2243</v>
      </c>
      <c r="G801" s="6" t="s">
        <v>2244</v>
      </c>
      <c r="H801" s="38"/>
      <c r="I801" s="38"/>
      <c r="J801" s="38"/>
      <c r="K801" s="38"/>
      <c r="L801" s="38"/>
      <c r="M801" s="38"/>
      <c r="P801" s="96">
        <v>0</v>
      </c>
      <c r="Q801" s="97"/>
      <c r="R801" s="97"/>
      <c r="S801" s="98">
        <v>0</v>
      </c>
      <c r="T801" s="136"/>
      <c r="U801" s="96">
        <v>0</v>
      </c>
      <c r="V801" s="97"/>
      <c r="W801" s="97"/>
      <c r="X801" s="137"/>
      <c r="Y801" s="136"/>
      <c r="Z801" s="138">
        <f t="shared" si="32"/>
        <v>0</v>
      </c>
      <c r="AA801" s="139">
        <f t="shared" si="33"/>
        <v>0</v>
      </c>
    </row>
    <row r="802" spans="1:27" ht="153">
      <c r="A802" s="3">
        <v>2509</v>
      </c>
      <c r="B802" s="3" t="s">
        <v>487</v>
      </c>
      <c r="D802" s="4" t="s">
        <v>487</v>
      </c>
      <c r="E802" s="140" t="s">
        <v>3235</v>
      </c>
      <c r="F802" s="6" t="s">
        <v>2245</v>
      </c>
      <c r="G802" s="6" t="s">
        <v>2246</v>
      </c>
      <c r="H802" s="38"/>
      <c r="I802" s="38"/>
      <c r="J802" s="38"/>
      <c r="K802" s="38"/>
      <c r="L802" s="38"/>
      <c r="M802" s="38"/>
      <c r="P802" s="96">
        <v>2</v>
      </c>
      <c r="Q802" s="97" t="s">
        <v>3576</v>
      </c>
      <c r="R802" s="97"/>
      <c r="S802" s="98">
        <v>1</v>
      </c>
      <c r="T802" s="136"/>
      <c r="U802" s="96">
        <v>2</v>
      </c>
      <c r="V802" s="97"/>
      <c r="W802" s="97"/>
      <c r="X802" s="137"/>
      <c r="Y802" s="136"/>
      <c r="Z802" s="138">
        <f t="shared" si="32"/>
        <v>2</v>
      </c>
      <c r="AA802" s="139">
        <f t="shared" si="33"/>
        <v>1</v>
      </c>
    </row>
    <row r="803" spans="1:27" ht="153">
      <c r="A803" s="3">
        <v>2510</v>
      </c>
      <c r="B803" s="3" t="s">
        <v>487</v>
      </c>
      <c r="D803" s="4" t="s">
        <v>487</v>
      </c>
      <c r="E803" s="140" t="s">
        <v>3236</v>
      </c>
      <c r="F803" s="6" t="s">
        <v>2247</v>
      </c>
      <c r="G803" s="6" t="s">
        <v>2248</v>
      </c>
      <c r="H803" s="38"/>
      <c r="I803" s="38"/>
      <c r="J803" s="38"/>
      <c r="K803" s="38"/>
      <c r="L803" s="38"/>
      <c r="M803" s="38"/>
      <c r="P803" s="96">
        <v>0</v>
      </c>
      <c r="Q803" s="97" t="s">
        <v>3577</v>
      </c>
      <c r="R803" s="97"/>
      <c r="S803" s="98">
        <v>0</v>
      </c>
      <c r="T803" s="136"/>
      <c r="U803" s="96">
        <v>0</v>
      </c>
      <c r="V803" s="97"/>
      <c r="W803" s="97"/>
      <c r="X803" s="137"/>
      <c r="Y803" s="136"/>
      <c r="Z803" s="138">
        <f t="shared" si="32"/>
        <v>0</v>
      </c>
      <c r="AA803" s="139">
        <f t="shared" si="33"/>
        <v>0</v>
      </c>
    </row>
    <row r="804" spans="1:27" ht="102">
      <c r="A804" s="3">
        <v>2511</v>
      </c>
      <c r="B804" s="3" t="s">
        <v>487</v>
      </c>
      <c r="D804" s="4" t="s">
        <v>487</v>
      </c>
      <c r="E804" s="140" t="s">
        <v>3237</v>
      </c>
      <c r="F804" s="6" t="s">
        <v>2249</v>
      </c>
      <c r="G804" s="6" t="s">
        <v>2121</v>
      </c>
      <c r="H804" s="38"/>
      <c r="I804" s="38"/>
      <c r="J804" s="38"/>
      <c r="K804" s="38"/>
      <c r="L804" s="38"/>
      <c r="M804" s="38"/>
      <c r="P804" s="96">
        <v>0</v>
      </c>
      <c r="Q804" s="97" t="s">
        <v>3577</v>
      </c>
      <c r="R804" s="97"/>
      <c r="S804" s="98">
        <v>0</v>
      </c>
      <c r="T804" s="136"/>
      <c r="U804" s="96">
        <v>0</v>
      </c>
      <c r="V804" s="97"/>
      <c r="W804" s="97"/>
      <c r="X804" s="137"/>
      <c r="Y804" s="136"/>
      <c r="Z804" s="138">
        <f t="shared" si="32"/>
        <v>0</v>
      </c>
      <c r="AA804" s="139">
        <f t="shared" si="33"/>
        <v>0</v>
      </c>
    </row>
    <row r="805" spans="1:27" s="131" customFormat="1" ht="17">
      <c r="A805" s="3" t="s">
        <v>487</v>
      </c>
      <c r="B805" s="3" t="s">
        <v>487</v>
      </c>
      <c r="C805" s="3" t="s">
        <v>487</v>
      </c>
      <c r="D805" s="4" t="s">
        <v>487</v>
      </c>
      <c r="H805" s="3"/>
      <c r="P805" s="146"/>
      <c r="Q805" s="146"/>
      <c r="R805" s="146"/>
      <c r="S805" s="146"/>
      <c r="T805" s="146"/>
      <c r="U805" s="146"/>
      <c r="V805" s="146"/>
      <c r="W805" s="146"/>
      <c r="X805" s="146"/>
      <c r="Y805" s="146"/>
    </row>
    <row r="806" spans="1:27" s="131" customFormat="1" ht="17">
      <c r="A806" s="3" t="s">
        <v>487</v>
      </c>
      <c r="B806" s="3" t="s">
        <v>487</v>
      </c>
      <c r="C806" s="3" t="s">
        <v>487</v>
      </c>
      <c r="D806" s="4" t="s">
        <v>487</v>
      </c>
      <c r="H806" s="3"/>
      <c r="P806" s="146"/>
      <c r="Q806" s="146"/>
      <c r="R806" s="146"/>
      <c r="S806" s="146"/>
      <c r="T806" s="146"/>
      <c r="U806" s="146"/>
      <c r="V806" s="146"/>
      <c r="W806" s="146"/>
      <c r="X806" s="146"/>
      <c r="Y806" s="146"/>
    </row>
    <row r="807" spans="1:27" s="131" customFormat="1" ht="17">
      <c r="A807" s="3" t="s">
        <v>487</v>
      </c>
      <c r="B807" s="3" t="s">
        <v>487</v>
      </c>
      <c r="C807" s="3"/>
      <c r="D807" s="4" t="s">
        <v>487</v>
      </c>
      <c r="E807" s="133" t="s">
        <v>239</v>
      </c>
      <c r="H807" s="3"/>
      <c r="P807" s="146"/>
      <c r="Q807" s="146"/>
      <c r="R807" s="146"/>
      <c r="S807" s="146"/>
      <c r="T807" s="146"/>
      <c r="U807" s="146"/>
      <c r="V807" s="146"/>
      <c r="W807" s="146"/>
      <c r="X807" s="146"/>
      <c r="Y807" s="146"/>
      <c r="Z807" s="131" t="str">
        <f t="shared" si="32"/>
        <v/>
      </c>
      <c r="AA807" s="131" t="str">
        <f t="shared" si="33"/>
        <v/>
      </c>
    </row>
    <row r="808" spans="1:27" ht="409.6">
      <c r="A808" s="3">
        <v>2512</v>
      </c>
      <c r="B808" s="3" t="s">
        <v>2250</v>
      </c>
      <c r="C808" s="3">
        <v>164</v>
      </c>
      <c r="E808" s="134" t="s">
        <v>3239</v>
      </c>
      <c r="F808" s="6" t="s">
        <v>2251</v>
      </c>
      <c r="G808" s="6" t="s">
        <v>2252</v>
      </c>
      <c r="H808" s="38"/>
      <c r="I808" s="135" t="s">
        <v>3238</v>
      </c>
      <c r="J808" s="38"/>
      <c r="K808" s="38"/>
      <c r="L808" s="38"/>
      <c r="M808" s="135" t="s">
        <v>2782</v>
      </c>
      <c r="P808" s="96">
        <v>3</v>
      </c>
      <c r="Q808" s="97"/>
      <c r="R808" s="97"/>
      <c r="S808" s="98">
        <v>3</v>
      </c>
      <c r="T808" s="136"/>
      <c r="U808" s="96">
        <v>3</v>
      </c>
      <c r="V808" s="97"/>
      <c r="W808" s="97"/>
      <c r="X808" s="137"/>
      <c r="Y808" s="136"/>
      <c r="Z808" s="138">
        <f t="shared" si="32"/>
        <v>3</v>
      </c>
      <c r="AA808" s="139">
        <f t="shared" si="33"/>
        <v>3</v>
      </c>
    </row>
    <row r="809" spans="1:27" ht="409.6">
      <c r="A809" s="3">
        <v>2513</v>
      </c>
      <c r="B809" s="3" t="s">
        <v>2250</v>
      </c>
      <c r="C809" s="3">
        <v>164</v>
      </c>
      <c r="E809" s="134" t="s">
        <v>3240</v>
      </c>
      <c r="F809" s="6" t="s">
        <v>2253</v>
      </c>
      <c r="G809" s="6" t="s">
        <v>2254</v>
      </c>
      <c r="H809" s="38"/>
      <c r="I809" s="135" t="s">
        <v>3238</v>
      </c>
      <c r="J809" s="38"/>
      <c r="K809" s="38"/>
      <c r="L809" s="38"/>
      <c r="M809" s="135" t="s">
        <v>2782</v>
      </c>
      <c r="P809" s="96">
        <v>3</v>
      </c>
      <c r="Q809" s="97"/>
      <c r="R809" s="97"/>
      <c r="S809" s="98">
        <v>3</v>
      </c>
      <c r="T809" s="136"/>
      <c r="U809" s="96">
        <v>3</v>
      </c>
      <c r="V809" s="97"/>
      <c r="W809" s="97"/>
      <c r="X809" s="137"/>
      <c r="Y809" s="136"/>
      <c r="Z809" s="138">
        <f t="shared" si="32"/>
        <v>3</v>
      </c>
      <c r="AA809" s="139">
        <f t="shared" si="33"/>
        <v>3</v>
      </c>
    </row>
    <row r="810" spans="1:27" ht="409.6">
      <c r="A810" s="3">
        <v>2514</v>
      </c>
      <c r="B810" s="3" t="s">
        <v>2250</v>
      </c>
      <c r="C810" s="3">
        <v>164</v>
      </c>
      <c r="E810" s="134" t="s">
        <v>3241</v>
      </c>
      <c r="F810" s="6" t="s">
        <v>2255</v>
      </c>
      <c r="G810" s="6" t="s">
        <v>2256</v>
      </c>
      <c r="H810" s="38"/>
      <c r="I810" s="135" t="s">
        <v>3238</v>
      </c>
      <c r="J810" s="38"/>
      <c r="K810" s="38"/>
      <c r="L810" s="38"/>
      <c r="M810" s="135" t="s">
        <v>2782</v>
      </c>
      <c r="P810" s="96">
        <v>3</v>
      </c>
      <c r="Q810" s="97" t="s">
        <v>3578</v>
      </c>
      <c r="R810" s="97"/>
      <c r="S810" s="98">
        <v>2</v>
      </c>
      <c r="T810" s="136"/>
      <c r="U810" s="96">
        <v>3</v>
      </c>
      <c r="V810" s="97"/>
      <c r="W810" s="97"/>
      <c r="X810" s="137"/>
      <c r="Y810" s="136"/>
      <c r="Z810" s="138">
        <f t="shared" si="32"/>
        <v>3</v>
      </c>
      <c r="AA810" s="139">
        <f t="shared" si="33"/>
        <v>2</v>
      </c>
    </row>
    <row r="811" spans="1:27" ht="409.6">
      <c r="A811" s="3">
        <v>2515</v>
      </c>
      <c r="B811" s="3" t="s">
        <v>2250</v>
      </c>
      <c r="C811" s="3">
        <v>164</v>
      </c>
      <c r="E811" s="134" t="s">
        <v>3242</v>
      </c>
      <c r="F811" s="6" t="s">
        <v>2257</v>
      </c>
      <c r="G811" s="6" t="s">
        <v>2258</v>
      </c>
      <c r="H811" s="38"/>
      <c r="I811" s="135" t="s">
        <v>3238</v>
      </c>
      <c r="J811" s="38"/>
      <c r="K811" s="38"/>
      <c r="L811" s="38"/>
      <c r="M811" s="135" t="s">
        <v>2782</v>
      </c>
      <c r="P811" s="96">
        <v>3</v>
      </c>
      <c r="Q811" s="97"/>
      <c r="R811" s="97"/>
      <c r="S811" s="98">
        <v>2</v>
      </c>
      <c r="T811" s="136"/>
      <c r="U811" s="96">
        <v>3</v>
      </c>
      <c r="V811" s="97"/>
      <c r="W811" s="97"/>
      <c r="X811" s="137"/>
      <c r="Y811" s="136"/>
      <c r="Z811" s="138">
        <f t="shared" si="32"/>
        <v>3</v>
      </c>
      <c r="AA811" s="139">
        <f t="shared" si="33"/>
        <v>2</v>
      </c>
    </row>
    <row r="812" spans="1:27" ht="409.6">
      <c r="A812" s="3">
        <v>2516</v>
      </c>
      <c r="B812" s="3" t="s">
        <v>2250</v>
      </c>
      <c r="C812" s="3">
        <v>164</v>
      </c>
      <c r="E812" s="134" t="s">
        <v>3243</v>
      </c>
      <c r="F812" s="6" t="s">
        <v>2260</v>
      </c>
      <c r="G812" s="6" t="s">
        <v>2261</v>
      </c>
      <c r="H812" s="38"/>
      <c r="I812" s="135" t="s">
        <v>3238</v>
      </c>
      <c r="J812" s="38"/>
      <c r="K812" s="38"/>
      <c r="L812" s="38"/>
      <c r="M812" s="135" t="s">
        <v>2782</v>
      </c>
      <c r="P812" s="96">
        <v>3</v>
      </c>
      <c r="Q812" s="97"/>
      <c r="R812" s="97"/>
      <c r="S812" s="98">
        <v>2</v>
      </c>
      <c r="T812" s="136"/>
      <c r="U812" s="96">
        <v>3</v>
      </c>
      <c r="V812" s="97"/>
      <c r="W812" s="97"/>
      <c r="X812" s="137"/>
      <c r="Y812" s="136"/>
      <c r="Z812" s="138">
        <f t="shared" si="32"/>
        <v>3</v>
      </c>
      <c r="AA812" s="139">
        <f t="shared" si="33"/>
        <v>2</v>
      </c>
    </row>
    <row r="813" spans="1:27" ht="409.6">
      <c r="A813" s="3">
        <v>2517</v>
      </c>
      <c r="B813" s="3" t="s">
        <v>2250</v>
      </c>
      <c r="C813" s="3">
        <v>164</v>
      </c>
      <c r="E813" s="134" t="s">
        <v>3244</v>
      </c>
      <c r="F813" s="6" t="s">
        <v>2262</v>
      </c>
      <c r="G813" s="6" t="s">
        <v>2263</v>
      </c>
      <c r="H813" s="38"/>
      <c r="I813" s="135" t="s">
        <v>3238</v>
      </c>
      <c r="J813" s="38"/>
      <c r="K813" s="38"/>
      <c r="L813" s="38"/>
      <c r="M813" s="135" t="s">
        <v>2782</v>
      </c>
      <c r="P813" s="96">
        <v>3</v>
      </c>
      <c r="Q813" s="97"/>
      <c r="R813" s="97"/>
      <c r="S813" s="98">
        <v>2.5</v>
      </c>
      <c r="T813" s="136"/>
      <c r="U813" s="96">
        <v>3</v>
      </c>
      <c r="V813" s="97"/>
      <c r="W813" s="97"/>
      <c r="X813" s="137"/>
      <c r="Y813" s="136"/>
      <c r="Z813" s="138">
        <f t="shared" si="32"/>
        <v>3</v>
      </c>
      <c r="AA813" s="139">
        <f t="shared" si="33"/>
        <v>2.5</v>
      </c>
    </row>
    <row r="814" spans="1:27" ht="409.6">
      <c r="A814" s="3">
        <v>2518</v>
      </c>
      <c r="B814" s="3" t="s">
        <v>2250</v>
      </c>
      <c r="C814" s="3">
        <v>164</v>
      </c>
      <c r="E814" s="134" t="s">
        <v>3245</v>
      </c>
      <c r="F814" s="6" t="s">
        <v>2264</v>
      </c>
      <c r="G814" s="6" t="s">
        <v>2265</v>
      </c>
      <c r="H814" s="38"/>
      <c r="I814" s="135" t="s">
        <v>3238</v>
      </c>
      <c r="J814" s="38"/>
      <c r="K814" s="38"/>
      <c r="L814" s="38"/>
      <c r="M814" s="135" t="s">
        <v>2782</v>
      </c>
      <c r="P814" s="96">
        <v>3</v>
      </c>
      <c r="Q814" s="97"/>
      <c r="R814" s="97"/>
      <c r="S814" s="98">
        <v>2.5</v>
      </c>
      <c r="T814" s="136"/>
      <c r="U814" s="96">
        <v>3</v>
      </c>
      <c r="V814" s="97"/>
      <c r="W814" s="97"/>
      <c r="X814" s="137"/>
      <c r="Y814" s="136"/>
      <c r="Z814" s="138">
        <f t="shared" si="32"/>
        <v>3</v>
      </c>
      <c r="AA814" s="139">
        <f t="shared" si="33"/>
        <v>2.5</v>
      </c>
    </row>
    <row r="815" spans="1:27" ht="409.6">
      <c r="A815" s="3">
        <v>2519</v>
      </c>
      <c r="B815" s="3" t="s">
        <v>2250</v>
      </c>
      <c r="C815" s="3">
        <v>164</v>
      </c>
      <c r="E815" s="134" t="s">
        <v>3209</v>
      </c>
      <c r="F815" s="6" t="s">
        <v>2266</v>
      </c>
      <c r="G815" s="6" t="s">
        <v>2200</v>
      </c>
      <c r="H815" s="38"/>
      <c r="I815" s="135" t="s">
        <v>3238</v>
      </c>
      <c r="J815" s="38"/>
      <c r="K815" s="38"/>
      <c r="L815" s="38"/>
      <c r="M815" s="135" t="s">
        <v>2782</v>
      </c>
      <c r="P815" s="96">
        <v>4</v>
      </c>
      <c r="Q815" s="97" t="s">
        <v>3579</v>
      </c>
      <c r="R815" s="97"/>
      <c r="S815" s="98">
        <v>2</v>
      </c>
      <c r="T815" s="136" t="s">
        <v>3580</v>
      </c>
      <c r="U815" s="96">
        <v>4</v>
      </c>
      <c r="V815" s="97"/>
      <c r="W815" s="97"/>
      <c r="X815" s="137"/>
      <c r="Y815" s="136"/>
      <c r="Z815" s="138">
        <f t="shared" si="32"/>
        <v>4</v>
      </c>
      <c r="AA815" s="139">
        <f t="shared" si="33"/>
        <v>2</v>
      </c>
    </row>
    <row r="816" spans="1:27" ht="409.6">
      <c r="A816" s="3">
        <v>2520</v>
      </c>
      <c r="B816" s="3" t="s">
        <v>2250</v>
      </c>
      <c r="C816" s="3">
        <v>164</v>
      </c>
      <c r="E816" s="134" t="s">
        <v>3246</v>
      </c>
      <c r="F816" s="6" t="s">
        <v>2267</v>
      </c>
      <c r="G816" s="6" t="s">
        <v>2121</v>
      </c>
      <c r="H816" s="38"/>
      <c r="I816" s="135" t="s">
        <v>3238</v>
      </c>
      <c r="J816" s="38"/>
      <c r="K816" s="38"/>
      <c r="L816" s="38"/>
      <c r="M816" s="135" t="s">
        <v>2782</v>
      </c>
      <c r="P816" s="96">
        <v>3</v>
      </c>
      <c r="Q816" s="97"/>
      <c r="R816" s="97"/>
      <c r="S816" s="98">
        <v>2</v>
      </c>
      <c r="T816" s="136"/>
      <c r="U816" s="96">
        <v>3</v>
      </c>
      <c r="V816" s="97"/>
      <c r="W816" s="97"/>
      <c r="X816" s="137"/>
      <c r="Y816" s="136"/>
      <c r="Z816" s="138">
        <f t="shared" si="32"/>
        <v>3</v>
      </c>
      <c r="AA816" s="139">
        <f t="shared" si="33"/>
        <v>2</v>
      </c>
    </row>
    <row r="817" spans="1:27" s="131" customFormat="1" ht="17">
      <c r="A817" s="3" t="s">
        <v>487</v>
      </c>
      <c r="B817" s="3" t="s">
        <v>487</v>
      </c>
      <c r="C817" s="3" t="s">
        <v>487</v>
      </c>
      <c r="D817" s="4"/>
      <c r="H817" s="3"/>
      <c r="P817" s="146"/>
      <c r="Q817" s="146"/>
      <c r="R817" s="146"/>
      <c r="S817" s="146"/>
      <c r="T817" s="146"/>
      <c r="U817" s="146"/>
      <c r="V817" s="146"/>
      <c r="W817" s="146"/>
      <c r="X817" s="146"/>
      <c r="Y817" s="146"/>
    </row>
    <row r="818" spans="1:27" s="131" customFormat="1" ht="17">
      <c r="A818" s="3" t="s">
        <v>487</v>
      </c>
      <c r="B818" s="3" t="s">
        <v>487</v>
      </c>
      <c r="C818" s="3" t="s">
        <v>487</v>
      </c>
      <c r="D818" s="4"/>
      <c r="H818" s="3"/>
      <c r="P818" s="146"/>
      <c r="Q818" s="146"/>
      <c r="R818" s="146"/>
      <c r="S818" s="146"/>
      <c r="T818" s="146"/>
      <c r="U818" s="146"/>
      <c r="V818" s="146"/>
      <c r="W818" s="146"/>
      <c r="X818" s="146"/>
      <c r="Y818" s="146"/>
    </row>
    <row r="819" spans="1:27" s="131" customFormat="1" ht="17">
      <c r="A819" s="3" t="s">
        <v>487</v>
      </c>
      <c r="B819" s="3" t="s">
        <v>487</v>
      </c>
      <c r="C819" s="3"/>
      <c r="D819" s="4"/>
      <c r="E819" s="133" t="s">
        <v>2268</v>
      </c>
      <c r="H819" s="3"/>
      <c r="P819" s="146"/>
      <c r="Q819" s="146"/>
      <c r="R819" s="146"/>
      <c r="S819" s="146"/>
      <c r="T819" s="146"/>
      <c r="U819" s="146"/>
      <c r="V819" s="146"/>
      <c r="W819" s="146"/>
      <c r="X819" s="146"/>
      <c r="Y819" s="146"/>
      <c r="Z819" s="131" t="str">
        <f t="shared" ref="Z819:Z882" si="34">IF(U819&lt;&gt;"",U819,IF(P819&lt;&gt;"",P819,IF(N819&lt;&gt;"",N819,"")))</f>
        <v/>
      </c>
      <c r="AA819" s="131" t="str">
        <f t="shared" ref="AA819:AA882" si="35">IF(X819&lt;&gt;"",X819,IF(S819&lt;&gt;"",S819,IF(O819&lt;&gt;"",O819,"")))</f>
        <v/>
      </c>
    </row>
    <row r="820" spans="1:27" ht="204">
      <c r="A820" s="3">
        <v>2521</v>
      </c>
      <c r="B820" s="3" t="s">
        <v>2269</v>
      </c>
      <c r="C820" s="3">
        <v>161</v>
      </c>
      <c r="E820" s="134" t="s">
        <v>3248</v>
      </c>
      <c r="F820" s="6" t="s">
        <v>2270</v>
      </c>
      <c r="G820" s="6" t="s">
        <v>2271</v>
      </c>
      <c r="H820" s="38"/>
      <c r="I820" s="135" t="s">
        <v>3247</v>
      </c>
      <c r="J820" s="38"/>
      <c r="K820" s="38"/>
      <c r="L820" s="38"/>
      <c r="M820" s="38"/>
      <c r="P820" s="96">
        <v>3</v>
      </c>
      <c r="Q820" s="97"/>
      <c r="R820" s="97"/>
      <c r="S820" s="98">
        <v>2</v>
      </c>
      <c r="T820" s="136"/>
      <c r="U820" s="96">
        <v>3</v>
      </c>
      <c r="V820" s="97"/>
      <c r="W820" s="97"/>
      <c r="X820" s="137"/>
      <c r="Y820" s="136"/>
      <c r="Z820" s="138">
        <f t="shared" si="34"/>
        <v>3</v>
      </c>
      <c r="AA820" s="139">
        <f t="shared" si="35"/>
        <v>2</v>
      </c>
    </row>
    <row r="821" spans="1:27" ht="204">
      <c r="A821" s="3">
        <v>2522</v>
      </c>
      <c r="B821" s="3" t="s">
        <v>2269</v>
      </c>
      <c r="C821" s="3">
        <v>161</v>
      </c>
      <c r="E821" s="134" t="s">
        <v>3243</v>
      </c>
      <c r="F821" s="6" t="s">
        <v>2272</v>
      </c>
      <c r="G821" s="6" t="s">
        <v>2273</v>
      </c>
      <c r="H821" s="38"/>
      <c r="I821" s="135" t="s">
        <v>3247</v>
      </c>
      <c r="J821" s="38"/>
      <c r="K821" s="38"/>
      <c r="L821" s="38"/>
      <c r="M821" s="38"/>
      <c r="P821" s="96">
        <v>3</v>
      </c>
      <c r="Q821" s="97"/>
      <c r="R821" s="97"/>
      <c r="S821" s="98">
        <v>2</v>
      </c>
      <c r="T821" s="136"/>
      <c r="U821" s="96">
        <v>3</v>
      </c>
      <c r="V821" s="97"/>
      <c r="W821" s="97"/>
      <c r="X821" s="137"/>
      <c r="Y821" s="136"/>
      <c r="Z821" s="138">
        <f t="shared" si="34"/>
        <v>3</v>
      </c>
      <c r="AA821" s="139">
        <f t="shared" si="35"/>
        <v>2</v>
      </c>
    </row>
    <row r="822" spans="1:27" ht="204">
      <c r="A822" s="3">
        <v>2523</v>
      </c>
      <c r="B822" s="3" t="s">
        <v>2269</v>
      </c>
      <c r="C822" s="3">
        <v>161</v>
      </c>
      <c r="E822" s="134" t="s">
        <v>3249</v>
      </c>
      <c r="F822" s="6" t="s">
        <v>2274</v>
      </c>
      <c r="G822" s="6" t="s">
        <v>2275</v>
      </c>
      <c r="H822" s="38"/>
      <c r="I822" s="135" t="s">
        <v>3247</v>
      </c>
      <c r="J822" s="38"/>
      <c r="K822" s="38"/>
      <c r="L822" s="38"/>
      <c r="M822" s="38"/>
      <c r="P822" s="96">
        <v>3</v>
      </c>
      <c r="Q822" s="97"/>
      <c r="R822" s="97"/>
      <c r="S822" s="98">
        <v>2</v>
      </c>
      <c r="T822" s="136"/>
      <c r="U822" s="96">
        <v>3</v>
      </c>
      <c r="V822" s="97"/>
      <c r="W822" s="97"/>
      <c r="X822" s="137"/>
      <c r="Y822" s="136"/>
      <c r="Z822" s="138">
        <f t="shared" si="34"/>
        <v>3</v>
      </c>
      <c r="AA822" s="139">
        <f t="shared" si="35"/>
        <v>2</v>
      </c>
    </row>
    <row r="823" spans="1:27" s="131" customFormat="1" ht="17">
      <c r="A823" s="3" t="s">
        <v>487</v>
      </c>
      <c r="B823" s="3" t="s">
        <v>487</v>
      </c>
      <c r="C823" s="3" t="s">
        <v>487</v>
      </c>
      <c r="D823" s="4"/>
      <c r="H823" s="3"/>
      <c r="P823" s="146"/>
      <c r="Q823" s="146"/>
      <c r="R823" s="146"/>
      <c r="S823" s="146"/>
      <c r="T823" s="146"/>
      <c r="U823" s="146"/>
      <c r="V823" s="146"/>
      <c r="W823" s="146"/>
      <c r="X823" s="146"/>
      <c r="Y823" s="146"/>
    </row>
    <row r="824" spans="1:27" s="131" customFormat="1" ht="17">
      <c r="A824" s="3" t="s">
        <v>487</v>
      </c>
      <c r="B824" s="3" t="s">
        <v>487</v>
      </c>
      <c r="C824" s="3" t="s">
        <v>487</v>
      </c>
      <c r="D824" s="4"/>
      <c r="H824" s="3"/>
      <c r="P824" s="146"/>
      <c r="Q824" s="146"/>
      <c r="R824" s="146"/>
      <c r="S824" s="146"/>
      <c r="T824" s="146"/>
      <c r="U824" s="146"/>
      <c r="V824" s="146"/>
      <c r="W824" s="146"/>
      <c r="X824" s="146"/>
      <c r="Y824" s="146"/>
    </row>
    <row r="825" spans="1:27" s="131" customFormat="1" ht="17">
      <c r="A825" s="3" t="s">
        <v>487</v>
      </c>
      <c r="B825" s="3" t="s">
        <v>487</v>
      </c>
      <c r="C825" s="3"/>
      <c r="D825" s="4"/>
      <c r="E825" s="133" t="s">
        <v>63</v>
      </c>
      <c r="H825" s="3"/>
      <c r="P825" s="146"/>
      <c r="Q825" s="146"/>
      <c r="R825" s="146"/>
      <c r="S825" s="146"/>
      <c r="T825" s="146"/>
      <c r="U825" s="146"/>
      <c r="V825" s="146"/>
      <c r="W825" s="146"/>
      <c r="X825" s="146"/>
      <c r="Y825" s="146"/>
      <c r="Z825" s="131" t="str">
        <f t="shared" si="34"/>
        <v/>
      </c>
      <c r="AA825" s="131" t="str">
        <f t="shared" si="35"/>
        <v/>
      </c>
    </row>
    <row r="826" spans="1:27" ht="204">
      <c r="A826" s="3">
        <v>2524</v>
      </c>
      <c r="B826" s="3" t="s">
        <v>2276</v>
      </c>
      <c r="C826" s="3">
        <v>162</v>
      </c>
      <c r="E826" s="140" t="s">
        <v>3250</v>
      </c>
      <c r="F826" s="6" t="s">
        <v>2277</v>
      </c>
      <c r="G826" s="6" t="s">
        <v>2278</v>
      </c>
      <c r="H826" s="38"/>
      <c r="I826" s="38"/>
      <c r="J826" s="38"/>
      <c r="K826" s="38"/>
      <c r="L826" s="38"/>
      <c r="M826" s="38"/>
      <c r="P826" s="96">
        <v>4</v>
      </c>
      <c r="Q826" s="97" t="s">
        <v>3581</v>
      </c>
      <c r="R826" s="97" t="s">
        <v>3582</v>
      </c>
      <c r="S826" s="98">
        <v>3</v>
      </c>
      <c r="T826" s="136"/>
      <c r="U826" s="96">
        <v>4</v>
      </c>
      <c r="V826" s="97"/>
      <c r="W826" s="97"/>
      <c r="X826" s="137"/>
      <c r="Y826" s="136"/>
      <c r="Z826" s="138">
        <f t="shared" si="34"/>
        <v>4</v>
      </c>
      <c r="AA826" s="139">
        <f t="shared" si="35"/>
        <v>3</v>
      </c>
    </row>
    <row r="827" spans="1:27" ht="170">
      <c r="A827" s="3">
        <v>2525</v>
      </c>
      <c r="B827" s="3" t="s">
        <v>2276</v>
      </c>
      <c r="C827" s="3">
        <v>162</v>
      </c>
      <c r="E827" s="140" t="s">
        <v>3251</v>
      </c>
      <c r="F827" s="6" t="s">
        <v>2279</v>
      </c>
      <c r="G827" s="6" t="s">
        <v>2280</v>
      </c>
      <c r="H827" s="38"/>
      <c r="I827" s="38"/>
      <c r="J827" s="38"/>
      <c r="K827" s="38"/>
      <c r="L827" s="38"/>
      <c r="M827" s="38"/>
      <c r="P827" s="96">
        <v>3</v>
      </c>
      <c r="Q827" s="97" t="s">
        <v>3583</v>
      </c>
      <c r="R827" s="97" t="s">
        <v>3582</v>
      </c>
      <c r="S827" s="98">
        <v>3</v>
      </c>
      <c r="T827" s="136"/>
      <c r="U827" s="96">
        <v>3</v>
      </c>
      <c r="V827" s="97"/>
      <c r="W827" s="97"/>
      <c r="X827" s="137"/>
      <c r="Y827" s="136"/>
      <c r="Z827" s="138">
        <f t="shared" si="34"/>
        <v>3</v>
      </c>
      <c r="AA827" s="139">
        <f t="shared" si="35"/>
        <v>3</v>
      </c>
    </row>
    <row r="828" spans="1:27" ht="221">
      <c r="A828" s="3">
        <v>2526</v>
      </c>
      <c r="B828" s="3" t="s">
        <v>2276</v>
      </c>
      <c r="C828" s="3">
        <v>162</v>
      </c>
      <c r="E828" s="140" t="s">
        <v>3252</v>
      </c>
      <c r="F828" s="6" t="s">
        <v>2281</v>
      </c>
      <c r="G828" s="6" t="s">
        <v>2282</v>
      </c>
      <c r="H828" s="38"/>
      <c r="I828" s="38"/>
      <c r="J828" s="38"/>
      <c r="K828" s="38"/>
      <c r="L828" s="38"/>
      <c r="M828" s="38"/>
      <c r="P828" s="96">
        <v>5</v>
      </c>
      <c r="Q828" s="97" t="s">
        <v>3584</v>
      </c>
      <c r="R828" s="97" t="s">
        <v>3582</v>
      </c>
      <c r="S828" s="98">
        <v>3</v>
      </c>
      <c r="T828" s="136" t="s">
        <v>3585</v>
      </c>
      <c r="U828" s="96">
        <v>5</v>
      </c>
      <c r="V828" s="97"/>
      <c r="W828" s="97"/>
      <c r="X828" s="137"/>
      <c r="Y828" s="136"/>
      <c r="Z828" s="138">
        <f t="shared" si="34"/>
        <v>5</v>
      </c>
      <c r="AA828" s="139">
        <f t="shared" si="35"/>
        <v>3</v>
      </c>
    </row>
    <row r="829" spans="1:27" ht="153">
      <c r="A829" s="3">
        <v>2527</v>
      </c>
      <c r="B829" s="3" t="s">
        <v>2276</v>
      </c>
      <c r="C829" s="3">
        <v>162</v>
      </c>
      <c r="E829" s="140" t="s">
        <v>3253</v>
      </c>
      <c r="F829" s="6" t="s">
        <v>2283</v>
      </c>
      <c r="G829" s="6" t="s">
        <v>2284</v>
      </c>
      <c r="H829" s="38"/>
      <c r="I829" s="38"/>
      <c r="J829" s="38"/>
      <c r="K829" s="38"/>
      <c r="L829" s="38"/>
      <c r="M829" s="38"/>
      <c r="P829" s="96">
        <v>4</v>
      </c>
      <c r="Q829" s="97" t="s">
        <v>3586</v>
      </c>
      <c r="R829" s="97" t="s">
        <v>3582</v>
      </c>
      <c r="S829" s="98">
        <v>3.5</v>
      </c>
      <c r="T829" s="136"/>
      <c r="U829" s="96">
        <v>4</v>
      </c>
      <c r="V829" s="97"/>
      <c r="W829" s="97"/>
      <c r="X829" s="137"/>
      <c r="Y829" s="136"/>
      <c r="Z829" s="138">
        <f t="shared" si="34"/>
        <v>4</v>
      </c>
      <c r="AA829" s="139">
        <f t="shared" si="35"/>
        <v>3.5</v>
      </c>
    </row>
    <row r="830" spans="1:27" ht="187">
      <c r="A830" s="3">
        <v>2528</v>
      </c>
      <c r="B830" s="3" t="s">
        <v>2276</v>
      </c>
      <c r="C830" s="3">
        <v>162</v>
      </c>
      <c r="E830" s="140" t="s">
        <v>3254</v>
      </c>
      <c r="F830" s="6" t="s">
        <v>2285</v>
      </c>
      <c r="G830" s="6" t="s">
        <v>2286</v>
      </c>
      <c r="H830" s="38"/>
      <c r="I830" s="38"/>
      <c r="J830" s="38"/>
      <c r="K830" s="38"/>
      <c r="L830" s="38"/>
      <c r="M830" s="38"/>
      <c r="P830" s="96">
        <v>4</v>
      </c>
      <c r="Q830" s="97" t="s">
        <v>3587</v>
      </c>
      <c r="R830" s="97" t="s">
        <v>3582</v>
      </c>
      <c r="S830" s="98">
        <v>3</v>
      </c>
      <c r="T830" s="136"/>
      <c r="U830" s="96">
        <v>4</v>
      </c>
      <c r="V830" s="97"/>
      <c r="W830" s="97"/>
      <c r="X830" s="137"/>
      <c r="Y830" s="136"/>
      <c r="Z830" s="138">
        <f t="shared" si="34"/>
        <v>4</v>
      </c>
      <c r="AA830" s="139">
        <f t="shared" si="35"/>
        <v>3</v>
      </c>
    </row>
    <row r="831" spans="1:27" ht="153">
      <c r="A831" s="3">
        <v>2529</v>
      </c>
      <c r="B831" s="3" t="s">
        <v>2276</v>
      </c>
      <c r="C831" s="3">
        <v>162</v>
      </c>
      <c r="E831" s="140" t="s">
        <v>3235</v>
      </c>
      <c r="F831" s="6" t="s">
        <v>2287</v>
      </c>
      <c r="G831" s="6" t="s">
        <v>2288</v>
      </c>
      <c r="H831" s="38"/>
      <c r="I831" s="38"/>
      <c r="J831" s="38"/>
      <c r="K831" s="38"/>
      <c r="L831" s="38"/>
      <c r="M831" s="38"/>
      <c r="P831" s="96">
        <v>2</v>
      </c>
      <c r="Q831" s="97" t="s">
        <v>3588</v>
      </c>
      <c r="R831" s="97" t="s">
        <v>3582</v>
      </c>
      <c r="S831" s="98">
        <v>2</v>
      </c>
      <c r="T831" s="136"/>
      <c r="U831" s="96">
        <v>2</v>
      </c>
      <c r="V831" s="97"/>
      <c r="W831" s="97"/>
      <c r="X831" s="137"/>
      <c r="Y831" s="136"/>
      <c r="Z831" s="138">
        <f t="shared" si="34"/>
        <v>2</v>
      </c>
      <c r="AA831" s="139">
        <f t="shared" si="35"/>
        <v>2</v>
      </c>
    </row>
    <row r="832" spans="1:27" ht="153">
      <c r="A832" s="3">
        <v>2530</v>
      </c>
      <c r="B832" s="3" t="s">
        <v>2276</v>
      </c>
      <c r="C832" s="3">
        <v>162</v>
      </c>
      <c r="E832" s="140" t="s">
        <v>3255</v>
      </c>
      <c r="F832" s="6" t="s">
        <v>2289</v>
      </c>
      <c r="G832" s="6" t="s">
        <v>2290</v>
      </c>
      <c r="H832" s="38"/>
      <c r="I832" s="38"/>
      <c r="J832" s="38"/>
      <c r="K832" s="38"/>
      <c r="L832" s="38"/>
      <c r="M832" s="38"/>
      <c r="P832" s="96">
        <v>3</v>
      </c>
      <c r="Q832" s="97" t="s">
        <v>3589</v>
      </c>
      <c r="R832" s="97" t="s">
        <v>3582</v>
      </c>
      <c r="S832" s="98">
        <v>3</v>
      </c>
      <c r="T832" s="136"/>
      <c r="U832" s="96">
        <v>3</v>
      </c>
      <c r="V832" s="97"/>
      <c r="W832" s="97"/>
      <c r="X832" s="137"/>
      <c r="Y832" s="136"/>
      <c r="Z832" s="138">
        <f t="shared" si="34"/>
        <v>3</v>
      </c>
      <c r="AA832" s="139">
        <f t="shared" si="35"/>
        <v>3</v>
      </c>
    </row>
    <row r="833" spans="1:27" ht="388">
      <c r="A833" s="3">
        <v>2531</v>
      </c>
      <c r="B833" s="3" t="s">
        <v>2276</v>
      </c>
      <c r="C833" s="3">
        <v>162</v>
      </c>
      <c r="E833" s="140" t="s">
        <v>3256</v>
      </c>
      <c r="F833" s="6" t="s">
        <v>2291</v>
      </c>
      <c r="G833" s="6" t="s">
        <v>2121</v>
      </c>
      <c r="H833" s="38"/>
      <c r="I833" s="38"/>
      <c r="J833" s="38"/>
      <c r="K833" s="38"/>
      <c r="L833" s="38"/>
      <c r="M833" s="38"/>
      <c r="P833" s="96">
        <v>4</v>
      </c>
      <c r="Q833" s="97" t="s">
        <v>3590</v>
      </c>
      <c r="R833" s="97" t="s">
        <v>3582</v>
      </c>
      <c r="S833" s="98">
        <v>3</v>
      </c>
      <c r="T833" s="136"/>
      <c r="U833" s="96">
        <v>4</v>
      </c>
      <c r="V833" s="97"/>
      <c r="W833" s="97"/>
      <c r="X833" s="137"/>
      <c r="Y833" s="136"/>
      <c r="Z833" s="138">
        <f t="shared" si="34"/>
        <v>4</v>
      </c>
      <c r="AA833" s="139">
        <f t="shared" si="35"/>
        <v>3</v>
      </c>
    </row>
    <row r="834" spans="1:27" s="131" customFormat="1" ht="17">
      <c r="A834" s="3" t="s">
        <v>487</v>
      </c>
      <c r="B834" s="3" t="s">
        <v>487</v>
      </c>
      <c r="C834" s="3" t="s">
        <v>487</v>
      </c>
      <c r="D834" s="4" t="s">
        <v>487</v>
      </c>
      <c r="H834" s="3"/>
      <c r="P834" s="146"/>
      <c r="Q834" s="146"/>
      <c r="R834" s="146"/>
      <c r="S834" s="146"/>
      <c r="T834" s="146"/>
      <c r="U834" s="146"/>
      <c r="V834" s="146"/>
      <c r="W834" s="146"/>
      <c r="X834" s="146"/>
      <c r="Y834" s="146"/>
    </row>
    <row r="835" spans="1:27" s="131" customFormat="1" ht="17">
      <c r="A835" s="3" t="s">
        <v>487</v>
      </c>
      <c r="B835" s="3" t="s">
        <v>487</v>
      </c>
      <c r="C835" s="3" t="s">
        <v>487</v>
      </c>
      <c r="D835" s="4" t="s">
        <v>487</v>
      </c>
      <c r="H835" s="3"/>
      <c r="P835" s="146"/>
      <c r="Q835" s="146"/>
      <c r="R835" s="146"/>
      <c r="S835" s="146"/>
      <c r="T835" s="146"/>
      <c r="U835" s="146"/>
      <c r="V835" s="146"/>
      <c r="W835" s="146"/>
      <c r="X835" s="146"/>
      <c r="Y835" s="146"/>
    </row>
    <row r="836" spans="1:27" s="131" customFormat="1" ht="34">
      <c r="A836" s="3" t="s">
        <v>487</v>
      </c>
      <c r="B836" s="3" t="s">
        <v>487</v>
      </c>
      <c r="C836" s="3"/>
      <c r="D836" s="4" t="s">
        <v>487</v>
      </c>
      <c r="E836" s="133" t="s">
        <v>66</v>
      </c>
      <c r="H836" s="3"/>
      <c r="P836" s="146"/>
      <c r="Q836" s="146"/>
      <c r="R836" s="146"/>
      <c r="S836" s="146"/>
      <c r="T836" s="146"/>
      <c r="U836" s="146"/>
      <c r="V836" s="146"/>
      <c r="W836" s="146"/>
      <c r="X836" s="146"/>
      <c r="Y836" s="146"/>
      <c r="Z836" s="131" t="str">
        <f t="shared" si="34"/>
        <v/>
      </c>
      <c r="AA836" s="131" t="str">
        <f t="shared" si="35"/>
        <v/>
      </c>
    </row>
    <row r="837" spans="1:27" ht="409.6">
      <c r="A837" s="3">
        <v>2532</v>
      </c>
      <c r="B837" s="3" t="s">
        <v>2292</v>
      </c>
      <c r="C837" s="3">
        <v>166</v>
      </c>
      <c r="D837" s="4" t="s">
        <v>31</v>
      </c>
      <c r="E837" s="6" t="s">
        <v>2293</v>
      </c>
      <c r="F837" s="6" t="s">
        <v>2294</v>
      </c>
      <c r="G837" s="6" t="s">
        <v>2295</v>
      </c>
      <c r="H837" s="38"/>
      <c r="I837" s="135" t="s">
        <v>3257</v>
      </c>
      <c r="J837" s="38"/>
      <c r="K837" s="38"/>
      <c r="L837" s="38"/>
      <c r="M837" s="38"/>
      <c r="N837" s="144">
        <v>4</v>
      </c>
      <c r="O837" s="144">
        <v>3</v>
      </c>
      <c r="P837" s="96">
        <v>4</v>
      </c>
      <c r="Q837" s="97"/>
      <c r="R837" s="97" t="s">
        <v>3582</v>
      </c>
      <c r="S837" s="98">
        <v>3</v>
      </c>
      <c r="T837" s="136"/>
      <c r="U837" s="96">
        <v>4</v>
      </c>
      <c r="V837" s="97"/>
      <c r="W837" s="97"/>
      <c r="X837" s="137"/>
      <c r="Y837" s="136"/>
      <c r="Z837" s="138">
        <f t="shared" si="34"/>
        <v>4</v>
      </c>
      <c r="AA837" s="139">
        <f t="shared" si="35"/>
        <v>3</v>
      </c>
    </row>
    <row r="838" spans="1:27" s="131" customFormat="1" ht="17">
      <c r="A838" s="3" t="s">
        <v>487</v>
      </c>
      <c r="B838" s="3" t="s">
        <v>487</v>
      </c>
      <c r="C838" s="3" t="s">
        <v>487</v>
      </c>
      <c r="D838" s="4" t="s">
        <v>487</v>
      </c>
      <c r="H838" s="3"/>
      <c r="P838" s="146"/>
      <c r="Q838" s="146"/>
      <c r="R838" s="146"/>
      <c r="S838" s="146"/>
      <c r="T838" s="146"/>
      <c r="U838" s="146"/>
      <c r="V838" s="146"/>
      <c r="W838" s="146"/>
      <c r="X838" s="146"/>
      <c r="Y838" s="146"/>
    </row>
    <row r="839" spans="1:27" s="131" customFormat="1" ht="17">
      <c r="A839" s="3" t="s">
        <v>487</v>
      </c>
      <c r="B839" s="3" t="s">
        <v>487</v>
      </c>
      <c r="C839" s="3" t="s">
        <v>487</v>
      </c>
      <c r="D839" s="4" t="s">
        <v>487</v>
      </c>
      <c r="H839" s="3"/>
      <c r="P839" s="146"/>
      <c r="Q839" s="146"/>
      <c r="R839" s="146"/>
      <c r="S839" s="146"/>
      <c r="T839" s="146"/>
      <c r="U839" s="146"/>
      <c r="V839" s="146"/>
      <c r="W839" s="146"/>
      <c r="X839" s="146"/>
      <c r="Y839" s="146"/>
    </row>
    <row r="840" spans="1:27" s="131" customFormat="1" ht="34">
      <c r="A840" s="3" t="s">
        <v>487</v>
      </c>
      <c r="B840" s="3" t="s">
        <v>487</v>
      </c>
      <c r="C840" s="3"/>
      <c r="D840" s="4" t="s">
        <v>487</v>
      </c>
      <c r="E840" s="133" t="s">
        <v>67</v>
      </c>
      <c r="H840" s="3"/>
      <c r="P840" s="146"/>
      <c r="Q840" s="146"/>
      <c r="R840" s="146"/>
      <c r="S840" s="146"/>
      <c r="T840" s="146"/>
      <c r="U840" s="146"/>
      <c r="V840" s="146"/>
      <c r="W840" s="146"/>
      <c r="X840" s="146"/>
      <c r="Y840" s="146"/>
      <c r="Z840" s="131" t="str">
        <f t="shared" si="34"/>
        <v/>
      </c>
      <c r="AA840" s="131" t="str">
        <f t="shared" si="35"/>
        <v/>
      </c>
    </row>
    <row r="841" spans="1:27" ht="356">
      <c r="A841" s="3">
        <v>2533</v>
      </c>
      <c r="B841" s="3" t="s">
        <v>2296</v>
      </c>
      <c r="C841" s="3">
        <v>167</v>
      </c>
      <c r="E841" s="134" t="s">
        <v>3259</v>
      </c>
      <c r="F841" s="6" t="s">
        <v>2297</v>
      </c>
      <c r="G841" s="6" t="s">
        <v>2298</v>
      </c>
      <c r="H841" s="38"/>
      <c r="I841" s="135" t="s">
        <v>3258</v>
      </c>
      <c r="J841" s="38"/>
      <c r="K841" s="38"/>
      <c r="L841" s="38"/>
      <c r="M841" s="38"/>
      <c r="P841" s="96">
        <v>4</v>
      </c>
      <c r="Q841" s="97" t="s">
        <v>778</v>
      </c>
      <c r="R841" s="97"/>
      <c r="S841" s="98">
        <v>3</v>
      </c>
      <c r="T841" s="136"/>
      <c r="U841" s="96"/>
      <c r="V841" s="97"/>
      <c r="W841" s="97"/>
      <c r="X841" s="137"/>
      <c r="Y841" s="136"/>
      <c r="Z841" s="138">
        <f t="shared" si="34"/>
        <v>4</v>
      </c>
      <c r="AA841" s="139">
        <f t="shared" si="35"/>
        <v>3</v>
      </c>
    </row>
    <row r="842" spans="1:27" ht="356">
      <c r="A842" s="3">
        <v>2534</v>
      </c>
      <c r="B842" s="3" t="s">
        <v>2296</v>
      </c>
      <c r="C842" s="3">
        <v>167</v>
      </c>
      <c r="E842" s="134" t="s">
        <v>3260</v>
      </c>
      <c r="F842" s="6" t="s">
        <v>2299</v>
      </c>
      <c r="G842" s="6" t="s">
        <v>2300</v>
      </c>
      <c r="H842" s="38"/>
      <c r="I842" s="135" t="s">
        <v>3258</v>
      </c>
      <c r="J842" s="38"/>
      <c r="K842" s="38"/>
      <c r="L842" s="38"/>
      <c r="M842" s="38"/>
      <c r="P842" s="96">
        <v>4</v>
      </c>
      <c r="Q842" s="97" t="s">
        <v>3591</v>
      </c>
      <c r="R842" s="97" t="s">
        <v>3548</v>
      </c>
      <c r="S842" s="98">
        <v>3</v>
      </c>
      <c r="T842" s="136"/>
      <c r="U842" s="96">
        <v>4</v>
      </c>
      <c r="V842" s="97"/>
      <c r="W842" s="97"/>
      <c r="X842" s="137"/>
      <c r="Y842" s="136"/>
      <c r="Z842" s="138">
        <f t="shared" si="34"/>
        <v>4</v>
      </c>
      <c r="AA842" s="139">
        <f t="shared" si="35"/>
        <v>3</v>
      </c>
    </row>
    <row r="843" spans="1:27" s="131" customFormat="1" ht="17">
      <c r="A843" s="3" t="s">
        <v>487</v>
      </c>
      <c r="B843" s="3" t="s">
        <v>487</v>
      </c>
      <c r="C843" s="3" t="s">
        <v>487</v>
      </c>
      <c r="D843" s="4"/>
      <c r="H843" s="3"/>
      <c r="P843" s="146"/>
      <c r="Q843" s="146"/>
      <c r="R843" s="146"/>
      <c r="S843" s="146"/>
      <c r="T843" s="146"/>
      <c r="U843" s="146"/>
      <c r="V843" s="146"/>
      <c r="W843" s="146"/>
      <c r="X843" s="146"/>
      <c r="Y843" s="146"/>
    </row>
    <row r="844" spans="1:27" s="131" customFormat="1" ht="17">
      <c r="A844" s="3" t="s">
        <v>487</v>
      </c>
      <c r="B844" s="3" t="s">
        <v>487</v>
      </c>
      <c r="C844" s="3" t="s">
        <v>487</v>
      </c>
      <c r="D844" s="4"/>
      <c r="H844" s="3"/>
      <c r="P844" s="146"/>
      <c r="Q844" s="146"/>
      <c r="R844" s="146"/>
      <c r="S844" s="146"/>
      <c r="T844" s="146"/>
      <c r="U844" s="146"/>
      <c r="V844" s="146"/>
      <c r="W844" s="146"/>
      <c r="X844" s="146"/>
      <c r="Y844" s="146"/>
    </row>
    <row r="845" spans="1:27" s="131" customFormat="1" ht="34">
      <c r="A845" s="3" t="s">
        <v>487</v>
      </c>
      <c r="B845" s="3" t="s">
        <v>487</v>
      </c>
      <c r="C845" s="3"/>
      <c r="D845" s="4"/>
      <c r="E845" s="133" t="s">
        <v>64</v>
      </c>
      <c r="H845" s="3"/>
      <c r="P845" s="146"/>
      <c r="Q845" s="146"/>
      <c r="R845" s="146"/>
      <c r="S845" s="146"/>
      <c r="T845" s="146"/>
      <c r="U845" s="146"/>
      <c r="V845" s="146"/>
      <c r="W845" s="146"/>
      <c r="X845" s="146"/>
      <c r="Y845" s="146"/>
      <c r="Z845" s="131" t="str">
        <f t="shared" si="34"/>
        <v/>
      </c>
      <c r="AA845" s="131" t="str">
        <f t="shared" si="35"/>
        <v/>
      </c>
    </row>
    <row r="846" spans="1:27" ht="409.6">
      <c r="A846" s="3">
        <v>2535</v>
      </c>
      <c r="B846" s="3" t="s">
        <v>2301</v>
      </c>
      <c r="C846" s="3">
        <v>163</v>
      </c>
      <c r="E846" s="134" t="s">
        <v>3262</v>
      </c>
      <c r="F846" s="6" t="s">
        <v>2302</v>
      </c>
      <c r="G846" s="6" t="s">
        <v>2303</v>
      </c>
      <c r="H846" s="38"/>
      <c r="I846" s="135" t="s">
        <v>3261</v>
      </c>
      <c r="J846" s="38"/>
      <c r="K846" s="38"/>
      <c r="L846" s="38"/>
      <c r="M846" s="38"/>
      <c r="P846" s="96">
        <v>4</v>
      </c>
      <c r="Q846" s="97" t="s">
        <v>3592</v>
      </c>
      <c r="R846" s="97"/>
      <c r="S846" s="98">
        <v>3</v>
      </c>
      <c r="T846" s="136"/>
      <c r="U846" s="96">
        <v>4</v>
      </c>
      <c r="V846" s="97"/>
      <c r="W846" s="97"/>
      <c r="X846" s="137"/>
      <c r="Y846" s="136"/>
      <c r="Z846" s="138">
        <f t="shared" si="34"/>
        <v>4</v>
      </c>
      <c r="AA846" s="139">
        <f t="shared" si="35"/>
        <v>3</v>
      </c>
    </row>
    <row r="847" spans="1:27" ht="409.6">
      <c r="A847" s="3">
        <v>2536</v>
      </c>
      <c r="B847" s="3" t="s">
        <v>2301</v>
      </c>
      <c r="C847" s="3">
        <v>163</v>
      </c>
      <c r="E847" s="134" t="s">
        <v>3263</v>
      </c>
      <c r="F847" s="6" t="s">
        <v>2304</v>
      </c>
      <c r="G847" s="6" t="s">
        <v>2305</v>
      </c>
      <c r="H847" s="38"/>
      <c r="I847" s="135" t="s">
        <v>3261</v>
      </c>
      <c r="J847" s="38"/>
      <c r="K847" s="38"/>
      <c r="L847" s="38"/>
      <c r="M847" s="38"/>
      <c r="P847" s="96">
        <v>4</v>
      </c>
      <c r="Q847" s="97" t="s">
        <v>3593</v>
      </c>
      <c r="R847" s="97"/>
      <c r="S847" s="98">
        <v>3</v>
      </c>
      <c r="T847" s="136"/>
      <c r="U847" s="96">
        <v>4</v>
      </c>
      <c r="V847" s="97"/>
      <c r="W847" s="97"/>
      <c r="X847" s="137"/>
      <c r="Y847" s="136"/>
      <c r="Z847" s="138">
        <f t="shared" si="34"/>
        <v>4</v>
      </c>
      <c r="AA847" s="139">
        <f t="shared" si="35"/>
        <v>3</v>
      </c>
    </row>
    <row r="848" spans="1:27" ht="409.6">
      <c r="A848" s="3">
        <v>2537</v>
      </c>
      <c r="B848" s="3" t="s">
        <v>2301</v>
      </c>
      <c r="C848" s="3">
        <v>163</v>
      </c>
      <c r="E848" s="134" t="s">
        <v>3264</v>
      </c>
      <c r="F848" s="6" t="s">
        <v>2306</v>
      </c>
      <c r="G848" s="6" t="s">
        <v>2307</v>
      </c>
      <c r="H848" s="38"/>
      <c r="I848" s="135" t="s">
        <v>3261</v>
      </c>
      <c r="J848" s="38"/>
      <c r="K848" s="38"/>
      <c r="L848" s="38"/>
      <c r="M848" s="38"/>
      <c r="P848" s="96">
        <v>4</v>
      </c>
      <c r="Q848" s="97" t="s">
        <v>3594</v>
      </c>
      <c r="R848" s="97" t="s">
        <v>3541</v>
      </c>
      <c r="S848" s="98">
        <v>4</v>
      </c>
      <c r="T848" s="136"/>
      <c r="U848" s="96">
        <v>4</v>
      </c>
      <c r="V848" s="97"/>
      <c r="W848" s="97"/>
      <c r="X848" s="137"/>
      <c r="Y848" s="136"/>
      <c r="Z848" s="138">
        <f t="shared" si="34"/>
        <v>4</v>
      </c>
      <c r="AA848" s="139">
        <f t="shared" si="35"/>
        <v>4</v>
      </c>
    </row>
    <row r="849" spans="1:27" ht="409.6">
      <c r="A849" s="3">
        <v>2538</v>
      </c>
      <c r="B849" s="3" t="s">
        <v>2301</v>
      </c>
      <c r="C849" s="3">
        <v>163</v>
      </c>
      <c r="E849" s="134" t="s">
        <v>3265</v>
      </c>
      <c r="F849" s="6" t="s">
        <v>2308</v>
      </c>
      <c r="G849" s="6" t="s">
        <v>2121</v>
      </c>
      <c r="H849" s="38"/>
      <c r="I849" s="135" t="s">
        <v>3261</v>
      </c>
      <c r="J849" s="38"/>
      <c r="K849" s="38"/>
      <c r="L849" s="38"/>
      <c r="M849" s="38"/>
      <c r="P849" s="96">
        <v>4</v>
      </c>
      <c r="Q849" s="97" t="s">
        <v>3595</v>
      </c>
      <c r="R849" s="97"/>
      <c r="S849" s="98">
        <v>3</v>
      </c>
      <c r="T849" s="136"/>
      <c r="U849" s="96">
        <v>4</v>
      </c>
      <c r="V849" s="97"/>
      <c r="W849" s="97"/>
      <c r="X849" s="137"/>
      <c r="Y849" s="136"/>
      <c r="Z849" s="138">
        <f t="shared" si="34"/>
        <v>4</v>
      </c>
      <c r="AA849" s="139">
        <f t="shared" si="35"/>
        <v>3</v>
      </c>
    </row>
    <row r="850" spans="1:27" s="131" customFormat="1" ht="17">
      <c r="A850" s="3" t="s">
        <v>487</v>
      </c>
      <c r="B850" s="3" t="s">
        <v>487</v>
      </c>
      <c r="C850" s="3" t="s">
        <v>487</v>
      </c>
      <c r="D850" s="4" t="s">
        <v>487</v>
      </c>
      <c r="H850" s="3"/>
      <c r="P850" s="146"/>
      <c r="Q850" s="146"/>
      <c r="R850" s="146"/>
      <c r="S850" s="146"/>
      <c r="T850" s="146"/>
      <c r="U850" s="146"/>
      <c r="V850" s="146"/>
      <c r="W850" s="146"/>
      <c r="X850" s="146"/>
      <c r="Y850" s="146"/>
    </row>
    <row r="851" spans="1:27" s="131" customFormat="1" ht="17">
      <c r="A851" s="3" t="s">
        <v>487</v>
      </c>
      <c r="B851" s="3" t="s">
        <v>487</v>
      </c>
      <c r="C851" s="3" t="s">
        <v>487</v>
      </c>
      <c r="D851" s="4" t="s">
        <v>487</v>
      </c>
      <c r="H851" s="3"/>
      <c r="P851" s="146"/>
      <c r="Q851" s="146"/>
      <c r="R851" s="146"/>
      <c r="S851" s="146"/>
      <c r="T851" s="146"/>
      <c r="U851" s="146"/>
      <c r="V851" s="146"/>
      <c r="W851" s="146"/>
      <c r="X851" s="146"/>
      <c r="Y851" s="146"/>
    </row>
    <row r="852" spans="1:27" s="131" customFormat="1" ht="17">
      <c r="A852" s="3" t="s">
        <v>487</v>
      </c>
      <c r="B852" s="3" t="s">
        <v>487</v>
      </c>
      <c r="C852" s="3"/>
      <c r="D852" s="4" t="s">
        <v>487</v>
      </c>
      <c r="E852" s="133" t="s">
        <v>68</v>
      </c>
      <c r="H852" s="3"/>
      <c r="P852" s="146"/>
      <c r="Q852" s="146"/>
      <c r="R852" s="146"/>
      <c r="S852" s="146"/>
      <c r="T852" s="146"/>
      <c r="U852" s="146"/>
      <c r="V852" s="146"/>
      <c r="W852" s="146"/>
      <c r="X852" s="146"/>
      <c r="Y852" s="146"/>
      <c r="Z852" s="131" t="str">
        <f t="shared" si="34"/>
        <v/>
      </c>
      <c r="AA852" s="131" t="str">
        <f t="shared" si="35"/>
        <v/>
      </c>
    </row>
    <row r="853" spans="1:27" ht="409.6">
      <c r="A853" s="3">
        <v>2539</v>
      </c>
      <c r="B853" s="3" t="s">
        <v>2309</v>
      </c>
      <c r="C853" s="3">
        <v>168</v>
      </c>
      <c r="D853" s="4" t="s">
        <v>31</v>
      </c>
      <c r="E853" s="6" t="s">
        <v>2150</v>
      </c>
      <c r="F853" s="6" t="s">
        <v>2310</v>
      </c>
      <c r="G853" s="6" t="s">
        <v>2311</v>
      </c>
      <c r="H853" s="38"/>
      <c r="I853" s="135" t="s">
        <v>3266</v>
      </c>
      <c r="J853" s="38"/>
      <c r="K853" s="38"/>
      <c r="L853" s="38"/>
      <c r="M853" s="38"/>
      <c r="N853" s="144">
        <v>4</v>
      </c>
      <c r="O853" s="144">
        <v>3</v>
      </c>
      <c r="P853" s="96">
        <v>3</v>
      </c>
      <c r="Q853" s="97"/>
      <c r="R853" s="97"/>
      <c r="S853" s="98">
        <v>3</v>
      </c>
      <c r="T853" s="136"/>
      <c r="U853" s="96">
        <v>3</v>
      </c>
      <c r="V853" s="97"/>
      <c r="W853" s="97"/>
      <c r="X853" s="137"/>
      <c r="Y853" s="136"/>
      <c r="Z853" s="138">
        <f t="shared" si="34"/>
        <v>3</v>
      </c>
      <c r="AA853" s="139">
        <f t="shared" si="35"/>
        <v>3</v>
      </c>
    </row>
    <row r="854" spans="1:27" s="131" customFormat="1" ht="17">
      <c r="A854" s="3" t="s">
        <v>487</v>
      </c>
      <c r="B854" s="3" t="s">
        <v>487</v>
      </c>
      <c r="C854" s="3" t="s">
        <v>487</v>
      </c>
      <c r="D854" s="4" t="s">
        <v>487</v>
      </c>
      <c r="H854" s="3"/>
      <c r="P854" s="146"/>
      <c r="Q854" s="146"/>
      <c r="R854" s="146"/>
      <c r="S854" s="146"/>
      <c r="T854" s="146"/>
      <c r="U854" s="146"/>
      <c r="V854" s="146"/>
      <c r="W854" s="146"/>
      <c r="X854" s="146"/>
      <c r="Y854" s="146"/>
    </row>
    <row r="855" spans="1:27" s="131" customFormat="1" ht="17">
      <c r="A855" s="3" t="s">
        <v>487</v>
      </c>
      <c r="B855" s="3" t="s">
        <v>487</v>
      </c>
      <c r="C855" s="3" t="s">
        <v>487</v>
      </c>
      <c r="D855" s="4" t="s">
        <v>487</v>
      </c>
      <c r="H855" s="3"/>
      <c r="P855" s="146"/>
      <c r="Q855" s="146"/>
      <c r="R855" s="146"/>
      <c r="S855" s="146"/>
      <c r="T855" s="146"/>
      <c r="U855" s="146"/>
      <c r="V855" s="146"/>
      <c r="W855" s="146"/>
      <c r="X855" s="146"/>
      <c r="Y855" s="146"/>
    </row>
    <row r="856" spans="1:27" s="131" customFormat="1" ht="17">
      <c r="A856" s="3" t="s">
        <v>487</v>
      </c>
      <c r="B856" s="3" t="s">
        <v>487</v>
      </c>
      <c r="C856" s="3"/>
      <c r="D856" s="4" t="s">
        <v>487</v>
      </c>
      <c r="E856" s="133" t="s">
        <v>2312</v>
      </c>
      <c r="H856" s="3"/>
      <c r="P856" s="146"/>
      <c r="Q856" s="146"/>
      <c r="R856" s="146"/>
      <c r="S856" s="146"/>
      <c r="T856" s="146"/>
      <c r="U856" s="146"/>
      <c r="V856" s="146"/>
      <c r="W856" s="146"/>
      <c r="X856" s="146"/>
      <c r="Y856" s="146"/>
      <c r="Z856" s="131" t="str">
        <f t="shared" si="34"/>
        <v/>
      </c>
      <c r="AA856" s="131" t="str">
        <f t="shared" si="35"/>
        <v/>
      </c>
    </row>
    <row r="857" spans="1:27" ht="153">
      <c r="A857" s="3">
        <v>2540</v>
      </c>
      <c r="B857" s="3" t="s">
        <v>2313</v>
      </c>
      <c r="C857" s="3">
        <v>169</v>
      </c>
      <c r="D857" s="4" t="s">
        <v>31</v>
      </c>
      <c r="E857" s="6" t="s">
        <v>2259</v>
      </c>
      <c r="F857" s="6" t="s">
        <v>2314</v>
      </c>
      <c r="G857" s="6" t="s">
        <v>2315</v>
      </c>
      <c r="H857" s="38"/>
      <c r="I857" s="135" t="s">
        <v>3267</v>
      </c>
      <c r="J857" s="38"/>
      <c r="K857" s="38"/>
      <c r="L857" s="38"/>
      <c r="M857" s="135" t="s">
        <v>3268</v>
      </c>
      <c r="N857" s="144">
        <v>4</v>
      </c>
      <c r="O857" s="144">
        <v>2</v>
      </c>
      <c r="P857" s="96">
        <v>3</v>
      </c>
      <c r="Q857" s="97" t="s">
        <v>3596</v>
      </c>
      <c r="R857" s="97"/>
      <c r="S857" s="98">
        <v>3</v>
      </c>
      <c r="T857" s="136"/>
      <c r="U857" s="96">
        <v>3</v>
      </c>
      <c r="V857" s="97"/>
      <c r="W857" s="97"/>
      <c r="X857" s="137"/>
      <c r="Y857" s="136"/>
      <c r="Z857" s="138">
        <f t="shared" si="34"/>
        <v>3</v>
      </c>
      <c r="AA857" s="139">
        <f t="shared" si="35"/>
        <v>3</v>
      </c>
    </row>
    <row r="858" spans="1:27" s="131" customFormat="1" ht="17">
      <c r="A858" s="3" t="s">
        <v>487</v>
      </c>
      <c r="B858" s="3" t="s">
        <v>487</v>
      </c>
      <c r="C858" s="3" t="s">
        <v>487</v>
      </c>
      <c r="D858" s="4" t="s">
        <v>487</v>
      </c>
      <c r="H858" s="3"/>
      <c r="P858" s="146"/>
      <c r="Q858" s="146"/>
      <c r="R858" s="146"/>
      <c r="S858" s="146"/>
      <c r="T858" s="146"/>
      <c r="U858" s="146"/>
      <c r="V858" s="146"/>
      <c r="W858" s="146"/>
      <c r="X858" s="146"/>
      <c r="Y858" s="146"/>
    </row>
    <row r="859" spans="1:27" s="131" customFormat="1" ht="17">
      <c r="A859" s="3" t="s">
        <v>487</v>
      </c>
      <c r="B859" s="3" t="s">
        <v>487</v>
      </c>
      <c r="C859" s="3" t="s">
        <v>487</v>
      </c>
      <c r="D859" s="4" t="s">
        <v>487</v>
      </c>
      <c r="H859" s="3"/>
      <c r="P859" s="146"/>
      <c r="Q859" s="146"/>
      <c r="R859" s="146"/>
      <c r="S859" s="146"/>
      <c r="T859" s="146"/>
      <c r="U859" s="146"/>
      <c r="V859" s="146"/>
      <c r="W859" s="146"/>
      <c r="X859" s="146"/>
      <c r="Y859" s="146"/>
    </row>
    <row r="860" spans="1:27" s="131" customFormat="1" ht="17">
      <c r="A860" s="3" t="s">
        <v>487</v>
      </c>
      <c r="B860" s="3" t="s">
        <v>487</v>
      </c>
      <c r="C860" s="3"/>
      <c r="D860" s="4" t="s">
        <v>487</v>
      </c>
      <c r="E860" s="133" t="s">
        <v>71</v>
      </c>
      <c r="H860" s="3"/>
      <c r="P860" s="146"/>
      <c r="Q860" s="146"/>
      <c r="R860" s="146"/>
      <c r="S860" s="146"/>
      <c r="T860" s="146"/>
      <c r="U860" s="146"/>
      <c r="V860" s="146"/>
      <c r="W860" s="146"/>
      <c r="X860" s="146"/>
      <c r="Y860" s="146"/>
      <c r="Z860" s="131" t="str">
        <f t="shared" si="34"/>
        <v/>
      </c>
      <c r="AA860" s="131" t="str">
        <f t="shared" si="35"/>
        <v/>
      </c>
    </row>
    <row r="861" spans="1:27" ht="409.6">
      <c r="A861" s="3">
        <v>2541</v>
      </c>
      <c r="B861" s="3" t="s">
        <v>2316</v>
      </c>
      <c r="C861" s="3">
        <v>171</v>
      </c>
      <c r="D861" s="4" t="s">
        <v>31</v>
      </c>
      <c r="E861" s="6" t="s">
        <v>2317</v>
      </c>
      <c r="F861" s="6" t="s">
        <v>2318</v>
      </c>
      <c r="G861" s="6" t="s">
        <v>2319</v>
      </c>
      <c r="H861" s="38"/>
      <c r="I861" s="135" t="s">
        <v>3269</v>
      </c>
      <c r="J861" s="38"/>
      <c r="K861" s="38"/>
      <c r="L861" s="38"/>
      <c r="M861" s="135" t="s">
        <v>3270</v>
      </c>
      <c r="N861" s="144">
        <v>4</v>
      </c>
      <c r="O861" s="144">
        <v>4</v>
      </c>
      <c r="P861" s="96">
        <v>4</v>
      </c>
      <c r="Q861" s="97" t="s">
        <v>3597</v>
      </c>
      <c r="R861" s="97"/>
      <c r="S861" s="98">
        <v>2</v>
      </c>
      <c r="T861" s="136"/>
      <c r="U861" s="96">
        <v>4</v>
      </c>
      <c r="V861" s="97"/>
      <c r="W861" s="97"/>
      <c r="X861" s="137"/>
      <c r="Y861" s="136"/>
      <c r="Z861" s="138">
        <f t="shared" si="34"/>
        <v>4</v>
      </c>
      <c r="AA861" s="139">
        <f t="shared" si="35"/>
        <v>2</v>
      </c>
    </row>
    <row r="862" spans="1:27" s="131" customFormat="1" ht="17">
      <c r="A862" s="3" t="s">
        <v>487</v>
      </c>
      <c r="B862" s="3" t="s">
        <v>487</v>
      </c>
      <c r="C862" s="3" t="s">
        <v>487</v>
      </c>
      <c r="D862" s="4" t="s">
        <v>487</v>
      </c>
      <c r="H862" s="3"/>
      <c r="P862" s="146"/>
      <c r="Q862" s="146"/>
      <c r="R862" s="146"/>
      <c r="S862" s="146"/>
      <c r="T862" s="146"/>
      <c r="U862" s="146"/>
      <c r="V862" s="146"/>
      <c r="W862" s="146"/>
      <c r="X862" s="146"/>
      <c r="Y862" s="146"/>
    </row>
    <row r="863" spans="1:27" s="131" customFormat="1" ht="17">
      <c r="A863" s="3" t="s">
        <v>487</v>
      </c>
      <c r="B863" s="3" t="s">
        <v>487</v>
      </c>
      <c r="C863" s="3" t="s">
        <v>487</v>
      </c>
      <c r="D863" s="4" t="s">
        <v>487</v>
      </c>
      <c r="H863" s="3"/>
      <c r="P863" s="146"/>
      <c r="Q863" s="146"/>
      <c r="R863" s="146"/>
      <c r="S863" s="146"/>
      <c r="T863" s="146"/>
      <c r="U863" s="146"/>
      <c r="V863" s="146"/>
      <c r="W863" s="146"/>
      <c r="X863" s="146"/>
      <c r="Y863" s="146"/>
    </row>
    <row r="864" spans="1:27" ht="19">
      <c r="A864" s="3" t="s">
        <v>487</v>
      </c>
      <c r="B864" s="3" t="s">
        <v>487</v>
      </c>
      <c r="D864" s="4" t="s">
        <v>487</v>
      </c>
      <c r="E864" s="151" t="s">
        <v>38</v>
      </c>
      <c r="F864" s="151"/>
      <c r="G864" s="151"/>
      <c r="P864" s="146"/>
      <c r="Q864" s="146"/>
      <c r="R864" s="146"/>
      <c r="S864" s="146"/>
      <c r="T864" s="146"/>
      <c r="U864" s="146"/>
      <c r="V864" s="146"/>
      <c r="W864" s="146"/>
      <c r="X864" s="146"/>
      <c r="Y864" s="146"/>
      <c r="Z864" s="131" t="str">
        <f t="shared" si="34"/>
        <v/>
      </c>
      <c r="AA864" s="131" t="str">
        <f t="shared" si="35"/>
        <v/>
      </c>
    </row>
    <row r="865" spans="1:27" s="131" customFormat="1" ht="17">
      <c r="A865" s="3" t="s">
        <v>487</v>
      </c>
      <c r="B865" s="3" t="s">
        <v>487</v>
      </c>
      <c r="C865" s="3"/>
      <c r="D865" s="4" t="s">
        <v>487</v>
      </c>
      <c r="E865" s="133" t="s">
        <v>240</v>
      </c>
      <c r="H865" s="3"/>
      <c r="P865" s="146"/>
      <c r="Q865" s="146"/>
      <c r="R865" s="146"/>
      <c r="S865" s="146"/>
      <c r="T865" s="146"/>
      <c r="U865" s="146"/>
      <c r="V865" s="146"/>
      <c r="W865" s="146"/>
      <c r="X865" s="146"/>
      <c r="Y865" s="146"/>
      <c r="Z865" s="131" t="str">
        <f t="shared" si="34"/>
        <v/>
      </c>
      <c r="AA865" s="131" t="str">
        <f t="shared" si="35"/>
        <v/>
      </c>
    </row>
    <row r="866" spans="1:27" ht="372">
      <c r="A866" s="3">
        <v>2542</v>
      </c>
      <c r="B866" s="3" t="s">
        <v>2320</v>
      </c>
      <c r="C866" s="3">
        <v>173</v>
      </c>
      <c r="D866" s="4" t="s">
        <v>31</v>
      </c>
      <c r="E866" s="6" t="s">
        <v>2321</v>
      </c>
      <c r="F866" s="6" t="s">
        <v>2322</v>
      </c>
      <c r="G866" s="6" t="s">
        <v>2323</v>
      </c>
      <c r="H866" s="38"/>
      <c r="I866" s="135" t="s">
        <v>3271</v>
      </c>
      <c r="J866" s="38"/>
      <c r="K866" s="38"/>
      <c r="L866" s="38"/>
      <c r="M866" s="38"/>
      <c r="N866" s="144">
        <v>4</v>
      </c>
      <c r="O866" s="144">
        <v>3</v>
      </c>
      <c r="P866" s="96">
        <v>3</v>
      </c>
      <c r="Q866" s="97"/>
      <c r="R866" s="97"/>
      <c r="S866" s="98">
        <v>3</v>
      </c>
      <c r="T866" s="136"/>
      <c r="U866" s="96">
        <v>3</v>
      </c>
      <c r="V866" s="97"/>
      <c r="W866" s="97"/>
      <c r="X866" s="137"/>
      <c r="Y866" s="136"/>
      <c r="Z866" s="138">
        <f t="shared" si="34"/>
        <v>3</v>
      </c>
      <c r="AA866" s="139">
        <f t="shared" si="35"/>
        <v>3</v>
      </c>
    </row>
    <row r="867" spans="1:27" ht="372">
      <c r="A867" s="3">
        <v>2543</v>
      </c>
      <c r="B867" s="3" t="s">
        <v>2320</v>
      </c>
      <c r="C867" s="3">
        <v>173</v>
      </c>
      <c r="E867" s="134" t="s">
        <v>3272</v>
      </c>
      <c r="F867" s="6" t="s">
        <v>2324</v>
      </c>
      <c r="G867" s="6" t="s">
        <v>2121</v>
      </c>
      <c r="H867" s="38"/>
      <c r="I867" s="135" t="s">
        <v>3271</v>
      </c>
      <c r="J867" s="38"/>
      <c r="K867" s="38"/>
      <c r="L867" s="38"/>
      <c r="M867" s="38"/>
      <c r="P867" s="96">
        <v>3</v>
      </c>
      <c r="Q867" s="97"/>
      <c r="R867" s="97"/>
      <c r="S867" s="98">
        <v>1</v>
      </c>
      <c r="T867" s="136"/>
      <c r="U867" s="96">
        <v>3</v>
      </c>
      <c r="V867" s="97"/>
      <c r="W867" s="97"/>
      <c r="X867" s="137"/>
      <c r="Y867" s="136"/>
      <c r="Z867" s="138">
        <f t="shared" si="34"/>
        <v>3</v>
      </c>
      <c r="AA867" s="139">
        <f t="shared" si="35"/>
        <v>1</v>
      </c>
    </row>
    <row r="868" spans="1:27" s="131" customFormat="1" ht="17">
      <c r="A868" s="3" t="s">
        <v>487</v>
      </c>
      <c r="B868" s="3" t="s">
        <v>487</v>
      </c>
      <c r="C868" s="3" t="s">
        <v>487</v>
      </c>
      <c r="D868" s="4" t="s">
        <v>487</v>
      </c>
      <c r="H868" s="3"/>
      <c r="P868" s="146"/>
      <c r="Q868" s="146"/>
      <c r="R868" s="146"/>
      <c r="S868" s="146"/>
      <c r="T868" s="146"/>
      <c r="U868" s="146"/>
      <c r="V868" s="146"/>
      <c r="W868" s="146"/>
      <c r="X868" s="146"/>
      <c r="Y868" s="146"/>
    </row>
    <row r="869" spans="1:27" s="131" customFormat="1" ht="17">
      <c r="A869" s="3" t="s">
        <v>487</v>
      </c>
      <c r="B869" s="3" t="s">
        <v>487</v>
      </c>
      <c r="C869" s="3" t="s">
        <v>487</v>
      </c>
      <c r="D869" s="4" t="s">
        <v>487</v>
      </c>
      <c r="H869" s="3"/>
      <c r="P869" s="146"/>
      <c r="Q869" s="146"/>
      <c r="R869" s="146"/>
      <c r="S869" s="146"/>
      <c r="T869" s="146"/>
      <c r="U869" s="146"/>
      <c r="V869" s="146"/>
      <c r="W869" s="146"/>
      <c r="X869" s="146"/>
      <c r="Y869" s="146"/>
    </row>
    <row r="870" spans="1:27" s="131" customFormat="1" ht="17">
      <c r="A870" s="3" t="s">
        <v>487</v>
      </c>
      <c r="B870" s="3" t="s">
        <v>487</v>
      </c>
      <c r="C870" s="3"/>
      <c r="D870" s="4" t="s">
        <v>487</v>
      </c>
      <c r="E870" s="133" t="s">
        <v>241</v>
      </c>
      <c r="H870" s="3"/>
      <c r="P870" s="146"/>
      <c r="Q870" s="146"/>
      <c r="R870" s="146"/>
      <c r="S870" s="146"/>
      <c r="T870" s="146"/>
      <c r="U870" s="146"/>
      <c r="V870" s="146"/>
      <c r="W870" s="146"/>
      <c r="X870" s="146"/>
      <c r="Y870" s="146"/>
      <c r="Z870" s="131" t="str">
        <f t="shared" si="34"/>
        <v/>
      </c>
      <c r="AA870" s="131" t="str">
        <f t="shared" si="35"/>
        <v/>
      </c>
    </row>
    <row r="871" spans="1:27" ht="409.6">
      <c r="A871" s="3">
        <v>2544</v>
      </c>
      <c r="B871" s="3" t="s">
        <v>2325</v>
      </c>
      <c r="C871" s="3">
        <v>174</v>
      </c>
      <c r="E871" s="134" t="s">
        <v>3274</v>
      </c>
      <c r="F871" s="6" t="s">
        <v>2326</v>
      </c>
      <c r="G871" s="6" t="s">
        <v>2327</v>
      </c>
      <c r="H871" s="38"/>
      <c r="I871" s="135" t="s">
        <v>3273</v>
      </c>
      <c r="J871" s="38"/>
      <c r="K871" s="38"/>
      <c r="L871" s="38"/>
      <c r="M871" s="38"/>
      <c r="P871" s="96">
        <v>2</v>
      </c>
      <c r="Q871" s="97" t="s">
        <v>3598</v>
      </c>
      <c r="R871" s="97"/>
      <c r="S871" s="98">
        <v>2</v>
      </c>
      <c r="T871" s="136"/>
      <c r="U871" s="96">
        <v>2</v>
      </c>
      <c r="V871" s="97"/>
      <c r="W871" s="97"/>
      <c r="X871" s="137"/>
      <c r="Y871" s="136"/>
      <c r="Z871" s="138">
        <f t="shared" si="34"/>
        <v>2</v>
      </c>
      <c r="AA871" s="139">
        <f t="shared" si="35"/>
        <v>2</v>
      </c>
    </row>
    <row r="872" spans="1:27" ht="409.6">
      <c r="A872" s="3">
        <v>2545</v>
      </c>
      <c r="B872" s="3" t="s">
        <v>2325</v>
      </c>
      <c r="C872" s="3">
        <v>174</v>
      </c>
      <c r="E872" s="134" t="s">
        <v>3275</v>
      </c>
      <c r="F872" s="6" t="s">
        <v>2328</v>
      </c>
      <c r="G872" s="6" t="s">
        <v>2329</v>
      </c>
      <c r="H872" s="38"/>
      <c r="I872" s="135" t="s">
        <v>3273</v>
      </c>
      <c r="J872" s="38"/>
      <c r="K872" s="38"/>
      <c r="L872" s="38"/>
      <c r="M872" s="38"/>
      <c r="P872" s="96">
        <v>3</v>
      </c>
      <c r="Q872" s="97"/>
      <c r="R872" s="97"/>
      <c r="S872" s="98">
        <v>3</v>
      </c>
      <c r="T872" s="136"/>
      <c r="U872" s="96">
        <v>3</v>
      </c>
      <c r="V872" s="97"/>
      <c r="W872" s="97"/>
      <c r="X872" s="137"/>
      <c r="Y872" s="136"/>
      <c r="Z872" s="138">
        <f t="shared" si="34"/>
        <v>3</v>
      </c>
      <c r="AA872" s="139">
        <f t="shared" si="35"/>
        <v>3</v>
      </c>
    </row>
    <row r="873" spans="1:27" ht="409.6">
      <c r="A873" s="3">
        <v>2546</v>
      </c>
      <c r="B873" s="3" t="s">
        <v>2325</v>
      </c>
      <c r="C873" s="3">
        <v>174</v>
      </c>
      <c r="E873" s="134" t="s">
        <v>3276</v>
      </c>
      <c r="F873" s="6" t="s">
        <v>2330</v>
      </c>
      <c r="G873" s="6" t="s">
        <v>2331</v>
      </c>
      <c r="H873" s="38"/>
      <c r="I873" s="135" t="s">
        <v>3273</v>
      </c>
      <c r="J873" s="38"/>
      <c r="K873" s="38"/>
      <c r="L873" s="38"/>
      <c r="M873" s="38"/>
      <c r="P873" s="96">
        <v>3</v>
      </c>
      <c r="Q873" s="97"/>
      <c r="R873" s="97"/>
      <c r="S873" s="98">
        <v>3</v>
      </c>
      <c r="T873" s="136"/>
      <c r="U873" s="96">
        <v>3</v>
      </c>
      <c r="V873" s="97"/>
      <c r="W873" s="97"/>
      <c r="X873" s="137"/>
      <c r="Y873" s="136"/>
      <c r="Z873" s="138">
        <f t="shared" si="34"/>
        <v>3</v>
      </c>
      <c r="AA873" s="139">
        <f t="shared" si="35"/>
        <v>3</v>
      </c>
    </row>
    <row r="874" spans="1:27" ht="409.6">
      <c r="A874" s="3">
        <v>2547</v>
      </c>
      <c r="B874" s="3" t="s">
        <v>2325</v>
      </c>
      <c r="C874" s="3">
        <v>174</v>
      </c>
      <c r="E874" s="134" t="s">
        <v>3277</v>
      </c>
      <c r="F874" s="6" t="s">
        <v>2332</v>
      </c>
      <c r="G874" s="6" t="s">
        <v>2333</v>
      </c>
      <c r="H874" s="38"/>
      <c r="I874" s="135" t="s">
        <v>3273</v>
      </c>
      <c r="J874" s="38"/>
      <c r="K874" s="38"/>
      <c r="L874" s="38"/>
      <c r="M874" s="38"/>
      <c r="P874" s="96">
        <v>2</v>
      </c>
      <c r="Q874" s="97"/>
      <c r="R874" s="97"/>
      <c r="S874" s="98">
        <v>1</v>
      </c>
      <c r="T874" s="136" t="s">
        <v>3599</v>
      </c>
      <c r="U874" s="96">
        <v>2</v>
      </c>
      <c r="V874" s="97"/>
      <c r="W874" s="97"/>
      <c r="X874" s="137"/>
      <c r="Y874" s="136"/>
      <c r="Z874" s="138">
        <f t="shared" si="34"/>
        <v>2</v>
      </c>
      <c r="AA874" s="139">
        <f t="shared" si="35"/>
        <v>1</v>
      </c>
    </row>
    <row r="875" spans="1:27" ht="409.6">
      <c r="A875" s="3">
        <v>2548</v>
      </c>
      <c r="B875" s="3" t="s">
        <v>2325</v>
      </c>
      <c r="C875" s="3">
        <v>174</v>
      </c>
      <c r="E875" s="134" t="s">
        <v>3278</v>
      </c>
      <c r="F875" s="6" t="s">
        <v>2334</v>
      </c>
      <c r="G875" s="6" t="s">
        <v>2335</v>
      </c>
      <c r="H875" s="38"/>
      <c r="I875" s="135" t="s">
        <v>3273</v>
      </c>
      <c r="J875" s="38"/>
      <c r="K875" s="38"/>
      <c r="L875" s="38"/>
      <c r="M875" s="38"/>
      <c r="P875" s="96">
        <v>3</v>
      </c>
      <c r="Q875" s="97" t="s">
        <v>3600</v>
      </c>
      <c r="R875" s="97"/>
      <c r="S875" s="98">
        <v>2</v>
      </c>
      <c r="T875" s="136" t="s">
        <v>3601</v>
      </c>
      <c r="U875" s="96">
        <v>3</v>
      </c>
      <c r="V875" s="97"/>
      <c r="W875" s="97"/>
      <c r="X875" s="137"/>
      <c r="Y875" s="136"/>
      <c r="Z875" s="138">
        <f t="shared" si="34"/>
        <v>3</v>
      </c>
      <c r="AA875" s="139">
        <f t="shared" si="35"/>
        <v>2</v>
      </c>
    </row>
    <row r="876" spans="1:27" ht="409.6">
      <c r="A876" s="3">
        <v>2549</v>
      </c>
      <c r="B876" s="3" t="s">
        <v>2325</v>
      </c>
      <c r="C876" s="3">
        <v>174</v>
      </c>
      <c r="E876" s="134" t="s">
        <v>3279</v>
      </c>
      <c r="F876" s="6" t="s">
        <v>2336</v>
      </c>
      <c r="G876" s="6" t="s">
        <v>2337</v>
      </c>
      <c r="H876" s="38"/>
      <c r="I876" s="135" t="s">
        <v>3273</v>
      </c>
      <c r="J876" s="38"/>
      <c r="K876" s="38"/>
      <c r="L876" s="38"/>
      <c r="M876" s="38"/>
      <c r="P876" s="96">
        <v>4</v>
      </c>
      <c r="Q876" s="97" t="s">
        <v>3602</v>
      </c>
      <c r="R876" s="97"/>
      <c r="S876" s="98">
        <v>3.5</v>
      </c>
      <c r="T876" s="136"/>
      <c r="U876" s="96">
        <v>4</v>
      </c>
      <c r="V876" s="97"/>
      <c r="W876" s="97"/>
      <c r="X876" s="137"/>
      <c r="Y876" s="136"/>
      <c r="Z876" s="138">
        <f t="shared" si="34"/>
        <v>4</v>
      </c>
      <c r="AA876" s="139">
        <f t="shared" si="35"/>
        <v>3.5</v>
      </c>
    </row>
    <row r="877" spans="1:27" ht="409.6">
      <c r="A877" s="3">
        <v>2550</v>
      </c>
      <c r="B877" s="3" t="s">
        <v>2325</v>
      </c>
      <c r="C877" s="3">
        <v>174</v>
      </c>
      <c r="E877" s="134" t="s">
        <v>3280</v>
      </c>
      <c r="F877" s="6" t="s">
        <v>2338</v>
      </c>
      <c r="G877" s="6" t="s">
        <v>2339</v>
      </c>
      <c r="H877" s="38"/>
      <c r="I877" s="135" t="s">
        <v>3273</v>
      </c>
      <c r="J877" s="38"/>
      <c r="K877" s="38"/>
      <c r="L877" s="38"/>
      <c r="M877" s="38"/>
      <c r="P877" s="96">
        <v>5</v>
      </c>
      <c r="Q877" s="97" t="s">
        <v>3603</v>
      </c>
      <c r="R877" s="97"/>
      <c r="S877" s="98">
        <v>3</v>
      </c>
      <c r="T877" s="136"/>
      <c r="U877" s="96">
        <v>5</v>
      </c>
      <c r="V877" s="97"/>
      <c r="W877" s="97"/>
      <c r="X877" s="137"/>
      <c r="Y877" s="136"/>
      <c r="Z877" s="138">
        <f t="shared" si="34"/>
        <v>5</v>
      </c>
      <c r="AA877" s="139">
        <f t="shared" si="35"/>
        <v>3</v>
      </c>
    </row>
    <row r="878" spans="1:27" ht="409.6">
      <c r="A878" s="3">
        <v>2551</v>
      </c>
      <c r="B878" s="3" t="s">
        <v>2325</v>
      </c>
      <c r="C878" s="3">
        <v>174</v>
      </c>
      <c r="E878" s="134" t="s">
        <v>3281</v>
      </c>
      <c r="F878" s="6" t="s">
        <v>2340</v>
      </c>
      <c r="G878" s="6" t="s">
        <v>2121</v>
      </c>
      <c r="H878" s="38"/>
      <c r="I878" s="135" t="s">
        <v>3273</v>
      </c>
      <c r="J878" s="38"/>
      <c r="K878" s="38"/>
      <c r="L878" s="38"/>
      <c r="M878" s="38"/>
      <c r="P878" s="96">
        <v>4</v>
      </c>
      <c r="Q878" s="97" t="s">
        <v>3604</v>
      </c>
      <c r="R878" s="97"/>
      <c r="S878" s="98">
        <v>3</v>
      </c>
      <c r="T878" s="136"/>
      <c r="U878" s="96"/>
      <c r="V878" s="97"/>
      <c r="W878" s="97"/>
      <c r="X878" s="137"/>
      <c r="Y878" s="136"/>
      <c r="Z878" s="138">
        <f t="shared" si="34"/>
        <v>4</v>
      </c>
      <c r="AA878" s="139">
        <f t="shared" si="35"/>
        <v>3</v>
      </c>
    </row>
    <row r="879" spans="1:27" s="131" customFormat="1" ht="17">
      <c r="A879" s="3" t="s">
        <v>487</v>
      </c>
      <c r="B879" s="3" t="s">
        <v>487</v>
      </c>
      <c r="C879" s="3" t="s">
        <v>487</v>
      </c>
      <c r="D879" s="4" t="s">
        <v>487</v>
      </c>
      <c r="H879" s="3"/>
      <c r="P879" s="146"/>
      <c r="Q879" s="146"/>
      <c r="R879" s="146"/>
      <c r="S879" s="146"/>
      <c r="T879" s="146"/>
      <c r="U879" s="146"/>
      <c r="V879" s="146"/>
      <c r="W879" s="146"/>
      <c r="X879" s="146"/>
      <c r="Y879" s="146"/>
    </row>
    <row r="880" spans="1:27" s="131" customFormat="1" ht="17">
      <c r="A880" s="3" t="s">
        <v>487</v>
      </c>
      <c r="B880" s="3" t="s">
        <v>487</v>
      </c>
      <c r="C880" s="3" t="s">
        <v>487</v>
      </c>
      <c r="D880" s="4" t="s">
        <v>487</v>
      </c>
      <c r="H880" s="3"/>
      <c r="P880" s="146"/>
      <c r="Q880" s="146"/>
      <c r="R880" s="146"/>
      <c r="S880" s="146"/>
      <c r="T880" s="146"/>
      <c r="U880" s="146"/>
      <c r="V880" s="146"/>
      <c r="W880" s="146"/>
      <c r="X880" s="146"/>
      <c r="Y880" s="146"/>
    </row>
    <row r="881" spans="1:27" s="131" customFormat="1" ht="17">
      <c r="A881" s="3" t="s">
        <v>487</v>
      </c>
      <c r="B881" s="3" t="s">
        <v>487</v>
      </c>
      <c r="C881" s="3"/>
      <c r="D881" s="4" t="s">
        <v>487</v>
      </c>
      <c r="E881" s="133" t="s">
        <v>72</v>
      </c>
      <c r="H881" s="3"/>
      <c r="P881" s="146"/>
      <c r="Q881" s="146"/>
      <c r="R881" s="146"/>
      <c r="S881" s="146"/>
      <c r="T881" s="146"/>
      <c r="U881" s="146"/>
      <c r="V881" s="146"/>
      <c r="W881" s="146"/>
      <c r="X881" s="146"/>
      <c r="Y881" s="146"/>
      <c r="Z881" s="131" t="str">
        <f t="shared" si="34"/>
        <v/>
      </c>
      <c r="AA881" s="131" t="str">
        <f t="shared" si="35"/>
        <v/>
      </c>
    </row>
    <row r="882" spans="1:27" ht="153">
      <c r="A882" s="3">
        <v>2552</v>
      </c>
      <c r="B882" s="3" t="s">
        <v>2341</v>
      </c>
      <c r="C882" s="3">
        <v>175</v>
      </c>
      <c r="D882" s="4" t="s">
        <v>31</v>
      </c>
      <c r="E882" s="6" t="s">
        <v>2342</v>
      </c>
      <c r="F882" s="6" t="s">
        <v>2343</v>
      </c>
      <c r="G882" s="6" t="s">
        <v>2344</v>
      </c>
      <c r="H882" s="38"/>
      <c r="I882" s="135" t="s">
        <v>3282</v>
      </c>
      <c r="J882" s="38"/>
      <c r="K882" s="38"/>
      <c r="L882" s="38"/>
      <c r="M882" s="135" t="s">
        <v>3283</v>
      </c>
      <c r="N882" s="144">
        <v>3</v>
      </c>
      <c r="O882" s="144">
        <v>2.5</v>
      </c>
      <c r="P882" s="96">
        <v>3</v>
      </c>
      <c r="Q882" s="97"/>
      <c r="R882" s="97"/>
      <c r="S882" s="98">
        <v>3</v>
      </c>
      <c r="T882" s="136"/>
      <c r="U882" s="96">
        <v>3</v>
      </c>
      <c r="V882" s="97"/>
      <c r="W882" s="97"/>
      <c r="X882" s="137"/>
      <c r="Y882" s="136"/>
      <c r="Z882" s="138">
        <f t="shared" si="34"/>
        <v>3</v>
      </c>
      <c r="AA882" s="139">
        <f t="shared" si="35"/>
        <v>3</v>
      </c>
    </row>
    <row r="883" spans="1:27" s="131" customFormat="1" ht="17">
      <c r="A883" s="3" t="s">
        <v>487</v>
      </c>
      <c r="B883" s="3" t="s">
        <v>487</v>
      </c>
      <c r="C883" s="3" t="s">
        <v>487</v>
      </c>
      <c r="D883" s="4" t="s">
        <v>487</v>
      </c>
      <c r="H883" s="3"/>
      <c r="P883" s="146"/>
      <c r="Q883" s="146"/>
      <c r="R883" s="146"/>
      <c r="S883" s="146"/>
      <c r="T883" s="146"/>
      <c r="U883" s="146"/>
      <c r="V883" s="146"/>
      <c r="W883" s="146"/>
      <c r="X883" s="146"/>
      <c r="Y883" s="146"/>
    </row>
    <row r="884" spans="1:27" s="131" customFormat="1" ht="17">
      <c r="A884" s="3" t="s">
        <v>487</v>
      </c>
      <c r="B884" s="3" t="s">
        <v>487</v>
      </c>
      <c r="C884" s="3" t="s">
        <v>487</v>
      </c>
      <c r="D884" s="4" t="s">
        <v>487</v>
      </c>
      <c r="H884" s="3"/>
      <c r="P884" s="146"/>
      <c r="Q884" s="146"/>
      <c r="R884" s="146"/>
      <c r="S884" s="146"/>
      <c r="T884" s="146"/>
      <c r="U884" s="146"/>
      <c r="V884" s="146"/>
      <c r="W884" s="146"/>
      <c r="X884" s="146"/>
      <c r="Y884" s="146"/>
    </row>
    <row r="885" spans="1:27" s="131" customFormat="1" ht="17">
      <c r="A885" s="3" t="s">
        <v>487</v>
      </c>
      <c r="B885" s="3" t="s">
        <v>487</v>
      </c>
      <c r="C885" s="3"/>
      <c r="D885" s="4" t="s">
        <v>487</v>
      </c>
      <c r="E885" s="133" t="s">
        <v>74</v>
      </c>
      <c r="H885" s="3"/>
      <c r="P885" s="146"/>
      <c r="Q885" s="146"/>
      <c r="R885" s="146"/>
      <c r="S885" s="146"/>
      <c r="T885" s="146"/>
      <c r="U885" s="146"/>
      <c r="V885" s="146"/>
      <c r="W885" s="146"/>
      <c r="X885" s="146"/>
      <c r="Y885" s="146"/>
      <c r="Z885" s="131" t="str">
        <f t="shared" ref="Z885:Z935" si="36">IF(U885&lt;&gt;"",U885,IF(P885&lt;&gt;"",P885,IF(N885&lt;&gt;"",N885,"")))</f>
        <v/>
      </c>
      <c r="AA885" s="131" t="str">
        <f t="shared" ref="AA885:AA935" si="37">IF(X885&lt;&gt;"",X885,IF(S885&lt;&gt;"",S885,IF(O885&lt;&gt;"",O885,"")))</f>
        <v/>
      </c>
    </row>
    <row r="886" spans="1:27" ht="388">
      <c r="A886" s="3">
        <v>2553</v>
      </c>
      <c r="B886" s="3" t="s">
        <v>2345</v>
      </c>
      <c r="C886" s="3">
        <v>177</v>
      </c>
      <c r="E886" s="134" t="s">
        <v>3285</v>
      </c>
      <c r="F886" s="6" t="s">
        <v>2346</v>
      </c>
      <c r="G886" s="6" t="s">
        <v>2347</v>
      </c>
      <c r="H886" s="38"/>
      <c r="I886" s="135" t="s">
        <v>3284</v>
      </c>
      <c r="J886" s="38"/>
      <c r="K886" s="38"/>
      <c r="L886" s="38"/>
      <c r="M886" s="38"/>
      <c r="P886" s="96">
        <v>3</v>
      </c>
      <c r="Q886" s="97" t="s">
        <v>3605</v>
      </c>
      <c r="R886" s="97" t="s">
        <v>3606</v>
      </c>
      <c r="S886" s="98">
        <v>3</v>
      </c>
      <c r="T886" s="136"/>
      <c r="U886" s="96">
        <v>3</v>
      </c>
      <c r="V886" s="97"/>
      <c r="W886" s="97"/>
      <c r="X886" s="137"/>
      <c r="Y886" s="136"/>
      <c r="Z886" s="138">
        <f t="shared" si="36"/>
        <v>3</v>
      </c>
      <c r="AA886" s="139">
        <f t="shared" si="37"/>
        <v>3</v>
      </c>
    </row>
    <row r="887" spans="1:27" ht="388">
      <c r="A887" s="3">
        <v>2554</v>
      </c>
      <c r="B887" s="3" t="s">
        <v>2345</v>
      </c>
      <c r="C887" s="3">
        <v>177</v>
      </c>
      <c r="E887" s="134" t="s">
        <v>3286</v>
      </c>
      <c r="F887" s="6" t="s">
        <v>2348</v>
      </c>
      <c r="G887" s="6" t="s">
        <v>2349</v>
      </c>
      <c r="H887" s="38"/>
      <c r="I887" s="135" t="s">
        <v>3284</v>
      </c>
      <c r="J887" s="38"/>
      <c r="K887" s="38"/>
      <c r="L887" s="38"/>
      <c r="M887" s="38"/>
      <c r="P887" s="96">
        <v>3</v>
      </c>
      <c r="Q887" s="97"/>
      <c r="R887" s="97"/>
      <c r="S887" s="98">
        <v>3</v>
      </c>
      <c r="T887" s="136"/>
      <c r="U887" s="96">
        <v>3</v>
      </c>
      <c r="V887" s="97"/>
      <c r="W887" s="97"/>
      <c r="X887" s="137"/>
      <c r="Y887" s="136"/>
      <c r="Z887" s="138">
        <f t="shared" si="36"/>
        <v>3</v>
      </c>
      <c r="AA887" s="139">
        <f t="shared" si="37"/>
        <v>3</v>
      </c>
    </row>
    <row r="888" spans="1:27" ht="388">
      <c r="A888" s="3">
        <v>2555</v>
      </c>
      <c r="B888" s="3" t="s">
        <v>2345</v>
      </c>
      <c r="C888" s="3">
        <v>177</v>
      </c>
      <c r="E888" s="134" t="s">
        <v>3287</v>
      </c>
      <c r="F888" s="6" t="s">
        <v>2350</v>
      </c>
      <c r="G888" s="6" t="s">
        <v>2351</v>
      </c>
      <c r="H888" s="38"/>
      <c r="I888" s="135" t="s">
        <v>3284</v>
      </c>
      <c r="J888" s="38"/>
      <c r="K888" s="38"/>
      <c r="L888" s="38"/>
      <c r="M888" s="38"/>
      <c r="P888" s="96">
        <v>4</v>
      </c>
      <c r="Q888" s="97"/>
      <c r="R888" s="97"/>
      <c r="S888" s="98">
        <v>3.5</v>
      </c>
      <c r="T888" s="136"/>
      <c r="U888" s="96">
        <v>4</v>
      </c>
      <c r="V888" s="97"/>
      <c r="W888" s="97"/>
      <c r="X888" s="137"/>
      <c r="Y888" s="136"/>
      <c r="Z888" s="138">
        <f t="shared" si="36"/>
        <v>4</v>
      </c>
      <c r="AA888" s="139">
        <f t="shared" si="37"/>
        <v>3.5</v>
      </c>
    </row>
    <row r="889" spans="1:27" ht="388">
      <c r="A889" s="3">
        <v>2556</v>
      </c>
      <c r="B889" s="3" t="s">
        <v>2345</v>
      </c>
      <c r="C889" s="3">
        <v>177</v>
      </c>
      <c r="E889" s="134" t="s">
        <v>3288</v>
      </c>
      <c r="F889" s="6" t="s">
        <v>2352</v>
      </c>
      <c r="G889" s="6" t="s">
        <v>2353</v>
      </c>
      <c r="H889" s="38"/>
      <c r="I889" s="135" t="s">
        <v>3284</v>
      </c>
      <c r="J889" s="38"/>
      <c r="K889" s="38"/>
      <c r="L889" s="38"/>
      <c r="M889" s="38"/>
      <c r="P889" s="96">
        <v>3</v>
      </c>
      <c r="Q889" s="97"/>
      <c r="R889" s="97"/>
      <c r="S889" s="98">
        <v>3</v>
      </c>
      <c r="T889" s="136"/>
      <c r="U889" s="96">
        <v>3</v>
      </c>
      <c r="V889" s="97"/>
      <c r="W889" s="97"/>
      <c r="X889" s="137"/>
      <c r="Y889" s="136"/>
      <c r="Z889" s="138">
        <f t="shared" si="36"/>
        <v>3</v>
      </c>
      <c r="AA889" s="139">
        <f t="shared" si="37"/>
        <v>3</v>
      </c>
    </row>
    <row r="890" spans="1:27" ht="388">
      <c r="A890" s="3">
        <v>2557</v>
      </c>
      <c r="B890" s="3" t="s">
        <v>2345</v>
      </c>
      <c r="C890" s="3">
        <v>177</v>
      </c>
      <c r="E890" s="134" t="s">
        <v>3289</v>
      </c>
      <c r="F890" s="6" t="s">
        <v>2354</v>
      </c>
      <c r="G890" s="6" t="s">
        <v>2121</v>
      </c>
      <c r="H890" s="38"/>
      <c r="I890" s="135" t="s">
        <v>3284</v>
      </c>
      <c r="J890" s="38"/>
      <c r="K890" s="38"/>
      <c r="L890" s="38"/>
      <c r="M890" s="38"/>
      <c r="P890" s="96">
        <v>4</v>
      </c>
      <c r="Q890" s="97" t="s">
        <v>3607</v>
      </c>
      <c r="R890" s="97" t="s">
        <v>3608</v>
      </c>
      <c r="S890" s="98">
        <v>3</v>
      </c>
      <c r="T890" s="136"/>
      <c r="U890" s="96">
        <v>4</v>
      </c>
      <c r="V890" s="97"/>
      <c r="W890" s="97"/>
      <c r="X890" s="137"/>
      <c r="Y890" s="136"/>
      <c r="Z890" s="138">
        <f t="shared" si="36"/>
        <v>4</v>
      </c>
      <c r="AA890" s="139">
        <f t="shared" si="37"/>
        <v>3</v>
      </c>
    </row>
    <row r="891" spans="1:27" s="131" customFormat="1" ht="17">
      <c r="A891" s="3" t="s">
        <v>487</v>
      </c>
      <c r="B891" s="3" t="s">
        <v>487</v>
      </c>
      <c r="C891" s="3" t="s">
        <v>487</v>
      </c>
      <c r="D891" s="4" t="s">
        <v>487</v>
      </c>
      <c r="H891" s="3"/>
      <c r="P891" s="146"/>
      <c r="Q891" s="146"/>
      <c r="R891" s="146"/>
      <c r="S891" s="146"/>
      <c r="T891" s="146"/>
      <c r="U891" s="146"/>
      <c r="V891" s="146"/>
      <c r="W891" s="146"/>
      <c r="X891" s="146"/>
      <c r="Y891" s="146"/>
    </row>
    <row r="892" spans="1:27" s="131" customFormat="1" ht="17">
      <c r="A892" s="3" t="s">
        <v>487</v>
      </c>
      <c r="B892" s="3" t="s">
        <v>487</v>
      </c>
      <c r="C892" s="3" t="s">
        <v>487</v>
      </c>
      <c r="D892" s="4" t="s">
        <v>487</v>
      </c>
      <c r="H892" s="3"/>
      <c r="P892" s="146"/>
      <c r="Q892" s="146"/>
      <c r="R892" s="146"/>
      <c r="S892" s="146"/>
      <c r="T892" s="146"/>
      <c r="U892" s="146"/>
      <c r="V892" s="146"/>
      <c r="W892" s="146"/>
      <c r="X892" s="146"/>
      <c r="Y892" s="146"/>
    </row>
    <row r="893" spans="1:27" s="131" customFormat="1" ht="17">
      <c r="A893" s="3" t="s">
        <v>487</v>
      </c>
      <c r="B893" s="3" t="s">
        <v>487</v>
      </c>
      <c r="C893" s="3"/>
      <c r="D893" s="4" t="s">
        <v>487</v>
      </c>
      <c r="E893" s="133" t="s">
        <v>75</v>
      </c>
      <c r="H893" s="3"/>
      <c r="P893" s="146"/>
      <c r="Q893" s="146"/>
      <c r="R893" s="146"/>
      <c r="S893" s="146"/>
      <c r="T893" s="146"/>
      <c r="U893" s="146"/>
      <c r="V893" s="146"/>
      <c r="W893" s="146"/>
      <c r="X893" s="146"/>
      <c r="Y893" s="146"/>
      <c r="Z893" s="131" t="str">
        <f t="shared" si="36"/>
        <v/>
      </c>
      <c r="AA893" s="131" t="str">
        <f t="shared" si="37"/>
        <v/>
      </c>
    </row>
    <row r="894" spans="1:27" ht="204">
      <c r="A894" s="3">
        <v>2558</v>
      </c>
      <c r="B894" s="3" t="s">
        <v>2355</v>
      </c>
      <c r="C894" s="3">
        <v>178</v>
      </c>
      <c r="D894" s="4" t="s">
        <v>31</v>
      </c>
      <c r="E894" s="6" t="s">
        <v>2356</v>
      </c>
      <c r="F894" s="6" t="s">
        <v>2357</v>
      </c>
      <c r="G894" s="6" t="s">
        <v>2358</v>
      </c>
      <c r="H894" s="38"/>
      <c r="I894" s="135" t="s">
        <v>3290</v>
      </c>
      <c r="J894" s="38"/>
      <c r="K894" s="38"/>
      <c r="L894" s="38"/>
      <c r="M894" s="38"/>
      <c r="N894" s="144">
        <v>4</v>
      </c>
      <c r="O894" s="144">
        <v>3</v>
      </c>
      <c r="P894" s="96">
        <v>4</v>
      </c>
      <c r="Q894" s="97"/>
      <c r="R894" s="97"/>
      <c r="S894" s="98">
        <v>3</v>
      </c>
      <c r="T894" s="136"/>
      <c r="U894" s="96">
        <v>4</v>
      </c>
      <c r="V894" s="97"/>
      <c r="W894" s="97"/>
      <c r="X894" s="137"/>
      <c r="Y894" s="136"/>
      <c r="Z894" s="138">
        <f t="shared" si="36"/>
        <v>4</v>
      </c>
      <c r="AA894" s="139">
        <f t="shared" si="37"/>
        <v>3</v>
      </c>
    </row>
    <row r="895" spans="1:27" s="131" customFormat="1" ht="17">
      <c r="A895" s="3" t="s">
        <v>487</v>
      </c>
      <c r="B895" s="3" t="s">
        <v>487</v>
      </c>
      <c r="C895" s="3" t="s">
        <v>487</v>
      </c>
      <c r="D895" s="4" t="s">
        <v>487</v>
      </c>
      <c r="H895" s="3"/>
      <c r="P895" s="146"/>
      <c r="Q895" s="146"/>
      <c r="R895" s="146"/>
      <c r="S895" s="146"/>
      <c r="T895" s="146"/>
      <c r="U895" s="146"/>
      <c r="V895" s="146"/>
      <c r="W895" s="146"/>
      <c r="X895" s="146"/>
      <c r="Y895" s="146"/>
    </row>
    <row r="896" spans="1:27" s="131" customFormat="1" ht="17">
      <c r="A896" s="3" t="s">
        <v>487</v>
      </c>
      <c r="B896" s="3" t="s">
        <v>487</v>
      </c>
      <c r="C896" s="3" t="s">
        <v>487</v>
      </c>
      <c r="D896" s="4" t="s">
        <v>487</v>
      </c>
      <c r="H896" s="3"/>
      <c r="P896" s="146"/>
      <c r="Q896" s="146"/>
      <c r="R896" s="146"/>
      <c r="S896" s="146"/>
      <c r="T896" s="146"/>
      <c r="U896" s="146"/>
      <c r="V896" s="146"/>
      <c r="W896" s="146"/>
      <c r="X896" s="146"/>
      <c r="Y896" s="146"/>
    </row>
    <row r="897" spans="1:27" s="131" customFormat="1" ht="34">
      <c r="A897" s="3" t="s">
        <v>487</v>
      </c>
      <c r="B897" s="3" t="s">
        <v>487</v>
      </c>
      <c r="C897" s="3"/>
      <c r="D897" s="4" t="s">
        <v>487</v>
      </c>
      <c r="E897" s="133" t="s">
        <v>76</v>
      </c>
      <c r="H897" s="3"/>
      <c r="P897" s="146"/>
      <c r="Q897" s="146"/>
      <c r="R897" s="146"/>
      <c r="S897" s="146"/>
      <c r="T897" s="146"/>
      <c r="U897" s="146"/>
      <c r="V897" s="146"/>
      <c r="W897" s="146"/>
      <c r="X897" s="146"/>
      <c r="Y897" s="146"/>
      <c r="Z897" s="131" t="str">
        <f t="shared" si="36"/>
        <v/>
      </c>
      <c r="AA897" s="131" t="str">
        <f t="shared" si="37"/>
        <v/>
      </c>
    </row>
    <row r="898" spans="1:27" ht="409.6">
      <c r="A898" s="3">
        <v>2559</v>
      </c>
      <c r="B898" s="3" t="s">
        <v>2359</v>
      </c>
      <c r="C898" s="3">
        <v>179</v>
      </c>
      <c r="D898" s="4" t="s">
        <v>31</v>
      </c>
      <c r="E898" s="6" t="s">
        <v>2360</v>
      </c>
      <c r="F898" s="6" t="s">
        <v>2361</v>
      </c>
      <c r="G898" s="6" t="s">
        <v>2362</v>
      </c>
      <c r="H898" s="38"/>
      <c r="I898" s="135" t="s">
        <v>3291</v>
      </c>
      <c r="J898" s="38"/>
      <c r="K898" s="38"/>
      <c r="L898" s="38"/>
      <c r="M898" s="38"/>
      <c r="N898" s="144">
        <v>5</v>
      </c>
      <c r="O898" s="144">
        <v>3</v>
      </c>
      <c r="P898" s="96">
        <v>4</v>
      </c>
      <c r="Q898" s="97"/>
      <c r="R898" s="97"/>
      <c r="S898" s="98">
        <v>2</v>
      </c>
      <c r="T898" s="136"/>
      <c r="U898" s="96">
        <v>4</v>
      </c>
      <c r="V898" s="97"/>
      <c r="W898" s="97"/>
      <c r="X898" s="137"/>
      <c r="Y898" s="136"/>
      <c r="Z898" s="138">
        <f t="shared" si="36"/>
        <v>4</v>
      </c>
      <c r="AA898" s="139">
        <f t="shared" si="37"/>
        <v>2</v>
      </c>
    </row>
    <row r="899" spans="1:27" s="131" customFormat="1" ht="17">
      <c r="A899" s="3" t="s">
        <v>487</v>
      </c>
      <c r="B899" s="3" t="s">
        <v>487</v>
      </c>
      <c r="C899" s="3" t="s">
        <v>487</v>
      </c>
      <c r="D899" s="4" t="s">
        <v>487</v>
      </c>
      <c r="H899" s="3"/>
      <c r="P899" s="146"/>
      <c r="Q899" s="146"/>
      <c r="R899" s="146"/>
      <c r="S899" s="146"/>
      <c r="T899" s="146"/>
      <c r="U899" s="146"/>
      <c r="V899" s="146"/>
      <c r="W899" s="146"/>
      <c r="X899" s="146"/>
      <c r="Y899" s="146"/>
    </row>
    <row r="900" spans="1:27" s="131" customFormat="1" ht="17">
      <c r="A900" s="3" t="s">
        <v>487</v>
      </c>
      <c r="B900" s="3" t="s">
        <v>487</v>
      </c>
      <c r="C900" s="3" t="s">
        <v>487</v>
      </c>
      <c r="D900" s="4" t="s">
        <v>487</v>
      </c>
      <c r="H900" s="3"/>
      <c r="P900" s="146"/>
      <c r="Q900" s="146"/>
      <c r="R900" s="146"/>
      <c r="S900" s="146"/>
      <c r="T900" s="146"/>
      <c r="U900" s="146"/>
      <c r="V900" s="146"/>
      <c r="W900" s="146"/>
      <c r="X900" s="146"/>
      <c r="Y900" s="146"/>
    </row>
    <row r="901" spans="1:27" s="131" customFormat="1" ht="17">
      <c r="A901" s="3" t="s">
        <v>487</v>
      </c>
      <c r="B901" s="3" t="s">
        <v>487</v>
      </c>
      <c r="C901" s="3"/>
      <c r="D901" s="4" t="s">
        <v>487</v>
      </c>
      <c r="E901" s="133" t="s">
        <v>77</v>
      </c>
      <c r="H901" s="3"/>
      <c r="P901" s="146"/>
      <c r="Q901" s="146"/>
      <c r="R901" s="146"/>
      <c r="S901" s="146"/>
      <c r="T901" s="146"/>
      <c r="U901" s="146"/>
      <c r="V901" s="146"/>
      <c r="W901" s="146"/>
      <c r="X901" s="146"/>
      <c r="Y901" s="146"/>
      <c r="Z901" s="131" t="str">
        <f t="shared" si="36"/>
        <v/>
      </c>
      <c r="AA901" s="131" t="str">
        <f t="shared" si="37"/>
        <v/>
      </c>
    </row>
    <row r="902" spans="1:27" ht="409.6">
      <c r="A902" s="3">
        <v>2560</v>
      </c>
      <c r="B902" s="3" t="s">
        <v>2363</v>
      </c>
      <c r="C902" s="3">
        <v>180</v>
      </c>
      <c r="E902" s="134" t="s">
        <v>3293</v>
      </c>
      <c r="F902" s="6" t="s">
        <v>2364</v>
      </c>
      <c r="G902" s="6" t="s">
        <v>2365</v>
      </c>
      <c r="H902" s="38"/>
      <c r="I902" s="135" t="s">
        <v>3292</v>
      </c>
      <c r="J902" s="38"/>
      <c r="K902" s="38"/>
      <c r="L902" s="38"/>
      <c r="M902" s="38"/>
      <c r="P902" s="96">
        <v>3</v>
      </c>
      <c r="Q902" s="97" t="s">
        <v>3609</v>
      </c>
      <c r="R902" s="97" t="s">
        <v>3610</v>
      </c>
      <c r="S902" s="98">
        <v>3</v>
      </c>
      <c r="T902" s="136"/>
      <c r="U902" s="96"/>
      <c r="V902" s="97"/>
      <c r="W902" s="97"/>
      <c r="X902" s="137"/>
      <c r="Y902" s="136"/>
      <c r="Z902" s="138">
        <f t="shared" si="36"/>
        <v>3</v>
      </c>
      <c r="AA902" s="139">
        <f t="shared" si="37"/>
        <v>3</v>
      </c>
    </row>
    <row r="903" spans="1:27" ht="409.6">
      <c r="A903" s="3">
        <v>2561</v>
      </c>
      <c r="B903" s="3" t="s">
        <v>2363</v>
      </c>
      <c r="C903" s="3">
        <v>180</v>
      </c>
      <c r="E903" s="134" t="s">
        <v>3294</v>
      </c>
      <c r="F903" s="6" t="s">
        <v>2366</v>
      </c>
      <c r="G903" s="6" t="s">
        <v>2367</v>
      </c>
      <c r="H903" s="38"/>
      <c r="I903" s="135" t="s">
        <v>3292</v>
      </c>
      <c r="J903" s="38"/>
      <c r="K903" s="38"/>
      <c r="L903" s="38"/>
      <c r="M903" s="38"/>
      <c r="P903" s="96">
        <v>3</v>
      </c>
      <c r="Q903" s="97" t="s">
        <v>3609</v>
      </c>
      <c r="R903" s="97" t="s">
        <v>3610</v>
      </c>
      <c r="S903" s="98">
        <v>3</v>
      </c>
      <c r="T903" s="136"/>
      <c r="U903" s="96"/>
      <c r="V903" s="97"/>
      <c r="W903" s="97"/>
      <c r="X903" s="137"/>
      <c r="Y903" s="136"/>
      <c r="Z903" s="138">
        <f t="shared" si="36"/>
        <v>3</v>
      </c>
      <c r="AA903" s="139">
        <f t="shared" si="37"/>
        <v>3</v>
      </c>
    </row>
    <row r="904" spans="1:27" ht="409.6">
      <c r="A904" s="3">
        <v>2562</v>
      </c>
      <c r="B904" s="3" t="s">
        <v>2363</v>
      </c>
      <c r="C904" s="3">
        <v>180</v>
      </c>
      <c r="E904" s="134" t="s">
        <v>3295</v>
      </c>
      <c r="F904" s="6" t="s">
        <v>2368</v>
      </c>
      <c r="G904" s="6" t="s">
        <v>2369</v>
      </c>
      <c r="H904" s="38"/>
      <c r="I904" s="135" t="s">
        <v>3292</v>
      </c>
      <c r="J904" s="38"/>
      <c r="K904" s="38"/>
      <c r="L904" s="38"/>
      <c r="M904" s="38"/>
      <c r="P904" s="96">
        <v>3</v>
      </c>
      <c r="Q904" s="97" t="s">
        <v>3609</v>
      </c>
      <c r="R904" s="97" t="s">
        <v>3610</v>
      </c>
      <c r="S904" s="98">
        <v>2.5</v>
      </c>
      <c r="T904" s="136"/>
      <c r="U904" s="96">
        <v>4</v>
      </c>
      <c r="V904" s="97"/>
      <c r="W904" s="97"/>
      <c r="X904" s="137">
        <v>3</v>
      </c>
      <c r="Y904" s="136"/>
      <c r="Z904" s="138">
        <f t="shared" si="36"/>
        <v>4</v>
      </c>
      <c r="AA904" s="139">
        <f t="shared" si="37"/>
        <v>3</v>
      </c>
    </row>
    <row r="905" spans="1:27" s="131" customFormat="1" ht="17">
      <c r="A905" s="3" t="s">
        <v>487</v>
      </c>
      <c r="B905" s="3" t="s">
        <v>487</v>
      </c>
      <c r="C905" s="3" t="s">
        <v>487</v>
      </c>
      <c r="D905" s="4" t="s">
        <v>487</v>
      </c>
      <c r="H905" s="3"/>
      <c r="P905" s="146"/>
      <c r="Q905" s="146"/>
      <c r="R905" s="146"/>
      <c r="S905" s="146"/>
      <c r="T905" s="146"/>
      <c r="U905" s="146"/>
      <c r="V905" s="146"/>
      <c r="W905" s="146"/>
      <c r="X905" s="146"/>
      <c r="Y905" s="146"/>
    </row>
    <row r="906" spans="1:27" s="131" customFormat="1" ht="17">
      <c r="A906" s="3" t="s">
        <v>487</v>
      </c>
      <c r="B906" s="3" t="s">
        <v>487</v>
      </c>
      <c r="C906" s="3" t="s">
        <v>487</v>
      </c>
      <c r="D906" s="4" t="s">
        <v>487</v>
      </c>
      <c r="H906" s="3"/>
      <c r="P906" s="146"/>
      <c r="Q906" s="146"/>
      <c r="R906" s="146"/>
      <c r="S906" s="146"/>
      <c r="T906" s="146"/>
      <c r="U906" s="146"/>
      <c r="V906" s="146"/>
      <c r="W906" s="146"/>
      <c r="X906" s="146"/>
      <c r="Y906" s="146"/>
    </row>
    <row r="907" spans="1:27" s="131" customFormat="1" ht="17">
      <c r="A907" s="3" t="s">
        <v>487</v>
      </c>
      <c r="B907" s="3" t="s">
        <v>487</v>
      </c>
      <c r="C907" s="3"/>
      <c r="D907" s="4" t="s">
        <v>487</v>
      </c>
      <c r="E907" s="133" t="s">
        <v>80</v>
      </c>
      <c r="H907" s="3"/>
      <c r="P907" s="146"/>
      <c r="Q907" s="146"/>
      <c r="R907" s="146"/>
      <c r="S907" s="146"/>
      <c r="T907" s="146"/>
      <c r="U907" s="146"/>
      <c r="V907" s="146"/>
      <c r="W907" s="146"/>
      <c r="X907" s="146"/>
      <c r="Y907" s="146"/>
      <c r="Z907" s="131" t="str">
        <f t="shared" si="36"/>
        <v/>
      </c>
      <c r="AA907" s="131" t="str">
        <f t="shared" si="37"/>
        <v/>
      </c>
    </row>
    <row r="908" spans="1:27" ht="153">
      <c r="A908" s="3">
        <v>2563</v>
      </c>
      <c r="B908" s="3" t="s">
        <v>2370</v>
      </c>
      <c r="C908" s="3">
        <v>183</v>
      </c>
      <c r="D908" s="4" t="s">
        <v>31</v>
      </c>
      <c r="E908" s="6" t="s">
        <v>2371</v>
      </c>
      <c r="F908" s="6" t="s">
        <v>2372</v>
      </c>
      <c r="G908" s="6" t="s">
        <v>2373</v>
      </c>
      <c r="H908" s="38"/>
      <c r="I908" s="135" t="s">
        <v>3296</v>
      </c>
      <c r="J908" s="38"/>
      <c r="K908" s="38"/>
      <c r="L908" s="38"/>
      <c r="M908" s="38"/>
      <c r="N908" s="144">
        <v>4</v>
      </c>
      <c r="O908" s="144">
        <v>3</v>
      </c>
      <c r="P908" s="96">
        <v>4</v>
      </c>
      <c r="Q908" s="97" t="s">
        <v>3611</v>
      </c>
      <c r="R908" s="97"/>
      <c r="S908" s="98">
        <v>3.5</v>
      </c>
      <c r="T908" s="136"/>
      <c r="U908" s="96">
        <v>4</v>
      </c>
      <c r="V908" s="97"/>
      <c r="W908" s="97"/>
      <c r="X908" s="137"/>
      <c r="Y908" s="136"/>
      <c r="Z908" s="138">
        <f t="shared" si="36"/>
        <v>4</v>
      </c>
      <c r="AA908" s="139">
        <f t="shared" si="37"/>
        <v>3.5</v>
      </c>
    </row>
    <row r="909" spans="1:27" s="131" customFormat="1" ht="17">
      <c r="A909" s="3" t="s">
        <v>487</v>
      </c>
      <c r="B909" s="3" t="s">
        <v>487</v>
      </c>
      <c r="C909" s="3" t="s">
        <v>487</v>
      </c>
      <c r="D909" s="4" t="s">
        <v>487</v>
      </c>
      <c r="H909" s="3"/>
      <c r="P909" s="146"/>
      <c r="Q909" s="146"/>
      <c r="R909" s="146"/>
      <c r="S909" s="146"/>
      <c r="T909" s="146"/>
      <c r="U909" s="146"/>
      <c r="V909" s="146"/>
      <c r="W909" s="146"/>
      <c r="X909" s="146"/>
      <c r="Y909" s="146"/>
    </row>
    <row r="910" spans="1:27" s="131" customFormat="1" ht="17">
      <c r="A910" s="3" t="s">
        <v>487</v>
      </c>
      <c r="B910" s="3" t="s">
        <v>487</v>
      </c>
      <c r="C910" s="3" t="s">
        <v>487</v>
      </c>
      <c r="D910" s="4" t="s">
        <v>487</v>
      </c>
      <c r="H910" s="3"/>
      <c r="P910" s="146"/>
      <c r="Q910" s="146"/>
      <c r="R910" s="146"/>
      <c r="S910" s="146"/>
      <c r="T910" s="146"/>
      <c r="U910" s="146"/>
      <c r="V910" s="146"/>
      <c r="W910" s="146"/>
      <c r="X910" s="146"/>
      <c r="Y910" s="146"/>
    </row>
    <row r="911" spans="1:27" s="131" customFormat="1" ht="17">
      <c r="A911" s="3" t="s">
        <v>487</v>
      </c>
      <c r="B911" s="3" t="s">
        <v>487</v>
      </c>
      <c r="C911" s="3"/>
      <c r="D911" s="4" t="s">
        <v>487</v>
      </c>
      <c r="E911" s="133" t="s">
        <v>2374</v>
      </c>
      <c r="H911" s="3"/>
      <c r="P911" s="146"/>
      <c r="Q911" s="146"/>
      <c r="R911" s="146"/>
      <c r="S911" s="146"/>
      <c r="T911" s="146"/>
      <c r="U911" s="146"/>
      <c r="V911" s="146"/>
      <c r="W911" s="146"/>
      <c r="X911" s="146"/>
      <c r="Y911" s="146"/>
      <c r="Z911" s="131" t="str">
        <f t="shared" si="36"/>
        <v/>
      </c>
      <c r="AA911" s="131" t="str">
        <f t="shared" si="37"/>
        <v/>
      </c>
    </row>
    <row r="912" spans="1:27" ht="404">
      <c r="A912" s="3">
        <v>2564</v>
      </c>
      <c r="B912" s="3" t="s">
        <v>2375</v>
      </c>
      <c r="C912" s="3">
        <v>184</v>
      </c>
      <c r="D912" s="4" t="s">
        <v>31</v>
      </c>
      <c r="E912" s="6" t="s">
        <v>2259</v>
      </c>
      <c r="F912" s="6" t="s">
        <v>2376</v>
      </c>
      <c r="G912" s="6" t="s">
        <v>2377</v>
      </c>
      <c r="H912" s="38"/>
      <c r="I912" s="135" t="s">
        <v>3297</v>
      </c>
      <c r="J912" s="38"/>
      <c r="K912" s="38"/>
      <c r="L912" s="38"/>
      <c r="M912" s="135" t="s">
        <v>3298</v>
      </c>
      <c r="N912" s="144">
        <v>3</v>
      </c>
      <c r="O912" s="144">
        <v>2.5</v>
      </c>
      <c r="P912" s="96">
        <v>3</v>
      </c>
      <c r="Q912" s="97" t="s">
        <v>3612</v>
      </c>
      <c r="R912" s="97"/>
      <c r="S912" s="98">
        <v>2</v>
      </c>
      <c r="T912" s="136"/>
      <c r="U912" s="96">
        <v>3</v>
      </c>
      <c r="V912" s="97"/>
      <c r="W912" s="97"/>
      <c r="X912" s="137"/>
      <c r="Y912" s="136"/>
      <c r="Z912" s="138">
        <f t="shared" si="36"/>
        <v>3</v>
      </c>
      <c r="AA912" s="139">
        <f t="shared" si="37"/>
        <v>2</v>
      </c>
    </row>
    <row r="913" spans="1:27" s="131" customFormat="1" ht="17">
      <c r="A913" s="3" t="s">
        <v>487</v>
      </c>
      <c r="B913" s="3" t="s">
        <v>487</v>
      </c>
      <c r="C913" s="3" t="s">
        <v>487</v>
      </c>
      <c r="D913" s="4" t="s">
        <v>487</v>
      </c>
      <c r="H913" s="3"/>
      <c r="P913" s="146"/>
      <c r="Q913" s="146"/>
      <c r="R913" s="146"/>
      <c r="S913" s="146"/>
      <c r="T913" s="146"/>
      <c r="U913" s="146"/>
      <c r="V913" s="146"/>
      <c r="W913" s="146"/>
      <c r="X913" s="146"/>
      <c r="Y913" s="146"/>
    </row>
    <row r="914" spans="1:27" s="131" customFormat="1" ht="17">
      <c r="A914" s="3" t="s">
        <v>487</v>
      </c>
      <c r="B914" s="3" t="s">
        <v>487</v>
      </c>
      <c r="C914" s="3" t="s">
        <v>487</v>
      </c>
      <c r="D914" s="4" t="s">
        <v>487</v>
      </c>
      <c r="H914" s="3"/>
      <c r="P914" s="146"/>
      <c r="Q914" s="146"/>
      <c r="R914" s="146"/>
      <c r="S914" s="146"/>
      <c r="T914" s="146"/>
      <c r="U914" s="146"/>
      <c r="V914" s="146"/>
      <c r="W914" s="146"/>
      <c r="X914" s="146"/>
      <c r="Y914" s="146"/>
    </row>
    <row r="915" spans="1:27" s="131" customFormat="1" ht="17">
      <c r="A915" s="3" t="s">
        <v>487</v>
      </c>
      <c r="B915" s="3" t="s">
        <v>487</v>
      </c>
      <c r="C915" s="3"/>
      <c r="D915" s="4" t="s">
        <v>487</v>
      </c>
      <c r="E915" s="133" t="s">
        <v>82</v>
      </c>
      <c r="H915" s="3"/>
      <c r="P915" s="146"/>
      <c r="Q915" s="146"/>
      <c r="R915" s="146"/>
      <c r="S915" s="146"/>
      <c r="T915" s="146"/>
      <c r="U915" s="146"/>
      <c r="V915" s="146"/>
      <c r="W915" s="146"/>
      <c r="X915" s="146"/>
      <c r="Y915" s="146"/>
      <c r="Z915" s="131" t="str">
        <f t="shared" si="36"/>
        <v/>
      </c>
      <c r="AA915" s="131" t="str">
        <f t="shared" si="37"/>
        <v/>
      </c>
    </row>
    <row r="916" spans="1:27" ht="409.6">
      <c r="A916" s="3">
        <v>2565</v>
      </c>
      <c r="B916" s="3" t="s">
        <v>2378</v>
      </c>
      <c r="C916" s="3">
        <v>186</v>
      </c>
      <c r="D916" s="4" t="s">
        <v>31</v>
      </c>
      <c r="E916" s="6" t="s">
        <v>2379</v>
      </c>
      <c r="F916" s="6" t="s">
        <v>2380</v>
      </c>
      <c r="G916" s="6" t="s">
        <v>2381</v>
      </c>
      <c r="H916" s="38"/>
      <c r="I916" s="135" t="s">
        <v>3299</v>
      </c>
      <c r="J916" s="38"/>
      <c r="K916" s="38"/>
      <c r="L916" s="38"/>
      <c r="M916" s="135" t="s">
        <v>3300</v>
      </c>
      <c r="N916" s="144">
        <v>4</v>
      </c>
      <c r="O916" s="144">
        <v>2.5</v>
      </c>
      <c r="P916" s="96">
        <v>4</v>
      </c>
      <c r="Q916" s="97" t="s">
        <v>3613</v>
      </c>
      <c r="R916" s="97"/>
      <c r="S916" s="98">
        <v>3</v>
      </c>
      <c r="T916" s="136"/>
      <c r="U916" s="96">
        <v>4</v>
      </c>
      <c r="V916" s="97"/>
      <c r="W916" s="97"/>
      <c r="X916" s="137"/>
      <c r="Y916" s="136"/>
      <c r="Z916" s="138">
        <f t="shared" si="36"/>
        <v>4</v>
      </c>
      <c r="AA916" s="139">
        <f t="shared" si="37"/>
        <v>3</v>
      </c>
    </row>
    <row r="917" spans="1:27" s="131" customFormat="1" ht="17">
      <c r="A917" s="3" t="s">
        <v>487</v>
      </c>
      <c r="B917" s="3" t="s">
        <v>487</v>
      </c>
      <c r="C917" s="3" t="s">
        <v>487</v>
      </c>
      <c r="D917" s="4" t="s">
        <v>487</v>
      </c>
      <c r="H917" s="3"/>
      <c r="P917" s="146"/>
      <c r="Q917" s="146"/>
      <c r="R917" s="146"/>
      <c r="S917" s="146"/>
      <c r="T917" s="146"/>
      <c r="U917" s="146"/>
      <c r="V917" s="146"/>
      <c r="W917" s="146"/>
      <c r="X917" s="146"/>
      <c r="Y917" s="146"/>
    </row>
    <row r="918" spans="1:27" s="131" customFormat="1" ht="17">
      <c r="A918" s="3" t="s">
        <v>487</v>
      </c>
      <c r="B918" s="3" t="s">
        <v>487</v>
      </c>
      <c r="C918" s="3" t="s">
        <v>487</v>
      </c>
      <c r="D918" s="4" t="s">
        <v>487</v>
      </c>
      <c r="H918" s="3"/>
      <c r="P918" s="146"/>
      <c r="Q918" s="146"/>
      <c r="R918" s="146"/>
      <c r="S918" s="146"/>
      <c r="T918" s="146"/>
      <c r="U918" s="146"/>
      <c r="V918" s="146"/>
      <c r="W918" s="146"/>
      <c r="X918" s="146"/>
      <c r="Y918" s="146"/>
    </row>
    <row r="919" spans="1:27" ht="19">
      <c r="A919" s="3" t="s">
        <v>487</v>
      </c>
      <c r="B919" s="3" t="s">
        <v>487</v>
      </c>
      <c r="E919" s="151" t="s">
        <v>39</v>
      </c>
      <c r="F919" s="151"/>
      <c r="G919" s="151"/>
      <c r="P919" s="146"/>
      <c r="Q919" s="146"/>
      <c r="R919" s="146"/>
      <c r="S919" s="146"/>
      <c r="T919" s="146"/>
      <c r="U919" s="146"/>
      <c r="V919" s="146"/>
      <c r="W919" s="146"/>
      <c r="X919" s="146"/>
      <c r="Y919" s="146"/>
      <c r="Z919" s="131" t="str">
        <f t="shared" si="36"/>
        <v/>
      </c>
      <c r="AA919" s="131" t="str">
        <f t="shared" si="37"/>
        <v/>
      </c>
    </row>
    <row r="920" spans="1:27" s="131" customFormat="1" ht="17">
      <c r="A920" s="3" t="s">
        <v>487</v>
      </c>
      <c r="B920" s="3" t="s">
        <v>487</v>
      </c>
      <c r="C920" s="3"/>
      <c r="D920" s="4" t="s">
        <v>487</v>
      </c>
      <c r="E920" s="133" t="s">
        <v>242</v>
      </c>
      <c r="H920" s="3"/>
      <c r="P920" s="146"/>
      <c r="Q920" s="146"/>
      <c r="R920" s="146"/>
      <c r="S920" s="146"/>
      <c r="T920" s="146"/>
      <c r="U920" s="146"/>
      <c r="V920" s="146"/>
      <c r="W920" s="146"/>
      <c r="X920" s="146"/>
      <c r="Y920" s="146"/>
      <c r="Z920" s="131" t="str">
        <f t="shared" si="36"/>
        <v/>
      </c>
      <c r="AA920" s="131" t="str">
        <f t="shared" si="37"/>
        <v/>
      </c>
    </row>
    <row r="921" spans="1:27" ht="272">
      <c r="A921" s="3">
        <v>2566</v>
      </c>
      <c r="B921" s="3" t="s">
        <v>2382</v>
      </c>
      <c r="C921" s="3">
        <v>187</v>
      </c>
      <c r="D921" s="4" t="s">
        <v>31</v>
      </c>
      <c r="E921" s="6" t="s">
        <v>2383</v>
      </c>
      <c r="F921" s="6" t="s">
        <v>2384</v>
      </c>
      <c r="G921" s="6" t="s">
        <v>2385</v>
      </c>
      <c r="H921" s="38"/>
      <c r="I921" s="135" t="s">
        <v>3301</v>
      </c>
      <c r="J921" s="38"/>
      <c r="K921" s="38"/>
      <c r="L921" s="38"/>
      <c r="M921" s="38"/>
      <c r="N921" s="144">
        <v>4</v>
      </c>
      <c r="O921" s="144">
        <v>3</v>
      </c>
      <c r="P921" s="96">
        <v>3</v>
      </c>
      <c r="Q921" s="97"/>
      <c r="R921" s="97"/>
      <c r="S921" s="98">
        <v>2</v>
      </c>
      <c r="T921" s="136"/>
      <c r="U921" s="96">
        <v>3</v>
      </c>
      <c r="V921" s="97"/>
      <c r="W921" s="97"/>
      <c r="X921" s="137">
        <v>3</v>
      </c>
      <c r="Y921" s="136"/>
      <c r="Z921" s="138">
        <f t="shared" si="36"/>
        <v>3</v>
      </c>
      <c r="AA921" s="139">
        <f t="shared" si="37"/>
        <v>3</v>
      </c>
    </row>
    <row r="922" spans="1:27" s="131" customFormat="1" ht="17">
      <c r="A922" s="3" t="s">
        <v>487</v>
      </c>
      <c r="B922" s="3" t="s">
        <v>487</v>
      </c>
      <c r="C922" s="3" t="s">
        <v>487</v>
      </c>
      <c r="D922" s="4" t="s">
        <v>487</v>
      </c>
      <c r="H922" s="3"/>
      <c r="P922" s="146"/>
      <c r="Q922" s="146"/>
      <c r="R922" s="146"/>
      <c r="S922" s="146"/>
      <c r="T922" s="146"/>
      <c r="U922" s="146"/>
      <c r="V922" s="146"/>
      <c r="W922" s="146"/>
      <c r="X922" s="146"/>
      <c r="Y922" s="146"/>
    </row>
    <row r="923" spans="1:27" s="131" customFormat="1" ht="17">
      <c r="A923" s="3" t="s">
        <v>487</v>
      </c>
      <c r="B923" s="3" t="s">
        <v>487</v>
      </c>
      <c r="C923" s="3" t="s">
        <v>487</v>
      </c>
      <c r="D923" s="4" t="s">
        <v>487</v>
      </c>
      <c r="H923" s="3"/>
      <c r="P923" s="146"/>
      <c r="Q923" s="146"/>
      <c r="R923" s="146"/>
      <c r="S923" s="146"/>
      <c r="T923" s="146"/>
      <c r="U923" s="146"/>
      <c r="V923" s="146"/>
      <c r="W923" s="146"/>
      <c r="X923" s="146"/>
      <c r="Y923" s="146"/>
    </row>
    <row r="924" spans="1:27" s="131" customFormat="1" ht="17">
      <c r="A924" s="3" t="s">
        <v>487</v>
      </c>
      <c r="B924" s="3" t="s">
        <v>487</v>
      </c>
      <c r="C924" s="3"/>
      <c r="D924" s="4" t="s">
        <v>487</v>
      </c>
      <c r="E924" s="133" t="s">
        <v>243</v>
      </c>
      <c r="H924" s="3"/>
      <c r="P924" s="146"/>
      <c r="Q924" s="146"/>
      <c r="R924" s="146"/>
      <c r="S924" s="146"/>
      <c r="T924" s="146"/>
      <c r="U924" s="146"/>
      <c r="V924" s="146"/>
      <c r="W924" s="146"/>
      <c r="X924" s="146"/>
      <c r="Y924" s="146"/>
      <c r="Z924" s="131" t="str">
        <f t="shared" si="36"/>
        <v/>
      </c>
      <c r="AA924" s="131" t="str">
        <f t="shared" si="37"/>
        <v/>
      </c>
    </row>
    <row r="925" spans="1:27" ht="289">
      <c r="A925" s="3">
        <v>2567</v>
      </c>
      <c r="B925" s="3" t="s">
        <v>2386</v>
      </c>
      <c r="C925" s="3">
        <v>188</v>
      </c>
      <c r="D925" s="4" t="s">
        <v>31</v>
      </c>
      <c r="E925" s="6" t="s">
        <v>2387</v>
      </c>
      <c r="F925" s="6" t="s">
        <v>2388</v>
      </c>
      <c r="G925" s="6" t="s">
        <v>2389</v>
      </c>
      <c r="H925" s="38"/>
      <c r="I925" s="135" t="s">
        <v>3302</v>
      </c>
      <c r="J925" s="38"/>
      <c r="K925" s="38"/>
      <c r="L925" s="38"/>
      <c r="M925" s="135" t="s">
        <v>2769</v>
      </c>
      <c r="N925" s="144">
        <v>2</v>
      </c>
      <c r="O925" s="144">
        <v>2</v>
      </c>
      <c r="P925" s="96">
        <v>2</v>
      </c>
      <c r="Q925" s="97" t="s">
        <v>3614</v>
      </c>
      <c r="R925" s="97"/>
      <c r="S925" s="98">
        <v>1</v>
      </c>
      <c r="T925" s="136"/>
      <c r="U925" s="96">
        <v>2</v>
      </c>
      <c r="V925" s="97"/>
      <c r="W925" s="97"/>
      <c r="X925" s="137"/>
      <c r="Y925" s="136"/>
      <c r="Z925" s="138">
        <f t="shared" si="36"/>
        <v>2</v>
      </c>
      <c r="AA925" s="139">
        <f t="shared" si="37"/>
        <v>1</v>
      </c>
    </row>
    <row r="926" spans="1:27" ht="289">
      <c r="A926" s="3">
        <v>2568</v>
      </c>
      <c r="B926" s="3" t="s">
        <v>2386</v>
      </c>
      <c r="C926" s="3">
        <v>188</v>
      </c>
      <c r="E926" s="134" t="s">
        <v>3303</v>
      </c>
      <c r="F926" s="6" t="s">
        <v>2390</v>
      </c>
      <c r="G926" s="6" t="s">
        <v>2391</v>
      </c>
      <c r="H926" s="38"/>
      <c r="I926" s="135" t="s">
        <v>3302</v>
      </c>
      <c r="J926" s="38"/>
      <c r="K926" s="38"/>
      <c r="L926" s="38"/>
      <c r="M926" s="135" t="s">
        <v>2769</v>
      </c>
      <c r="P926" s="96">
        <v>2</v>
      </c>
      <c r="Q926" s="97"/>
      <c r="R926" s="97"/>
      <c r="S926" s="98">
        <v>2</v>
      </c>
      <c r="T926" s="136" t="s">
        <v>3615</v>
      </c>
      <c r="U926" s="96">
        <v>2</v>
      </c>
      <c r="V926" s="97"/>
      <c r="W926" s="97"/>
      <c r="X926" s="137"/>
      <c r="Y926" s="136"/>
      <c r="Z926" s="138">
        <f t="shared" si="36"/>
        <v>2</v>
      </c>
      <c r="AA926" s="139">
        <f t="shared" si="37"/>
        <v>2</v>
      </c>
    </row>
    <row r="927" spans="1:27" s="131" customFormat="1" ht="17">
      <c r="A927" s="3" t="s">
        <v>487</v>
      </c>
      <c r="B927" s="3" t="s">
        <v>487</v>
      </c>
      <c r="C927" s="3" t="s">
        <v>487</v>
      </c>
      <c r="D927" s="4" t="s">
        <v>487</v>
      </c>
      <c r="H927" s="3"/>
      <c r="P927" s="146"/>
      <c r="Q927" s="146"/>
      <c r="R927" s="146"/>
      <c r="S927" s="146"/>
      <c r="T927" s="146"/>
      <c r="U927" s="146"/>
      <c r="V927" s="146"/>
      <c r="W927" s="146"/>
      <c r="X927" s="146"/>
      <c r="Y927" s="146"/>
    </row>
    <row r="928" spans="1:27" s="131" customFormat="1" ht="17">
      <c r="A928" s="3" t="s">
        <v>487</v>
      </c>
      <c r="B928" s="3" t="s">
        <v>487</v>
      </c>
      <c r="C928" s="3" t="s">
        <v>487</v>
      </c>
      <c r="D928" s="4" t="s">
        <v>487</v>
      </c>
      <c r="H928" s="3"/>
      <c r="P928" s="146"/>
      <c r="Q928" s="146"/>
      <c r="R928" s="146"/>
      <c r="S928" s="146"/>
      <c r="T928" s="146"/>
      <c r="U928" s="146"/>
      <c r="V928" s="146"/>
      <c r="W928" s="146"/>
      <c r="X928" s="146"/>
      <c r="Y928" s="146"/>
    </row>
    <row r="929" spans="1:27" s="131" customFormat="1" ht="17">
      <c r="A929" s="3" t="s">
        <v>487</v>
      </c>
      <c r="B929" s="3" t="s">
        <v>487</v>
      </c>
      <c r="C929" s="3"/>
      <c r="D929" s="4" t="s">
        <v>487</v>
      </c>
      <c r="E929" s="133" t="s">
        <v>83</v>
      </c>
      <c r="H929" s="3"/>
      <c r="P929" s="146"/>
      <c r="Q929" s="146"/>
      <c r="R929" s="146"/>
      <c r="S929" s="146"/>
      <c r="T929" s="146"/>
      <c r="U929" s="146"/>
      <c r="V929" s="146"/>
      <c r="W929" s="146"/>
      <c r="X929" s="146"/>
      <c r="Y929" s="146"/>
      <c r="Z929" s="131" t="str">
        <f t="shared" si="36"/>
        <v/>
      </c>
      <c r="AA929" s="131" t="str">
        <f t="shared" si="37"/>
        <v/>
      </c>
    </row>
    <row r="930" spans="1:27" ht="409.6">
      <c r="A930" s="3">
        <v>2569</v>
      </c>
      <c r="B930" s="3" t="s">
        <v>2392</v>
      </c>
      <c r="C930" s="3">
        <v>189</v>
      </c>
      <c r="E930" s="134" t="s">
        <v>3305</v>
      </c>
      <c r="F930" s="6" t="s">
        <v>2393</v>
      </c>
      <c r="G930" s="6" t="s">
        <v>2394</v>
      </c>
      <c r="H930" s="38"/>
      <c r="I930" s="135" t="s">
        <v>3304</v>
      </c>
      <c r="J930" s="38"/>
      <c r="K930" s="38"/>
      <c r="L930" s="38"/>
      <c r="M930" s="38"/>
      <c r="P930" s="96">
        <v>3</v>
      </c>
      <c r="Q930" s="97"/>
      <c r="R930" s="97"/>
      <c r="S930" s="98">
        <v>2</v>
      </c>
      <c r="T930" s="136"/>
      <c r="U930" s="96">
        <v>3</v>
      </c>
      <c r="V930" s="97"/>
      <c r="W930" s="97"/>
      <c r="X930" s="137"/>
      <c r="Y930" s="136"/>
      <c r="Z930" s="138">
        <f t="shared" si="36"/>
        <v>3</v>
      </c>
      <c r="AA930" s="139">
        <f t="shared" si="37"/>
        <v>2</v>
      </c>
    </row>
    <row r="931" spans="1:27" ht="409.6">
      <c r="A931" s="3">
        <v>2570</v>
      </c>
      <c r="B931" s="3" t="s">
        <v>2392</v>
      </c>
      <c r="C931" s="3">
        <v>189</v>
      </c>
      <c r="E931" s="134" t="s">
        <v>3306</v>
      </c>
      <c r="F931" s="6" t="s">
        <v>2395</v>
      </c>
      <c r="G931" s="6" t="s">
        <v>2396</v>
      </c>
      <c r="H931" s="38"/>
      <c r="I931" s="135" t="s">
        <v>3304</v>
      </c>
      <c r="J931" s="38"/>
      <c r="K931" s="38"/>
      <c r="L931" s="38"/>
      <c r="M931" s="38"/>
      <c r="P931" s="96">
        <v>3</v>
      </c>
      <c r="Q931" s="97"/>
      <c r="R931" s="97"/>
      <c r="S931" s="98">
        <v>2.5</v>
      </c>
      <c r="T931" s="136"/>
      <c r="U931" s="96">
        <v>3</v>
      </c>
      <c r="V931" s="97"/>
      <c r="W931" s="97"/>
      <c r="X931" s="137"/>
      <c r="Y931" s="136"/>
      <c r="Z931" s="138">
        <f t="shared" si="36"/>
        <v>3</v>
      </c>
      <c r="AA931" s="139">
        <f t="shared" si="37"/>
        <v>2.5</v>
      </c>
    </row>
    <row r="932" spans="1:27" ht="409.6">
      <c r="A932" s="3">
        <v>2571</v>
      </c>
      <c r="B932" s="3" t="s">
        <v>2392</v>
      </c>
      <c r="C932" s="3">
        <v>189</v>
      </c>
      <c r="E932" s="134" t="s">
        <v>3307</v>
      </c>
      <c r="F932" s="6" t="s">
        <v>2397</v>
      </c>
      <c r="G932" s="6" t="s">
        <v>2398</v>
      </c>
      <c r="H932" s="38"/>
      <c r="I932" s="135" t="s">
        <v>3304</v>
      </c>
      <c r="J932" s="38"/>
      <c r="K932" s="38"/>
      <c r="L932" s="38"/>
      <c r="M932" s="38"/>
      <c r="P932" s="96">
        <v>4</v>
      </c>
      <c r="Q932" s="97" t="s">
        <v>3616</v>
      </c>
      <c r="R932" s="97" t="s">
        <v>3617</v>
      </c>
      <c r="S932" s="98">
        <v>3</v>
      </c>
      <c r="T932" s="136"/>
      <c r="U932" s="96">
        <v>4</v>
      </c>
      <c r="V932" s="97"/>
      <c r="W932" s="97"/>
      <c r="X932" s="137"/>
      <c r="Y932" s="136"/>
      <c r="Z932" s="138">
        <f t="shared" si="36"/>
        <v>4</v>
      </c>
      <c r="AA932" s="139">
        <f t="shared" si="37"/>
        <v>3</v>
      </c>
    </row>
    <row r="933" spans="1:27" ht="409.6">
      <c r="A933" s="3">
        <v>2572</v>
      </c>
      <c r="B933" s="3" t="s">
        <v>2392</v>
      </c>
      <c r="C933" s="3">
        <v>189</v>
      </c>
      <c r="E933" s="134" t="s">
        <v>2723</v>
      </c>
      <c r="F933" s="6" t="s">
        <v>2399</v>
      </c>
      <c r="G933" s="6" t="s">
        <v>2400</v>
      </c>
      <c r="H933" s="38"/>
      <c r="I933" s="135" t="s">
        <v>3304</v>
      </c>
      <c r="J933" s="38"/>
      <c r="K933" s="38"/>
      <c r="L933" s="38"/>
      <c r="M933" s="38"/>
      <c r="P933" s="96">
        <v>5</v>
      </c>
      <c r="Q933" s="97" t="s">
        <v>3618</v>
      </c>
      <c r="R933" s="97" t="s">
        <v>3619</v>
      </c>
      <c r="S933" s="98">
        <v>3</v>
      </c>
      <c r="T933" s="136"/>
      <c r="U933" s="96">
        <v>5</v>
      </c>
      <c r="V933" s="97"/>
      <c r="W933" s="97"/>
      <c r="X933" s="137"/>
      <c r="Y933" s="136"/>
      <c r="Z933" s="138">
        <f t="shared" si="36"/>
        <v>5</v>
      </c>
      <c r="AA933" s="139">
        <f t="shared" si="37"/>
        <v>3</v>
      </c>
    </row>
    <row r="934" spans="1:27" ht="409.6">
      <c r="A934" s="3">
        <v>2573</v>
      </c>
      <c r="B934" s="3" t="s">
        <v>2392</v>
      </c>
      <c r="C934" s="3">
        <v>189</v>
      </c>
      <c r="E934" s="134" t="s">
        <v>3308</v>
      </c>
      <c r="F934" s="6" t="s">
        <v>2401</v>
      </c>
      <c r="G934" s="6" t="s">
        <v>2402</v>
      </c>
      <c r="H934" s="38"/>
      <c r="I934" s="135" t="s">
        <v>3304</v>
      </c>
      <c r="J934" s="38"/>
      <c r="K934" s="38"/>
      <c r="L934" s="38"/>
      <c r="M934" s="38"/>
      <c r="P934" s="96">
        <v>3</v>
      </c>
      <c r="Q934" s="97"/>
      <c r="R934" s="97"/>
      <c r="S934" s="98">
        <v>2</v>
      </c>
      <c r="T934" s="136" t="s">
        <v>3620</v>
      </c>
      <c r="U934" s="96">
        <v>3</v>
      </c>
      <c r="V934" s="97"/>
      <c r="W934" s="97"/>
      <c r="X934" s="137"/>
      <c r="Y934" s="136"/>
      <c r="Z934" s="138">
        <f t="shared" si="36"/>
        <v>3</v>
      </c>
      <c r="AA934" s="139">
        <f t="shared" si="37"/>
        <v>2</v>
      </c>
    </row>
    <row r="935" spans="1:27" ht="409.6">
      <c r="A935" s="3">
        <v>2574</v>
      </c>
      <c r="B935" s="3" t="s">
        <v>2392</v>
      </c>
      <c r="C935" s="3">
        <v>189</v>
      </c>
      <c r="E935" s="134" t="s">
        <v>3309</v>
      </c>
      <c r="F935" s="6" t="s">
        <v>2403</v>
      </c>
      <c r="G935" s="6" t="s">
        <v>2121</v>
      </c>
      <c r="H935" s="38"/>
      <c r="I935" s="135" t="s">
        <v>3304</v>
      </c>
      <c r="J935" s="38"/>
      <c r="K935" s="38"/>
      <c r="L935" s="38"/>
      <c r="M935" s="38"/>
      <c r="P935" s="96">
        <v>3</v>
      </c>
      <c r="Q935" s="97" t="s">
        <v>3621</v>
      </c>
      <c r="R935" s="97" t="s">
        <v>3548</v>
      </c>
      <c r="S935" s="98">
        <v>3</v>
      </c>
      <c r="T935" s="136"/>
      <c r="U935" s="96">
        <v>3</v>
      </c>
      <c r="V935" s="97"/>
      <c r="W935" s="97"/>
      <c r="X935" s="137"/>
      <c r="Y935" s="136"/>
      <c r="Z935" s="138">
        <f t="shared" si="36"/>
        <v>3</v>
      </c>
      <c r="AA935" s="139">
        <f t="shared" si="37"/>
        <v>3</v>
      </c>
    </row>
    <row r="936" spans="1:27" s="131" customFormat="1" ht="17">
      <c r="A936" s="3" t="s">
        <v>487</v>
      </c>
      <c r="B936" s="3" t="s">
        <v>487</v>
      </c>
      <c r="C936" s="3" t="s">
        <v>487</v>
      </c>
      <c r="D936" s="4" t="s">
        <v>487</v>
      </c>
      <c r="H936" s="3"/>
      <c r="P936" s="146"/>
      <c r="Q936" s="146"/>
      <c r="R936" s="146"/>
      <c r="S936" s="146"/>
      <c r="T936" s="146"/>
      <c r="U936" s="146"/>
      <c r="V936" s="146"/>
      <c r="W936" s="146"/>
      <c r="X936" s="146"/>
      <c r="Y936" s="146"/>
    </row>
    <row r="937" spans="1:27" s="131" customFormat="1" ht="17">
      <c r="A937" s="3" t="s">
        <v>487</v>
      </c>
      <c r="B937" s="3" t="s">
        <v>487</v>
      </c>
      <c r="C937" s="3" t="s">
        <v>487</v>
      </c>
      <c r="D937" s="4" t="s">
        <v>487</v>
      </c>
      <c r="H937" s="3"/>
      <c r="P937" s="146"/>
      <c r="Q937" s="146"/>
      <c r="R937" s="146"/>
      <c r="S937" s="146"/>
      <c r="T937" s="146"/>
      <c r="U937" s="146"/>
      <c r="V937" s="146"/>
      <c r="W937" s="146"/>
      <c r="X937" s="146"/>
      <c r="Y937" s="146"/>
    </row>
    <row r="938" spans="1:27" s="131" customFormat="1" ht="17">
      <c r="A938" s="3" t="s">
        <v>487</v>
      </c>
      <c r="B938" s="3" t="s">
        <v>487</v>
      </c>
      <c r="C938" s="3"/>
      <c r="D938" s="4" t="s">
        <v>487</v>
      </c>
      <c r="E938" s="133" t="s">
        <v>84</v>
      </c>
      <c r="H938" s="3"/>
      <c r="P938" s="146"/>
      <c r="Q938" s="146"/>
      <c r="R938" s="146"/>
      <c r="S938" s="146"/>
      <c r="T938" s="146"/>
      <c r="U938" s="146"/>
      <c r="V938" s="146"/>
      <c r="W938" s="146"/>
      <c r="X938" s="146"/>
      <c r="Y938" s="146"/>
      <c r="Z938" s="131" t="str">
        <f t="shared" ref="Z938:Z970" si="38">IF(U938&lt;&gt;"",U938,IF(P938&lt;&gt;"",P938,IF(N938&lt;&gt;"",N938,"")))</f>
        <v/>
      </c>
      <c r="AA938" s="131" t="str">
        <f t="shared" ref="AA938:AA970" si="39">IF(X938&lt;&gt;"",X938,IF(S938&lt;&gt;"",S938,IF(O938&lt;&gt;"",O938,"")))</f>
        <v/>
      </c>
    </row>
    <row r="939" spans="1:27" ht="136">
      <c r="A939" s="3">
        <v>2575</v>
      </c>
      <c r="B939" s="3" t="s">
        <v>2404</v>
      </c>
      <c r="C939" s="3">
        <v>191</v>
      </c>
      <c r="D939" s="4" t="s">
        <v>31</v>
      </c>
      <c r="E939" s="140" t="s">
        <v>3310</v>
      </c>
      <c r="F939" s="6" t="s">
        <v>2405</v>
      </c>
      <c r="G939" s="6" t="s">
        <v>2406</v>
      </c>
      <c r="H939" s="38"/>
      <c r="I939" s="38"/>
      <c r="J939" s="38"/>
      <c r="K939" s="38"/>
      <c r="L939" s="38"/>
      <c r="M939" s="38"/>
      <c r="N939" s="144">
        <v>4</v>
      </c>
      <c r="O939" s="144">
        <v>3</v>
      </c>
      <c r="P939" s="96">
        <v>2</v>
      </c>
      <c r="Q939" s="97" t="s">
        <v>3622</v>
      </c>
      <c r="R939" s="97" t="s">
        <v>3623</v>
      </c>
      <c r="S939" s="98">
        <v>2</v>
      </c>
      <c r="T939" s="136"/>
      <c r="U939" s="96">
        <v>2</v>
      </c>
      <c r="V939" s="97"/>
      <c r="W939" s="97"/>
      <c r="X939" s="137"/>
      <c r="Y939" s="136"/>
      <c r="Z939" s="138">
        <f t="shared" si="38"/>
        <v>2</v>
      </c>
      <c r="AA939" s="139">
        <f t="shared" si="39"/>
        <v>2</v>
      </c>
    </row>
    <row r="940" spans="1:27" s="131" customFormat="1" ht="17">
      <c r="A940" s="3" t="s">
        <v>487</v>
      </c>
      <c r="B940" s="3" t="s">
        <v>487</v>
      </c>
      <c r="C940" s="3" t="s">
        <v>487</v>
      </c>
      <c r="D940" s="4" t="s">
        <v>487</v>
      </c>
      <c r="H940" s="3"/>
      <c r="P940" s="146"/>
      <c r="Q940" s="146"/>
      <c r="R940" s="146"/>
      <c r="S940" s="146"/>
      <c r="T940" s="146"/>
      <c r="U940" s="146"/>
      <c r="V940" s="146"/>
      <c r="W940" s="146"/>
      <c r="X940" s="146"/>
      <c r="Y940" s="146"/>
    </row>
    <row r="941" spans="1:27" s="131" customFormat="1" ht="17">
      <c r="A941" s="3" t="s">
        <v>487</v>
      </c>
      <c r="B941" s="3" t="s">
        <v>487</v>
      </c>
      <c r="C941" s="3" t="s">
        <v>487</v>
      </c>
      <c r="D941" s="4" t="s">
        <v>487</v>
      </c>
      <c r="H941" s="3"/>
      <c r="P941" s="146"/>
      <c r="Q941" s="146"/>
      <c r="R941" s="146"/>
      <c r="S941" s="146"/>
      <c r="T941" s="146"/>
      <c r="U941" s="146"/>
      <c r="V941" s="146"/>
      <c r="W941" s="146"/>
      <c r="X941" s="146"/>
      <c r="Y941" s="146"/>
    </row>
    <row r="942" spans="1:27" s="131" customFormat="1" ht="17">
      <c r="A942" s="3" t="s">
        <v>487</v>
      </c>
      <c r="B942" s="3" t="s">
        <v>487</v>
      </c>
      <c r="C942" s="3"/>
      <c r="D942" s="4" t="s">
        <v>487</v>
      </c>
      <c r="E942" s="133" t="s">
        <v>85</v>
      </c>
      <c r="H942" s="3"/>
      <c r="P942" s="146"/>
      <c r="Q942" s="146"/>
      <c r="R942" s="146"/>
      <c r="S942" s="146"/>
      <c r="T942" s="146"/>
      <c r="U942" s="146"/>
      <c r="V942" s="146"/>
      <c r="W942" s="146"/>
      <c r="X942" s="146"/>
      <c r="Y942" s="146"/>
      <c r="Z942" s="131" t="str">
        <f t="shared" si="38"/>
        <v/>
      </c>
      <c r="AA942" s="131" t="str">
        <f t="shared" si="39"/>
        <v/>
      </c>
    </row>
    <row r="943" spans="1:27" ht="356">
      <c r="A943" s="3">
        <v>2576</v>
      </c>
      <c r="B943" s="3" t="s">
        <v>2407</v>
      </c>
      <c r="C943" s="3">
        <v>192</v>
      </c>
      <c r="D943" s="4" t="s">
        <v>31</v>
      </c>
      <c r="E943" s="6" t="s">
        <v>2259</v>
      </c>
      <c r="F943" s="6" t="s">
        <v>2408</v>
      </c>
      <c r="G943" s="6" t="s">
        <v>2409</v>
      </c>
      <c r="H943" s="38"/>
      <c r="I943" s="135" t="s">
        <v>3311</v>
      </c>
      <c r="J943" s="38"/>
      <c r="K943" s="38"/>
      <c r="L943" s="38"/>
      <c r="M943" s="38"/>
      <c r="N943" s="144">
        <v>4</v>
      </c>
      <c r="O943" s="144">
        <v>3</v>
      </c>
      <c r="P943" s="96">
        <v>3</v>
      </c>
      <c r="Q943" s="97" t="s">
        <v>3624</v>
      </c>
      <c r="R943" s="97" t="s">
        <v>3623</v>
      </c>
      <c r="S943" s="98">
        <v>2.5</v>
      </c>
      <c r="T943" s="136"/>
      <c r="U943" s="96">
        <v>3</v>
      </c>
      <c r="V943" s="97"/>
      <c r="W943" s="97"/>
      <c r="X943" s="137"/>
      <c r="Y943" s="136"/>
      <c r="Z943" s="138">
        <f t="shared" si="38"/>
        <v>3</v>
      </c>
      <c r="AA943" s="139">
        <f t="shared" si="39"/>
        <v>2.5</v>
      </c>
    </row>
    <row r="944" spans="1:27" s="131" customFormat="1" ht="17">
      <c r="A944" s="3" t="s">
        <v>487</v>
      </c>
      <c r="B944" s="3" t="s">
        <v>487</v>
      </c>
      <c r="C944" s="3" t="s">
        <v>487</v>
      </c>
      <c r="D944" s="4" t="s">
        <v>487</v>
      </c>
      <c r="H944" s="3"/>
      <c r="P944" s="146"/>
      <c r="Q944" s="146"/>
      <c r="R944" s="146"/>
      <c r="S944" s="146"/>
      <c r="T944" s="146"/>
      <c r="U944" s="146"/>
      <c r="V944" s="146"/>
      <c r="W944" s="146"/>
      <c r="X944" s="146"/>
      <c r="Y944" s="146"/>
    </row>
    <row r="945" spans="1:27" s="131" customFormat="1" ht="17">
      <c r="A945" s="3" t="s">
        <v>487</v>
      </c>
      <c r="B945" s="3" t="s">
        <v>487</v>
      </c>
      <c r="C945" s="3" t="s">
        <v>487</v>
      </c>
      <c r="D945" s="4" t="s">
        <v>487</v>
      </c>
      <c r="H945" s="3"/>
      <c r="P945" s="146"/>
      <c r="Q945" s="146"/>
      <c r="R945" s="146"/>
      <c r="S945" s="146"/>
      <c r="T945" s="146"/>
      <c r="U945" s="146"/>
      <c r="V945" s="146"/>
      <c r="W945" s="146"/>
      <c r="X945" s="146"/>
      <c r="Y945" s="146"/>
    </row>
    <row r="946" spans="1:27" s="131" customFormat="1" ht="17">
      <c r="A946" s="3" t="s">
        <v>487</v>
      </c>
      <c r="B946" s="3" t="s">
        <v>487</v>
      </c>
      <c r="C946" s="3"/>
      <c r="D946" s="4" t="s">
        <v>487</v>
      </c>
      <c r="E946" s="133" t="s">
        <v>86</v>
      </c>
      <c r="H946" s="3"/>
      <c r="P946" s="146"/>
      <c r="Q946" s="146"/>
      <c r="R946" s="146"/>
      <c r="S946" s="146"/>
      <c r="T946" s="146"/>
      <c r="U946" s="146"/>
      <c r="V946" s="146"/>
      <c r="W946" s="146"/>
      <c r="X946" s="146"/>
      <c r="Y946" s="146"/>
      <c r="Z946" s="131" t="str">
        <f t="shared" si="38"/>
        <v/>
      </c>
      <c r="AA946" s="131" t="str">
        <f t="shared" si="39"/>
        <v/>
      </c>
    </row>
    <row r="947" spans="1:27" ht="187">
      <c r="A947" s="3">
        <v>2577</v>
      </c>
      <c r="B947" s="3" t="s">
        <v>2410</v>
      </c>
      <c r="C947" s="3">
        <v>193</v>
      </c>
      <c r="D947" s="4" t="s">
        <v>31</v>
      </c>
      <c r="E947" s="6" t="s">
        <v>2411</v>
      </c>
      <c r="F947" s="6" t="s">
        <v>2412</v>
      </c>
      <c r="G947" s="6" t="s">
        <v>2164</v>
      </c>
      <c r="H947" s="38"/>
      <c r="I947" s="135" t="s">
        <v>3312</v>
      </c>
      <c r="J947" s="38"/>
      <c r="K947" s="38"/>
      <c r="L947" s="38"/>
      <c r="M947" s="135" t="s">
        <v>3313</v>
      </c>
      <c r="N947" s="144">
        <v>3</v>
      </c>
      <c r="O947" s="144">
        <v>3</v>
      </c>
      <c r="P947" s="96">
        <v>3</v>
      </c>
      <c r="Q947" s="97"/>
      <c r="R947" s="97" t="s">
        <v>3623</v>
      </c>
      <c r="S947" s="98">
        <v>1</v>
      </c>
      <c r="T947" s="136"/>
      <c r="U947" s="96">
        <v>3</v>
      </c>
      <c r="V947" s="97"/>
      <c r="W947" s="97"/>
      <c r="X947" s="137"/>
      <c r="Y947" s="136"/>
      <c r="Z947" s="138">
        <f t="shared" si="38"/>
        <v>3</v>
      </c>
      <c r="AA947" s="139">
        <f t="shared" si="39"/>
        <v>1</v>
      </c>
    </row>
    <row r="948" spans="1:27" s="131" customFormat="1" ht="17">
      <c r="A948" s="3" t="s">
        <v>487</v>
      </c>
      <c r="B948" s="3" t="s">
        <v>487</v>
      </c>
      <c r="C948" s="3" t="s">
        <v>487</v>
      </c>
      <c r="D948" s="4" t="s">
        <v>487</v>
      </c>
      <c r="H948" s="3"/>
      <c r="P948" s="146"/>
      <c r="Q948" s="146"/>
      <c r="R948" s="146"/>
      <c r="S948" s="146"/>
      <c r="T948" s="146"/>
      <c r="U948" s="146"/>
      <c r="V948" s="146"/>
      <c r="W948" s="146"/>
      <c r="X948" s="146"/>
      <c r="Y948" s="146"/>
    </row>
    <row r="949" spans="1:27" s="131" customFormat="1" ht="17">
      <c r="A949" s="3" t="s">
        <v>487</v>
      </c>
      <c r="B949" s="3" t="s">
        <v>487</v>
      </c>
      <c r="C949" s="3" t="s">
        <v>487</v>
      </c>
      <c r="D949" s="4" t="s">
        <v>487</v>
      </c>
      <c r="H949" s="3"/>
      <c r="P949" s="146"/>
      <c r="Q949" s="146"/>
      <c r="R949" s="146"/>
      <c r="S949" s="146"/>
      <c r="T949" s="146"/>
      <c r="U949" s="146"/>
      <c r="V949" s="146"/>
      <c r="W949" s="146"/>
      <c r="X949" s="146"/>
      <c r="Y949" s="146"/>
    </row>
    <row r="950" spans="1:27" ht="37">
      <c r="A950" s="3" t="s">
        <v>487</v>
      </c>
      <c r="B950" s="3" t="s">
        <v>487</v>
      </c>
      <c r="E950" s="152" t="s">
        <v>30</v>
      </c>
      <c r="F950" s="152"/>
      <c r="G950" s="152"/>
      <c r="P950" s="146"/>
      <c r="Q950" s="146"/>
      <c r="R950" s="146"/>
      <c r="S950" s="146"/>
      <c r="T950" s="146"/>
      <c r="U950" s="146"/>
      <c r="V950" s="146"/>
      <c r="W950" s="146"/>
      <c r="X950" s="146"/>
      <c r="Y950" s="146"/>
      <c r="Z950" s="131"/>
      <c r="AA950" s="131"/>
    </row>
    <row r="951" spans="1:27" ht="19">
      <c r="A951" s="3" t="s">
        <v>487</v>
      </c>
      <c r="B951" s="3" t="s">
        <v>487</v>
      </c>
      <c r="E951" s="151" t="s">
        <v>43</v>
      </c>
      <c r="F951" s="151"/>
      <c r="G951" s="151"/>
      <c r="P951" s="146"/>
      <c r="Q951" s="146"/>
      <c r="R951" s="146"/>
      <c r="S951" s="146"/>
      <c r="T951" s="146"/>
      <c r="U951" s="146"/>
      <c r="V951" s="146"/>
      <c r="W951" s="146"/>
      <c r="X951" s="146"/>
      <c r="Y951" s="146"/>
      <c r="Z951" s="131" t="str">
        <f t="shared" si="38"/>
        <v/>
      </c>
      <c r="AA951" s="131" t="str">
        <f t="shared" si="39"/>
        <v/>
      </c>
    </row>
    <row r="952" spans="1:27" s="131" customFormat="1" ht="17">
      <c r="A952" s="3" t="s">
        <v>487</v>
      </c>
      <c r="B952" s="3" t="s">
        <v>487</v>
      </c>
      <c r="C952" s="3"/>
      <c r="D952" s="4"/>
      <c r="E952" s="133" t="s">
        <v>250</v>
      </c>
      <c r="H952" s="3"/>
      <c r="P952" s="146"/>
      <c r="Q952" s="146"/>
      <c r="R952" s="146"/>
      <c r="S952" s="146"/>
      <c r="T952" s="146"/>
      <c r="U952" s="146"/>
      <c r="V952" s="146"/>
      <c r="W952" s="146"/>
      <c r="X952" s="146"/>
      <c r="Y952" s="146"/>
      <c r="Z952" s="131" t="str">
        <f t="shared" si="38"/>
        <v/>
      </c>
      <c r="AA952" s="131" t="str">
        <f t="shared" si="39"/>
        <v/>
      </c>
    </row>
    <row r="953" spans="1:27" ht="221">
      <c r="A953" s="3">
        <v>2578</v>
      </c>
      <c r="B953" s="3" t="s">
        <v>2413</v>
      </c>
      <c r="C953" s="3">
        <v>227</v>
      </c>
      <c r="D953" s="4" t="s">
        <v>31</v>
      </c>
      <c r="E953" s="140" t="s">
        <v>3314</v>
      </c>
      <c r="F953" s="6" t="s">
        <v>2414</v>
      </c>
      <c r="G953" s="6" t="s">
        <v>2415</v>
      </c>
      <c r="H953" s="38"/>
      <c r="I953" s="38"/>
      <c r="J953" s="38"/>
      <c r="K953" s="38"/>
      <c r="L953" s="38"/>
      <c r="M953" s="38"/>
      <c r="N953" s="144">
        <v>5</v>
      </c>
      <c r="O953" s="144">
        <v>4</v>
      </c>
      <c r="P953" s="96">
        <v>4</v>
      </c>
      <c r="Q953" s="97"/>
      <c r="R953" s="97"/>
      <c r="S953" s="98">
        <v>4</v>
      </c>
      <c r="T953" s="136"/>
      <c r="U953" s="96"/>
      <c r="V953" s="97"/>
      <c r="W953" s="97"/>
      <c r="X953" s="137"/>
      <c r="Y953" s="136"/>
      <c r="Z953" s="138">
        <f t="shared" si="38"/>
        <v>4</v>
      </c>
      <c r="AA953" s="139">
        <f t="shared" si="39"/>
        <v>4</v>
      </c>
    </row>
    <row r="954" spans="1:27" ht="153">
      <c r="A954" s="3">
        <v>2579</v>
      </c>
      <c r="B954" s="3" t="s">
        <v>2413</v>
      </c>
      <c r="C954" s="3">
        <v>227</v>
      </c>
      <c r="E954" s="140" t="s">
        <v>3315</v>
      </c>
      <c r="F954" s="6" t="s">
        <v>2416</v>
      </c>
      <c r="G954" s="6" t="s">
        <v>2417</v>
      </c>
      <c r="H954" s="38"/>
      <c r="I954" s="38"/>
      <c r="J954" s="38"/>
      <c r="K954" s="38"/>
      <c r="L954" s="38"/>
      <c r="M954" s="38"/>
      <c r="P954" s="96">
        <v>4</v>
      </c>
      <c r="Q954" s="97" t="s">
        <v>3625</v>
      </c>
      <c r="R954" s="97"/>
      <c r="S954" s="98">
        <v>3</v>
      </c>
      <c r="T954" s="136"/>
      <c r="U954" s="96"/>
      <c r="V954" s="97"/>
      <c r="W954" s="97"/>
      <c r="X954" s="137"/>
      <c r="Y954" s="136"/>
      <c r="Z954" s="138">
        <f t="shared" si="38"/>
        <v>4</v>
      </c>
      <c r="AA954" s="139">
        <f t="shared" si="39"/>
        <v>3</v>
      </c>
    </row>
    <row r="955" spans="1:27" ht="409.6">
      <c r="A955" s="3">
        <v>2580</v>
      </c>
      <c r="B955" s="3" t="s">
        <v>2413</v>
      </c>
      <c r="C955" s="3">
        <v>227</v>
      </c>
      <c r="E955" s="140" t="s">
        <v>3316</v>
      </c>
      <c r="F955" s="6" t="s">
        <v>2418</v>
      </c>
      <c r="G955" s="6" t="s">
        <v>2121</v>
      </c>
      <c r="H955" s="38"/>
      <c r="I955" s="38"/>
      <c r="J955" s="38"/>
      <c r="K955" s="38"/>
      <c r="L955" s="38"/>
      <c r="M955" s="38"/>
      <c r="P955" s="96">
        <v>5</v>
      </c>
      <c r="Q955" s="97" t="s">
        <v>3626</v>
      </c>
      <c r="R955" s="97"/>
      <c r="S955" s="98">
        <v>4</v>
      </c>
      <c r="T955" s="136"/>
      <c r="U955" s="96"/>
      <c r="V955" s="97"/>
      <c r="W955" s="97"/>
      <c r="X955" s="137"/>
      <c r="Y955" s="136"/>
      <c r="Z955" s="138">
        <f t="shared" si="38"/>
        <v>5</v>
      </c>
      <c r="AA955" s="139">
        <f t="shared" si="39"/>
        <v>4</v>
      </c>
    </row>
    <row r="956" spans="1:27" s="131" customFormat="1" ht="17">
      <c r="A956" s="3" t="s">
        <v>487</v>
      </c>
      <c r="B956" s="3" t="s">
        <v>487</v>
      </c>
      <c r="C956" s="3" t="s">
        <v>487</v>
      </c>
      <c r="D956" s="4" t="s">
        <v>487</v>
      </c>
      <c r="H956" s="3"/>
      <c r="P956" s="146"/>
      <c r="Q956" s="146"/>
      <c r="R956" s="146"/>
      <c r="S956" s="146"/>
      <c r="T956" s="146"/>
      <c r="U956" s="146"/>
      <c r="V956" s="146"/>
      <c r="W956" s="146"/>
      <c r="X956" s="146"/>
      <c r="Y956" s="146"/>
    </row>
    <row r="957" spans="1:27" s="131" customFormat="1" ht="17">
      <c r="A957" s="3" t="s">
        <v>487</v>
      </c>
      <c r="B957" s="3" t="s">
        <v>487</v>
      </c>
      <c r="C957" s="3" t="s">
        <v>487</v>
      </c>
      <c r="D957" s="4" t="s">
        <v>487</v>
      </c>
      <c r="H957" s="3"/>
      <c r="P957" s="146"/>
      <c r="Q957" s="146"/>
      <c r="R957" s="146"/>
      <c r="S957" s="146"/>
      <c r="T957" s="146"/>
      <c r="U957" s="146"/>
      <c r="V957" s="146"/>
      <c r="W957" s="146"/>
      <c r="X957" s="146"/>
      <c r="Y957" s="146"/>
    </row>
    <row r="958" spans="1:27" s="131" customFormat="1" ht="34">
      <c r="A958" s="3" t="s">
        <v>487</v>
      </c>
      <c r="B958" s="3" t="s">
        <v>487</v>
      </c>
      <c r="C958" s="3"/>
      <c r="D958" s="4" t="s">
        <v>487</v>
      </c>
      <c r="E958" s="133" t="s">
        <v>2419</v>
      </c>
      <c r="H958" s="3"/>
      <c r="P958" s="146"/>
      <c r="Q958" s="146"/>
      <c r="R958" s="146"/>
      <c r="S958" s="146"/>
      <c r="T958" s="146"/>
      <c r="U958" s="146"/>
      <c r="V958" s="146"/>
      <c r="W958" s="146"/>
      <c r="X958" s="146"/>
      <c r="Y958" s="146"/>
      <c r="Z958" s="131" t="str">
        <f t="shared" si="38"/>
        <v/>
      </c>
      <c r="AA958" s="131" t="str">
        <f t="shared" si="39"/>
        <v/>
      </c>
    </row>
    <row r="959" spans="1:27" ht="409.6">
      <c r="A959" s="3">
        <v>2581</v>
      </c>
      <c r="B959" s="3" t="s">
        <v>2420</v>
      </c>
      <c r="C959" s="3">
        <v>228</v>
      </c>
      <c r="E959" s="134" t="s">
        <v>3318</v>
      </c>
      <c r="F959" s="6" t="s">
        <v>3688</v>
      </c>
      <c r="G959" s="6" t="s">
        <v>2421</v>
      </c>
      <c r="H959" s="38"/>
      <c r="I959" s="135" t="s">
        <v>3317</v>
      </c>
      <c r="J959" s="38"/>
      <c r="K959" s="38"/>
      <c r="L959" s="38"/>
      <c r="M959" s="38"/>
      <c r="P959" s="96">
        <v>4</v>
      </c>
      <c r="Q959" s="97"/>
      <c r="R959" s="97"/>
      <c r="S959" s="98">
        <v>4</v>
      </c>
      <c r="T959" s="136"/>
      <c r="U959" s="96">
        <v>4</v>
      </c>
      <c r="V959" s="97"/>
      <c r="W959" s="97"/>
      <c r="X959" s="137"/>
      <c r="Y959" s="136"/>
      <c r="Z959" s="138">
        <f t="shared" si="38"/>
        <v>4</v>
      </c>
      <c r="AA959" s="139">
        <f t="shared" si="39"/>
        <v>4</v>
      </c>
    </row>
    <row r="960" spans="1:27" ht="409.6">
      <c r="A960" s="3">
        <v>2582</v>
      </c>
      <c r="B960" s="3" t="s">
        <v>2420</v>
      </c>
      <c r="C960" s="3">
        <v>228</v>
      </c>
      <c r="E960" s="134" t="s">
        <v>3319</v>
      </c>
      <c r="F960" s="6" t="s">
        <v>2422</v>
      </c>
      <c r="G960" s="6" t="s">
        <v>2423</v>
      </c>
      <c r="H960" s="38"/>
      <c r="I960" s="135" t="s">
        <v>3317</v>
      </c>
      <c r="J960" s="38"/>
      <c r="K960" s="38"/>
      <c r="L960" s="38"/>
      <c r="M960" s="38"/>
      <c r="P960" s="96">
        <v>4</v>
      </c>
      <c r="Q960" s="97"/>
      <c r="R960" s="97"/>
      <c r="S960" s="98">
        <v>3</v>
      </c>
      <c r="T960" s="136"/>
      <c r="U960" s="96">
        <v>4</v>
      </c>
      <c r="V960" s="97"/>
      <c r="W960" s="97"/>
      <c r="X960" s="137"/>
      <c r="Y960" s="136"/>
      <c r="Z960" s="138">
        <f t="shared" si="38"/>
        <v>4</v>
      </c>
      <c r="AA960" s="139">
        <f t="shared" si="39"/>
        <v>3</v>
      </c>
    </row>
    <row r="961" spans="1:27" ht="409.6">
      <c r="A961" s="3">
        <v>2583</v>
      </c>
      <c r="B961" s="3" t="s">
        <v>2420</v>
      </c>
      <c r="C961" s="3">
        <v>228</v>
      </c>
      <c r="E961" s="134" t="s">
        <v>3320</v>
      </c>
      <c r="F961" s="6" t="s">
        <v>2424</v>
      </c>
      <c r="G961" s="6" t="s">
        <v>2425</v>
      </c>
      <c r="H961" s="38"/>
      <c r="I961" s="135" t="s">
        <v>3317</v>
      </c>
      <c r="J961" s="38"/>
      <c r="K961" s="38"/>
      <c r="L961" s="38"/>
      <c r="M961" s="38"/>
      <c r="P961" s="96">
        <v>5</v>
      </c>
      <c r="Q961" s="97"/>
      <c r="R961" s="97"/>
      <c r="S961" s="98">
        <v>3</v>
      </c>
      <c r="T961" s="136"/>
      <c r="U961" s="96">
        <v>5</v>
      </c>
      <c r="V961" s="97"/>
      <c r="W961" s="97"/>
      <c r="X961" s="137">
        <v>4</v>
      </c>
      <c r="Y961" s="136"/>
      <c r="Z961" s="138">
        <f t="shared" si="38"/>
        <v>5</v>
      </c>
      <c r="AA961" s="139">
        <f t="shared" si="39"/>
        <v>4</v>
      </c>
    </row>
    <row r="962" spans="1:27" ht="409.6">
      <c r="A962" s="3">
        <v>2584</v>
      </c>
      <c r="B962" s="3" t="s">
        <v>2420</v>
      </c>
      <c r="C962" s="3">
        <v>228</v>
      </c>
      <c r="E962" s="134" t="s">
        <v>3321</v>
      </c>
      <c r="F962" s="6" t="s">
        <v>2426</v>
      </c>
      <c r="G962" s="6" t="s">
        <v>2427</v>
      </c>
      <c r="H962" s="38"/>
      <c r="I962" s="135" t="s">
        <v>3317</v>
      </c>
      <c r="J962" s="38"/>
      <c r="K962" s="38"/>
      <c r="L962" s="38"/>
      <c r="M962" s="38"/>
      <c r="P962" s="96">
        <v>5</v>
      </c>
      <c r="Q962" s="97"/>
      <c r="R962" s="97"/>
      <c r="S962" s="98">
        <v>3</v>
      </c>
      <c r="T962" s="136"/>
      <c r="U962" s="96">
        <v>5</v>
      </c>
      <c r="V962" s="97"/>
      <c r="W962" s="97"/>
      <c r="X962" s="137"/>
      <c r="Y962" s="136"/>
      <c r="Z962" s="138">
        <f t="shared" si="38"/>
        <v>5</v>
      </c>
      <c r="AA962" s="139">
        <f t="shared" si="39"/>
        <v>3</v>
      </c>
    </row>
    <row r="963" spans="1:27" ht="409.6">
      <c r="A963" s="3">
        <v>2585</v>
      </c>
      <c r="B963" s="3" t="s">
        <v>2420</v>
      </c>
      <c r="C963" s="3">
        <v>228</v>
      </c>
      <c r="E963" s="134" t="s">
        <v>3322</v>
      </c>
      <c r="F963" s="6" t="s">
        <v>2428</v>
      </c>
      <c r="G963" s="6" t="s">
        <v>2429</v>
      </c>
      <c r="H963" s="38"/>
      <c r="I963" s="135" t="s">
        <v>3317</v>
      </c>
      <c r="J963" s="38"/>
      <c r="K963" s="38"/>
      <c r="L963" s="38"/>
      <c r="M963" s="38"/>
      <c r="P963" s="96">
        <v>4</v>
      </c>
      <c r="Q963" s="97"/>
      <c r="R963" s="97"/>
      <c r="S963" s="98">
        <v>3</v>
      </c>
      <c r="T963" s="136"/>
      <c r="U963" s="96">
        <v>4</v>
      </c>
      <c r="V963" s="97"/>
      <c r="W963" s="97"/>
      <c r="X963" s="137"/>
      <c r="Y963" s="136"/>
      <c r="Z963" s="138">
        <f t="shared" si="38"/>
        <v>4</v>
      </c>
      <c r="AA963" s="139">
        <f t="shared" si="39"/>
        <v>3</v>
      </c>
    </row>
    <row r="964" spans="1:27" ht="409.6">
      <c r="A964" s="3">
        <v>2586</v>
      </c>
      <c r="B964" s="3" t="s">
        <v>2420</v>
      </c>
      <c r="C964" s="3">
        <v>228</v>
      </c>
      <c r="E964" s="134" t="s">
        <v>3323</v>
      </c>
      <c r="F964" s="6" t="s">
        <v>2430</v>
      </c>
      <c r="G964" s="6" t="s">
        <v>2431</v>
      </c>
      <c r="H964" s="38"/>
      <c r="I964" s="135" t="s">
        <v>3317</v>
      </c>
      <c r="J964" s="38"/>
      <c r="K964" s="38"/>
      <c r="L964" s="38"/>
      <c r="M964" s="38"/>
      <c r="P964" s="96">
        <v>4</v>
      </c>
      <c r="Q964" s="97"/>
      <c r="R964" s="97"/>
      <c r="S964" s="98">
        <v>4</v>
      </c>
      <c r="T964" s="136"/>
      <c r="U964" s="96">
        <v>4</v>
      </c>
      <c r="V964" s="97"/>
      <c r="W964" s="97"/>
      <c r="X964" s="137"/>
      <c r="Y964" s="136"/>
      <c r="Z964" s="138">
        <f t="shared" si="38"/>
        <v>4</v>
      </c>
      <c r="AA964" s="139">
        <f t="shared" si="39"/>
        <v>4</v>
      </c>
    </row>
    <row r="965" spans="1:27" ht="409.6">
      <c r="A965" s="3">
        <v>2587</v>
      </c>
      <c r="B965" s="3" t="s">
        <v>2420</v>
      </c>
      <c r="C965" s="3">
        <v>228</v>
      </c>
      <c r="E965" s="134" t="s">
        <v>3324</v>
      </c>
      <c r="F965" s="6" t="s">
        <v>2432</v>
      </c>
      <c r="G965" s="6" t="s">
        <v>2433</v>
      </c>
      <c r="H965" s="38"/>
      <c r="I965" s="135" t="s">
        <v>3317</v>
      </c>
      <c r="J965" s="38"/>
      <c r="K965" s="38"/>
      <c r="L965" s="38"/>
      <c r="M965" s="38"/>
      <c r="P965" s="96">
        <v>3</v>
      </c>
      <c r="Q965" s="97" t="s">
        <v>3627</v>
      </c>
      <c r="R965" s="97"/>
      <c r="S965" s="98">
        <v>3</v>
      </c>
      <c r="T965" s="136"/>
      <c r="U965" s="96">
        <v>3</v>
      </c>
      <c r="V965" s="97"/>
      <c r="W965" s="97"/>
      <c r="X965" s="137"/>
      <c r="Y965" s="136"/>
      <c r="Z965" s="138">
        <f t="shared" si="38"/>
        <v>3</v>
      </c>
      <c r="AA965" s="139">
        <f t="shared" si="39"/>
        <v>3</v>
      </c>
    </row>
    <row r="966" spans="1:27" ht="409.6">
      <c r="A966" s="3">
        <v>2588</v>
      </c>
      <c r="B966" s="3" t="s">
        <v>2420</v>
      </c>
      <c r="C966" s="3">
        <v>228</v>
      </c>
      <c r="E966" s="134" t="s">
        <v>3325</v>
      </c>
      <c r="F966" s="6" t="s">
        <v>2434</v>
      </c>
      <c r="G966" s="6" t="s">
        <v>2435</v>
      </c>
      <c r="H966" s="38"/>
      <c r="I966" s="135" t="s">
        <v>3317</v>
      </c>
      <c r="J966" s="38"/>
      <c r="K966" s="38"/>
      <c r="L966" s="38"/>
      <c r="M966" s="38"/>
      <c r="P966" s="96">
        <v>3</v>
      </c>
      <c r="Q966" s="97" t="s">
        <v>3628</v>
      </c>
      <c r="R966" s="97"/>
      <c r="S966" s="98">
        <v>3</v>
      </c>
      <c r="T966" s="136"/>
      <c r="U966" s="96">
        <v>3</v>
      </c>
      <c r="V966" s="97"/>
      <c r="W966" s="97"/>
      <c r="X966" s="137"/>
      <c r="Y966" s="136"/>
      <c r="Z966" s="138">
        <f t="shared" si="38"/>
        <v>3</v>
      </c>
      <c r="AA966" s="139">
        <f t="shared" si="39"/>
        <v>3</v>
      </c>
    </row>
    <row r="967" spans="1:27" ht="409.6">
      <c r="A967" s="3">
        <v>2589</v>
      </c>
      <c r="B967" s="3" t="s">
        <v>2420</v>
      </c>
      <c r="C967" s="3">
        <v>228</v>
      </c>
      <c r="E967" s="134" t="s">
        <v>3326</v>
      </c>
      <c r="F967" s="6" t="s">
        <v>2436</v>
      </c>
      <c r="G967" s="6" t="s">
        <v>2437</v>
      </c>
      <c r="H967" s="38"/>
      <c r="I967" s="135" t="s">
        <v>3317</v>
      </c>
      <c r="J967" s="38"/>
      <c r="K967" s="38"/>
      <c r="L967" s="38"/>
      <c r="M967" s="38"/>
      <c r="P967" s="96">
        <v>4</v>
      </c>
      <c r="Q967" s="97"/>
      <c r="R967" s="97"/>
      <c r="S967" s="98">
        <v>4</v>
      </c>
      <c r="T967" s="136"/>
      <c r="U967" s="96">
        <v>4</v>
      </c>
      <c r="V967" s="97"/>
      <c r="W967" s="97"/>
      <c r="X967" s="137"/>
      <c r="Y967" s="136"/>
      <c r="Z967" s="138">
        <f t="shared" si="38"/>
        <v>4</v>
      </c>
      <c r="AA967" s="139">
        <f t="shared" si="39"/>
        <v>4</v>
      </c>
    </row>
    <row r="968" spans="1:27" ht="409.6">
      <c r="A968" s="3">
        <v>2590</v>
      </c>
      <c r="B968" s="3" t="s">
        <v>2420</v>
      </c>
      <c r="C968" s="3">
        <v>228</v>
      </c>
      <c r="E968" s="134" t="s">
        <v>3327</v>
      </c>
      <c r="F968" s="6" t="s">
        <v>2438</v>
      </c>
      <c r="G968" s="6" t="s">
        <v>2439</v>
      </c>
      <c r="H968" s="38"/>
      <c r="I968" s="135" t="s">
        <v>3317</v>
      </c>
      <c r="J968" s="38"/>
      <c r="K968" s="38"/>
      <c r="L968" s="38"/>
      <c r="M968" s="38"/>
      <c r="P968" s="96">
        <v>4</v>
      </c>
      <c r="Q968" s="97"/>
      <c r="R968" s="97"/>
      <c r="S968" s="98">
        <v>4</v>
      </c>
      <c r="T968" s="136"/>
      <c r="U968" s="96">
        <v>4</v>
      </c>
      <c r="V968" s="97"/>
      <c r="W968" s="97"/>
      <c r="X968" s="137"/>
      <c r="Y968" s="136"/>
      <c r="Z968" s="138">
        <f t="shared" si="38"/>
        <v>4</v>
      </c>
      <c r="AA968" s="139">
        <f t="shared" si="39"/>
        <v>4</v>
      </c>
    </row>
    <row r="969" spans="1:27" ht="409.6">
      <c r="A969" s="3">
        <v>2591</v>
      </c>
      <c r="B969" s="3" t="s">
        <v>2420</v>
      </c>
      <c r="C969" s="3">
        <v>228</v>
      </c>
      <c r="E969" s="134" t="s">
        <v>3183</v>
      </c>
      <c r="F969" s="6" t="s">
        <v>2440</v>
      </c>
      <c r="G969" s="6" t="s">
        <v>2441</v>
      </c>
      <c r="H969" s="38"/>
      <c r="I969" s="135" t="s">
        <v>3317</v>
      </c>
      <c r="J969" s="38"/>
      <c r="K969" s="38"/>
      <c r="L969" s="38"/>
      <c r="M969" s="38"/>
      <c r="P969" s="96">
        <v>4</v>
      </c>
      <c r="Q969" s="97"/>
      <c r="R969" s="97"/>
      <c r="S969" s="98">
        <v>4</v>
      </c>
      <c r="T969" s="136"/>
      <c r="U969" s="96">
        <v>4</v>
      </c>
      <c r="V969" s="97"/>
      <c r="W969" s="97"/>
      <c r="X969" s="137"/>
      <c r="Y969" s="136"/>
      <c r="Z969" s="138">
        <f t="shared" si="38"/>
        <v>4</v>
      </c>
      <c r="AA969" s="139">
        <f t="shared" si="39"/>
        <v>4</v>
      </c>
    </row>
    <row r="970" spans="1:27" ht="409.6">
      <c r="A970" s="3">
        <v>2592</v>
      </c>
      <c r="B970" s="3" t="s">
        <v>2420</v>
      </c>
      <c r="C970" s="3">
        <v>228</v>
      </c>
      <c r="E970" s="134" t="s">
        <v>3328</v>
      </c>
      <c r="F970" s="6" t="s">
        <v>2442</v>
      </c>
      <c r="G970" s="6" t="s">
        <v>2121</v>
      </c>
      <c r="H970" s="38"/>
      <c r="I970" s="135" t="s">
        <v>3317</v>
      </c>
      <c r="J970" s="38"/>
      <c r="K970" s="38"/>
      <c r="L970" s="38"/>
      <c r="M970" s="38"/>
      <c r="P970" s="96">
        <v>4</v>
      </c>
      <c r="Q970" s="97"/>
      <c r="R970" s="97"/>
      <c r="S970" s="98">
        <v>4</v>
      </c>
      <c r="T970" s="136"/>
      <c r="U970" s="96">
        <v>4</v>
      </c>
      <c r="V970" s="97"/>
      <c r="W970" s="97"/>
      <c r="X970" s="137"/>
      <c r="Y970" s="136"/>
      <c r="Z970" s="138">
        <f t="shared" si="38"/>
        <v>4</v>
      </c>
      <c r="AA970" s="139">
        <f t="shared" si="39"/>
        <v>4</v>
      </c>
    </row>
    <row r="971" spans="1:27" s="131" customFormat="1" ht="17">
      <c r="A971" s="3" t="s">
        <v>487</v>
      </c>
      <c r="B971" s="3" t="s">
        <v>487</v>
      </c>
      <c r="C971" s="3" t="s">
        <v>487</v>
      </c>
      <c r="D971" s="4"/>
      <c r="H971" s="3"/>
      <c r="P971" s="146"/>
      <c r="Q971" s="146"/>
      <c r="R971" s="146"/>
      <c r="S971" s="146"/>
      <c r="T971" s="146"/>
      <c r="U971" s="146"/>
      <c r="V971" s="146"/>
      <c r="W971" s="146"/>
      <c r="X971" s="146"/>
      <c r="Y971" s="146"/>
    </row>
    <row r="972" spans="1:27" s="131" customFormat="1" ht="17">
      <c r="A972" s="3" t="s">
        <v>487</v>
      </c>
      <c r="B972" s="3" t="s">
        <v>487</v>
      </c>
      <c r="C972" s="3" t="s">
        <v>487</v>
      </c>
      <c r="D972" s="4"/>
      <c r="H972" s="3"/>
      <c r="P972" s="146"/>
      <c r="Q972" s="146"/>
      <c r="R972" s="146"/>
      <c r="S972" s="146"/>
      <c r="T972" s="146"/>
      <c r="U972" s="146"/>
      <c r="V972" s="146"/>
      <c r="W972" s="146"/>
      <c r="X972" s="146"/>
      <c r="Y972" s="146"/>
    </row>
    <row r="973" spans="1:27" s="131" customFormat="1" ht="34">
      <c r="A973" s="3" t="s">
        <v>487</v>
      </c>
      <c r="B973" s="3" t="s">
        <v>487</v>
      </c>
      <c r="C973" s="3"/>
      <c r="D973" s="4"/>
      <c r="E973" s="133" t="s">
        <v>112</v>
      </c>
      <c r="H973" s="3"/>
      <c r="P973" s="146"/>
      <c r="Q973" s="146"/>
      <c r="R973" s="146"/>
      <c r="S973" s="146"/>
      <c r="T973" s="146"/>
      <c r="U973" s="146"/>
      <c r="V973" s="146"/>
      <c r="W973" s="146"/>
      <c r="X973" s="146"/>
      <c r="Y973" s="146"/>
      <c r="Z973" s="131" t="str">
        <f t="shared" ref="Z973:Z1036" si="40">IF(U973&lt;&gt;"",U973,IF(P973&lt;&gt;"",P973,IF(N973&lt;&gt;"",N973,"")))</f>
        <v/>
      </c>
      <c r="AA973" s="131" t="str">
        <f t="shared" ref="AA973:AA1036" si="41">IF(X973&lt;&gt;"",X973,IF(S973&lt;&gt;"",S973,IF(O973&lt;&gt;"",O973,"")))</f>
        <v/>
      </c>
    </row>
    <row r="974" spans="1:27" ht="409.6">
      <c r="A974" s="3">
        <v>2593</v>
      </c>
      <c r="B974" s="3" t="s">
        <v>2443</v>
      </c>
      <c r="C974" s="3">
        <v>229</v>
      </c>
      <c r="E974" s="134" t="s">
        <v>3329</v>
      </c>
      <c r="F974" s="6" t="s">
        <v>2444</v>
      </c>
      <c r="G974" s="6" t="s">
        <v>2445</v>
      </c>
      <c r="H974" s="38"/>
      <c r="I974" s="38"/>
      <c r="J974" s="38"/>
      <c r="K974" s="38"/>
      <c r="L974" s="38"/>
      <c r="M974" s="135" t="s">
        <v>2939</v>
      </c>
      <c r="P974" s="96">
        <v>5</v>
      </c>
      <c r="Q974" s="97"/>
      <c r="R974" s="97"/>
      <c r="S974" s="98">
        <v>4</v>
      </c>
      <c r="T974" s="136"/>
      <c r="U974" s="96">
        <v>5</v>
      </c>
      <c r="V974" s="97"/>
      <c r="W974" s="97"/>
      <c r="X974" s="137"/>
      <c r="Y974" s="136"/>
      <c r="Z974" s="138">
        <f t="shared" si="40"/>
        <v>5</v>
      </c>
      <c r="AA974" s="139">
        <f t="shared" si="41"/>
        <v>4</v>
      </c>
    </row>
    <row r="975" spans="1:27" ht="409.6">
      <c r="A975" s="3">
        <v>2594</v>
      </c>
      <c r="B975" s="3" t="s">
        <v>2443</v>
      </c>
      <c r="C975" s="3">
        <v>229</v>
      </c>
      <c r="E975" s="134" t="s">
        <v>3330</v>
      </c>
      <c r="F975" s="6" t="s">
        <v>2446</v>
      </c>
      <c r="G975" s="6" t="s">
        <v>2447</v>
      </c>
      <c r="H975" s="38"/>
      <c r="I975" s="38"/>
      <c r="J975" s="38"/>
      <c r="K975" s="38"/>
      <c r="L975" s="38"/>
      <c r="M975" s="135" t="s">
        <v>2939</v>
      </c>
      <c r="P975" s="96">
        <v>4</v>
      </c>
      <c r="Q975" s="97" t="s">
        <v>3629</v>
      </c>
      <c r="R975" s="97"/>
      <c r="S975" s="98">
        <v>3.5</v>
      </c>
      <c r="T975" s="136"/>
      <c r="U975" s="96">
        <v>4</v>
      </c>
      <c r="V975" s="97"/>
      <c r="W975" s="97"/>
      <c r="X975" s="137"/>
      <c r="Y975" s="136"/>
      <c r="Z975" s="138">
        <f t="shared" si="40"/>
        <v>4</v>
      </c>
      <c r="AA975" s="139">
        <f t="shared" si="41"/>
        <v>3.5</v>
      </c>
    </row>
    <row r="976" spans="1:27" ht="409.6">
      <c r="A976" s="3">
        <v>2595</v>
      </c>
      <c r="B976" s="3" t="s">
        <v>2443</v>
      </c>
      <c r="C976" s="3">
        <v>229</v>
      </c>
      <c r="E976" s="134" t="s">
        <v>3331</v>
      </c>
      <c r="F976" s="6" t="s">
        <v>2448</v>
      </c>
      <c r="G976" s="6" t="s">
        <v>2121</v>
      </c>
      <c r="H976" s="38"/>
      <c r="I976" s="38"/>
      <c r="J976" s="38"/>
      <c r="K976" s="38"/>
      <c r="L976" s="38"/>
      <c r="M976" s="135" t="s">
        <v>2939</v>
      </c>
      <c r="P976" s="96">
        <v>5</v>
      </c>
      <c r="Q976" s="97" t="s">
        <v>3630</v>
      </c>
      <c r="R976" s="97"/>
      <c r="S976" s="98">
        <v>3</v>
      </c>
      <c r="T976" s="136"/>
      <c r="U976" s="96">
        <v>5</v>
      </c>
      <c r="V976" s="97"/>
      <c r="W976" s="97"/>
      <c r="X976" s="137"/>
      <c r="Y976" s="136"/>
      <c r="Z976" s="138">
        <f t="shared" si="40"/>
        <v>5</v>
      </c>
      <c r="AA976" s="139">
        <f t="shared" si="41"/>
        <v>3</v>
      </c>
    </row>
    <row r="977" spans="1:27" s="131" customFormat="1" ht="17">
      <c r="A977" s="3" t="s">
        <v>487</v>
      </c>
      <c r="B977" s="3" t="s">
        <v>487</v>
      </c>
      <c r="C977" s="3" t="s">
        <v>487</v>
      </c>
      <c r="D977" s="4" t="s">
        <v>487</v>
      </c>
      <c r="H977" s="3"/>
      <c r="P977" s="146"/>
      <c r="Q977" s="146"/>
      <c r="R977" s="146"/>
      <c r="S977" s="146"/>
      <c r="T977" s="146"/>
      <c r="U977" s="146"/>
      <c r="V977" s="146"/>
      <c r="W977" s="146"/>
      <c r="X977" s="146"/>
      <c r="Y977" s="146"/>
    </row>
    <row r="978" spans="1:27" s="131" customFormat="1" ht="17">
      <c r="A978" s="3" t="s">
        <v>487</v>
      </c>
      <c r="B978" s="3" t="s">
        <v>487</v>
      </c>
      <c r="C978" s="3" t="s">
        <v>487</v>
      </c>
      <c r="D978" s="4" t="s">
        <v>487</v>
      </c>
      <c r="H978" s="3"/>
      <c r="P978" s="146"/>
      <c r="Q978" s="146"/>
      <c r="R978" s="146"/>
      <c r="S978" s="146"/>
      <c r="T978" s="146"/>
      <c r="U978" s="146"/>
      <c r="V978" s="146"/>
      <c r="W978" s="146"/>
      <c r="X978" s="146"/>
      <c r="Y978" s="146"/>
    </row>
    <row r="979" spans="1:27" s="131" customFormat="1" ht="17">
      <c r="A979" s="3" t="s">
        <v>487</v>
      </c>
      <c r="B979" s="3" t="s">
        <v>487</v>
      </c>
      <c r="C979" s="3"/>
      <c r="D979" s="4" t="s">
        <v>487</v>
      </c>
      <c r="E979" s="133" t="s">
        <v>115</v>
      </c>
      <c r="H979" s="3"/>
      <c r="P979" s="146"/>
      <c r="Q979" s="146"/>
      <c r="R979" s="146"/>
      <c r="S979" s="146"/>
      <c r="T979" s="146"/>
      <c r="U979" s="146"/>
      <c r="V979" s="146"/>
      <c r="W979" s="146"/>
      <c r="X979" s="146"/>
      <c r="Y979" s="146"/>
      <c r="Z979" s="131" t="str">
        <f t="shared" si="40"/>
        <v/>
      </c>
      <c r="AA979" s="131" t="str">
        <f t="shared" si="41"/>
        <v/>
      </c>
    </row>
    <row r="980" spans="1:27" ht="409.6">
      <c r="A980" s="3">
        <v>2596</v>
      </c>
      <c r="B980" s="3" t="s">
        <v>1043</v>
      </c>
      <c r="C980" s="3">
        <v>233</v>
      </c>
      <c r="E980" s="134" t="s">
        <v>3332</v>
      </c>
      <c r="F980" s="6" t="s">
        <v>2449</v>
      </c>
      <c r="G980" s="6" t="s">
        <v>2450</v>
      </c>
      <c r="H980" s="38"/>
      <c r="I980" s="135" t="s">
        <v>2707</v>
      </c>
      <c r="J980" s="38"/>
      <c r="K980" s="38"/>
      <c r="L980" s="38"/>
      <c r="M980" s="38"/>
      <c r="P980" s="96">
        <v>4</v>
      </c>
      <c r="Q980" s="97" t="s">
        <v>3631</v>
      </c>
      <c r="R980" s="97"/>
      <c r="S980" s="98">
        <v>3.5</v>
      </c>
      <c r="T980" s="136"/>
      <c r="U980" s="96">
        <v>4</v>
      </c>
      <c r="V980" s="97"/>
      <c r="W980" s="97"/>
      <c r="X980" s="137"/>
      <c r="Y980" s="136"/>
      <c r="Z980" s="138">
        <f t="shared" si="40"/>
        <v>4</v>
      </c>
      <c r="AA980" s="139">
        <f t="shared" si="41"/>
        <v>3.5</v>
      </c>
    </row>
    <row r="981" spans="1:27" ht="409.6">
      <c r="A981" s="3">
        <v>2597</v>
      </c>
      <c r="B981" s="3" t="s">
        <v>1043</v>
      </c>
      <c r="C981" s="3">
        <v>233</v>
      </c>
      <c r="E981" s="134" t="s">
        <v>3333</v>
      </c>
      <c r="F981" s="6" t="s">
        <v>2451</v>
      </c>
      <c r="G981" s="6" t="s">
        <v>2452</v>
      </c>
      <c r="H981" s="38"/>
      <c r="I981" s="135" t="s">
        <v>2707</v>
      </c>
      <c r="J981" s="38"/>
      <c r="K981" s="38"/>
      <c r="L981" s="38"/>
      <c r="M981" s="38"/>
      <c r="P981" s="96">
        <v>4</v>
      </c>
      <c r="Q981" s="97" t="s">
        <v>3632</v>
      </c>
      <c r="R981" s="97"/>
      <c r="S981" s="98">
        <v>3</v>
      </c>
      <c r="T981" s="136"/>
      <c r="U981" s="96">
        <v>4</v>
      </c>
      <c r="V981" s="97"/>
      <c r="W981" s="97"/>
      <c r="X981" s="137"/>
      <c r="Y981" s="136"/>
      <c r="Z981" s="138">
        <f t="shared" si="40"/>
        <v>4</v>
      </c>
      <c r="AA981" s="139">
        <f t="shared" si="41"/>
        <v>3</v>
      </c>
    </row>
    <row r="982" spans="1:27" ht="409.6">
      <c r="A982" s="3">
        <v>2598</v>
      </c>
      <c r="B982" s="3" t="s">
        <v>1043</v>
      </c>
      <c r="C982" s="3">
        <v>233</v>
      </c>
      <c r="E982" s="134" t="s">
        <v>3334</v>
      </c>
      <c r="F982" s="6" t="s">
        <v>2453</v>
      </c>
      <c r="G982" s="6" t="s">
        <v>2454</v>
      </c>
      <c r="H982" s="38"/>
      <c r="I982" s="135" t="s">
        <v>2707</v>
      </c>
      <c r="J982" s="38"/>
      <c r="K982" s="38"/>
      <c r="L982" s="38"/>
      <c r="M982" s="38"/>
      <c r="P982" s="96">
        <v>4</v>
      </c>
      <c r="Q982" s="97" t="s">
        <v>3633</v>
      </c>
      <c r="R982" s="97"/>
      <c r="S982" s="98">
        <v>3</v>
      </c>
      <c r="T982" s="136"/>
      <c r="U982" s="96">
        <v>4</v>
      </c>
      <c r="V982" s="97"/>
      <c r="W982" s="97"/>
      <c r="X982" s="137"/>
      <c r="Y982" s="136"/>
      <c r="Z982" s="138">
        <f t="shared" si="40"/>
        <v>4</v>
      </c>
      <c r="AA982" s="139">
        <f t="shared" si="41"/>
        <v>3</v>
      </c>
    </row>
    <row r="983" spans="1:27" ht="409.6">
      <c r="A983" s="3">
        <v>2599</v>
      </c>
      <c r="B983" s="3" t="s">
        <v>1043</v>
      </c>
      <c r="C983" s="3">
        <v>233</v>
      </c>
      <c r="E983" s="134" t="s">
        <v>3335</v>
      </c>
      <c r="F983" s="6" t="s">
        <v>2455</v>
      </c>
      <c r="G983" s="6" t="s">
        <v>2456</v>
      </c>
      <c r="H983" s="38"/>
      <c r="I983" s="135" t="s">
        <v>2707</v>
      </c>
      <c r="J983" s="38"/>
      <c r="K983" s="38"/>
      <c r="L983" s="38"/>
      <c r="M983" s="38"/>
      <c r="P983" s="96">
        <v>4</v>
      </c>
      <c r="Q983" s="97" t="s">
        <v>3634</v>
      </c>
      <c r="R983" s="97"/>
      <c r="S983" s="98">
        <v>3</v>
      </c>
      <c r="T983" s="136"/>
      <c r="U983" s="96">
        <v>4</v>
      </c>
      <c r="V983" s="97"/>
      <c r="W983" s="97"/>
      <c r="X983" s="137"/>
      <c r="Y983" s="136"/>
      <c r="Z983" s="138">
        <f t="shared" si="40"/>
        <v>4</v>
      </c>
      <c r="AA983" s="139">
        <f t="shared" si="41"/>
        <v>3</v>
      </c>
    </row>
    <row r="984" spans="1:27" ht="409.6">
      <c r="A984" s="3">
        <v>2600</v>
      </c>
      <c r="B984" s="3" t="s">
        <v>1043</v>
      </c>
      <c r="C984" s="3">
        <v>233</v>
      </c>
      <c r="E984" s="134" t="s">
        <v>3336</v>
      </c>
      <c r="F984" s="6" t="s">
        <v>2457</v>
      </c>
      <c r="G984" s="6" t="s">
        <v>2458</v>
      </c>
      <c r="H984" s="38"/>
      <c r="I984" s="135" t="s">
        <v>2707</v>
      </c>
      <c r="J984" s="38"/>
      <c r="K984" s="38"/>
      <c r="L984" s="38"/>
      <c r="M984" s="38"/>
      <c r="P984" s="96">
        <v>4</v>
      </c>
      <c r="Q984" s="97" t="s">
        <v>3635</v>
      </c>
      <c r="R984" s="97"/>
      <c r="S984" s="98">
        <v>3.5</v>
      </c>
      <c r="T984" s="136"/>
      <c r="U984" s="96">
        <v>4</v>
      </c>
      <c r="V984" s="97"/>
      <c r="W984" s="97"/>
      <c r="X984" s="137"/>
      <c r="Y984" s="136"/>
      <c r="Z984" s="138">
        <f t="shared" si="40"/>
        <v>4</v>
      </c>
      <c r="AA984" s="139">
        <f t="shared" si="41"/>
        <v>3.5</v>
      </c>
    </row>
    <row r="985" spans="1:27" ht="409.6">
      <c r="A985" s="3">
        <v>2601</v>
      </c>
      <c r="B985" s="3" t="s">
        <v>1043</v>
      </c>
      <c r="C985" s="3">
        <v>233</v>
      </c>
      <c r="E985" s="134" t="s">
        <v>3337</v>
      </c>
      <c r="F985" s="6" t="s">
        <v>2459</v>
      </c>
      <c r="G985" s="6" t="s">
        <v>2460</v>
      </c>
      <c r="H985" s="38"/>
      <c r="I985" s="135" t="s">
        <v>2707</v>
      </c>
      <c r="J985" s="38"/>
      <c r="K985" s="38"/>
      <c r="L985" s="38"/>
      <c r="M985" s="38"/>
      <c r="P985" s="96">
        <v>3</v>
      </c>
      <c r="Q985" s="97" t="s">
        <v>3636</v>
      </c>
      <c r="R985" s="97"/>
      <c r="S985" s="98">
        <v>1</v>
      </c>
      <c r="T985" s="136"/>
      <c r="U985" s="96">
        <v>3</v>
      </c>
      <c r="V985" s="97"/>
      <c r="W985" s="97"/>
      <c r="X985" s="137"/>
      <c r="Y985" s="136"/>
      <c r="Z985" s="138">
        <f t="shared" si="40"/>
        <v>3</v>
      </c>
      <c r="AA985" s="139">
        <f t="shared" si="41"/>
        <v>1</v>
      </c>
    </row>
    <row r="986" spans="1:27" ht="409.6">
      <c r="A986" s="3">
        <v>2602</v>
      </c>
      <c r="B986" s="3" t="s">
        <v>1043</v>
      </c>
      <c r="C986" s="3">
        <v>233</v>
      </c>
      <c r="E986" s="134" t="s">
        <v>3338</v>
      </c>
      <c r="F986" s="6" t="s">
        <v>2461</v>
      </c>
      <c r="G986" s="6" t="s">
        <v>2462</v>
      </c>
      <c r="H986" s="38"/>
      <c r="I986" s="135" t="s">
        <v>2707</v>
      </c>
      <c r="J986" s="38"/>
      <c r="K986" s="38"/>
      <c r="L986" s="38"/>
      <c r="M986" s="38"/>
      <c r="P986" s="96">
        <v>4</v>
      </c>
      <c r="Q986" s="97"/>
      <c r="R986" s="97"/>
      <c r="S986" s="98">
        <v>3</v>
      </c>
      <c r="T986" s="136"/>
      <c r="U986" s="96">
        <v>4</v>
      </c>
      <c r="V986" s="97"/>
      <c r="W986" s="97"/>
      <c r="X986" s="137">
        <v>4</v>
      </c>
      <c r="Y986" s="136"/>
      <c r="Z986" s="138">
        <f t="shared" si="40"/>
        <v>4</v>
      </c>
      <c r="AA986" s="139">
        <f t="shared" si="41"/>
        <v>4</v>
      </c>
    </row>
    <row r="987" spans="1:27" ht="409.6">
      <c r="A987" s="3">
        <v>2603</v>
      </c>
      <c r="B987" s="3" t="s">
        <v>1043</v>
      </c>
      <c r="C987" s="3">
        <v>233</v>
      </c>
      <c r="E987" s="134" t="s">
        <v>3339</v>
      </c>
      <c r="F987" s="6" t="s">
        <v>2463</v>
      </c>
      <c r="G987" s="6" t="s">
        <v>2464</v>
      </c>
      <c r="H987" s="38"/>
      <c r="I987" s="135" t="s">
        <v>2707</v>
      </c>
      <c r="J987" s="38"/>
      <c r="K987" s="38"/>
      <c r="L987" s="38"/>
      <c r="M987" s="38"/>
      <c r="P987" s="96">
        <v>4</v>
      </c>
      <c r="Q987" s="97" t="s">
        <v>3637</v>
      </c>
      <c r="R987" s="97"/>
      <c r="S987" s="98">
        <v>3.5</v>
      </c>
      <c r="T987" s="136"/>
      <c r="U987" s="96">
        <v>4</v>
      </c>
      <c r="V987" s="97"/>
      <c r="W987" s="97"/>
      <c r="X987" s="137"/>
      <c r="Y987" s="136"/>
      <c r="Z987" s="138">
        <f t="shared" si="40"/>
        <v>4</v>
      </c>
      <c r="AA987" s="139">
        <f t="shared" si="41"/>
        <v>3.5</v>
      </c>
    </row>
    <row r="988" spans="1:27" ht="409.6">
      <c r="A988" s="3">
        <v>2604</v>
      </c>
      <c r="B988" s="3" t="s">
        <v>1043</v>
      </c>
      <c r="C988" s="3">
        <v>233</v>
      </c>
      <c r="E988" s="134" t="s">
        <v>3183</v>
      </c>
      <c r="F988" s="6" t="s">
        <v>2465</v>
      </c>
      <c r="G988" s="6" t="s">
        <v>2466</v>
      </c>
      <c r="H988" s="38"/>
      <c r="I988" s="135" t="s">
        <v>2707</v>
      </c>
      <c r="J988" s="38"/>
      <c r="K988" s="38"/>
      <c r="L988" s="38"/>
      <c r="M988" s="38"/>
      <c r="P988" s="96">
        <v>4</v>
      </c>
      <c r="Q988" s="97"/>
      <c r="R988" s="97"/>
      <c r="S988" s="98">
        <v>3.5</v>
      </c>
      <c r="T988" s="136"/>
      <c r="U988" s="96">
        <v>4</v>
      </c>
      <c r="V988" s="97"/>
      <c r="W988" s="97"/>
      <c r="X988" s="137"/>
      <c r="Y988" s="136"/>
      <c r="Z988" s="138">
        <f t="shared" si="40"/>
        <v>4</v>
      </c>
      <c r="AA988" s="139">
        <f t="shared" si="41"/>
        <v>3.5</v>
      </c>
    </row>
    <row r="989" spans="1:27" ht="409.6">
      <c r="A989" s="3">
        <v>2605</v>
      </c>
      <c r="B989" s="3" t="s">
        <v>1043</v>
      </c>
      <c r="C989" s="3">
        <v>233</v>
      </c>
      <c r="E989" s="134" t="s">
        <v>3340</v>
      </c>
      <c r="F989" s="6" t="s">
        <v>2467</v>
      </c>
      <c r="G989" s="6" t="s">
        <v>2121</v>
      </c>
      <c r="H989" s="38"/>
      <c r="I989" s="135" t="s">
        <v>2707</v>
      </c>
      <c r="J989" s="38"/>
      <c r="K989" s="38"/>
      <c r="L989" s="38"/>
      <c r="M989" s="38"/>
      <c r="P989" s="96">
        <v>4</v>
      </c>
      <c r="Q989" s="97" t="s">
        <v>3638</v>
      </c>
      <c r="R989" s="97"/>
      <c r="S989" s="98">
        <v>3</v>
      </c>
      <c r="T989" s="136"/>
      <c r="U989" s="96">
        <v>4</v>
      </c>
      <c r="V989" s="97"/>
      <c r="W989" s="97"/>
      <c r="X989" s="137"/>
      <c r="Y989" s="136"/>
      <c r="Z989" s="138">
        <f t="shared" si="40"/>
        <v>4</v>
      </c>
      <c r="AA989" s="139">
        <f t="shared" si="41"/>
        <v>3</v>
      </c>
    </row>
    <row r="990" spans="1:27" s="131" customFormat="1" ht="17">
      <c r="A990" s="3" t="s">
        <v>487</v>
      </c>
      <c r="B990" s="3" t="s">
        <v>487</v>
      </c>
      <c r="C990" s="3" t="s">
        <v>487</v>
      </c>
      <c r="D990" s="4"/>
      <c r="H990" s="3"/>
      <c r="P990" s="146"/>
      <c r="Q990" s="146"/>
      <c r="R990" s="146"/>
      <c r="S990" s="146"/>
      <c r="T990" s="146"/>
      <c r="U990" s="146"/>
      <c r="V990" s="146"/>
      <c r="W990" s="146"/>
      <c r="X990" s="146"/>
      <c r="Y990" s="146"/>
    </row>
    <row r="991" spans="1:27" s="131" customFormat="1" ht="17">
      <c r="A991" s="3" t="s">
        <v>487</v>
      </c>
      <c r="B991" s="3" t="s">
        <v>487</v>
      </c>
      <c r="C991" s="3" t="s">
        <v>487</v>
      </c>
      <c r="D991" s="4"/>
      <c r="H991" s="3"/>
      <c r="P991" s="146"/>
      <c r="Q991" s="146"/>
      <c r="R991" s="146"/>
      <c r="S991" s="146"/>
      <c r="T991" s="146"/>
      <c r="U991" s="146"/>
      <c r="V991" s="146"/>
      <c r="W991" s="146"/>
      <c r="X991" s="146"/>
      <c r="Y991" s="146"/>
    </row>
    <row r="992" spans="1:27" s="131" customFormat="1" ht="17">
      <c r="A992" s="3" t="s">
        <v>487</v>
      </c>
      <c r="B992" s="3" t="s">
        <v>487</v>
      </c>
      <c r="C992" s="3"/>
      <c r="D992" s="4"/>
      <c r="E992" s="133" t="s">
        <v>114</v>
      </c>
      <c r="H992" s="3"/>
      <c r="P992" s="146"/>
      <c r="Q992" s="146"/>
      <c r="R992" s="146"/>
      <c r="S992" s="146"/>
      <c r="T992" s="146"/>
      <c r="U992" s="146"/>
      <c r="V992" s="146"/>
      <c r="W992" s="146"/>
      <c r="X992" s="146"/>
      <c r="Y992" s="146"/>
      <c r="Z992" s="131" t="str">
        <f t="shared" si="40"/>
        <v/>
      </c>
      <c r="AA992" s="131" t="str">
        <f t="shared" si="41"/>
        <v/>
      </c>
    </row>
    <row r="993" spans="1:27" ht="409.6">
      <c r="A993" s="3">
        <v>2606</v>
      </c>
      <c r="B993" s="3" t="s">
        <v>2468</v>
      </c>
      <c r="C993" s="3">
        <v>231</v>
      </c>
      <c r="E993" s="134" t="s">
        <v>3342</v>
      </c>
      <c r="F993" s="6" t="s">
        <v>2469</v>
      </c>
      <c r="G993" s="6" t="s">
        <v>2470</v>
      </c>
      <c r="H993" s="38"/>
      <c r="I993" s="135" t="s">
        <v>3341</v>
      </c>
      <c r="J993" s="38"/>
      <c r="K993" s="38"/>
      <c r="L993" s="38"/>
      <c r="M993" s="38"/>
      <c r="P993" s="96">
        <v>5</v>
      </c>
      <c r="Q993" s="97" t="s">
        <v>3639</v>
      </c>
      <c r="R993" s="97"/>
      <c r="S993" s="98">
        <v>4</v>
      </c>
      <c r="T993" s="136"/>
      <c r="U993" s="96">
        <v>5</v>
      </c>
      <c r="V993" s="97"/>
      <c r="W993" s="97"/>
      <c r="X993" s="137"/>
      <c r="Y993" s="136"/>
      <c r="Z993" s="138">
        <f t="shared" si="40"/>
        <v>5</v>
      </c>
      <c r="AA993" s="139">
        <f t="shared" si="41"/>
        <v>4</v>
      </c>
    </row>
    <row r="994" spans="1:27" ht="409.6">
      <c r="A994" s="3">
        <v>2607</v>
      </c>
      <c r="B994" s="3" t="s">
        <v>2468</v>
      </c>
      <c r="C994" s="3">
        <v>231</v>
      </c>
      <c r="E994" s="134" t="s">
        <v>3343</v>
      </c>
      <c r="F994" s="6" t="s">
        <v>2471</v>
      </c>
      <c r="G994" s="6" t="s">
        <v>2472</v>
      </c>
      <c r="H994" s="38"/>
      <c r="I994" s="135" t="s">
        <v>3341</v>
      </c>
      <c r="J994" s="38"/>
      <c r="K994" s="38"/>
      <c r="L994" s="38"/>
      <c r="M994" s="38"/>
      <c r="P994" s="96">
        <v>5</v>
      </c>
      <c r="Q994" s="97"/>
      <c r="R994" s="97"/>
      <c r="S994" s="98">
        <v>4</v>
      </c>
      <c r="T994" s="136"/>
      <c r="U994" s="96">
        <v>5</v>
      </c>
      <c r="V994" s="97"/>
      <c r="W994" s="97"/>
      <c r="X994" s="137"/>
      <c r="Y994" s="136"/>
      <c r="Z994" s="138">
        <f t="shared" si="40"/>
        <v>5</v>
      </c>
      <c r="AA994" s="139">
        <f t="shared" si="41"/>
        <v>4</v>
      </c>
    </row>
    <row r="995" spans="1:27" ht="409.6">
      <c r="A995" s="3">
        <v>2608</v>
      </c>
      <c r="B995" s="3" t="s">
        <v>2468</v>
      </c>
      <c r="C995" s="3">
        <v>231</v>
      </c>
      <c r="E995" s="134" t="s">
        <v>3344</v>
      </c>
      <c r="F995" s="6" t="s">
        <v>2473</v>
      </c>
      <c r="G995" s="6" t="s">
        <v>2474</v>
      </c>
      <c r="H995" s="38"/>
      <c r="I995" s="135" t="s">
        <v>3341</v>
      </c>
      <c r="J995" s="38"/>
      <c r="K995" s="38"/>
      <c r="L995" s="38"/>
      <c r="M995" s="38"/>
      <c r="P995" s="96">
        <v>5</v>
      </c>
      <c r="Q995" s="97" t="s">
        <v>3640</v>
      </c>
      <c r="R995" s="97"/>
      <c r="S995" s="98">
        <v>3</v>
      </c>
      <c r="T995" s="136"/>
      <c r="U995" s="96">
        <v>5</v>
      </c>
      <c r="V995" s="97"/>
      <c r="W995" s="97"/>
      <c r="X995" s="137"/>
      <c r="Y995" s="136"/>
      <c r="Z995" s="138">
        <f t="shared" si="40"/>
        <v>5</v>
      </c>
      <c r="AA995" s="139">
        <f t="shared" si="41"/>
        <v>3</v>
      </c>
    </row>
    <row r="996" spans="1:27" ht="409.6">
      <c r="A996" s="3">
        <v>2609</v>
      </c>
      <c r="B996" s="3" t="s">
        <v>2468</v>
      </c>
      <c r="C996" s="3">
        <v>231</v>
      </c>
      <c r="E996" s="134" t="s">
        <v>3345</v>
      </c>
      <c r="F996" s="6" t="s">
        <v>2475</v>
      </c>
      <c r="G996" s="6" t="s">
        <v>2476</v>
      </c>
      <c r="H996" s="38"/>
      <c r="I996" s="135" t="s">
        <v>3341</v>
      </c>
      <c r="J996" s="38"/>
      <c r="K996" s="38"/>
      <c r="L996" s="38"/>
      <c r="M996" s="38"/>
      <c r="P996" s="96">
        <v>4</v>
      </c>
      <c r="Q996" s="97"/>
      <c r="R996" s="97"/>
      <c r="S996" s="98">
        <v>3</v>
      </c>
      <c r="T996" s="136" t="s">
        <v>3641</v>
      </c>
      <c r="U996" s="96">
        <v>4</v>
      </c>
      <c r="V996" s="97"/>
      <c r="W996" s="97"/>
      <c r="X996" s="137"/>
      <c r="Y996" s="136"/>
      <c r="Z996" s="138">
        <f t="shared" si="40"/>
        <v>4</v>
      </c>
      <c r="AA996" s="139">
        <f t="shared" si="41"/>
        <v>3</v>
      </c>
    </row>
    <row r="997" spans="1:27" ht="409.6">
      <c r="A997" s="3">
        <v>2610</v>
      </c>
      <c r="B997" s="3" t="s">
        <v>2468</v>
      </c>
      <c r="C997" s="3">
        <v>231</v>
      </c>
      <c r="E997" s="134" t="s">
        <v>3346</v>
      </c>
      <c r="F997" s="6" t="s">
        <v>2477</v>
      </c>
      <c r="G997" s="6" t="s">
        <v>2478</v>
      </c>
      <c r="H997" s="38"/>
      <c r="I997" s="135" t="s">
        <v>3341</v>
      </c>
      <c r="J997" s="38"/>
      <c r="K997" s="38"/>
      <c r="L997" s="38"/>
      <c r="M997" s="38"/>
      <c r="P997" s="96">
        <v>4</v>
      </c>
      <c r="Q997" s="97"/>
      <c r="R997" s="97"/>
      <c r="S997" s="98">
        <v>2</v>
      </c>
      <c r="T997" s="136" t="s">
        <v>3642</v>
      </c>
      <c r="U997" s="96">
        <v>4</v>
      </c>
      <c r="V997" s="97"/>
      <c r="W997" s="97"/>
      <c r="X997" s="137">
        <v>4</v>
      </c>
      <c r="Y997" s="136"/>
      <c r="Z997" s="138">
        <f t="shared" si="40"/>
        <v>4</v>
      </c>
      <c r="AA997" s="139">
        <f t="shared" si="41"/>
        <v>4</v>
      </c>
    </row>
    <row r="998" spans="1:27" ht="409.6">
      <c r="A998" s="3">
        <v>2611</v>
      </c>
      <c r="B998" s="3" t="s">
        <v>2468</v>
      </c>
      <c r="C998" s="3">
        <v>231</v>
      </c>
      <c r="E998" s="134" t="s">
        <v>3347</v>
      </c>
      <c r="F998" s="6" t="s">
        <v>2479</v>
      </c>
      <c r="G998" s="6" t="s">
        <v>2480</v>
      </c>
      <c r="H998" s="38"/>
      <c r="I998" s="135" t="s">
        <v>3341</v>
      </c>
      <c r="J998" s="38"/>
      <c r="K998" s="38"/>
      <c r="L998" s="38"/>
      <c r="M998" s="38"/>
      <c r="P998" s="96">
        <v>4</v>
      </c>
      <c r="Q998" s="97"/>
      <c r="R998" s="97"/>
      <c r="S998" s="98">
        <v>3</v>
      </c>
      <c r="T998" s="136"/>
      <c r="U998" s="96">
        <v>4</v>
      </c>
      <c r="V998" s="97"/>
      <c r="W998" s="97"/>
      <c r="X998" s="137"/>
      <c r="Y998" s="136"/>
      <c r="Z998" s="138">
        <f t="shared" si="40"/>
        <v>4</v>
      </c>
      <c r="AA998" s="139">
        <f t="shared" si="41"/>
        <v>3</v>
      </c>
    </row>
    <row r="999" spans="1:27" ht="409.6">
      <c r="A999" s="3">
        <v>2612</v>
      </c>
      <c r="B999" s="3" t="s">
        <v>2468</v>
      </c>
      <c r="C999" s="3">
        <v>231</v>
      </c>
      <c r="E999" s="134" t="s">
        <v>3348</v>
      </c>
      <c r="F999" s="6" t="s">
        <v>2481</v>
      </c>
      <c r="G999" s="6" t="s">
        <v>2482</v>
      </c>
      <c r="H999" s="38"/>
      <c r="I999" s="135" t="s">
        <v>3341</v>
      </c>
      <c r="J999" s="38"/>
      <c r="K999" s="38"/>
      <c r="L999" s="38"/>
      <c r="M999" s="38"/>
      <c r="P999" s="96">
        <v>5</v>
      </c>
      <c r="Q999" s="97"/>
      <c r="R999" s="97"/>
      <c r="S999" s="98">
        <v>3</v>
      </c>
      <c r="T999" s="136" t="s">
        <v>3643</v>
      </c>
      <c r="U999" s="96">
        <v>5</v>
      </c>
      <c r="V999" s="97"/>
      <c r="W999" s="97"/>
      <c r="X999" s="137"/>
      <c r="Y999" s="136"/>
      <c r="Z999" s="138">
        <f t="shared" si="40"/>
        <v>5</v>
      </c>
      <c r="AA999" s="139">
        <f t="shared" si="41"/>
        <v>3</v>
      </c>
    </row>
    <row r="1000" spans="1:27" ht="409.6">
      <c r="A1000" s="3">
        <v>2613</v>
      </c>
      <c r="B1000" s="3" t="s">
        <v>2468</v>
      </c>
      <c r="C1000" s="3">
        <v>231</v>
      </c>
      <c r="E1000" s="134" t="s">
        <v>3183</v>
      </c>
      <c r="F1000" s="6" t="s">
        <v>2483</v>
      </c>
      <c r="G1000" s="6" t="s">
        <v>2466</v>
      </c>
      <c r="H1000" s="38"/>
      <c r="I1000" s="135" t="s">
        <v>3341</v>
      </c>
      <c r="J1000" s="38"/>
      <c r="K1000" s="38"/>
      <c r="L1000" s="38"/>
      <c r="M1000" s="38"/>
      <c r="P1000" s="96">
        <v>4</v>
      </c>
      <c r="Q1000" s="97"/>
      <c r="R1000" s="97"/>
      <c r="S1000" s="98">
        <v>3</v>
      </c>
      <c r="T1000" s="136" t="s">
        <v>3644</v>
      </c>
      <c r="U1000" s="96">
        <v>4</v>
      </c>
      <c r="V1000" s="97"/>
      <c r="W1000" s="97"/>
      <c r="X1000" s="137"/>
      <c r="Y1000" s="136"/>
      <c r="Z1000" s="138">
        <f t="shared" si="40"/>
        <v>4</v>
      </c>
      <c r="AA1000" s="139">
        <f t="shared" si="41"/>
        <v>3</v>
      </c>
    </row>
    <row r="1001" spans="1:27" ht="409.6">
      <c r="A1001" s="3">
        <v>2614</v>
      </c>
      <c r="B1001" s="3" t="s">
        <v>2468</v>
      </c>
      <c r="C1001" s="3">
        <v>231</v>
      </c>
      <c r="E1001" s="134" t="s">
        <v>3349</v>
      </c>
      <c r="F1001" s="6" t="s">
        <v>2484</v>
      </c>
      <c r="G1001" s="6" t="s">
        <v>2485</v>
      </c>
      <c r="H1001" s="38"/>
      <c r="I1001" s="135" t="s">
        <v>3341</v>
      </c>
      <c r="J1001" s="38"/>
      <c r="K1001" s="38"/>
      <c r="L1001" s="38"/>
      <c r="M1001" s="38"/>
      <c r="P1001" s="96">
        <v>3</v>
      </c>
      <c r="Q1001" s="97" t="s">
        <v>3645</v>
      </c>
      <c r="R1001" s="97"/>
      <c r="S1001" s="98">
        <v>2</v>
      </c>
      <c r="T1001" s="136"/>
      <c r="U1001" s="96"/>
      <c r="V1001" s="97"/>
      <c r="W1001" s="97"/>
      <c r="X1001" s="137"/>
      <c r="Y1001" s="136"/>
      <c r="Z1001" s="138">
        <f t="shared" si="40"/>
        <v>3</v>
      </c>
      <c r="AA1001" s="139">
        <f t="shared" si="41"/>
        <v>2</v>
      </c>
    </row>
    <row r="1002" spans="1:27" ht="409.6">
      <c r="A1002" s="3">
        <v>2615</v>
      </c>
      <c r="B1002" s="3" t="s">
        <v>2468</v>
      </c>
      <c r="C1002" s="3">
        <v>231</v>
      </c>
      <c r="E1002" s="134" t="s">
        <v>3350</v>
      </c>
      <c r="F1002" s="6" t="s">
        <v>2486</v>
      </c>
      <c r="G1002" s="6" t="s">
        <v>2121</v>
      </c>
      <c r="H1002" s="38"/>
      <c r="I1002" s="135" t="s">
        <v>3341</v>
      </c>
      <c r="J1002" s="38"/>
      <c r="K1002" s="38"/>
      <c r="L1002" s="38"/>
      <c r="M1002" s="38"/>
      <c r="P1002" s="96">
        <v>5</v>
      </c>
      <c r="Q1002" s="97"/>
      <c r="R1002" s="97"/>
      <c r="S1002" s="98">
        <v>4</v>
      </c>
      <c r="T1002" s="136"/>
      <c r="U1002" s="96">
        <v>5</v>
      </c>
      <c r="V1002" s="97"/>
      <c r="W1002" s="97"/>
      <c r="X1002" s="137"/>
      <c r="Y1002" s="136"/>
      <c r="Z1002" s="138">
        <f t="shared" si="40"/>
        <v>5</v>
      </c>
      <c r="AA1002" s="139">
        <f t="shared" si="41"/>
        <v>4</v>
      </c>
    </row>
    <row r="1003" spans="1:27" s="131" customFormat="1" ht="17">
      <c r="A1003" s="3" t="s">
        <v>487</v>
      </c>
      <c r="B1003" s="3" t="s">
        <v>487</v>
      </c>
      <c r="C1003" s="3" t="s">
        <v>487</v>
      </c>
      <c r="D1003" s="4"/>
      <c r="H1003" s="3"/>
      <c r="P1003" s="146"/>
      <c r="Q1003" s="146"/>
      <c r="R1003" s="146"/>
      <c r="S1003" s="146"/>
      <c r="T1003" s="146"/>
      <c r="U1003" s="146"/>
      <c r="V1003" s="146"/>
      <c r="W1003" s="146"/>
      <c r="X1003" s="146"/>
      <c r="Y1003" s="146"/>
    </row>
    <row r="1004" spans="1:27" s="131" customFormat="1" ht="17">
      <c r="A1004" s="3" t="s">
        <v>487</v>
      </c>
      <c r="B1004" s="3" t="s">
        <v>487</v>
      </c>
      <c r="C1004" s="3" t="s">
        <v>487</v>
      </c>
      <c r="D1004" s="4"/>
      <c r="H1004" s="3"/>
      <c r="P1004" s="146"/>
      <c r="Q1004" s="146"/>
      <c r="R1004" s="146"/>
      <c r="S1004" s="146"/>
      <c r="T1004" s="146"/>
      <c r="U1004" s="146"/>
      <c r="V1004" s="146"/>
      <c r="W1004" s="146"/>
      <c r="X1004" s="146"/>
      <c r="Y1004" s="146"/>
    </row>
    <row r="1005" spans="1:27" s="131" customFormat="1" ht="17">
      <c r="A1005" s="3" t="s">
        <v>487</v>
      </c>
      <c r="B1005" s="3" t="s">
        <v>487</v>
      </c>
      <c r="C1005" s="3"/>
      <c r="D1005" s="4" t="s">
        <v>487</v>
      </c>
      <c r="E1005" s="133" t="s">
        <v>113</v>
      </c>
      <c r="H1005" s="3"/>
      <c r="P1005" s="146"/>
      <c r="Q1005" s="146"/>
      <c r="R1005" s="146"/>
      <c r="S1005" s="146"/>
      <c r="T1005" s="146"/>
      <c r="U1005" s="146"/>
      <c r="V1005" s="146"/>
      <c r="W1005" s="146"/>
      <c r="X1005" s="146"/>
      <c r="Y1005" s="146"/>
      <c r="Z1005" s="131" t="str">
        <f t="shared" si="40"/>
        <v/>
      </c>
      <c r="AA1005" s="131" t="str">
        <f t="shared" si="41"/>
        <v/>
      </c>
    </row>
    <row r="1006" spans="1:27" ht="409.6">
      <c r="A1006" s="3">
        <v>2616</v>
      </c>
      <c r="B1006" s="3" t="s">
        <v>2487</v>
      </c>
      <c r="C1006" s="3">
        <v>230</v>
      </c>
      <c r="E1006" s="134" t="s">
        <v>3351</v>
      </c>
      <c r="F1006" s="6" t="s">
        <v>2488</v>
      </c>
      <c r="G1006" s="6" t="s">
        <v>2489</v>
      </c>
      <c r="H1006" s="38"/>
      <c r="I1006" s="38"/>
      <c r="J1006" s="38"/>
      <c r="K1006" s="38"/>
      <c r="L1006" s="38"/>
      <c r="M1006" s="135" t="s">
        <v>2863</v>
      </c>
      <c r="P1006" s="96">
        <v>4</v>
      </c>
      <c r="Q1006" s="97"/>
      <c r="R1006" s="97"/>
      <c r="S1006" s="98">
        <v>2.5</v>
      </c>
      <c r="T1006" s="136"/>
      <c r="U1006" s="96">
        <v>4</v>
      </c>
      <c r="V1006" s="97"/>
      <c r="W1006" s="97"/>
      <c r="X1006" s="137"/>
      <c r="Y1006" s="136"/>
      <c r="Z1006" s="138">
        <f t="shared" si="40"/>
        <v>4</v>
      </c>
      <c r="AA1006" s="139">
        <f t="shared" si="41"/>
        <v>2.5</v>
      </c>
    </row>
    <row r="1007" spans="1:27" ht="409.6">
      <c r="A1007" s="3">
        <v>2617</v>
      </c>
      <c r="B1007" s="3" t="s">
        <v>2487</v>
      </c>
      <c r="C1007" s="3">
        <v>230</v>
      </c>
      <c r="E1007" s="134" t="s">
        <v>3352</v>
      </c>
      <c r="F1007" s="6" t="s">
        <v>2490</v>
      </c>
      <c r="G1007" s="6" t="s">
        <v>2491</v>
      </c>
      <c r="H1007" s="38"/>
      <c r="I1007" s="38"/>
      <c r="J1007" s="38"/>
      <c r="K1007" s="38"/>
      <c r="L1007" s="38"/>
      <c r="M1007" s="135" t="s">
        <v>2863</v>
      </c>
      <c r="P1007" s="96">
        <v>4</v>
      </c>
      <c r="Q1007" s="97"/>
      <c r="R1007" s="97"/>
      <c r="S1007" s="98">
        <v>3</v>
      </c>
      <c r="T1007" s="136"/>
      <c r="U1007" s="96">
        <v>4</v>
      </c>
      <c r="V1007" s="97"/>
      <c r="W1007" s="97"/>
      <c r="X1007" s="137"/>
      <c r="Y1007" s="136"/>
      <c r="Z1007" s="138">
        <f t="shared" si="40"/>
        <v>4</v>
      </c>
      <c r="AA1007" s="139">
        <f t="shared" si="41"/>
        <v>3</v>
      </c>
    </row>
    <row r="1008" spans="1:27" ht="409.6">
      <c r="A1008" s="3">
        <v>2618</v>
      </c>
      <c r="B1008" s="3" t="s">
        <v>2487</v>
      </c>
      <c r="C1008" s="3">
        <v>230</v>
      </c>
      <c r="E1008" s="134" t="s">
        <v>3353</v>
      </c>
      <c r="F1008" s="6" t="s">
        <v>2492</v>
      </c>
      <c r="G1008" s="6" t="s">
        <v>2493</v>
      </c>
      <c r="H1008" s="38"/>
      <c r="I1008" s="38"/>
      <c r="J1008" s="38"/>
      <c r="K1008" s="38"/>
      <c r="L1008" s="38"/>
      <c r="M1008" s="135" t="s">
        <v>2863</v>
      </c>
      <c r="P1008" s="96">
        <v>3</v>
      </c>
      <c r="Q1008" s="97"/>
      <c r="R1008" s="97"/>
      <c r="S1008" s="98">
        <v>2</v>
      </c>
      <c r="T1008" s="136"/>
      <c r="U1008" s="96">
        <v>3</v>
      </c>
      <c r="V1008" s="97"/>
      <c r="W1008" s="97"/>
      <c r="X1008" s="137"/>
      <c r="Y1008" s="136"/>
      <c r="Z1008" s="138">
        <f t="shared" si="40"/>
        <v>3</v>
      </c>
      <c r="AA1008" s="139">
        <f t="shared" si="41"/>
        <v>2</v>
      </c>
    </row>
    <row r="1009" spans="1:27" ht="409.6">
      <c r="A1009" s="3">
        <v>2619</v>
      </c>
      <c r="B1009" s="3" t="s">
        <v>2487</v>
      </c>
      <c r="C1009" s="3">
        <v>230</v>
      </c>
      <c r="E1009" s="134" t="s">
        <v>3354</v>
      </c>
      <c r="F1009" s="6" t="s">
        <v>2494</v>
      </c>
      <c r="G1009" s="6" t="s">
        <v>2495</v>
      </c>
      <c r="H1009" s="38"/>
      <c r="I1009" s="38"/>
      <c r="J1009" s="38"/>
      <c r="K1009" s="38"/>
      <c r="L1009" s="38"/>
      <c r="M1009" s="135" t="s">
        <v>2863</v>
      </c>
      <c r="P1009" s="96">
        <v>1</v>
      </c>
      <c r="Q1009" s="97" t="s">
        <v>3646</v>
      </c>
      <c r="R1009" s="97"/>
      <c r="S1009" s="98">
        <v>2</v>
      </c>
      <c r="T1009" s="136"/>
      <c r="U1009" s="96">
        <v>1</v>
      </c>
      <c r="V1009" s="97"/>
      <c r="W1009" s="97"/>
      <c r="X1009" s="137"/>
      <c r="Y1009" s="136"/>
      <c r="Z1009" s="138">
        <f t="shared" si="40"/>
        <v>1</v>
      </c>
      <c r="AA1009" s="139">
        <f t="shared" si="41"/>
        <v>2</v>
      </c>
    </row>
    <row r="1010" spans="1:27" s="131" customFormat="1" ht="17">
      <c r="A1010" s="3" t="s">
        <v>487</v>
      </c>
      <c r="B1010" s="3" t="s">
        <v>487</v>
      </c>
      <c r="C1010" s="3" t="s">
        <v>487</v>
      </c>
      <c r="D1010" s="4" t="s">
        <v>487</v>
      </c>
      <c r="H1010" s="3"/>
      <c r="P1010" s="146"/>
      <c r="Q1010" s="146"/>
      <c r="R1010" s="146"/>
      <c r="S1010" s="146"/>
      <c r="T1010" s="146"/>
      <c r="U1010" s="146"/>
      <c r="V1010" s="146"/>
      <c r="W1010" s="146"/>
      <c r="X1010" s="146"/>
      <c r="Y1010" s="146"/>
    </row>
    <row r="1011" spans="1:27" s="131" customFormat="1" ht="17">
      <c r="A1011" s="3" t="s">
        <v>487</v>
      </c>
      <c r="B1011" s="3" t="s">
        <v>487</v>
      </c>
      <c r="C1011" s="3" t="s">
        <v>487</v>
      </c>
      <c r="D1011" s="4" t="s">
        <v>487</v>
      </c>
      <c r="H1011" s="3"/>
      <c r="P1011" s="146"/>
      <c r="Q1011" s="146"/>
      <c r="R1011" s="146"/>
      <c r="S1011" s="146"/>
      <c r="T1011" s="146"/>
      <c r="U1011" s="146"/>
      <c r="V1011" s="146"/>
      <c r="W1011" s="146"/>
      <c r="X1011" s="146"/>
      <c r="Y1011" s="146"/>
    </row>
    <row r="1012" spans="1:27" s="131" customFormat="1" ht="17">
      <c r="A1012" s="3" t="s">
        <v>487</v>
      </c>
      <c r="B1012" s="3" t="s">
        <v>487</v>
      </c>
      <c r="C1012" s="3"/>
      <c r="D1012" s="4" t="s">
        <v>487</v>
      </c>
      <c r="E1012" s="133" t="s">
        <v>2496</v>
      </c>
      <c r="H1012" s="3"/>
      <c r="P1012" s="146"/>
      <c r="Q1012" s="146"/>
      <c r="R1012" s="146"/>
      <c r="S1012" s="146"/>
      <c r="T1012" s="146"/>
      <c r="U1012" s="146"/>
      <c r="V1012" s="146"/>
      <c r="W1012" s="146"/>
      <c r="X1012" s="146"/>
      <c r="Y1012" s="146"/>
      <c r="Z1012" s="131" t="str">
        <f t="shared" si="40"/>
        <v/>
      </c>
      <c r="AA1012" s="131" t="str">
        <f t="shared" si="41"/>
        <v/>
      </c>
    </row>
    <row r="1013" spans="1:27" ht="409.6">
      <c r="A1013" s="3">
        <v>2620</v>
      </c>
      <c r="B1013" s="3" t="s">
        <v>2497</v>
      </c>
      <c r="C1013" s="3">
        <v>232</v>
      </c>
      <c r="E1013" s="134" t="s">
        <v>3356</v>
      </c>
      <c r="F1013" s="6" t="s">
        <v>2498</v>
      </c>
      <c r="G1013" s="6" t="s">
        <v>2499</v>
      </c>
      <c r="H1013" s="38"/>
      <c r="I1013" s="135" t="s">
        <v>3355</v>
      </c>
      <c r="J1013" s="38"/>
      <c r="K1013" s="38"/>
      <c r="L1013" s="38"/>
      <c r="M1013" s="38"/>
      <c r="P1013" s="96">
        <v>4</v>
      </c>
      <c r="Q1013" s="97"/>
      <c r="R1013" s="97"/>
      <c r="S1013" s="98">
        <v>3</v>
      </c>
      <c r="T1013" s="136"/>
      <c r="U1013" s="96">
        <v>4</v>
      </c>
      <c r="V1013" s="97"/>
      <c r="W1013" s="97"/>
      <c r="X1013" s="137"/>
      <c r="Y1013" s="136"/>
      <c r="Z1013" s="138">
        <f t="shared" si="40"/>
        <v>4</v>
      </c>
      <c r="AA1013" s="139">
        <f t="shared" si="41"/>
        <v>3</v>
      </c>
    </row>
    <row r="1014" spans="1:27" ht="409.6">
      <c r="A1014" s="3">
        <v>2621</v>
      </c>
      <c r="B1014" s="3" t="s">
        <v>2497</v>
      </c>
      <c r="C1014" s="3">
        <v>232</v>
      </c>
      <c r="E1014" s="134" t="s">
        <v>3357</v>
      </c>
      <c r="F1014" s="6" t="s">
        <v>2500</v>
      </c>
      <c r="G1014" s="6" t="s">
        <v>2501</v>
      </c>
      <c r="H1014" s="38"/>
      <c r="I1014" s="135" t="s">
        <v>3355</v>
      </c>
      <c r="J1014" s="38"/>
      <c r="K1014" s="38"/>
      <c r="L1014" s="38"/>
      <c r="M1014" s="38"/>
      <c r="P1014" s="96">
        <v>5</v>
      </c>
      <c r="Q1014" s="97"/>
      <c r="R1014" s="97"/>
      <c r="S1014" s="98">
        <v>3</v>
      </c>
      <c r="T1014" s="136"/>
      <c r="U1014" s="96">
        <v>5</v>
      </c>
      <c r="V1014" s="97"/>
      <c r="W1014" s="97"/>
      <c r="X1014" s="137"/>
      <c r="Y1014" s="136"/>
      <c r="Z1014" s="138">
        <f t="shared" si="40"/>
        <v>5</v>
      </c>
      <c r="AA1014" s="139">
        <f t="shared" si="41"/>
        <v>3</v>
      </c>
    </row>
    <row r="1015" spans="1:27" ht="409.6">
      <c r="A1015" s="3">
        <v>2622</v>
      </c>
      <c r="B1015" s="3" t="s">
        <v>2497</v>
      </c>
      <c r="C1015" s="3">
        <v>232</v>
      </c>
      <c r="E1015" s="134" t="s">
        <v>3358</v>
      </c>
      <c r="F1015" s="6" t="s">
        <v>2502</v>
      </c>
      <c r="G1015" s="6" t="s">
        <v>2503</v>
      </c>
      <c r="H1015" s="38"/>
      <c r="I1015" s="135" t="s">
        <v>3355</v>
      </c>
      <c r="J1015" s="38"/>
      <c r="K1015" s="38"/>
      <c r="L1015" s="38"/>
      <c r="M1015" s="38"/>
      <c r="P1015" s="96">
        <v>4</v>
      </c>
      <c r="Q1015" s="97"/>
      <c r="R1015" s="97"/>
      <c r="S1015" s="98">
        <v>3</v>
      </c>
      <c r="T1015" s="136" t="s">
        <v>3647</v>
      </c>
      <c r="U1015" s="96">
        <v>4</v>
      </c>
      <c r="V1015" s="97"/>
      <c r="W1015" s="97"/>
      <c r="X1015" s="137"/>
      <c r="Y1015" s="136"/>
      <c r="Z1015" s="138">
        <f t="shared" si="40"/>
        <v>4</v>
      </c>
      <c r="AA1015" s="139">
        <f t="shared" si="41"/>
        <v>3</v>
      </c>
    </row>
    <row r="1016" spans="1:27" ht="409.6">
      <c r="A1016" s="3">
        <v>2623</v>
      </c>
      <c r="B1016" s="3" t="s">
        <v>2497</v>
      </c>
      <c r="C1016" s="3">
        <v>232</v>
      </c>
      <c r="E1016" s="134" t="s">
        <v>3359</v>
      </c>
      <c r="F1016" s="6" t="s">
        <v>2504</v>
      </c>
      <c r="G1016" s="6" t="s">
        <v>2505</v>
      </c>
      <c r="H1016" s="38"/>
      <c r="I1016" s="135" t="s">
        <v>3355</v>
      </c>
      <c r="J1016" s="38"/>
      <c r="K1016" s="38"/>
      <c r="L1016" s="38"/>
      <c r="M1016" s="38"/>
      <c r="P1016" s="96">
        <v>4</v>
      </c>
      <c r="Q1016" s="97" t="s">
        <v>3648</v>
      </c>
      <c r="R1016" s="97"/>
      <c r="S1016" s="98">
        <v>3</v>
      </c>
      <c r="T1016" s="136"/>
      <c r="U1016" s="96">
        <v>4</v>
      </c>
      <c r="V1016" s="97"/>
      <c r="W1016" s="97"/>
      <c r="X1016" s="137"/>
      <c r="Y1016" s="136"/>
      <c r="Z1016" s="138">
        <f t="shared" si="40"/>
        <v>4</v>
      </c>
      <c r="AA1016" s="139">
        <f t="shared" si="41"/>
        <v>3</v>
      </c>
    </row>
    <row r="1017" spans="1:27" ht="409.6">
      <c r="A1017" s="3">
        <v>2624</v>
      </c>
      <c r="B1017" s="3" t="s">
        <v>2497</v>
      </c>
      <c r="C1017" s="3">
        <v>232</v>
      </c>
      <c r="E1017" s="134" t="s">
        <v>3360</v>
      </c>
      <c r="F1017" s="6" t="s">
        <v>2506</v>
      </c>
      <c r="G1017" s="6" t="s">
        <v>2507</v>
      </c>
      <c r="H1017" s="38"/>
      <c r="I1017" s="135" t="s">
        <v>3355</v>
      </c>
      <c r="J1017" s="38"/>
      <c r="K1017" s="38"/>
      <c r="L1017" s="38"/>
      <c r="M1017" s="38"/>
      <c r="P1017" s="96">
        <v>3</v>
      </c>
      <c r="Q1017" s="97"/>
      <c r="R1017" s="97"/>
      <c r="S1017" s="98">
        <v>3</v>
      </c>
      <c r="T1017" s="136" t="s">
        <v>3647</v>
      </c>
      <c r="U1017" s="96">
        <v>3</v>
      </c>
      <c r="V1017" s="97"/>
      <c r="W1017" s="97"/>
      <c r="X1017" s="137"/>
      <c r="Y1017" s="136"/>
      <c r="Z1017" s="138">
        <f t="shared" si="40"/>
        <v>3</v>
      </c>
      <c r="AA1017" s="139">
        <f t="shared" si="41"/>
        <v>3</v>
      </c>
    </row>
    <row r="1018" spans="1:27" ht="409.6">
      <c r="A1018" s="3">
        <v>2625</v>
      </c>
      <c r="B1018" s="3" t="s">
        <v>2497</v>
      </c>
      <c r="C1018" s="3">
        <v>232</v>
      </c>
      <c r="E1018" s="134" t="s">
        <v>3361</v>
      </c>
      <c r="F1018" s="6" t="s">
        <v>2508</v>
      </c>
      <c r="G1018" s="6" t="s">
        <v>2121</v>
      </c>
      <c r="H1018" s="38"/>
      <c r="I1018" s="135" t="s">
        <v>3355</v>
      </c>
      <c r="J1018" s="38"/>
      <c r="K1018" s="38"/>
      <c r="L1018" s="38"/>
      <c r="M1018" s="38"/>
      <c r="P1018" s="96">
        <v>4</v>
      </c>
      <c r="Q1018" s="97"/>
      <c r="R1018" s="97"/>
      <c r="S1018" s="98">
        <v>3</v>
      </c>
      <c r="T1018" s="136"/>
      <c r="U1018" s="96">
        <v>4</v>
      </c>
      <c r="V1018" s="97"/>
      <c r="W1018" s="97"/>
      <c r="X1018" s="137"/>
      <c r="Y1018" s="136"/>
      <c r="Z1018" s="138">
        <f t="shared" si="40"/>
        <v>4</v>
      </c>
      <c r="AA1018" s="139">
        <f t="shared" si="41"/>
        <v>3</v>
      </c>
    </row>
    <row r="1019" spans="1:27" s="131" customFormat="1" ht="17">
      <c r="A1019" s="3" t="s">
        <v>487</v>
      </c>
      <c r="B1019" s="3" t="s">
        <v>487</v>
      </c>
      <c r="C1019" s="3" t="s">
        <v>487</v>
      </c>
      <c r="D1019" s="4" t="s">
        <v>487</v>
      </c>
      <c r="H1019" s="3"/>
      <c r="P1019" s="146"/>
      <c r="Q1019" s="146"/>
      <c r="R1019" s="146"/>
      <c r="S1019" s="146"/>
      <c r="T1019" s="146"/>
      <c r="U1019" s="146"/>
      <c r="V1019" s="146"/>
      <c r="W1019" s="146"/>
      <c r="X1019" s="146"/>
      <c r="Y1019" s="146"/>
    </row>
    <row r="1020" spans="1:27" s="131" customFormat="1" ht="17">
      <c r="A1020" s="3" t="s">
        <v>487</v>
      </c>
      <c r="B1020" s="3" t="s">
        <v>487</v>
      </c>
      <c r="C1020" s="3" t="s">
        <v>487</v>
      </c>
      <c r="D1020" s="4" t="s">
        <v>487</v>
      </c>
      <c r="H1020" s="3"/>
      <c r="P1020" s="146"/>
      <c r="Q1020" s="146"/>
      <c r="R1020" s="146"/>
      <c r="S1020" s="146"/>
      <c r="T1020" s="146"/>
      <c r="U1020" s="146"/>
      <c r="V1020" s="146"/>
      <c r="W1020" s="146"/>
      <c r="X1020" s="146"/>
      <c r="Y1020" s="146"/>
    </row>
    <row r="1021" spans="1:27" s="131" customFormat="1" ht="17">
      <c r="A1021" s="3" t="s">
        <v>487</v>
      </c>
      <c r="B1021" s="3" t="s">
        <v>487</v>
      </c>
      <c r="C1021" s="3"/>
      <c r="D1021" s="4" t="s">
        <v>487</v>
      </c>
      <c r="E1021" s="133" t="s">
        <v>2509</v>
      </c>
      <c r="H1021" s="3"/>
      <c r="P1021" s="146"/>
      <c r="Q1021" s="146"/>
      <c r="R1021" s="146"/>
      <c r="S1021" s="146"/>
      <c r="T1021" s="146"/>
      <c r="U1021" s="146"/>
      <c r="V1021" s="146"/>
      <c r="W1021" s="146"/>
      <c r="X1021" s="146"/>
      <c r="Y1021" s="146"/>
      <c r="Z1021" s="131" t="str">
        <f t="shared" si="40"/>
        <v/>
      </c>
      <c r="AA1021" s="131" t="str">
        <f t="shared" si="41"/>
        <v/>
      </c>
    </row>
    <row r="1022" spans="1:27" ht="409.6">
      <c r="A1022" s="3">
        <v>2626</v>
      </c>
      <c r="B1022" s="3" t="s">
        <v>2510</v>
      </c>
      <c r="C1022" s="3">
        <v>234</v>
      </c>
      <c r="D1022" s="4" t="s">
        <v>31</v>
      </c>
      <c r="E1022" s="6" t="s">
        <v>2511</v>
      </c>
      <c r="F1022" s="6" t="s">
        <v>2512</v>
      </c>
      <c r="G1022" s="6" t="s">
        <v>2513</v>
      </c>
      <c r="H1022" s="38"/>
      <c r="I1022" s="135" t="s">
        <v>3362</v>
      </c>
      <c r="J1022" s="38"/>
      <c r="K1022" s="38"/>
      <c r="L1022" s="38"/>
      <c r="M1022" s="38"/>
      <c r="N1022" s="144">
        <v>4</v>
      </c>
      <c r="O1022" s="144">
        <v>3</v>
      </c>
      <c r="P1022" s="96">
        <v>5</v>
      </c>
      <c r="Q1022" s="97" t="s">
        <v>3649</v>
      </c>
      <c r="R1022" s="97"/>
      <c r="S1022" s="98">
        <v>4</v>
      </c>
      <c r="T1022" s="136"/>
      <c r="U1022" s="96">
        <v>5</v>
      </c>
      <c r="V1022" s="97"/>
      <c r="W1022" s="97"/>
      <c r="X1022" s="137"/>
      <c r="Y1022" s="136"/>
      <c r="Z1022" s="138">
        <f t="shared" si="40"/>
        <v>5</v>
      </c>
      <c r="AA1022" s="139">
        <f t="shared" si="41"/>
        <v>4</v>
      </c>
    </row>
    <row r="1023" spans="1:27" s="131" customFormat="1" ht="17">
      <c r="A1023" s="3" t="s">
        <v>487</v>
      </c>
      <c r="B1023" s="3" t="s">
        <v>487</v>
      </c>
      <c r="C1023" s="3" t="s">
        <v>487</v>
      </c>
      <c r="D1023" s="4" t="s">
        <v>487</v>
      </c>
      <c r="H1023" s="3"/>
      <c r="P1023" s="146"/>
      <c r="Q1023" s="146"/>
      <c r="R1023" s="146"/>
      <c r="S1023" s="146"/>
      <c r="T1023" s="146"/>
      <c r="U1023" s="146"/>
      <c r="V1023" s="146"/>
      <c r="W1023" s="146"/>
      <c r="X1023" s="146"/>
      <c r="Y1023" s="146"/>
    </row>
    <row r="1024" spans="1:27" s="131" customFormat="1" ht="17">
      <c r="A1024" s="3" t="s">
        <v>487</v>
      </c>
      <c r="B1024" s="3" t="s">
        <v>487</v>
      </c>
      <c r="C1024" s="3" t="s">
        <v>487</v>
      </c>
      <c r="D1024" s="4" t="s">
        <v>487</v>
      </c>
      <c r="H1024" s="3"/>
      <c r="P1024" s="146"/>
      <c r="Q1024" s="146"/>
      <c r="R1024" s="146"/>
      <c r="S1024" s="146"/>
      <c r="T1024" s="146"/>
      <c r="U1024" s="146"/>
      <c r="V1024" s="146"/>
      <c r="W1024" s="146"/>
      <c r="X1024" s="146"/>
      <c r="Y1024" s="146"/>
    </row>
    <row r="1025" spans="1:27" s="131" customFormat="1" ht="17">
      <c r="A1025" s="3" t="s">
        <v>487</v>
      </c>
      <c r="B1025" s="3" t="s">
        <v>487</v>
      </c>
      <c r="C1025" s="3"/>
      <c r="D1025" s="4" t="s">
        <v>487</v>
      </c>
      <c r="E1025" s="133" t="s">
        <v>117</v>
      </c>
      <c r="H1025" s="3"/>
      <c r="P1025" s="146"/>
      <c r="Q1025" s="146"/>
      <c r="R1025" s="146"/>
      <c r="S1025" s="146"/>
      <c r="T1025" s="146"/>
      <c r="U1025" s="146"/>
      <c r="V1025" s="146"/>
      <c r="W1025" s="146"/>
      <c r="X1025" s="146"/>
      <c r="Y1025" s="146"/>
      <c r="Z1025" s="131" t="str">
        <f t="shared" si="40"/>
        <v/>
      </c>
      <c r="AA1025" s="131" t="str">
        <f t="shared" si="41"/>
        <v/>
      </c>
    </row>
    <row r="1026" spans="1:27" ht="409.6">
      <c r="A1026" s="3">
        <v>2627</v>
      </c>
      <c r="B1026" s="3" t="s">
        <v>2514</v>
      </c>
      <c r="C1026" s="3">
        <v>235</v>
      </c>
      <c r="D1026" s="4" t="s">
        <v>31</v>
      </c>
      <c r="E1026" s="6" t="s">
        <v>2259</v>
      </c>
      <c r="F1026" s="6" t="s">
        <v>2515</v>
      </c>
      <c r="G1026" s="6" t="s">
        <v>2516</v>
      </c>
      <c r="H1026" s="38"/>
      <c r="I1026" s="135" t="s">
        <v>3363</v>
      </c>
      <c r="J1026" s="38"/>
      <c r="K1026" s="38"/>
      <c r="L1026" s="38"/>
      <c r="M1026" s="135" t="s">
        <v>3364</v>
      </c>
      <c r="N1026" s="144">
        <v>4</v>
      </c>
      <c r="O1026" s="144">
        <v>4</v>
      </c>
      <c r="P1026" s="96">
        <v>4</v>
      </c>
      <c r="Q1026" s="97" t="s">
        <v>3650</v>
      </c>
      <c r="R1026" s="97"/>
      <c r="S1026" s="98">
        <v>3</v>
      </c>
      <c r="T1026" s="136"/>
      <c r="U1026" s="96">
        <v>4</v>
      </c>
      <c r="V1026" s="97"/>
      <c r="W1026" s="97"/>
      <c r="X1026" s="137"/>
      <c r="Y1026" s="136"/>
      <c r="Z1026" s="138">
        <f t="shared" si="40"/>
        <v>4</v>
      </c>
      <c r="AA1026" s="139">
        <f t="shared" si="41"/>
        <v>3</v>
      </c>
    </row>
    <row r="1027" spans="1:27" s="131" customFormat="1" ht="17">
      <c r="A1027" s="3" t="s">
        <v>487</v>
      </c>
      <c r="B1027" s="3" t="s">
        <v>487</v>
      </c>
      <c r="C1027" s="3" t="s">
        <v>487</v>
      </c>
      <c r="D1027" s="4" t="s">
        <v>487</v>
      </c>
      <c r="H1027" s="3"/>
      <c r="P1027" s="146"/>
      <c r="Q1027" s="146"/>
      <c r="R1027" s="146"/>
      <c r="S1027" s="146"/>
      <c r="T1027" s="146"/>
      <c r="U1027" s="146"/>
      <c r="V1027" s="146"/>
      <c r="W1027" s="146"/>
      <c r="X1027" s="146"/>
      <c r="Y1027" s="146"/>
    </row>
    <row r="1028" spans="1:27" s="131" customFormat="1" ht="17">
      <c r="A1028" s="3" t="s">
        <v>487</v>
      </c>
      <c r="B1028" s="3" t="s">
        <v>487</v>
      </c>
      <c r="C1028" s="3" t="s">
        <v>487</v>
      </c>
      <c r="D1028" s="4" t="s">
        <v>487</v>
      </c>
      <c r="H1028" s="3"/>
      <c r="P1028" s="146"/>
      <c r="Q1028" s="146"/>
      <c r="R1028" s="146"/>
      <c r="S1028" s="146"/>
      <c r="T1028" s="146"/>
      <c r="U1028" s="146"/>
      <c r="V1028" s="146"/>
      <c r="W1028" s="146"/>
      <c r="X1028" s="146"/>
      <c r="Y1028" s="146"/>
    </row>
    <row r="1029" spans="1:27" s="131" customFormat="1" ht="17">
      <c r="A1029" s="3" t="s">
        <v>487</v>
      </c>
      <c r="B1029" s="3" t="s">
        <v>487</v>
      </c>
      <c r="C1029" s="3"/>
      <c r="D1029" s="4" t="s">
        <v>487</v>
      </c>
      <c r="E1029" s="133" t="s">
        <v>118</v>
      </c>
      <c r="H1029" s="3"/>
      <c r="P1029" s="146"/>
      <c r="Q1029" s="146"/>
      <c r="R1029" s="146"/>
      <c r="S1029" s="146"/>
      <c r="T1029" s="146"/>
      <c r="U1029" s="146"/>
      <c r="V1029" s="146"/>
      <c r="W1029" s="146"/>
      <c r="X1029" s="146"/>
      <c r="Y1029" s="146"/>
      <c r="Z1029" s="131" t="str">
        <f t="shared" si="40"/>
        <v/>
      </c>
      <c r="AA1029" s="131" t="str">
        <f t="shared" si="41"/>
        <v/>
      </c>
    </row>
    <row r="1030" spans="1:27" ht="409.6">
      <c r="A1030" s="3">
        <v>2628</v>
      </c>
      <c r="B1030" s="3" t="s">
        <v>2517</v>
      </c>
      <c r="C1030" s="3">
        <v>236</v>
      </c>
      <c r="D1030" s="4" t="s">
        <v>31</v>
      </c>
      <c r="E1030" s="6" t="s">
        <v>2518</v>
      </c>
      <c r="F1030" s="6" t="s">
        <v>2519</v>
      </c>
      <c r="G1030" s="6" t="s">
        <v>2164</v>
      </c>
      <c r="H1030" s="38"/>
      <c r="I1030" s="135" t="s">
        <v>3365</v>
      </c>
      <c r="J1030" s="38"/>
      <c r="K1030" s="38"/>
      <c r="L1030" s="38"/>
      <c r="M1030" s="135" t="s">
        <v>3366</v>
      </c>
      <c r="N1030" s="144">
        <v>4</v>
      </c>
      <c r="O1030" s="144">
        <v>4</v>
      </c>
      <c r="P1030" s="96">
        <v>5</v>
      </c>
      <c r="Q1030" s="97" t="s">
        <v>3651</v>
      </c>
      <c r="R1030" s="97"/>
      <c r="S1030" s="98">
        <v>3</v>
      </c>
      <c r="T1030" s="136"/>
      <c r="U1030" s="96">
        <v>5</v>
      </c>
      <c r="V1030" s="97"/>
      <c r="W1030" s="97"/>
      <c r="X1030" s="137"/>
      <c r="Y1030" s="136"/>
      <c r="Z1030" s="138">
        <f t="shared" si="40"/>
        <v>5</v>
      </c>
      <c r="AA1030" s="139">
        <f t="shared" si="41"/>
        <v>3</v>
      </c>
    </row>
    <row r="1031" spans="1:27" s="131" customFormat="1" ht="17">
      <c r="A1031" s="3" t="s">
        <v>487</v>
      </c>
      <c r="B1031" s="3" t="s">
        <v>487</v>
      </c>
      <c r="C1031" s="3" t="s">
        <v>487</v>
      </c>
      <c r="D1031" s="4" t="s">
        <v>487</v>
      </c>
      <c r="H1031" s="3"/>
      <c r="P1031" s="146"/>
      <c r="Q1031" s="146"/>
      <c r="R1031" s="146"/>
      <c r="S1031" s="146"/>
      <c r="T1031" s="146"/>
      <c r="U1031" s="146"/>
      <c r="V1031" s="146"/>
      <c r="W1031" s="146"/>
      <c r="X1031" s="146"/>
      <c r="Y1031" s="146"/>
    </row>
    <row r="1032" spans="1:27" s="131" customFormat="1" ht="17">
      <c r="A1032" s="3" t="s">
        <v>487</v>
      </c>
      <c r="B1032" s="3" t="s">
        <v>487</v>
      </c>
      <c r="C1032" s="3" t="s">
        <v>487</v>
      </c>
      <c r="D1032" s="4" t="s">
        <v>487</v>
      </c>
      <c r="H1032" s="3"/>
      <c r="P1032" s="146"/>
      <c r="Q1032" s="146"/>
      <c r="R1032" s="146"/>
      <c r="S1032" s="146"/>
      <c r="T1032" s="146"/>
      <c r="U1032" s="146"/>
      <c r="V1032" s="146"/>
      <c r="W1032" s="146"/>
      <c r="X1032" s="146"/>
      <c r="Y1032" s="146"/>
    </row>
    <row r="1033" spans="1:27" ht="19">
      <c r="A1033" s="3" t="s">
        <v>487</v>
      </c>
      <c r="B1033" s="3" t="s">
        <v>487</v>
      </c>
      <c r="E1033" s="151" t="s">
        <v>2520</v>
      </c>
      <c r="F1033" s="151"/>
      <c r="G1033" s="151"/>
      <c r="P1033" s="146"/>
      <c r="Q1033" s="146"/>
      <c r="R1033" s="146"/>
      <c r="S1033" s="146"/>
      <c r="T1033" s="146"/>
      <c r="U1033" s="146"/>
      <c r="V1033" s="146"/>
      <c r="W1033" s="146"/>
      <c r="X1033" s="146"/>
      <c r="Y1033" s="146"/>
      <c r="Z1033" s="131" t="str">
        <f t="shared" si="40"/>
        <v/>
      </c>
      <c r="AA1033" s="131" t="str">
        <f t="shared" si="41"/>
        <v/>
      </c>
    </row>
    <row r="1034" spans="1:27" s="131" customFormat="1" ht="17">
      <c r="A1034" s="3" t="s">
        <v>487</v>
      </c>
      <c r="B1034" s="3" t="s">
        <v>487</v>
      </c>
      <c r="C1034" s="3"/>
      <c r="D1034" s="4" t="s">
        <v>487</v>
      </c>
      <c r="E1034" s="133" t="s">
        <v>2521</v>
      </c>
      <c r="H1034" s="3"/>
      <c r="P1034" s="146"/>
      <c r="Q1034" s="146"/>
      <c r="R1034" s="146"/>
      <c r="S1034" s="146"/>
      <c r="T1034" s="146"/>
      <c r="U1034" s="146"/>
      <c r="V1034" s="146"/>
      <c r="W1034" s="146"/>
      <c r="X1034" s="146"/>
      <c r="Y1034" s="146"/>
      <c r="Z1034" s="131" t="str">
        <f t="shared" si="40"/>
        <v/>
      </c>
      <c r="AA1034" s="131" t="str">
        <f t="shared" si="41"/>
        <v/>
      </c>
    </row>
    <row r="1035" spans="1:27" ht="272">
      <c r="A1035" s="3">
        <v>2629</v>
      </c>
      <c r="B1035" s="3" t="s">
        <v>2522</v>
      </c>
      <c r="C1035" s="3">
        <v>237</v>
      </c>
      <c r="E1035" s="134" t="s">
        <v>3368</v>
      </c>
      <c r="F1035" s="6" t="s">
        <v>2523</v>
      </c>
      <c r="G1035" s="6" t="s">
        <v>2406</v>
      </c>
      <c r="H1035" s="38"/>
      <c r="I1035" s="135" t="s">
        <v>3367</v>
      </c>
      <c r="J1035" s="38"/>
      <c r="K1035" s="38"/>
      <c r="L1035" s="38"/>
      <c r="M1035" s="38"/>
      <c r="P1035" s="96">
        <v>4</v>
      </c>
      <c r="Q1035" s="97" t="s">
        <v>3652</v>
      </c>
      <c r="R1035" s="97"/>
      <c r="S1035" s="98">
        <v>4</v>
      </c>
      <c r="T1035" s="136"/>
      <c r="U1035" s="96">
        <v>4</v>
      </c>
      <c r="V1035" s="97"/>
      <c r="W1035" s="97"/>
      <c r="X1035" s="137"/>
      <c r="Y1035" s="136"/>
      <c r="Z1035" s="138">
        <f t="shared" si="40"/>
        <v>4</v>
      </c>
      <c r="AA1035" s="139">
        <f t="shared" si="41"/>
        <v>4</v>
      </c>
    </row>
    <row r="1036" spans="1:27" ht="272">
      <c r="A1036" s="3">
        <v>2630</v>
      </c>
      <c r="B1036" s="3" t="s">
        <v>2522</v>
      </c>
      <c r="C1036" s="3">
        <v>237</v>
      </c>
      <c r="D1036" s="4" t="s">
        <v>31</v>
      </c>
      <c r="E1036" s="6" t="s">
        <v>2524</v>
      </c>
      <c r="F1036" s="6" t="s">
        <v>2525</v>
      </c>
      <c r="G1036" s="6" t="s">
        <v>2526</v>
      </c>
      <c r="H1036" s="38"/>
      <c r="I1036" s="135" t="s">
        <v>3367</v>
      </c>
      <c r="J1036" s="38"/>
      <c r="K1036" s="38"/>
      <c r="L1036" s="38"/>
      <c r="M1036" s="38"/>
      <c r="N1036" s="144">
        <v>4</v>
      </c>
      <c r="O1036" s="144">
        <v>3</v>
      </c>
      <c r="P1036" s="96">
        <v>4</v>
      </c>
      <c r="Q1036" s="97" t="s">
        <v>3652</v>
      </c>
      <c r="R1036" s="97"/>
      <c r="S1036" s="98">
        <v>3</v>
      </c>
      <c r="T1036" s="136"/>
      <c r="U1036" s="96">
        <v>4</v>
      </c>
      <c r="V1036" s="97"/>
      <c r="W1036" s="97"/>
      <c r="X1036" s="137"/>
      <c r="Y1036" s="136"/>
      <c r="Z1036" s="138">
        <f t="shared" si="40"/>
        <v>4</v>
      </c>
      <c r="AA1036" s="139">
        <f t="shared" si="41"/>
        <v>3</v>
      </c>
    </row>
    <row r="1037" spans="1:27" ht="255">
      <c r="A1037" s="3">
        <v>2631</v>
      </c>
      <c r="B1037" s="3" t="s">
        <v>2522</v>
      </c>
      <c r="C1037" s="3">
        <v>237</v>
      </c>
      <c r="E1037" s="134" t="s">
        <v>3369</v>
      </c>
      <c r="F1037" s="6" t="s">
        <v>2527</v>
      </c>
      <c r="G1037" s="6" t="s">
        <v>2528</v>
      </c>
      <c r="H1037" s="38"/>
      <c r="I1037" s="135" t="s">
        <v>3367</v>
      </c>
      <c r="J1037" s="38"/>
      <c r="K1037" s="38"/>
      <c r="L1037" s="38"/>
      <c r="M1037" s="38"/>
      <c r="P1037" s="96">
        <v>3</v>
      </c>
      <c r="Q1037" s="97" t="s">
        <v>3653</v>
      </c>
      <c r="R1037" s="97"/>
      <c r="S1037" s="98">
        <v>3</v>
      </c>
      <c r="T1037" s="136"/>
      <c r="U1037" s="96">
        <v>3</v>
      </c>
      <c r="V1037" s="97"/>
      <c r="W1037" s="97"/>
      <c r="X1037" s="137"/>
      <c r="Y1037" s="136"/>
      <c r="Z1037" s="138">
        <f t="shared" ref="Z1037:Z1100" si="42">IF(U1037&lt;&gt;"",U1037,IF(P1037&lt;&gt;"",P1037,IF(N1037&lt;&gt;"",N1037,"")))</f>
        <v>3</v>
      </c>
      <c r="AA1037" s="139">
        <f t="shared" ref="AA1037:AA1100" si="43">IF(X1037&lt;&gt;"",X1037,IF(S1037&lt;&gt;"",S1037,IF(O1037&lt;&gt;"",O1037,"")))</f>
        <v>3</v>
      </c>
    </row>
    <row r="1038" spans="1:27" s="131" customFormat="1" ht="17">
      <c r="A1038" s="3" t="s">
        <v>487</v>
      </c>
      <c r="B1038" s="3" t="s">
        <v>487</v>
      </c>
      <c r="C1038" s="3" t="s">
        <v>487</v>
      </c>
      <c r="D1038" s="4" t="s">
        <v>487</v>
      </c>
      <c r="H1038" s="3"/>
      <c r="P1038" s="146"/>
      <c r="Q1038" s="146"/>
      <c r="R1038" s="146"/>
      <c r="S1038" s="146"/>
      <c r="T1038" s="146"/>
      <c r="U1038" s="146"/>
      <c r="V1038" s="146"/>
      <c r="W1038" s="146"/>
      <c r="X1038" s="146"/>
      <c r="Y1038" s="146"/>
    </row>
    <row r="1039" spans="1:27" s="131" customFormat="1" ht="17">
      <c r="A1039" s="3" t="s">
        <v>487</v>
      </c>
      <c r="B1039" s="3" t="s">
        <v>487</v>
      </c>
      <c r="C1039" s="3" t="s">
        <v>487</v>
      </c>
      <c r="D1039" s="4" t="s">
        <v>487</v>
      </c>
      <c r="H1039" s="3"/>
      <c r="P1039" s="146"/>
      <c r="Q1039" s="146"/>
      <c r="R1039" s="146"/>
      <c r="S1039" s="146"/>
      <c r="T1039" s="146"/>
      <c r="U1039" s="146"/>
      <c r="V1039" s="146"/>
      <c r="W1039" s="146"/>
      <c r="X1039" s="146"/>
      <c r="Y1039" s="146"/>
    </row>
    <row r="1040" spans="1:27" s="131" customFormat="1" ht="17">
      <c r="A1040" s="3" t="s">
        <v>487</v>
      </c>
      <c r="B1040" s="3" t="s">
        <v>487</v>
      </c>
      <c r="C1040" s="3"/>
      <c r="D1040" s="4" t="s">
        <v>487</v>
      </c>
      <c r="E1040" s="133" t="s">
        <v>119</v>
      </c>
      <c r="H1040" s="3"/>
      <c r="P1040" s="146"/>
      <c r="Q1040" s="146"/>
      <c r="R1040" s="146"/>
      <c r="S1040" s="146"/>
      <c r="T1040" s="146"/>
      <c r="U1040" s="146"/>
      <c r="V1040" s="146"/>
      <c r="W1040" s="146"/>
      <c r="X1040" s="146"/>
      <c r="Y1040" s="146"/>
      <c r="Z1040" s="131" t="str">
        <f t="shared" si="42"/>
        <v/>
      </c>
      <c r="AA1040" s="131" t="str">
        <f t="shared" si="43"/>
        <v/>
      </c>
    </row>
    <row r="1041" spans="1:27" ht="409.6">
      <c r="A1041" s="3">
        <v>2632</v>
      </c>
      <c r="B1041" s="3" t="s">
        <v>1046</v>
      </c>
      <c r="C1041" s="3">
        <v>238</v>
      </c>
      <c r="E1041" s="134" t="s">
        <v>3370</v>
      </c>
      <c r="F1041" s="6" t="s">
        <v>2529</v>
      </c>
      <c r="G1041" s="6" t="s">
        <v>2530</v>
      </c>
      <c r="H1041" s="38"/>
      <c r="I1041" s="135" t="s">
        <v>2709</v>
      </c>
      <c r="J1041" s="38"/>
      <c r="K1041" s="38"/>
      <c r="L1041" s="38"/>
      <c r="M1041" s="38"/>
      <c r="P1041" s="96">
        <v>3</v>
      </c>
      <c r="Q1041" s="97"/>
      <c r="R1041" s="97"/>
      <c r="S1041" s="98">
        <v>3</v>
      </c>
      <c r="T1041" s="136"/>
      <c r="U1041" s="96">
        <v>3</v>
      </c>
      <c r="V1041" s="97"/>
      <c r="W1041" s="97"/>
      <c r="X1041" s="137"/>
      <c r="Y1041" s="136"/>
      <c r="Z1041" s="138">
        <f t="shared" si="42"/>
        <v>3</v>
      </c>
      <c r="AA1041" s="139">
        <f t="shared" si="43"/>
        <v>3</v>
      </c>
    </row>
    <row r="1042" spans="1:27" ht="409.6">
      <c r="A1042" s="3">
        <v>2633</v>
      </c>
      <c r="B1042" s="3" t="s">
        <v>1046</v>
      </c>
      <c r="C1042" s="3">
        <v>238</v>
      </c>
      <c r="E1042" s="134" t="s">
        <v>3371</v>
      </c>
      <c r="F1042" s="6" t="s">
        <v>2531</v>
      </c>
      <c r="G1042" s="6" t="s">
        <v>2532</v>
      </c>
      <c r="H1042" s="38"/>
      <c r="I1042" s="135" t="s">
        <v>2709</v>
      </c>
      <c r="J1042" s="38"/>
      <c r="K1042" s="38"/>
      <c r="L1042" s="38"/>
      <c r="M1042" s="38"/>
      <c r="P1042" s="96">
        <v>4</v>
      </c>
      <c r="Q1042" s="97"/>
      <c r="R1042" s="97"/>
      <c r="S1042" s="98">
        <v>3</v>
      </c>
      <c r="T1042" s="136"/>
      <c r="U1042" s="96">
        <v>4</v>
      </c>
      <c r="V1042" s="97"/>
      <c r="W1042" s="97"/>
      <c r="X1042" s="137"/>
      <c r="Y1042" s="136"/>
      <c r="Z1042" s="138">
        <f t="shared" si="42"/>
        <v>4</v>
      </c>
      <c r="AA1042" s="139">
        <f t="shared" si="43"/>
        <v>3</v>
      </c>
    </row>
    <row r="1043" spans="1:27" ht="409.6">
      <c r="A1043" s="3">
        <v>2634</v>
      </c>
      <c r="B1043" s="3" t="s">
        <v>1046</v>
      </c>
      <c r="C1043" s="3">
        <v>238</v>
      </c>
      <c r="E1043" s="134" t="s">
        <v>3372</v>
      </c>
      <c r="F1043" s="6" t="s">
        <v>2533</v>
      </c>
      <c r="G1043" s="6" t="s">
        <v>2534</v>
      </c>
      <c r="H1043" s="38"/>
      <c r="I1043" s="135" t="s">
        <v>2709</v>
      </c>
      <c r="J1043" s="38"/>
      <c r="K1043" s="38"/>
      <c r="L1043" s="38"/>
      <c r="M1043" s="38"/>
      <c r="P1043" s="96">
        <v>5</v>
      </c>
      <c r="Q1043" s="97"/>
      <c r="R1043" s="97"/>
      <c r="S1043" s="98">
        <v>4</v>
      </c>
      <c r="T1043" s="136"/>
      <c r="U1043" s="96">
        <v>5</v>
      </c>
      <c r="V1043" s="97"/>
      <c r="W1043" s="97"/>
      <c r="X1043" s="137"/>
      <c r="Y1043" s="136"/>
      <c r="Z1043" s="138">
        <f t="shared" si="42"/>
        <v>5</v>
      </c>
      <c r="AA1043" s="139">
        <f t="shared" si="43"/>
        <v>4</v>
      </c>
    </row>
    <row r="1044" spans="1:27" ht="409.6">
      <c r="A1044" s="3">
        <v>2635</v>
      </c>
      <c r="B1044" s="3" t="s">
        <v>1046</v>
      </c>
      <c r="C1044" s="3">
        <v>238</v>
      </c>
      <c r="E1044" s="134" t="s">
        <v>3373</v>
      </c>
      <c r="F1044" s="6" t="s">
        <v>2535</v>
      </c>
      <c r="G1044" s="6" t="s">
        <v>2536</v>
      </c>
      <c r="H1044" s="38"/>
      <c r="I1044" s="135" t="s">
        <v>2709</v>
      </c>
      <c r="J1044" s="38"/>
      <c r="K1044" s="38"/>
      <c r="L1044" s="38"/>
      <c r="M1044" s="38"/>
      <c r="P1044" s="96">
        <v>3</v>
      </c>
      <c r="Q1044" s="97"/>
      <c r="R1044" s="97"/>
      <c r="S1044" s="98">
        <v>3</v>
      </c>
      <c r="T1044" s="136"/>
      <c r="U1044" s="96">
        <v>3</v>
      </c>
      <c r="V1044" s="97"/>
      <c r="W1044" s="97"/>
      <c r="X1044" s="137"/>
      <c r="Y1044" s="136"/>
      <c r="Z1044" s="138">
        <f t="shared" si="42"/>
        <v>3</v>
      </c>
      <c r="AA1044" s="139">
        <f t="shared" si="43"/>
        <v>3</v>
      </c>
    </row>
    <row r="1045" spans="1:27" ht="409.6">
      <c r="A1045" s="3">
        <v>2636</v>
      </c>
      <c r="B1045" s="3" t="s">
        <v>1046</v>
      </c>
      <c r="C1045" s="3">
        <v>238</v>
      </c>
      <c r="E1045" s="134" t="s">
        <v>3374</v>
      </c>
      <c r="F1045" s="6" t="s">
        <v>2537</v>
      </c>
      <c r="G1045" s="6" t="s">
        <v>2538</v>
      </c>
      <c r="H1045" s="38"/>
      <c r="I1045" s="135" t="s">
        <v>2709</v>
      </c>
      <c r="J1045" s="38"/>
      <c r="K1045" s="38"/>
      <c r="L1045" s="38"/>
      <c r="M1045" s="38"/>
      <c r="P1045" s="96">
        <v>2</v>
      </c>
      <c r="Q1045" s="97" t="s">
        <v>3654</v>
      </c>
      <c r="R1045" s="97"/>
      <c r="S1045" s="98">
        <v>2</v>
      </c>
      <c r="T1045" s="136"/>
      <c r="U1045" s="96">
        <v>2</v>
      </c>
      <c r="V1045" s="97"/>
      <c r="W1045" s="97"/>
      <c r="X1045" s="137"/>
      <c r="Y1045" s="136"/>
      <c r="Z1045" s="138">
        <f t="shared" si="42"/>
        <v>2</v>
      </c>
      <c r="AA1045" s="139">
        <f t="shared" si="43"/>
        <v>2</v>
      </c>
    </row>
    <row r="1046" spans="1:27" ht="409.6">
      <c r="A1046" s="3">
        <v>2637</v>
      </c>
      <c r="B1046" s="3" t="s">
        <v>1046</v>
      </c>
      <c r="C1046" s="3">
        <v>238</v>
      </c>
      <c r="E1046" s="134" t="s">
        <v>3375</v>
      </c>
      <c r="F1046" s="6" t="s">
        <v>2539</v>
      </c>
      <c r="G1046" s="6" t="s">
        <v>2121</v>
      </c>
      <c r="H1046" s="38"/>
      <c r="I1046" s="135" t="s">
        <v>2709</v>
      </c>
      <c r="J1046" s="38"/>
      <c r="K1046" s="38"/>
      <c r="L1046" s="38"/>
      <c r="M1046" s="38"/>
      <c r="P1046" s="96">
        <v>3</v>
      </c>
      <c r="Q1046" s="97" t="s">
        <v>3655</v>
      </c>
      <c r="R1046" s="97"/>
      <c r="S1046" s="98">
        <v>3</v>
      </c>
      <c r="T1046" s="136"/>
      <c r="U1046" s="96">
        <v>3</v>
      </c>
      <c r="V1046" s="97"/>
      <c r="W1046" s="97"/>
      <c r="X1046" s="137"/>
      <c r="Y1046" s="136"/>
      <c r="Z1046" s="138">
        <f t="shared" si="42"/>
        <v>3</v>
      </c>
      <c r="AA1046" s="139">
        <f t="shared" si="43"/>
        <v>3</v>
      </c>
    </row>
    <row r="1047" spans="1:27" s="131" customFormat="1" ht="17">
      <c r="A1047" s="3" t="s">
        <v>487</v>
      </c>
      <c r="B1047" s="3" t="s">
        <v>487</v>
      </c>
      <c r="C1047" s="3" t="s">
        <v>487</v>
      </c>
      <c r="D1047" s="4"/>
      <c r="H1047" s="3"/>
      <c r="P1047" s="146"/>
      <c r="Q1047" s="146"/>
      <c r="R1047" s="146"/>
      <c r="S1047" s="146"/>
      <c r="T1047" s="146"/>
      <c r="U1047" s="146"/>
      <c r="V1047" s="146"/>
      <c r="W1047" s="146"/>
      <c r="X1047" s="146"/>
      <c r="Y1047" s="146"/>
    </row>
    <row r="1048" spans="1:27" s="131" customFormat="1" ht="17">
      <c r="A1048" s="3" t="s">
        <v>487</v>
      </c>
      <c r="B1048" s="3" t="s">
        <v>487</v>
      </c>
      <c r="C1048" s="3" t="s">
        <v>487</v>
      </c>
      <c r="D1048" s="4"/>
      <c r="H1048" s="3"/>
      <c r="P1048" s="146"/>
      <c r="Q1048" s="146"/>
      <c r="R1048" s="146"/>
      <c r="S1048" s="146"/>
      <c r="T1048" s="146"/>
      <c r="U1048" s="146"/>
      <c r="V1048" s="146"/>
      <c r="W1048" s="146"/>
      <c r="X1048" s="146"/>
      <c r="Y1048" s="146"/>
    </row>
    <row r="1049" spans="1:27" s="131" customFormat="1" ht="17">
      <c r="A1049" s="3" t="s">
        <v>487</v>
      </c>
      <c r="B1049" s="3" t="s">
        <v>487</v>
      </c>
      <c r="C1049" s="3"/>
      <c r="D1049" s="4"/>
      <c r="E1049" s="133" t="s">
        <v>120</v>
      </c>
      <c r="H1049" s="3"/>
      <c r="P1049" s="146"/>
      <c r="Q1049" s="146"/>
      <c r="R1049" s="146"/>
      <c r="S1049" s="146"/>
      <c r="T1049" s="146"/>
      <c r="U1049" s="146"/>
      <c r="V1049" s="146"/>
      <c r="W1049" s="146"/>
      <c r="X1049" s="146"/>
      <c r="Y1049" s="146"/>
      <c r="Z1049" s="131" t="str">
        <f t="shared" si="42"/>
        <v/>
      </c>
      <c r="AA1049" s="131" t="str">
        <f t="shared" si="43"/>
        <v/>
      </c>
    </row>
    <row r="1050" spans="1:27" ht="153">
      <c r="A1050" s="3">
        <v>2638</v>
      </c>
      <c r="B1050" s="3" t="s">
        <v>2540</v>
      </c>
      <c r="C1050" s="3">
        <v>239</v>
      </c>
      <c r="E1050" s="140" t="s">
        <v>3376</v>
      </c>
      <c r="F1050" s="6" t="s">
        <v>2541</v>
      </c>
      <c r="G1050" s="6" t="s">
        <v>2542</v>
      </c>
      <c r="H1050" s="38"/>
      <c r="I1050" s="38"/>
      <c r="J1050" s="38"/>
      <c r="K1050" s="38"/>
      <c r="L1050" s="38"/>
      <c r="M1050" s="38"/>
      <c r="P1050" s="96">
        <v>2</v>
      </c>
      <c r="Q1050" s="97"/>
      <c r="R1050" s="97"/>
      <c r="S1050" s="98">
        <v>2</v>
      </c>
      <c r="T1050" s="136"/>
      <c r="U1050" s="96">
        <v>2</v>
      </c>
      <c r="V1050" s="97"/>
      <c r="W1050" s="97"/>
      <c r="X1050" s="137"/>
      <c r="Y1050" s="136"/>
      <c r="Z1050" s="138">
        <f t="shared" si="42"/>
        <v>2</v>
      </c>
      <c r="AA1050" s="139">
        <f t="shared" si="43"/>
        <v>2</v>
      </c>
    </row>
    <row r="1051" spans="1:27" ht="153">
      <c r="A1051" s="3">
        <v>2639</v>
      </c>
      <c r="B1051" s="3" t="s">
        <v>2540</v>
      </c>
      <c r="C1051" s="3">
        <v>239</v>
      </c>
      <c r="E1051" s="140" t="s">
        <v>3377</v>
      </c>
      <c r="F1051" s="6" t="s">
        <v>2543</v>
      </c>
      <c r="G1051" s="6" t="s">
        <v>2544</v>
      </c>
      <c r="H1051" s="38"/>
      <c r="I1051" s="38"/>
      <c r="J1051" s="38"/>
      <c r="K1051" s="38"/>
      <c r="L1051" s="38"/>
      <c r="M1051" s="38"/>
      <c r="P1051" s="96">
        <v>2</v>
      </c>
      <c r="Q1051" s="97"/>
      <c r="R1051" s="97"/>
      <c r="S1051" s="98">
        <v>2</v>
      </c>
      <c r="T1051" s="136"/>
      <c r="U1051" s="96">
        <v>2</v>
      </c>
      <c r="V1051" s="97"/>
      <c r="W1051" s="97"/>
      <c r="X1051" s="137"/>
      <c r="Y1051" s="136"/>
      <c r="Z1051" s="138">
        <f t="shared" si="42"/>
        <v>2</v>
      </c>
      <c r="AA1051" s="139">
        <f t="shared" si="43"/>
        <v>2</v>
      </c>
    </row>
    <row r="1052" spans="1:27" ht="170">
      <c r="A1052" s="3">
        <v>2640</v>
      </c>
      <c r="B1052" s="3" t="s">
        <v>2540</v>
      </c>
      <c r="C1052" s="3">
        <v>239</v>
      </c>
      <c r="E1052" s="140" t="s">
        <v>3378</v>
      </c>
      <c r="F1052" s="6" t="s">
        <v>2545</v>
      </c>
      <c r="G1052" s="6" t="s">
        <v>2546</v>
      </c>
      <c r="H1052" s="38"/>
      <c r="I1052" s="38"/>
      <c r="J1052" s="38"/>
      <c r="K1052" s="38"/>
      <c r="L1052" s="38"/>
      <c r="M1052" s="38"/>
      <c r="P1052" s="96">
        <v>1</v>
      </c>
      <c r="Q1052" s="97"/>
      <c r="R1052" s="97"/>
      <c r="S1052" s="98">
        <v>1</v>
      </c>
      <c r="T1052" s="136"/>
      <c r="U1052" s="96">
        <v>1</v>
      </c>
      <c r="V1052" s="97"/>
      <c r="W1052" s="97"/>
      <c r="X1052" s="137"/>
      <c r="Y1052" s="136"/>
      <c r="Z1052" s="138">
        <f t="shared" si="42"/>
        <v>1</v>
      </c>
      <c r="AA1052" s="139">
        <f t="shared" si="43"/>
        <v>1</v>
      </c>
    </row>
    <row r="1053" spans="1:27" ht="102">
      <c r="A1053" s="3">
        <v>2641</v>
      </c>
      <c r="B1053" s="3" t="s">
        <v>2540</v>
      </c>
      <c r="C1053" s="3">
        <v>239</v>
      </c>
      <c r="E1053" s="140" t="s">
        <v>3379</v>
      </c>
      <c r="F1053" s="6" t="s">
        <v>2547</v>
      </c>
      <c r="G1053" s="6" t="s">
        <v>2121</v>
      </c>
      <c r="H1053" s="38"/>
      <c r="I1053" s="38"/>
      <c r="J1053" s="38"/>
      <c r="K1053" s="38"/>
      <c r="L1053" s="38"/>
      <c r="M1053" s="38"/>
      <c r="P1053" s="96">
        <v>2</v>
      </c>
      <c r="Q1053" s="97"/>
      <c r="R1053" s="97"/>
      <c r="S1053" s="98">
        <v>2</v>
      </c>
      <c r="T1053" s="136"/>
      <c r="U1053" s="96">
        <v>2</v>
      </c>
      <c r="V1053" s="97"/>
      <c r="W1053" s="97"/>
      <c r="X1053" s="137"/>
      <c r="Y1053" s="136"/>
      <c r="Z1053" s="138">
        <f t="shared" si="42"/>
        <v>2</v>
      </c>
      <c r="AA1053" s="139">
        <f t="shared" si="43"/>
        <v>2</v>
      </c>
    </row>
    <row r="1054" spans="1:27" s="131" customFormat="1" ht="17">
      <c r="A1054" s="3" t="s">
        <v>487</v>
      </c>
      <c r="B1054" s="3" t="s">
        <v>487</v>
      </c>
      <c r="C1054" s="3" t="s">
        <v>487</v>
      </c>
      <c r="D1054" s="4"/>
      <c r="H1054" s="3"/>
      <c r="P1054" s="146"/>
      <c r="Q1054" s="146"/>
      <c r="R1054" s="146"/>
      <c r="S1054" s="146"/>
      <c r="T1054" s="146"/>
      <c r="U1054" s="146"/>
      <c r="V1054" s="146"/>
      <c r="W1054" s="146"/>
      <c r="X1054" s="146"/>
      <c r="Y1054" s="146"/>
    </row>
    <row r="1055" spans="1:27" s="131" customFormat="1" ht="17">
      <c r="A1055" s="3" t="s">
        <v>487</v>
      </c>
      <c r="B1055" s="3" t="s">
        <v>487</v>
      </c>
      <c r="C1055" s="3" t="s">
        <v>487</v>
      </c>
      <c r="D1055" s="4" t="s">
        <v>487</v>
      </c>
      <c r="H1055" s="3"/>
      <c r="P1055" s="146"/>
      <c r="Q1055" s="146"/>
      <c r="R1055" s="146"/>
      <c r="S1055" s="146"/>
      <c r="T1055" s="146"/>
      <c r="U1055" s="146"/>
      <c r="V1055" s="146"/>
      <c r="W1055" s="146"/>
      <c r="X1055" s="146"/>
      <c r="Y1055" s="146"/>
    </row>
    <row r="1056" spans="1:27" s="131" customFormat="1" ht="17">
      <c r="A1056" s="3" t="s">
        <v>487</v>
      </c>
      <c r="B1056" s="3" t="s">
        <v>487</v>
      </c>
      <c r="C1056" s="3"/>
      <c r="D1056" s="4" t="s">
        <v>487</v>
      </c>
      <c r="E1056" s="133" t="s">
        <v>2548</v>
      </c>
      <c r="H1056" s="3"/>
      <c r="P1056" s="146"/>
      <c r="Q1056" s="146"/>
      <c r="R1056" s="146"/>
      <c r="S1056" s="146"/>
      <c r="T1056" s="146"/>
      <c r="U1056" s="146"/>
      <c r="V1056" s="146"/>
      <c r="W1056" s="146"/>
      <c r="X1056" s="146"/>
      <c r="Y1056" s="146"/>
      <c r="Z1056" s="131" t="str">
        <f t="shared" si="42"/>
        <v/>
      </c>
      <c r="AA1056" s="131" t="str">
        <f t="shared" si="43"/>
        <v/>
      </c>
    </row>
    <row r="1057" spans="1:27" ht="409.6">
      <c r="A1057" s="3">
        <v>2642</v>
      </c>
      <c r="B1057" s="3" t="s">
        <v>2549</v>
      </c>
      <c r="C1057" s="3">
        <v>241</v>
      </c>
      <c r="E1057" s="134" t="s">
        <v>3381</v>
      </c>
      <c r="F1057" s="6" t="s">
        <v>2550</v>
      </c>
      <c r="G1057" s="6" t="s">
        <v>2551</v>
      </c>
      <c r="H1057" s="38"/>
      <c r="I1057" s="135" t="s">
        <v>3380</v>
      </c>
      <c r="J1057" s="38"/>
      <c r="K1057" s="38"/>
      <c r="L1057" s="38"/>
      <c r="M1057" s="38"/>
      <c r="P1057" s="96">
        <v>2</v>
      </c>
      <c r="Q1057" s="97"/>
      <c r="R1057" s="97"/>
      <c r="S1057" s="98">
        <v>2</v>
      </c>
      <c r="T1057" s="136"/>
      <c r="U1057" s="96">
        <v>2</v>
      </c>
      <c r="V1057" s="97"/>
      <c r="W1057" s="97"/>
      <c r="X1057" s="137"/>
      <c r="Y1057" s="136"/>
      <c r="Z1057" s="138">
        <f t="shared" si="42"/>
        <v>2</v>
      </c>
      <c r="AA1057" s="139">
        <f t="shared" si="43"/>
        <v>2</v>
      </c>
    </row>
    <row r="1058" spans="1:27" ht="409.6">
      <c r="A1058" s="3">
        <v>2643</v>
      </c>
      <c r="B1058" s="3" t="s">
        <v>2549</v>
      </c>
      <c r="C1058" s="3">
        <v>241</v>
      </c>
      <c r="E1058" s="134" t="s">
        <v>3382</v>
      </c>
      <c r="F1058" s="6" t="s">
        <v>2552</v>
      </c>
      <c r="G1058" s="6" t="s">
        <v>2553</v>
      </c>
      <c r="H1058" s="38"/>
      <c r="I1058" s="135" t="s">
        <v>3380</v>
      </c>
      <c r="J1058" s="38"/>
      <c r="K1058" s="38"/>
      <c r="L1058" s="38"/>
      <c r="M1058" s="38"/>
      <c r="P1058" s="96">
        <v>3</v>
      </c>
      <c r="Q1058" s="97"/>
      <c r="R1058" s="97"/>
      <c r="S1058" s="98">
        <v>3</v>
      </c>
      <c r="T1058" s="136"/>
      <c r="U1058" s="96">
        <v>3</v>
      </c>
      <c r="V1058" s="97"/>
      <c r="W1058" s="97"/>
      <c r="X1058" s="137"/>
      <c r="Y1058" s="136"/>
      <c r="Z1058" s="138">
        <f t="shared" si="42"/>
        <v>3</v>
      </c>
      <c r="AA1058" s="139">
        <f t="shared" si="43"/>
        <v>3</v>
      </c>
    </row>
    <row r="1059" spans="1:27" ht="409.6">
      <c r="A1059" s="3">
        <v>2644</v>
      </c>
      <c r="B1059" s="3" t="s">
        <v>2549</v>
      </c>
      <c r="C1059" s="3">
        <v>241</v>
      </c>
      <c r="E1059" s="134" t="s">
        <v>3383</v>
      </c>
      <c r="F1059" s="6" t="s">
        <v>2554</v>
      </c>
      <c r="G1059" s="6" t="s">
        <v>2555</v>
      </c>
      <c r="H1059" s="38"/>
      <c r="I1059" s="135" t="s">
        <v>3380</v>
      </c>
      <c r="J1059" s="38"/>
      <c r="K1059" s="38"/>
      <c r="L1059" s="38"/>
      <c r="M1059" s="38"/>
      <c r="P1059" s="96">
        <v>3</v>
      </c>
      <c r="Q1059" s="97"/>
      <c r="R1059" s="97"/>
      <c r="S1059" s="98">
        <v>2</v>
      </c>
      <c r="T1059" s="136" t="s">
        <v>3656</v>
      </c>
      <c r="U1059" s="96">
        <v>3</v>
      </c>
      <c r="V1059" s="97"/>
      <c r="W1059" s="97"/>
      <c r="X1059" s="137"/>
      <c r="Y1059" s="136"/>
      <c r="Z1059" s="138">
        <f t="shared" si="42"/>
        <v>3</v>
      </c>
      <c r="AA1059" s="139">
        <f t="shared" si="43"/>
        <v>2</v>
      </c>
    </row>
    <row r="1060" spans="1:27" ht="409.6">
      <c r="A1060" s="3">
        <v>2645</v>
      </c>
      <c r="B1060" s="3" t="s">
        <v>2549</v>
      </c>
      <c r="C1060" s="3">
        <v>241</v>
      </c>
      <c r="E1060" s="134" t="s">
        <v>3384</v>
      </c>
      <c r="F1060" s="6" t="s">
        <v>2556</v>
      </c>
      <c r="G1060" s="6" t="s">
        <v>2557</v>
      </c>
      <c r="H1060" s="38"/>
      <c r="I1060" s="135" t="s">
        <v>3380</v>
      </c>
      <c r="J1060" s="38"/>
      <c r="K1060" s="38"/>
      <c r="L1060" s="38"/>
      <c r="M1060" s="38"/>
      <c r="P1060" s="96">
        <v>2</v>
      </c>
      <c r="Q1060" s="97" t="s">
        <v>3657</v>
      </c>
      <c r="R1060" s="97"/>
      <c r="S1060" s="98">
        <v>2</v>
      </c>
      <c r="T1060" s="136"/>
      <c r="U1060" s="96">
        <v>2</v>
      </c>
      <c r="V1060" s="97"/>
      <c r="W1060" s="97"/>
      <c r="X1060" s="137"/>
      <c r="Y1060" s="136"/>
      <c r="Z1060" s="138">
        <f t="shared" si="42"/>
        <v>2</v>
      </c>
      <c r="AA1060" s="139">
        <f t="shared" si="43"/>
        <v>2</v>
      </c>
    </row>
    <row r="1061" spans="1:27" ht="409.6">
      <c r="A1061" s="3">
        <v>2646</v>
      </c>
      <c r="B1061" s="3" t="s">
        <v>2549</v>
      </c>
      <c r="C1061" s="3">
        <v>241</v>
      </c>
      <c r="E1061" s="134" t="s">
        <v>3385</v>
      </c>
      <c r="F1061" s="6" t="s">
        <v>2558</v>
      </c>
      <c r="G1061" s="6" t="s">
        <v>2559</v>
      </c>
      <c r="H1061" s="38"/>
      <c r="I1061" s="135" t="s">
        <v>3380</v>
      </c>
      <c r="J1061" s="38"/>
      <c r="K1061" s="38"/>
      <c r="L1061" s="38"/>
      <c r="M1061" s="38"/>
      <c r="P1061" s="96">
        <v>2</v>
      </c>
      <c r="Q1061" s="97" t="s">
        <v>3658</v>
      </c>
      <c r="R1061" s="97"/>
      <c r="S1061" s="98">
        <v>2</v>
      </c>
      <c r="T1061" s="136"/>
      <c r="U1061" s="96">
        <v>2</v>
      </c>
      <c r="V1061" s="97"/>
      <c r="W1061" s="97"/>
      <c r="X1061" s="137"/>
      <c r="Y1061" s="136"/>
      <c r="Z1061" s="138">
        <f t="shared" si="42"/>
        <v>2</v>
      </c>
      <c r="AA1061" s="139">
        <f t="shared" si="43"/>
        <v>2</v>
      </c>
    </row>
    <row r="1062" spans="1:27" ht="409.6">
      <c r="A1062" s="3">
        <v>2647</v>
      </c>
      <c r="B1062" s="3" t="s">
        <v>2549</v>
      </c>
      <c r="C1062" s="3">
        <v>241</v>
      </c>
      <c r="E1062" s="134" t="s">
        <v>3386</v>
      </c>
      <c r="F1062" s="6" t="s">
        <v>2560</v>
      </c>
      <c r="G1062" s="6" t="s">
        <v>2561</v>
      </c>
      <c r="H1062" s="38"/>
      <c r="I1062" s="135" t="s">
        <v>3380</v>
      </c>
      <c r="J1062" s="38"/>
      <c r="K1062" s="38"/>
      <c r="L1062" s="38"/>
      <c r="M1062" s="38"/>
      <c r="P1062" s="96">
        <v>2</v>
      </c>
      <c r="Q1062" s="97" t="s">
        <v>3659</v>
      </c>
      <c r="R1062" s="97"/>
      <c r="S1062" s="98">
        <v>2</v>
      </c>
      <c r="T1062" s="136"/>
      <c r="U1062" s="96">
        <v>2</v>
      </c>
      <c r="V1062" s="97"/>
      <c r="W1062" s="97"/>
      <c r="X1062" s="137"/>
      <c r="Y1062" s="136"/>
      <c r="Z1062" s="138">
        <f t="shared" si="42"/>
        <v>2</v>
      </c>
      <c r="AA1062" s="139">
        <f t="shared" si="43"/>
        <v>2</v>
      </c>
    </row>
    <row r="1063" spans="1:27" ht="409.6">
      <c r="A1063" s="3">
        <v>2648</v>
      </c>
      <c r="B1063" s="3" t="s">
        <v>2549</v>
      </c>
      <c r="C1063" s="3">
        <v>241</v>
      </c>
      <c r="E1063" s="134" t="s">
        <v>3387</v>
      </c>
      <c r="F1063" s="6" t="s">
        <v>2562</v>
      </c>
      <c r="G1063" s="6" t="s">
        <v>2563</v>
      </c>
      <c r="H1063" s="38"/>
      <c r="I1063" s="135" t="s">
        <v>3380</v>
      </c>
      <c r="J1063" s="38"/>
      <c r="K1063" s="38"/>
      <c r="L1063" s="38"/>
      <c r="M1063" s="38"/>
      <c r="P1063" s="96">
        <v>3</v>
      </c>
      <c r="Q1063" s="97" t="s">
        <v>3660</v>
      </c>
      <c r="R1063" s="97"/>
      <c r="S1063" s="98">
        <v>3</v>
      </c>
      <c r="T1063" s="136"/>
      <c r="U1063" s="96">
        <v>3</v>
      </c>
      <c r="V1063" s="97"/>
      <c r="W1063" s="97"/>
      <c r="X1063" s="137"/>
      <c r="Y1063" s="136"/>
      <c r="Z1063" s="138">
        <f t="shared" si="42"/>
        <v>3</v>
      </c>
      <c r="AA1063" s="139">
        <f t="shared" si="43"/>
        <v>3</v>
      </c>
    </row>
    <row r="1064" spans="1:27" ht="409.6">
      <c r="A1064" s="3">
        <v>2649</v>
      </c>
      <c r="B1064" s="3" t="s">
        <v>2549</v>
      </c>
      <c r="C1064" s="3">
        <v>241</v>
      </c>
      <c r="E1064" s="134" t="s">
        <v>3388</v>
      </c>
      <c r="F1064" s="6" t="s">
        <v>2564</v>
      </c>
      <c r="G1064" s="6" t="s">
        <v>2565</v>
      </c>
      <c r="H1064" s="38"/>
      <c r="I1064" s="135" t="s">
        <v>3380</v>
      </c>
      <c r="J1064" s="38"/>
      <c r="K1064" s="38"/>
      <c r="L1064" s="38"/>
      <c r="M1064" s="38"/>
      <c r="P1064" s="96">
        <v>3</v>
      </c>
      <c r="Q1064" s="97"/>
      <c r="R1064" s="97"/>
      <c r="S1064" s="98">
        <v>3</v>
      </c>
      <c r="T1064" s="136"/>
      <c r="U1064" s="96">
        <v>3</v>
      </c>
      <c r="V1064" s="97"/>
      <c r="W1064" s="97"/>
      <c r="X1064" s="137"/>
      <c r="Y1064" s="136"/>
      <c r="Z1064" s="138">
        <f t="shared" si="42"/>
        <v>3</v>
      </c>
      <c r="AA1064" s="139">
        <f t="shared" si="43"/>
        <v>3</v>
      </c>
    </row>
    <row r="1065" spans="1:27" ht="409.6">
      <c r="A1065" s="3">
        <v>2650</v>
      </c>
      <c r="B1065" s="3" t="s">
        <v>2549</v>
      </c>
      <c r="C1065" s="3">
        <v>241</v>
      </c>
      <c r="E1065" s="134" t="s">
        <v>3389</v>
      </c>
      <c r="F1065" s="6" t="s">
        <v>2566</v>
      </c>
      <c r="G1065" s="6" t="s">
        <v>2567</v>
      </c>
      <c r="H1065" s="38"/>
      <c r="I1065" s="135" t="s">
        <v>3380</v>
      </c>
      <c r="J1065" s="38"/>
      <c r="K1065" s="38"/>
      <c r="L1065" s="38"/>
      <c r="M1065" s="38"/>
      <c r="P1065" s="96">
        <v>3</v>
      </c>
      <c r="Q1065" s="97" t="s">
        <v>3661</v>
      </c>
      <c r="R1065" s="97"/>
      <c r="S1065" s="98">
        <v>3</v>
      </c>
      <c r="T1065" s="136"/>
      <c r="U1065" s="96">
        <v>3</v>
      </c>
      <c r="V1065" s="97"/>
      <c r="W1065" s="97"/>
      <c r="X1065" s="137"/>
      <c r="Y1065" s="136"/>
      <c r="Z1065" s="138">
        <f t="shared" si="42"/>
        <v>3</v>
      </c>
      <c r="AA1065" s="139">
        <f t="shared" si="43"/>
        <v>3</v>
      </c>
    </row>
    <row r="1066" spans="1:27" ht="409.6">
      <c r="A1066" s="3">
        <v>2651</v>
      </c>
      <c r="B1066" s="3" t="s">
        <v>2549</v>
      </c>
      <c r="C1066" s="3">
        <v>241</v>
      </c>
      <c r="E1066" s="134" t="s">
        <v>3390</v>
      </c>
      <c r="F1066" s="6" t="s">
        <v>2568</v>
      </c>
      <c r="G1066" s="6" t="s">
        <v>2569</v>
      </c>
      <c r="H1066" s="38"/>
      <c r="I1066" s="135" t="s">
        <v>3380</v>
      </c>
      <c r="J1066" s="38"/>
      <c r="K1066" s="38"/>
      <c r="L1066" s="38"/>
      <c r="M1066" s="38"/>
      <c r="P1066" s="96">
        <v>2</v>
      </c>
      <c r="Q1066" s="97" t="s">
        <v>3662</v>
      </c>
      <c r="R1066" s="97"/>
      <c r="S1066" s="98">
        <v>2</v>
      </c>
      <c r="T1066" s="136"/>
      <c r="U1066" s="96">
        <v>2</v>
      </c>
      <c r="V1066" s="97"/>
      <c r="W1066" s="97"/>
      <c r="X1066" s="137"/>
      <c r="Y1066" s="136"/>
      <c r="Z1066" s="138">
        <f t="shared" si="42"/>
        <v>2</v>
      </c>
      <c r="AA1066" s="139">
        <f t="shared" si="43"/>
        <v>2</v>
      </c>
    </row>
    <row r="1067" spans="1:27" ht="409.6">
      <c r="A1067" s="3">
        <v>2652</v>
      </c>
      <c r="B1067" s="3" t="s">
        <v>2549</v>
      </c>
      <c r="C1067" s="3">
        <v>241</v>
      </c>
      <c r="E1067" s="134" t="s">
        <v>3391</v>
      </c>
      <c r="F1067" s="6" t="s">
        <v>2570</v>
      </c>
      <c r="G1067" s="6" t="s">
        <v>2571</v>
      </c>
      <c r="H1067" s="38"/>
      <c r="I1067" s="135" t="s">
        <v>3380</v>
      </c>
      <c r="J1067" s="38"/>
      <c r="K1067" s="38"/>
      <c r="L1067" s="38"/>
      <c r="M1067" s="38"/>
      <c r="P1067" s="96">
        <v>3</v>
      </c>
      <c r="Q1067" s="97" t="s">
        <v>3663</v>
      </c>
      <c r="R1067" s="97"/>
      <c r="S1067" s="98">
        <v>3</v>
      </c>
      <c r="T1067" s="136"/>
      <c r="U1067" s="96">
        <v>3</v>
      </c>
      <c r="V1067" s="97"/>
      <c r="W1067" s="97"/>
      <c r="X1067" s="137"/>
      <c r="Y1067" s="136"/>
      <c r="Z1067" s="138">
        <f t="shared" si="42"/>
        <v>3</v>
      </c>
      <c r="AA1067" s="139">
        <f t="shared" si="43"/>
        <v>3</v>
      </c>
    </row>
    <row r="1068" spans="1:27" ht="409.6">
      <c r="A1068" s="3">
        <v>2653</v>
      </c>
      <c r="B1068" s="3" t="s">
        <v>2549</v>
      </c>
      <c r="C1068" s="3">
        <v>241</v>
      </c>
      <c r="E1068" s="134" t="s">
        <v>3392</v>
      </c>
      <c r="F1068" s="6" t="s">
        <v>2572</v>
      </c>
      <c r="G1068" s="6" t="s">
        <v>2573</v>
      </c>
      <c r="H1068" s="38"/>
      <c r="I1068" s="135" t="s">
        <v>3380</v>
      </c>
      <c r="J1068" s="38"/>
      <c r="K1068" s="38"/>
      <c r="L1068" s="38"/>
      <c r="M1068" s="38"/>
      <c r="P1068" s="96">
        <v>3</v>
      </c>
      <c r="Q1068" s="97" t="s">
        <v>3664</v>
      </c>
      <c r="R1068" s="97"/>
      <c r="S1068" s="98">
        <v>2</v>
      </c>
      <c r="T1068" s="136"/>
      <c r="U1068" s="96">
        <v>3</v>
      </c>
      <c r="V1068" s="97"/>
      <c r="W1068" s="97"/>
      <c r="X1068" s="137"/>
      <c r="Y1068" s="136"/>
      <c r="Z1068" s="138">
        <f t="shared" si="42"/>
        <v>3</v>
      </c>
      <c r="AA1068" s="139">
        <f t="shared" si="43"/>
        <v>2</v>
      </c>
    </row>
    <row r="1069" spans="1:27" ht="409.6">
      <c r="A1069" s="3">
        <v>2654</v>
      </c>
      <c r="B1069" s="3" t="s">
        <v>2549</v>
      </c>
      <c r="C1069" s="3">
        <v>241</v>
      </c>
      <c r="E1069" s="134" t="s">
        <v>3393</v>
      </c>
      <c r="F1069" s="6" t="s">
        <v>2574</v>
      </c>
      <c r="G1069" s="6" t="s">
        <v>2575</v>
      </c>
      <c r="H1069" s="38"/>
      <c r="I1069" s="135" t="s">
        <v>3380</v>
      </c>
      <c r="J1069" s="38"/>
      <c r="K1069" s="38"/>
      <c r="L1069" s="38"/>
      <c r="M1069" s="38"/>
      <c r="P1069" s="96">
        <v>2</v>
      </c>
      <c r="Q1069" s="97"/>
      <c r="R1069" s="97"/>
      <c r="S1069" s="98">
        <v>1</v>
      </c>
      <c r="T1069" s="136" t="s">
        <v>3656</v>
      </c>
      <c r="U1069" s="96">
        <v>2</v>
      </c>
      <c r="V1069" s="97"/>
      <c r="W1069" s="97"/>
      <c r="X1069" s="137"/>
      <c r="Y1069" s="136"/>
      <c r="Z1069" s="138">
        <f t="shared" si="42"/>
        <v>2</v>
      </c>
      <c r="AA1069" s="139">
        <f t="shared" si="43"/>
        <v>1</v>
      </c>
    </row>
    <row r="1070" spans="1:27" ht="409.6">
      <c r="A1070" s="3">
        <v>2655</v>
      </c>
      <c r="B1070" s="3" t="s">
        <v>2549</v>
      </c>
      <c r="C1070" s="3">
        <v>241</v>
      </c>
      <c r="E1070" s="134" t="s">
        <v>3394</v>
      </c>
      <c r="F1070" s="6" t="s">
        <v>2576</v>
      </c>
      <c r="G1070" s="6" t="s">
        <v>2577</v>
      </c>
      <c r="H1070" s="38"/>
      <c r="I1070" s="135" t="s">
        <v>3380</v>
      </c>
      <c r="J1070" s="38"/>
      <c r="K1070" s="38"/>
      <c r="L1070" s="38"/>
      <c r="M1070" s="38"/>
      <c r="P1070" s="96">
        <v>3</v>
      </c>
      <c r="Q1070" s="97" t="s">
        <v>3665</v>
      </c>
      <c r="R1070" s="97"/>
      <c r="S1070" s="98">
        <v>3</v>
      </c>
      <c r="T1070" s="136"/>
      <c r="U1070" s="96">
        <v>3</v>
      </c>
      <c r="V1070" s="97"/>
      <c r="W1070" s="97"/>
      <c r="X1070" s="137"/>
      <c r="Y1070" s="136"/>
      <c r="Z1070" s="138">
        <f t="shared" si="42"/>
        <v>3</v>
      </c>
      <c r="AA1070" s="139">
        <f t="shared" si="43"/>
        <v>3</v>
      </c>
    </row>
    <row r="1071" spans="1:27" ht="409.6">
      <c r="A1071" s="3">
        <v>2656</v>
      </c>
      <c r="B1071" s="3" t="s">
        <v>2549</v>
      </c>
      <c r="C1071" s="3">
        <v>241</v>
      </c>
      <c r="E1071" s="134" t="s">
        <v>3395</v>
      </c>
      <c r="F1071" s="6" t="s">
        <v>2578</v>
      </c>
      <c r="G1071" s="6" t="s">
        <v>2441</v>
      </c>
      <c r="H1071" s="38"/>
      <c r="I1071" s="135" t="s">
        <v>3380</v>
      </c>
      <c r="J1071" s="38"/>
      <c r="K1071" s="38"/>
      <c r="L1071" s="38"/>
      <c r="M1071" s="38"/>
      <c r="P1071" s="96">
        <v>0</v>
      </c>
      <c r="Q1071" s="97"/>
      <c r="R1071" s="97"/>
      <c r="S1071" s="98">
        <v>0</v>
      </c>
      <c r="T1071" s="136"/>
      <c r="U1071" s="96">
        <v>0</v>
      </c>
      <c r="V1071" s="97"/>
      <c r="W1071" s="97"/>
      <c r="X1071" s="137"/>
      <c r="Y1071" s="136"/>
      <c r="Z1071" s="138">
        <f t="shared" si="42"/>
        <v>0</v>
      </c>
      <c r="AA1071" s="139">
        <f t="shared" si="43"/>
        <v>0</v>
      </c>
    </row>
    <row r="1072" spans="1:27" ht="409.6">
      <c r="A1072" s="3">
        <v>2657</v>
      </c>
      <c r="B1072" s="3" t="s">
        <v>2549</v>
      </c>
      <c r="C1072" s="3">
        <v>241</v>
      </c>
      <c r="E1072" s="134" t="s">
        <v>3396</v>
      </c>
      <c r="F1072" s="6" t="s">
        <v>2579</v>
      </c>
      <c r="G1072" s="6" t="s">
        <v>2121</v>
      </c>
      <c r="H1072" s="38"/>
      <c r="I1072" s="135" t="s">
        <v>3380</v>
      </c>
      <c r="J1072" s="38"/>
      <c r="K1072" s="38"/>
      <c r="L1072" s="38"/>
      <c r="M1072" s="38"/>
      <c r="P1072" s="96">
        <v>3</v>
      </c>
      <c r="Q1072" s="97" t="s">
        <v>3666</v>
      </c>
      <c r="R1072" s="97"/>
      <c r="S1072" s="98">
        <v>3</v>
      </c>
      <c r="T1072" s="136"/>
      <c r="U1072" s="96">
        <v>3</v>
      </c>
      <c r="V1072" s="97"/>
      <c r="W1072" s="97"/>
      <c r="X1072" s="137"/>
      <c r="Y1072" s="136"/>
      <c r="Z1072" s="138">
        <f t="shared" si="42"/>
        <v>3</v>
      </c>
      <c r="AA1072" s="139">
        <f t="shared" si="43"/>
        <v>3</v>
      </c>
    </row>
    <row r="1073" spans="1:27" s="131" customFormat="1" ht="17">
      <c r="A1073" s="3" t="s">
        <v>487</v>
      </c>
      <c r="B1073" s="3" t="s">
        <v>487</v>
      </c>
      <c r="C1073" s="3" t="s">
        <v>487</v>
      </c>
      <c r="D1073" s="4" t="s">
        <v>487</v>
      </c>
      <c r="H1073" s="3"/>
      <c r="P1073" s="146"/>
      <c r="Q1073" s="146"/>
      <c r="R1073" s="146"/>
      <c r="S1073" s="146"/>
      <c r="T1073" s="146"/>
      <c r="U1073" s="146"/>
      <c r="V1073" s="146"/>
      <c r="W1073" s="146"/>
      <c r="X1073" s="146"/>
      <c r="Y1073" s="146"/>
    </row>
    <row r="1074" spans="1:27" s="131" customFormat="1" ht="17">
      <c r="A1074" s="3" t="s">
        <v>487</v>
      </c>
      <c r="B1074" s="3" t="s">
        <v>487</v>
      </c>
      <c r="C1074" s="3" t="s">
        <v>487</v>
      </c>
      <c r="D1074" s="4" t="s">
        <v>487</v>
      </c>
      <c r="H1074" s="3"/>
      <c r="P1074" s="146"/>
      <c r="Q1074" s="146"/>
      <c r="R1074" s="146"/>
      <c r="S1074" s="146"/>
      <c r="T1074" s="146"/>
      <c r="U1074" s="146"/>
      <c r="V1074" s="146"/>
      <c r="W1074" s="146"/>
      <c r="X1074" s="146"/>
      <c r="Y1074" s="146"/>
    </row>
    <row r="1075" spans="1:27" s="131" customFormat="1" ht="17">
      <c r="A1075" s="3" t="s">
        <v>487</v>
      </c>
      <c r="B1075" s="3"/>
      <c r="C1075" s="3"/>
      <c r="D1075" s="4"/>
      <c r="E1075" s="133" t="s">
        <v>123</v>
      </c>
      <c r="H1075" s="3"/>
      <c r="P1075" s="146"/>
      <c r="Q1075" s="146"/>
      <c r="R1075" s="146"/>
      <c r="S1075" s="146"/>
      <c r="T1075" s="146"/>
      <c r="U1075" s="146"/>
      <c r="V1075" s="146"/>
      <c r="W1075" s="146"/>
      <c r="X1075" s="146"/>
      <c r="Y1075" s="146"/>
      <c r="Z1075" s="131" t="str">
        <f t="shared" si="42"/>
        <v/>
      </c>
      <c r="AA1075" s="131" t="str">
        <f t="shared" si="43"/>
        <v/>
      </c>
    </row>
    <row r="1076" spans="1:27" ht="409.6">
      <c r="A1076" s="3">
        <v>2658</v>
      </c>
      <c r="B1076" s="3" t="s">
        <v>2580</v>
      </c>
      <c r="C1076" s="3">
        <v>243</v>
      </c>
      <c r="D1076" s="4" t="s">
        <v>31</v>
      </c>
      <c r="E1076" s="6" t="s">
        <v>2259</v>
      </c>
      <c r="F1076" s="6" t="s">
        <v>2581</v>
      </c>
      <c r="G1076" s="6" t="s">
        <v>2582</v>
      </c>
      <c r="H1076" s="38"/>
      <c r="I1076" s="135" t="s">
        <v>3397</v>
      </c>
      <c r="J1076" s="38"/>
      <c r="K1076" s="38"/>
      <c r="L1076" s="38"/>
      <c r="M1076" s="38"/>
      <c r="N1076" s="144">
        <v>4</v>
      </c>
      <c r="O1076" s="144">
        <v>3</v>
      </c>
      <c r="P1076" s="96">
        <v>3</v>
      </c>
      <c r="Q1076" s="97"/>
      <c r="R1076" s="97"/>
      <c r="S1076" s="98">
        <v>2.5</v>
      </c>
      <c r="T1076" s="136"/>
      <c r="U1076" s="96">
        <v>3</v>
      </c>
      <c r="V1076" s="97"/>
      <c r="W1076" s="97"/>
      <c r="X1076" s="137"/>
      <c r="Y1076" s="136"/>
      <c r="Z1076" s="138">
        <f t="shared" si="42"/>
        <v>3</v>
      </c>
      <c r="AA1076" s="139">
        <f t="shared" si="43"/>
        <v>2.5</v>
      </c>
    </row>
    <row r="1077" spans="1:27" s="131" customFormat="1" ht="17">
      <c r="A1077" s="3" t="s">
        <v>487</v>
      </c>
      <c r="C1077" s="3" t="s">
        <v>487</v>
      </c>
      <c r="D1077" s="4" t="str">
        <f t="shared" ref="D1077:D1080" si="44">IF(C1077&lt;&gt;"","P2P","")</f>
        <v/>
      </c>
      <c r="H1077" s="3"/>
      <c r="P1077" s="146"/>
      <c r="Q1077" s="146"/>
      <c r="R1077" s="146"/>
      <c r="S1077" s="146"/>
      <c r="T1077" s="146"/>
      <c r="U1077" s="146"/>
      <c r="V1077" s="146"/>
      <c r="W1077" s="146"/>
      <c r="X1077" s="146"/>
      <c r="Y1077" s="146"/>
    </row>
    <row r="1078" spans="1:27" s="131" customFormat="1" ht="17">
      <c r="A1078" s="3" t="s">
        <v>487</v>
      </c>
      <c r="C1078" s="3" t="s">
        <v>487</v>
      </c>
      <c r="D1078" s="4" t="str">
        <f t="shared" si="44"/>
        <v/>
      </c>
      <c r="H1078" s="3"/>
      <c r="P1078" s="146"/>
      <c r="Q1078" s="146"/>
      <c r="R1078" s="146"/>
      <c r="S1078" s="146"/>
      <c r="T1078" s="146"/>
      <c r="U1078" s="146"/>
      <c r="V1078" s="146"/>
      <c r="W1078" s="146"/>
      <c r="X1078" s="146"/>
      <c r="Y1078" s="146"/>
    </row>
    <row r="1079" spans="1:27" s="131" customFormat="1" ht="17">
      <c r="A1079" s="3" t="s">
        <v>487</v>
      </c>
      <c r="B1079" s="3"/>
      <c r="C1079" s="3"/>
      <c r="D1079" s="4" t="str">
        <f t="shared" si="44"/>
        <v/>
      </c>
      <c r="E1079" s="133" t="s">
        <v>2583</v>
      </c>
      <c r="H1079" s="3"/>
      <c r="P1079" s="146"/>
      <c r="Q1079" s="146"/>
      <c r="R1079" s="146"/>
      <c r="S1079" s="146"/>
      <c r="T1079" s="146"/>
      <c r="U1079" s="146"/>
      <c r="V1079" s="146"/>
      <c r="W1079" s="146"/>
      <c r="X1079" s="146"/>
      <c r="Y1079" s="146"/>
      <c r="Z1079" s="131" t="str">
        <f t="shared" si="42"/>
        <v/>
      </c>
      <c r="AA1079" s="131" t="str">
        <f t="shared" si="43"/>
        <v/>
      </c>
    </row>
    <row r="1080" spans="1:27" ht="272">
      <c r="A1080" s="3">
        <v>2659</v>
      </c>
      <c r="D1080" s="4" t="str">
        <f t="shared" si="44"/>
        <v/>
      </c>
      <c r="E1080" s="140" t="s">
        <v>3398</v>
      </c>
      <c r="F1080" s="6" t="s">
        <v>2584</v>
      </c>
      <c r="G1080" s="6" t="s">
        <v>2164</v>
      </c>
      <c r="H1080" s="38"/>
      <c r="I1080" s="38"/>
      <c r="J1080" s="38"/>
      <c r="K1080" s="38"/>
      <c r="L1080" s="38"/>
      <c r="M1080" s="38"/>
      <c r="P1080" s="96">
        <v>4</v>
      </c>
      <c r="Q1080" s="97" t="s">
        <v>3667</v>
      </c>
      <c r="R1080" s="97" t="s">
        <v>3668</v>
      </c>
      <c r="S1080" s="98">
        <v>3</v>
      </c>
      <c r="T1080" s="136"/>
      <c r="U1080" s="96">
        <v>4</v>
      </c>
      <c r="V1080" s="97"/>
      <c r="W1080" s="97"/>
      <c r="X1080" s="137"/>
      <c r="Y1080" s="136"/>
      <c r="Z1080" s="138">
        <f t="shared" si="42"/>
        <v>4</v>
      </c>
      <c r="AA1080" s="139">
        <f t="shared" si="43"/>
        <v>3</v>
      </c>
    </row>
    <row r="1081" spans="1:27" s="131" customFormat="1" ht="17">
      <c r="A1081" s="3" t="s">
        <v>487</v>
      </c>
      <c r="H1081" s="3"/>
      <c r="P1081" s="146"/>
      <c r="Q1081" s="146"/>
      <c r="R1081" s="146"/>
      <c r="S1081" s="146"/>
      <c r="T1081" s="146"/>
      <c r="U1081" s="146"/>
      <c r="V1081" s="146"/>
      <c r="W1081" s="146"/>
      <c r="X1081" s="146"/>
      <c r="Y1081" s="146"/>
    </row>
    <row r="1082" spans="1:27" s="131" customFormat="1" ht="17">
      <c r="A1082" s="3" t="s">
        <v>487</v>
      </c>
      <c r="H1082" s="3"/>
      <c r="P1082" s="146"/>
      <c r="Q1082" s="146"/>
      <c r="R1082" s="146"/>
      <c r="S1082" s="146"/>
      <c r="T1082" s="146"/>
      <c r="U1082" s="146"/>
      <c r="V1082" s="146"/>
      <c r="W1082" s="146"/>
      <c r="X1082" s="146"/>
      <c r="Y1082" s="146"/>
    </row>
    <row r="1083" spans="1:27" ht="19">
      <c r="A1083" s="3" t="s">
        <v>487</v>
      </c>
      <c r="E1083" s="151" t="s">
        <v>2585</v>
      </c>
      <c r="F1083" s="151"/>
      <c r="G1083" s="151"/>
      <c r="P1083" s="146"/>
      <c r="Q1083" s="146"/>
      <c r="R1083" s="146"/>
      <c r="S1083" s="146"/>
      <c r="T1083" s="146"/>
      <c r="U1083" s="146"/>
      <c r="V1083" s="146"/>
      <c r="W1083" s="146"/>
      <c r="X1083" s="146"/>
      <c r="Y1083" s="146"/>
      <c r="Z1083" s="131" t="str">
        <f t="shared" si="42"/>
        <v/>
      </c>
      <c r="AA1083" s="131" t="str">
        <f t="shared" si="43"/>
        <v/>
      </c>
    </row>
    <row r="1084" spans="1:27" s="131" customFormat="1" ht="34">
      <c r="A1084" s="3" t="s">
        <v>487</v>
      </c>
      <c r="B1084" s="3"/>
      <c r="E1084" s="133" t="s">
        <v>2586</v>
      </c>
      <c r="H1084" s="3"/>
      <c r="P1084" s="146"/>
      <c r="Q1084" s="146"/>
      <c r="R1084" s="146"/>
      <c r="S1084" s="146"/>
      <c r="T1084" s="146"/>
      <c r="U1084" s="146"/>
      <c r="V1084" s="146"/>
      <c r="W1084" s="146"/>
      <c r="X1084" s="146"/>
      <c r="Y1084" s="146"/>
      <c r="Z1084" s="131" t="str">
        <f t="shared" si="42"/>
        <v/>
      </c>
      <c r="AA1084" s="131" t="str">
        <f t="shared" si="43"/>
        <v/>
      </c>
    </row>
    <row r="1085" spans="1:27" ht="136">
      <c r="A1085" s="3">
        <v>2660</v>
      </c>
      <c r="E1085" s="140" t="s">
        <v>3399</v>
      </c>
      <c r="F1085" s="6" t="s">
        <v>2587</v>
      </c>
      <c r="G1085" s="6" t="s">
        <v>2588</v>
      </c>
      <c r="H1085" s="38"/>
      <c r="I1085" s="38"/>
      <c r="J1085" s="38"/>
      <c r="K1085" s="38"/>
      <c r="L1085" s="38"/>
      <c r="M1085" s="38"/>
      <c r="P1085" s="96">
        <v>2</v>
      </c>
      <c r="Q1085" s="97"/>
      <c r="R1085" s="97"/>
      <c r="S1085" s="98"/>
      <c r="T1085" s="136" t="s">
        <v>3669</v>
      </c>
      <c r="U1085" s="96">
        <v>2</v>
      </c>
      <c r="V1085" s="97"/>
      <c r="W1085" s="97"/>
      <c r="X1085" s="137"/>
      <c r="Y1085" s="136"/>
      <c r="Z1085" s="138">
        <f t="shared" si="42"/>
        <v>2</v>
      </c>
      <c r="AA1085" s="139" t="str">
        <f t="shared" si="43"/>
        <v/>
      </c>
    </row>
    <row r="1086" spans="1:27" ht="119">
      <c r="A1086" s="3">
        <v>2661</v>
      </c>
      <c r="E1086" s="140" t="s">
        <v>3400</v>
      </c>
      <c r="F1086" s="6" t="s">
        <v>2589</v>
      </c>
      <c r="G1086" s="6" t="s">
        <v>2590</v>
      </c>
      <c r="H1086" s="38"/>
      <c r="I1086" s="38"/>
      <c r="J1086" s="38"/>
      <c r="K1086" s="38"/>
      <c r="L1086" s="38"/>
      <c r="M1086" s="38"/>
      <c r="P1086" s="96">
        <v>0</v>
      </c>
      <c r="Q1086" s="97"/>
      <c r="R1086" s="97"/>
      <c r="S1086" s="98"/>
      <c r="T1086" s="136" t="s">
        <v>3669</v>
      </c>
      <c r="U1086" s="96">
        <v>0</v>
      </c>
      <c r="V1086" s="97"/>
      <c r="W1086" s="97"/>
      <c r="X1086" s="137"/>
      <c r="Y1086" s="136"/>
      <c r="Z1086" s="138">
        <f t="shared" si="42"/>
        <v>0</v>
      </c>
      <c r="AA1086" s="139" t="str">
        <f t="shared" si="43"/>
        <v/>
      </c>
    </row>
    <row r="1087" spans="1:27" ht="187">
      <c r="A1087" s="3">
        <v>2662</v>
      </c>
      <c r="E1087" s="140" t="s">
        <v>3401</v>
      </c>
      <c r="F1087" s="6" t="s">
        <v>2591</v>
      </c>
      <c r="G1087" s="6" t="s">
        <v>2592</v>
      </c>
      <c r="H1087" s="38"/>
      <c r="I1087" s="38"/>
      <c r="J1087" s="38"/>
      <c r="K1087" s="38"/>
      <c r="L1087" s="38"/>
      <c r="M1087" s="38"/>
      <c r="P1087" s="96">
        <v>2</v>
      </c>
      <c r="Q1087" s="97" t="s">
        <v>3670</v>
      </c>
      <c r="R1087" s="97"/>
      <c r="S1087" s="98"/>
      <c r="T1087" s="136" t="s">
        <v>3669</v>
      </c>
      <c r="U1087" s="96">
        <v>2</v>
      </c>
      <c r="V1087" s="97"/>
      <c r="W1087" s="97"/>
      <c r="X1087" s="137"/>
      <c r="Y1087" s="136"/>
      <c r="Z1087" s="138">
        <f t="shared" si="42"/>
        <v>2</v>
      </c>
      <c r="AA1087" s="139" t="str">
        <f t="shared" si="43"/>
        <v/>
      </c>
    </row>
    <row r="1088" spans="1:27" ht="153">
      <c r="A1088" s="3">
        <v>2663</v>
      </c>
      <c r="E1088" s="140" t="s">
        <v>3402</v>
      </c>
      <c r="F1088" s="6" t="s">
        <v>2593</v>
      </c>
      <c r="G1088" s="6" t="s">
        <v>2594</v>
      </c>
      <c r="H1088" s="38"/>
      <c r="I1088" s="38"/>
      <c r="J1088" s="38"/>
      <c r="K1088" s="38"/>
      <c r="L1088" s="38"/>
      <c r="M1088" s="38"/>
      <c r="P1088" s="96">
        <v>2</v>
      </c>
      <c r="Q1088" s="97" t="s">
        <v>3671</v>
      </c>
      <c r="R1088" s="97"/>
      <c r="S1088" s="98"/>
      <c r="T1088" s="136" t="s">
        <v>3669</v>
      </c>
      <c r="U1088" s="96">
        <v>2</v>
      </c>
      <c r="V1088" s="97"/>
      <c r="W1088" s="97"/>
      <c r="X1088" s="137"/>
      <c r="Y1088" s="136"/>
      <c r="Z1088" s="138">
        <f t="shared" si="42"/>
        <v>2</v>
      </c>
      <c r="AA1088" s="139" t="str">
        <f t="shared" si="43"/>
        <v/>
      </c>
    </row>
    <row r="1089" spans="1:27" ht="136">
      <c r="A1089" s="3">
        <v>2664</v>
      </c>
      <c r="E1089" s="140" t="s">
        <v>3403</v>
      </c>
      <c r="F1089" s="6" t="s">
        <v>2595</v>
      </c>
      <c r="G1089" s="6" t="s">
        <v>2596</v>
      </c>
      <c r="H1089" s="38"/>
      <c r="I1089" s="38"/>
      <c r="J1089" s="38"/>
      <c r="K1089" s="38"/>
      <c r="L1089" s="38"/>
      <c r="M1089" s="38"/>
      <c r="P1089" s="96">
        <v>2</v>
      </c>
      <c r="Q1089" s="97" t="s">
        <v>3672</v>
      </c>
      <c r="R1089" s="97"/>
      <c r="S1089" s="98"/>
      <c r="T1089" s="136" t="s">
        <v>3669</v>
      </c>
      <c r="U1089" s="96">
        <v>2</v>
      </c>
      <c r="V1089" s="97"/>
      <c r="W1089" s="97"/>
      <c r="X1089" s="137"/>
      <c r="Y1089" s="136"/>
      <c r="Z1089" s="138">
        <f t="shared" si="42"/>
        <v>2</v>
      </c>
      <c r="AA1089" s="139" t="str">
        <f t="shared" si="43"/>
        <v/>
      </c>
    </row>
    <row r="1090" spans="1:27" ht="136">
      <c r="A1090" s="3">
        <v>2665</v>
      </c>
      <c r="E1090" s="140" t="s">
        <v>3404</v>
      </c>
      <c r="F1090" s="6" t="s">
        <v>2597</v>
      </c>
      <c r="G1090" s="6" t="s">
        <v>2598</v>
      </c>
      <c r="H1090" s="38"/>
      <c r="I1090" s="38"/>
      <c r="J1090" s="38"/>
      <c r="K1090" s="38"/>
      <c r="L1090" s="38"/>
      <c r="M1090" s="38"/>
      <c r="P1090" s="96">
        <v>2</v>
      </c>
      <c r="Q1090" s="97" t="s">
        <v>3673</v>
      </c>
      <c r="R1090" s="97"/>
      <c r="S1090" s="98"/>
      <c r="T1090" s="136" t="s">
        <v>3669</v>
      </c>
      <c r="U1090" s="96">
        <v>2</v>
      </c>
      <c r="V1090" s="97"/>
      <c r="W1090" s="97"/>
      <c r="X1090" s="137"/>
      <c r="Y1090" s="136"/>
      <c r="Z1090" s="138">
        <f t="shared" si="42"/>
        <v>2</v>
      </c>
      <c r="AA1090" s="139" t="str">
        <f t="shared" si="43"/>
        <v/>
      </c>
    </row>
    <row r="1091" spans="1:27" ht="136">
      <c r="A1091" s="3">
        <v>2666</v>
      </c>
      <c r="E1091" s="140" t="s">
        <v>3405</v>
      </c>
      <c r="F1091" s="6" t="s">
        <v>2599</v>
      </c>
      <c r="G1091" s="6" t="s">
        <v>2600</v>
      </c>
      <c r="H1091" s="38"/>
      <c r="I1091" s="38"/>
      <c r="J1091" s="38"/>
      <c r="K1091" s="38"/>
      <c r="L1091" s="38"/>
      <c r="M1091" s="38"/>
      <c r="P1091" s="96">
        <v>2</v>
      </c>
      <c r="Q1091" s="97" t="s">
        <v>3674</v>
      </c>
      <c r="R1091" s="97"/>
      <c r="S1091" s="98"/>
      <c r="T1091" s="136" t="s">
        <v>3669</v>
      </c>
      <c r="U1091" s="96">
        <v>2</v>
      </c>
      <c r="V1091" s="97"/>
      <c r="W1091" s="97"/>
      <c r="X1091" s="137"/>
      <c r="Y1091" s="136"/>
      <c r="Z1091" s="138">
        <f t="shared" si="42"/>
        <v>2</v>
      </c>
      <c r="AA1091" s="139" t="str">
        <f t="shared" si="43"/>
        <v/>
      </c>
    </row>
    <row r="1092" spans="1:27" s="131" customFormat="1" ht="17">
      <c r="A1092" s="3" t="s">
        <v>487</v>
      </c>
      <c r="H1092" s="3"/>
      <c r="P1092" s="146"/>
      <c r="Q1092" s="146"/>
      <c r="R1092" s="146"/>
      <c r="S1092" s="146"/>
      <c r="T1092" s="146"/>
      <c r="U1092" s="146"/>
      <c r="V1092" s="146"/>
      <c r="W1092" s="146"/>
      <c r="X1092" s="146"/>
      <c r="Y1092" s="146"/>
    </row>
    <row r="1093" spans="1:27" s="131" customFormat="1" ht="17">
      <c r="A1093" s="3" t="s">
        <v>487</v>
      </c>
      <c r="H1093" s="3"/>
      <c r="P1093" s="146"/>
      <c r="Q1093" s="146"/>
      <c r="R1093" s="146"/>
      <c r="S1093" s="146"/>
      <c r="T1093" s="146"/>
      <c r="U1093" s="146"/>
      <c r="V1093" s="146"/>
      <c r="W1093" s="146"/>
      <c r="X1093" s="146"/>
      <c r="Y1093" s="146"/>
    </row>
    <row r="1094" spans="1:27" s="131" customFormat="1" ht="17">
      <c r="A1094" s="3" t="s">
        <v>487</v>
      </c>
      <c r="B1094" s="3"/>
      <c r="E1094" s="133" t="s">
        <v>2601</v>
      </c>
      <c r="H1094" s="3"/>
      <c r="P1094" s="146"/>
      <c r="Q1094" s="146"/>
      <c r="R1094" s="146"/>
      <c r="S1094" s="146"/>
      <c r="T1094" s="146"/>
      <c r="U1094" s="146"/>
      <c r="V1094" s="146"/>
      <c r="W1094" s="146"/>
      <c r="X1094" s="146"/>
      <c r="Y1094" s="146"/>
      <c r="Z1094" s="131" t="str">
        <f t="shared" si="42"/>
        <v/>
      </c>
      <c r="AA1094" s="131" t="str">
        <f t="shared" si="43"/>
        <v/>
      </c>
    </row>
    <row r="1095" spans="1:27" ht="136">
      <c r="A1095" s="3">
        <v>2667</v>
      </c>
      <c r="E1095" s="140" t="s">
        <v>3406</v>
      </c>
      <c r="F1095" s="6" t="s">
        <v>2602</v>
      </c>
      <c r="G1095" s="6" t="s">
        <v>2603</v>
      </c>
      <c r="H1095" s="38"/>
      <c r="I1095" s="38"/>
      <c r="J1095" s="38"/>
      <c r="K1095" s="38"/>
      <c r="L1095" s="38"/>
      <c r="M1095" s="38"/>
      <c r="P1095" s="96">
        <v>3</v>
      </c>
      <c r="Q1095" s="97" t="s">
        <v>879</v>
      </c>
      <c r="R1095" s="97" t="s">
        <v>3668</v>
      </c>
      <c r="S1095" s="98"/>
      <c r="T1095" s="136" t="s">
        <v>3669</v>
      </c>
      <c r="U1095" s="96"/>
      <c r="V1095" s="97"/>
      <c r="W1095" s="97"/>
      <c r="X1095" s="137"/>
      <c r="Y1095" s="136"/>
      <c r="Z1095" s="138">
        <f t="shared" si="42"/>
        <v>3</v>
      </c>
      <c r="AA1095" s="139" t="str">
        <f t="shared" si="43"/>
        <v/>
      </c>
    </row>
    <row r="1096" spans="1:27" ht="136">
      <c r="A1096" s="3">
        <v>2668</v>
      </c>
      <c r="E1096" s="140" t="s">
        <v>3407</v>
      </c>
      <c r="F1096" s="6" t="s">
        <v>2604</v>
      </c>
      <c r="G1096" s="6" t="s">
        <v>2605</v>
      </c>
      <c r="H1096" s="38"/>
      <c r="I1096" s="38"/>
      <c r="J1096" s="38"/>
      <c r="K1096" s="38"/>
      <c r="L1096" s="38"/>
      <c r="M1096" s="38"/>
      <c r="P1096" s="96">
        <v>3</v>
      </c>
      <c r="Q1096" s="97"/>
      <c r="R1096" s="97" t="s">
        <v>3668</v>
      </c>
      <c r="S1096" s="98"/>
      <c r="T1096" s="136" t="s">
        <v>3669</v>
      </c>
      <c r="U1096" s="96"/>
      <c r="V1096" s="97"/>
      <c r="W1096" s="97"/>
      <c r="X1096" s="137"/>
      <c r="Y1096" s="136"/>
      <c r="Z1096" s="138">
        <f t="shared" si="42"/>
        <v>3</v>
      </c>
      <c r="AA1096" s="139" t="str">
        <f t="shared" si="43"/>
        <v/>
      </c>
    </row>
    <row r="1097" spans="1:27" ht="170">
      <c r="A1097" s="3">
        <v>2669</v>
      </c>
      <c r="E1097" s="140" t="s">
        <v>3408</v>
      </c>
      <c r="F1097" s="6" t="s">
        <v>2606</v>
      </c>
      <c r="G1097" s="6" t="s">
        <v>2607</v>
      </c>
      <c r="H1097" s="38"/>
      <c r="I1097" s="38"/>
      <c r="J1097" s="38"/>
      <c r="K1097" s="38"/>
      <c r="L1097" s="38"/>
      <c r="M1097" s="38"/>
      <c r="P1097" s="96">
        <v>2</v>
      </c>
      <c r="Q1097" s="97"/>
      <c r="R1097" s="97" t="s">
        <v>3668</v>
      </c>
      <c r="S1097" s="98"/>
      <c r="T1097" s="136" t="s">
        <v>3669</v>
      </c>
      <c r="U1097" s="96">
        <v>2</v>
      </c>
      <c r="V1097" s="97"/>
      <c r="W1097" s="97"/>
      <c r="X1097" s="137"/>
      <c r="Y1097" s="136"/>
      <c r="Z1097" s="138">
        <f t="shared" si="42"/>
        <v>2</v>
      </c>
      <c r="AA1097" s="139" t="str">
        <f t="shared" si="43"/>
        <v/>
      </c>
    </row>
    <row r="1098" spans="1:27" ht="153">
      <c r="A1098" s="3">
        <v>2670</v>
      </c>
      <c r="E1098" s="140" t="s">
        <v>3409</v>
      </c>
      <c r="F1098" s="6" t="s">
        <v>2608</v>
      </c>
      <c r="G1098" s="6" t="s">
        <v>2609</v>
      </c>
      <c r="H1098" s="38"/>
      <c r="I1098" s="38"/>
      <c r="J1098" s="38"/>
      <c r="K1098" s="38"/>
      <c r="L1098" s="38"/>
      <c r="M1098" s="38"/>
      <c r="P1098" s="96">
        <v>2</v>
      </c>
      <c r="Q1098" s="97" t="s">
        <v>3675</v>
      </c>
      <c r="R1098" s="97" t="s">
        <v>3668</v>
      </c>
      <c r="S1098" s="98"/>
      <c r="T1098" s="136" t="s">
        <v>3669</v>
      </c>
      <c r="U1098" s="96">
        <v>2</v>
      </c>
      <c r="V1098" s="97"/>
      <c r="W1098" s="97"/>
      <c r="X1098" s="137"/>
      <c r="Y1098" s="136"/>
      <c r="Z1098" s="138">
        <f t="shared" si="42"/>
        <v>2</v>
      </c>
      <c r="AA1098" s="139" t="str">
        <f t="shared" si="43"/>
        <v/>
      </c>
    </row>
    <row r="1099" spans="1:27" ht="136">
      <c r="A1099" s="3">
        <v>2671</v>
      </c>
      <c r="E1099" s="140" t="s">
        <v>3410</v>
      </c>
      <c r="F1099" s="6" t="s">
        <v>2610</v>
      </c>
      <c r="G1099" s="6" t="s">
        <v>2611</v>
      </c>
      <c r="H1099" s="38"/>
      <c r="I1099" s="38"/>
      <c r="J1099" s="38"/>
      <c r="K1099" s="38"/>
      <c r="L1099" s="38"/>
      <c r="M1099" s="38"/>
      <c r="P1099" s="96">
        <v>3</v>
      </c>
      <c r="Q1099" s="97" t="s">
        <v>3676</v>
      </c>
      <c r="R1099" s="97" t="s">
        <v>3668</v>
      </c>
      <c r="S1099" s="98"/>
      <c r="T1099" s="136" t="s">
        <v>3669</v>
      </c>
      <c r="U1099" s="96">
        <v>3</v>
      </c>
      <c r="V1099" s="97"/>
      <c r="W1099" s="97"/>
      <c r="X1099" s="137"/>
      <c r="Y1099" s="136"/>
      <c r="Z1099" s="138">
        <f t="shared" si="42"/>
        <v>3</v>
      </c>
      <c r="AA1099" s="139" t="str">
        <f t="shared" si="43"/>
        <v/>
      </c>
    </row>
    <row r="1100" spans="1:27" ht="153">
      <c r="A1100" s="3">
        <v>2672</v>
      </c>
      <c r="E1100" s="140" t="s">
        <v>3411</v>
      </c>
      <c r="F1100" s="6" t="s">
        <v>2612</v>
      </c>
      <c r="G1100" s="6" t="s">
        <v>2613</v>
      </c>
      <c r="H1100" s="38"/>
      <c r="I1100" s="38"/>
      <c r="J1100" s="38"/>
      <c r="K1100" s="38"/>
      <c r="L1100" s="38"/>
      <c r="M1100" s="38"/>
      <c r="P1100" s="96">
        <v>3</v>
      </c>
      <c r="Q1100" s="97"/>
      <c r="R1100" s="97"/>
      <c r="S1100" s="98"/>
      <c r="T1100" s="136" t="s">
        <v>3669</v>
      </c>
      <c r="U1100" s="96">
        <v>3</v>
      </c>
      <c r="V1100" s="97"/>
      <c r="W1100" s="97"/>
      <c r="X1100" s="137"/>
      <c r="Y1100" s="136"/>
      <c r="Z1100" s="138">
        <f t="shared" si="42"/>
        <v>3</v>
      </c>
      <c r="AA1100" s="139" t="str">
        <f t="shared" si="43"/>
        <v/>
      </c>
    </row>
    <row r="1101" spans="1:27" s="131" customFormat="1" ht="17">
      <c r="A1101" s="3" t="s">
        <v>487</v>
      </c>
      <c r="H1101" s="3"/>
      <c r="P1101" s="146"/>
      <c r="Q1101" s="146"/>
      <c r="R1101" s="146"/>
      <c r="S1101" s="146"/>
      <c r="T1101" s="146"/>
      <c r="U1101" s="146"/>
      <c r="V1101" s="146"/>
      <c r="W1101" s="146"/>
      <c r="X1101" s="146"/>
      <c r="Y1101" s="146"/>
    </row>
    <row r="1102" spans="1:27" s="131" customFormat="1" ht="17">
      <c r="A1102" s="3" t="s">
        <v>487</v>
      </c>
      <c r="H1102" s="3"/>
      <c r="P1102" s="146"/>
      <c r="Q1102" s="146"/>
      <c r="R1102" s="146"/>
      <c r="S1102" s="146"/>
      <c r="T1102" s="146"/>
      <c r="U1102" s="146"/>
      <c r="V1102" s="146"/>
      <c r="W1102" s="146"/>
      <c r="X1102" s="146"/>
      <c r="Y1102" s="146"/>
    </row>
    <row r="1103" spans="1:27" s="131" customFormat="1" ht="17">
      <c r="A1103" s="3" t="s">
        <v>487</v>
      </c>
      <c r="B1103" s="3"/>
      <c r="E1103" s="133" t="s">
        <v>2614</v>
      </c>
      <c r="H1103" s="3"/>
      <c r="P1103" s="146"/>
      <c r="Q1103" s="146"/>
      <c r="R1103" s="146"/>
      <c r="S1103" s="146"/>
      <c r="T1103" s="146"/>
      <c r="U1103" s="146"/>
      <c r="V1103" s="146"/>
      <c r="W1103" s="146"/>
      <c r="X1103" s="146"/>
      <c r="Y1103" s="146"/>
      <c r="Z1103" s="131" t="str">
        <f t="shared" ref="Z1103:Z1113" si="45">IF(U1103&lt;&gt;"",U1103,IF(P1103&lt;&gt;"",P1103,IF(N1103&lt;&gt;"",N1103,"")))</f>
        <v/>
      </c>
      <c r="AA1103" s="131" t="str">
        <f t="shared" ref="AA1103:AA1113" si="46">IF(X1103&lt;&gt;"",X1103,IF(S1103&lt;&gt;"",S1103,IF(O1103&lt;&gt;"",O1103,"")))</f>
        <v/>
      </c>
    </row>
    <row r="1104" spans="1:27" ht="136">
      <c r="A1104" s="3">
        <v>2673</v>
      </c>
      <c r="E1104" s="140" t="s">
        <v>3412</v>
      </c>
      <c r="F1104" s="6" t="s">
        <v>2615</v>
      </c>
      <c r="G1104" s="6" t="s">
        <v>2616</v>
      </c>
      <c r="H1104" s="38"/>
      <c r="I1104" s="38"/>
      <c r="J1104" s="38"/>
      <c r="K1104" s="38"/>
      <c r="L1104" s="38"/>
      <c r="M1104" s="38"/>
      <c r="P1104" s="96">
        <v>3</v>
      </c>
      <c r="Q1104" s="97" t="s">
        <v>3677</v>
      </c>
      <c r="R1104" s="97"/>
      <c r="S1104" s="98"/>
      <c r="T1104" s="136" t="s">
        <v>3669</v>
      </c>
      <c r="U1104" s="96">
        <v>3</v>
      </c>
      <c r="V1104" s="97"/>
      <c r="W1104" s="97"/>
      <c r="X1104" s="137"/>
      <c r="Y1104" s="136"/>
      <c r="Z1104" s="138">
        <f t="shared" si="45"/>
        <v>3</v>
      </c>
      <c r="AA1104" s="139" t="str">
        <f t="shared" si="46"/>
        <v/>
      </c>
    </row>
    <row r="1105" spans="1:27" ht="136">
      <c r="A1105" s="3">
        <v>2674</v>
      </c>
      <c r="E1105" s="140" t="s">
        <v>3413</v>
      </c>
      <c r="F1105" s="6" t="s">
        <v>2617</v>
      </c>
      <c r="G1105" s="6" t="s">
        <v>2618</v>
      </c>
      <c r="H1105" s="38"/>
      <c r="I1105" s="38"/>
      <c r="J1105" s="38"/>
      <c r="K1105" s="38"/>
      <c r="L1105" s="38"/>
      <c r="M1105" s="38"/>
      <c r="P1105" s="96">
        <v>3</v>
      </c>
      <c r="Q1105" s="97" t="s">
        <v>3678</v>
      </c>
      <c r="R1105" s="97"/>
      <c r="S1105" s="98"/>
      <c r="T1105" s="136" t="s">
        <v>3669</v>
      </c>
      <c r="U1105" s="96">
        <v>3</v>
      </c>
      <c r="V1105" s="97"/>
      <c r="W1105" s="97"/>
      <c r="X1105" s="137"/>
      <c r="Y1105" s="136"/>
      <c r="Z1105" s="138">
        <f t="shared" si="45"/>
        <v>3</v>
      </c>
      <c r="AA1105" s="139" t="str">
        <f t="shared" si="46"/>
        <v/>
      </c>
    </row>
    <row r="1106" spans="1:27" ht="136">
      <c r="A1106" s="3">
        <v>2675</v>
      </c>
      <c r="E1106" s="140" t="s">
        <v>3414</v>
      </c>
      <c r="F1106" s="6" t="s">
        <v>2619</v>
      </c>
      <c r="G1106" s="6" t="s">
        <v>2620</v>
      </c>
      <c r="H1106" s="38"/>
      <c r="I1106" s="38"/>
      <c r="J1106" s="38"/>
      <c r="K1106" s="38"/>
      <c r="L1106" s="38"/>
      <c r="M1106" s="38"/>
      <c r="P1106" s="96">
        <v>3</v>
      </c>
      <c r="Q1106" s="97" t="s">
        <v>3679</v>
      </c>
      <c r="R1106" s="97"/>
      <c r="S1106" s="98"/>
      <c r="T1106" s="136" t="s">
        <v>3669</v>
      </c>
      <c r="U1106" s="96">
        <v>3</v>
      </c>
      <c r="V1106" s="97"/>
      <c r="W1106" s="97"/>
      <c r="X1106" s="137"/>
      <c r="Y1106" s="136"/>
      <c r="Z1106" s="138">
        <f t="shared" si="45"/>
        <v>3</v>
      </c>
      <c r="AA1106" s="139" t="str">
        <f t="shared" si="46"/>
        <v/>
      </c>
    </row>
    <row r="1107" spans="1:27" ht="136">
      <c r="A1107" s="3">
        <v>2676</v>
      </c>
      <c r="E1107" s="140" t="s">
        <v>3415</v>
      </c>
      <c r="F1107" s="6" t="s">
        <v>2621</v>
      </c>
      <c r="G1107" s="6" t="s">
        <v>2622</v>
      </c>
      <c r="H1107" s="38"/>
      <c r="I1107" s="38"/>
      <c r="J1107" s="38"/>
      <c r="K1107" s="38"/>
      <c r="L1107" s="38"/>
      <c r="M1107" s="38"/>
      <c r="P1107" s="96">
        <v>0</v>
      </c>
      <c r="Q1107" s="97" t="s">
        <v>3680</v>
      </c>
      <c r="R1107" s="97"/>
      <c r="S1107" s="98"/>
      <c r="T1107" s="136" t="s">
        <v>3669</v>
      </c>
      <c r="U1107" s="96"/>
      <c r="V1107" s="97"/>
      <c r="W1107" s="97"/>
      <c r="X1107" s="137"/>
      <c r="Y1107" s="136"/>
      <c r="Z1107" s="138">
        <f t="shared" si="45"/>
        <v>0</v>
      </c>
      <c r="AA1107" s="139" t="str">
        <f t="shared" si="46"/>
        <v/>
      </c>
    </row>
    <row r="1108" spans="1:27" ht="272">
      <c r="A1108" s="3">
        <v>2677</v>
      </c>
      <c r="E1108" s="140" t="s">
        <v>3416</v>
      </c>
      <c r="F1108" s="6" t="s">
        <v>2623</v>
      </c>
      <c r="G1108" s="6" t="s">
        <v>2624</v>
      </c>
      <c r="H1108" s="38"/>
      <c r="I1108" s="38"/>
      <c r="J1108" s="38"/>
      <c r="K1108" s="38"/>
      <c r="L1108" s="38"/>
      <c r="M1108" s="38"/>
      <c r="P1108" s="96">
        <v>0</v>
      </c>
      <c r="Q1108" s="97" t="s">
        <v>3681</v>
      </c>
      <c r="R1108" s="97"/>
      <c r="S1108" s="98"/>
      <c r="T1108" s="136" t="s">
        <v>3669</v>
      </c>
      <c r="U1108" s="96">
        <v>0</v>
      </c>
      <c r="V1108" s="97"/>
      <c r="W1108" s="97"/>
      <c r="X1108" s="137"/>
      <c r="Y1108" s="136"/>
      <c r="Z1108" s="138">
        <f t="shared" si="45"/>
        <v>0</v>
      </c>
      <c r="AA1108" s="139" t="str">
        <f t="shared" si="46"/>
        <v/>
      </c>
    </row>
    <row r="1109" spans="1:27" ht="136">
      <c r="A1109" s="3">
        <v>2678</v>
      </c>
      <c r="E1109" s="140" t="s">
        <v>3417</v>
      </c>
      <c r="F1109" s="6" t="s">
        <v>2625</v>
      </c>
      <c r="G1109" s="6" t="s">
        <v>2626</v>
      </c>
      <c r="H1109" s="38"/>
      <c r="I1109" s="38"/>
      <c r="J1109" s="38"/>
      <c r="K1109" s="38"/>
      <c r="L1109" s="38"/>
      <c r="M1109" s="38"/>
      <c r="P1109" s="96">
        <v>0</v>
      </c>
      <c r="Q1109" s="97" t="s">
        <v>3682</v>
      </c>
      <c r="R1109" s="97"/>
      <c r="S1109" s="98"/>
      <c r="T1109" s="136" t="s">
        <v>3669</v>
      </c>
      <c r="U1109" s="96">
        <v>0</v>
      </c>
      <c r="V1109" s="97"/>
      <c r="W1109" s="97"/>
      <c r="X1109" s="137"/>
      <c r="Y1109" s="136"/>
      <c r="Z1109" s="138">
        <f t="shared" si="45"/>
        <v>0</v>
      </c>
      <c r="AA1109" s="139" t="str">
        <f t="shared" si="46"/>
        <v/>
      </c>
    </row>
    <row r="1110" spans="1:27" ht="136">
      <c r="A1110" s="3">
        <v>2679</v>
      </c>
      <c r="E1110" s="140" t="s">
        <v>3418</v>
      </c>
      <c r="F1110" s="6" t="s">
        <v>2627</v>
      </c>
      <c r="G1110" s="6" t="s">
        <v>2628</v>
      </c>
      <c r="H1110" s="38"/>
      <c r="I1110" s="38"/>
      <c r="J1110" s="38"/>
      <c r="K1110" s="38"/>
      <c r="L1110" s="38"/>
      <c r="M1110" s="38"/>
      <c r="P1110" s="96">
        <v>2</v>
      </c>
      <c r="Q1110" s="97" t="s">
        <v>3683</v>
      </c>
      <c r="R1110" s="97"/>
      <c r="S1110" s="98"/>
      <c r="T1110" s="136" t="s">
        <v>3669</v>
      </c>
      <c r="U1110" s="96">
        <v>2</v>
      </c>
      <c r="V1110" s="97"/>
      <c r="W1110" s="97"/>
      <c r="X1110" s="137"/>
      <c r="Y1110" s="136"/>
      <c r="Z1110" s="138">
        <f t="shared" si="45"/>
        <v>2</v>
      </c>
      <c r="AA1110" s="139" t="str">
        <f t="shared" si="46"/>
        <v/>
      </c>
    </row>
    <row r="1111" spans="1:27" ht="170">
      <c r="A1111" s="3">
        <v>2680</v>
      </c>
      <c r="E1111" s="140" t="s">
        <v>3419</v>
      </c>
      <c r="F1111" s="6" t="s">
        <v>2629</v>
      </c>
      <c r="G1111" s="6" t="s">
        <v>2630</v>
      </c>
      <c r="H1111" s="38"/>
      <c r="I1111" s="38"/>
      <c r="J1111" s="38"/>
      <c r="K1111" s="38"/>
      <c r="L1111" s="38"/>
      <c r="M1111" s="38"/>
      <c r="P1111" s="96">
        <v>2</v>
      </c>
      <c r="Q1111" s="97" t="s">
        <v>3684</v>
      </c>
      <c r="R1111" s="97"/>
      <c r="S1111" s="98"/>
      <c r="T1111" s="136" t="s">
        <v>3669</v>
      </c>
      <c r="U1111" s="96">
        <v>2</v>
      </c>
      <c r="V1111" s="97"/>
      <c r="W1111" s="97"/>
      <c r="X1111" s="137"/>
      <c r="Y1111" s="136"/>
      <c r="Z1111" s="138">
        <f t="shared" si="45"/>
        <v>2</v>
      </c>
      <c r="AA1111" s="139" t="str">
        <f t="shared" si="46"/>
        <v/>
      </c>
    </row>
    <row r="1112" spans="1:27" ht="136">
      <c r="A1112" s="3">
        <v>2681</v>
      </c>
      <c r="E1112" s="140" t="s">
        <v>3420</v>
      </c>
      <c r="F1112" s="6" t="s">
        <v>2631</v>
      </c>
      <c r="G1112" s="6" t="s">
        <v>2632</v>
      </c>
      <c r="H1112" s="38"/>
      <c r="I1112" s="38"/>
      <c r="J1112" s="38"/>
      <c r="K1112" s="38"/>
      <c r="L1112" s="38"/>
      <c r="M1112" s="38"/>
      <c r="P1112" s="96">
        <v>3</v>
      </c>
      <c r="Q1112" s="97" t="s">
        <v>3685</v>
      </c>
      <c r="R1112" s="97"/>
      <c r="S1112" s="98"/>
      <c r="T1112" s="136" t="s">
        <v>3669</v>
      </c>
      <c r="U1112" s="96">
        <v>3</v>
      </c>
      <c r="V1112" s="97"/>
      <c r="W1112" s="97"/>
      <c r="X1112" s="137"/>
      <c r="Y1112" s="136"/>
      <c r="Z1112" s="138">
        <f t="shared" si="45"/>
        <v>3</v>
      </c>
      <c r="AA1112" s="139" t="str">
        <f t="shared" si="46"/>
        <v/>
      </c>
    </row>
    <row r="1113" spans="1:27" ht="221">
      <c r="A1113" s="3">
        <v>2682</v>
      </c>
      <c r="E1113" s="140" t="s">
        <v>3421</v>
      </c>
      <c r="F1113" s="6" t="s">
        <v>2633</v>
      </c>
      <c r="G1113" s="6" t="s">
        <v>2634</v>
      </c>
      <c r="H1113" s="38"/>
      <c r="I1113" s="38"/>
      <c r="J1113" s="38"/>
      <c r="K1113" s="38"/>
      <c r="L1113" s="38"/>
      <c r="M1113" s="38"/>
      <c r="P1113" s="96">
        <v>2</v>
      </c>
      <c r="Q1113" s="97" t="s">
        <v>3686</v>
      </c>
      <c r="R1113" s="97"/>
      <c r="S1113" s="98"/>
      <c r="T1113" s="136" t="s">
        <v>3669</v>
      </c>
      <c r="U1113" s="96">
        <v>2</v>
      </c>
      <c r="V1113" s="97"/>
      <c r="W1113" s="97"/>
      <c r="X1113" s="137"/>
      <c r="Y1113" s="136"/>
      <c r="Z1113" s="138">
        <f t="shared" si="45"/>
        <v>2</v>
      </c>
      <c r="AA1113" s="139" t="str">
        <f t="shared" si="46"/>
        <v/>
      </c>
    </row>
    <row r="1114" spans="1:27" s="131" customFormat="1"/>
    <row r="1115" spans="1:27" s="131" customFormat="1"/>
    <row r="1116" spans="1:27" s="131" customFormat="1"/>
    <row r="1117" spans="1:27" s="131" customFormat="1"/>
    <row r="1118" spans="1:27" s="131" customFormat="1"/>
    <row r="1119" spans="1:27" s="131" customFormat="1"/>
    <row r="1120" spans="1:27" s="131" customFormat="1"/>
    <row r="1121" s="131" customFormat="1"/>
    <row r="1122" s="131" customFormat="1"/>
    <row r="1123" s="131" customFormat="1"/>
    <row r="1124" s="131" customFormat="1"/>
    <row r="1125" s="131" customFormat="1"/>
    <row r="1126" s="131" customFormat="1"/>
    <row r="1127" s="131" customFormat="1"/>
    <row r="1128" s="131" customFormat="1"/>
    <row r="1129" s="131" customFormat="1"/>
    <row r="1130" s="131" customFormat="1"/>
    <row r="1131" s="131" customFormat="1"/>
    <row r="1132" s="131" customFormat="1"/>
    <row r="1133" s="131" customFormat="1"/>
    <row r="1134" s="131" customFormat="1"/>
    <row r="1135" s="131" customFormat="1"/>
    <row r="1136" s="131" customFormat="1"/>
    <row r="1137" s="131" customFormat="1"/>
    <row r="1138" s="131" customFormat="1"/>
    <row r="1139" s="131" customFormat="1"/>
    <row r="1140" s="131" customFormat="1"/>
    <row r="1141" s="131" customFormat="1"/>
    <row r="1142" s="131" customFormat="1"/>
    <row r="1143" s="131" customFormat="1"/>
    <row r="1144" s="131" customFormat="1"/>
    <row r="1145" s="131" customFormat="1"/>
    <row r="1146" s="131" customFormat="1"/>
    <row r="1147" s="131" customFormat="1"/>
    <row r="1148" s="131" customFormat="1"/>
    <row r="1149" s="131" customFormat="1"/>
    <row r="1150" s="131" customFormat="1"/>
    <row r="1151" s="131" customFormat="1"/>
    <row r="1152" s="131" customFormat="1"/>
    <row r="1153" s="131" customFormat="1"/>
    <row r="1154" s="131" customFormat="1"/>
    <row r="1155" s="131" customFormat="1"/>
    <row r="1156" s="131" customFormat="1"/>
    <row r="1157" s="131" customFormat="1"/>
    <row r="1158" s="131" customFormat="1"/>
    <row r="1159" s="131" customFormat="1"/>
    <row r="1160" s="131" customFormat="1"/>
    <row r="1161" s="131" customFormat="1"/>
    <row r="1162" s="131" customFormat="1"/>
    <row r="1163" s="131" customFormat="1"/>
    <row r="1164" s="131" customFormat="1"/>
    <row r="1165" s="131" customFormat="1"/>
    <row r="1166" s="131" customFormat="1"/>
    <row r="1167" s="131" customFormat="1"/>
    <row r="1168" s="131" customFormat="1"/>
    <row r="1169" s="131" customFormat="1"/>
    <row r="1170" s="131" customFormat="1"/>
    <row r="1171" s="131" customFormat="1"/>
    <row r="1172" s="131" customFormat="1"/>
    <row r="1173" s="131" customFormat="1"/>
    <row r="1174" s="131" customFormat="1"/>
    <row r="1175" s="131" customFormat="1"/>
    <row r="1176" s="131" customFormat="1"/>
    <row r="1177" s="131" customFormat="1"/>
    <row r="1178" s="131" customFormat="1"/>
    <row r="1179" s="131" customFormat="1"/>
    <row r="1180" s="131" customFormat="1"/>
    <row r="1181" s="131" customFormat="1"/>
    <row r="1182" s="131" customFormat="1"/>
    <row r="1183" s="131" customFormat="1"/>
    <row r="1184" s="131" customFormat="1"/>
    <row r="1185" s="131" customFormat="1"/>
    <row r="1186" s="131"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91B5F9DF-ECFF-134F-9A16-19C71A99ADA7}">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BE8089A5-D368-2A48-AD1D-72EB88B31D9C}">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H78"/>
  <sheetViews>
    <sheetView topLeftCell="A14" workbookViewId="0">
      <selection activeCell="D36" sqref="D36"/>
    </sheetView>
  </sheetViews>
  <sheetFormatPr baseColWidth="10" defaultColWidth="10.83203125" defaultRowHeight="16"/>
  <cols>
    <col min="1" max="1" width="10.83203125" style="28"/>
    <col min="2" max="2" width="62" style="31" customWidth="1"/>
    <col min="3" max="3" width="73.33203125" style="31" customWidth="1"/>
    <col min="4" max="4" width="80.1640625" style="38" customWidth="1"/>
    <col min="5" max="16384" width="10.83203125" style="28"/>
  </cols>
  <sheetData>
    <row r="4" spans="2:8" ht="44">
      <c r="B4" s="28"/>
      <c r="C4" s="48" t="s">
        <v>746</v>
      </c>
      <c r="D4" s="39" t="s">
        <v>748</v>
      </c>
    </row>
    <row r="5" spans="2:8" ht="17">
      <c r="B5" s="32" t="s">
        <v>0</v>
      </c>
      <c r="C5" s="33" t="s">
        <v>749</v>
      </c>
      <c r="D5" s="40"/>
    </row>
    <row r="6" spans="2:8" ht="17">
      <c r="B6" s="32" t="s">
        <v>1</v>
      </c>
      <c r="C6" s="33" t="s">
        <v>853</v>
      </c>
      <c r="D6" s="40"/>
    </row>
    <row r="7" spans="2:8" ht="17">
      <c r="B7" s="32" t="s">
        <v>2</v>
      </c>
      <c r="C7" s="34" t="s">
        <v>854</v>
      </c>
      <c r="D7" s="41"/>
      <c r="F7" s="35"/>
      <c r="G7" s="35"/>
      <c r="H7" s="35"/>
    </row>
    <row r="8" spans="2:8" ht="17">
      <c r="B8" s="32" t="s">
        <v>3</v>
      </c>
      <c r="C8" s="33">
        <v>18006728776</v>
      </c>
      <c r="D8" s="40"/>
      <c r="F8" s="35"/>
      <c r="G8" s="35"/>
      <c r="H8" s="35"/>
    </row>
    <row r="9" spans="2:8" ht="51">
      <c r="B9" s="32" t="s">
        <v>4</v>
      </c>
      <c r="C9" s="33" t="s">
        <v>855</v>
      </c>
      <c r="D9" s="40"/>
      <c r="F9" s="35"/>
      <c r="G9" s="35"/>
      <c r="H9" s="35"/>
    </row>
    <row r="10" spans="2:8" ht="17">
      <c r="B10" s="32" t="s">
        <v>5</v>
      </c>
      <c r="C10" s="33">
        <v>1985</v>
      </c>
      <c r="D10" s="40"/>
      <c r="F10" s="35"/>
      <c r="G10" s="35"/>
      <c r="H10" s="35"/>
    </row>
    <row r="11" spans="2:8" ht="51">
      <c r="B11" s="32" t="s">
        <v>6</v>
      </c>
      <c r="C11" s="33" t="s">
        <v>856</v>
      </c>
      <c r="D11" s="40"/>
      <c r="F11" s="35"/>
      <c r="G11" s="35"/>
      <c r="H11" s="35"/>
    </row>
    <row r="12" spans="2:8" ht="17">
      <c r="B12" s="32" t="s">
        <v>7</v>
      </c>
      <c r="C12" s="33" t="s">
        <v>857</v>
      </c>
      <c r="D12" s="40"/>
      <c r="F12" s="35"/>
      <c r="G12" s="35"/>
      <c r="H12" s="35"/>
    </row>
    <row r="13" spans="2:8" ht="34">
      <c r="B13" s="32" t="s">
        <v>8</v>
      </c>
      <c r="C13" s="33" t="s">
        <v>858</v>
      </c>
      <c r="D13" s="40"/>
      <c r="F13" s="35"/>
      <c r="G13" s="35"/>
      <c r="H13" s="35"/>
    </row>
    <row r="14" spans="2:8" ht="34">
      <c r="B14" s="32" t="s">
        <v>9</v>
      </c>
      <c r="C14" s="44" t="s">
        <v>859</v>
      </c>
      <c r="D14" s="40"/>
    </row>
    <row r="15" spans="2:8" ht="68">
      <c r="B15" s="32" t="s">
        <v>10</v>
      </c>
      <c r="C15" s="33" t="s">
        <v>860</v>
      </c>
      <c r="D15" s="40"/>
    </row>
    <row r="16" spans="2:8" ht="17">
      <c r="B16" s="32" t="s">
        <v>11</v>
      </c>
      <c r="C16" s="33"/>
      <c r="D16" s="42"/>
    </row>
    <row r="17" spans="2:4" ht="102">
      <c r="B17" s="32" t="s">
        <v>12</v>
      </c>
      <c r="C17" s="33" t="s">
        <v>861</v>
      </c>
      <c r="D17" s="40"/>
    </row>
    <row r="18" spans="2:4" ht="34">
      <c r="B18" s="32" t="s">
        <v>13</v>
      </c>
      <c r="C18" s="33" t="s">
        <v>862</v>
      </c>
      <c r="D18" s="42"/>
    </row>
    <row r="19" spans="2:4" ht="34">
      <c r="B19" s="32" t="s">
        <v>14</v>
      </c>
      <c r="C19" s="44"/>
      <c r="D19" s="42"/>
    </row>
    <row r="20" spans="2:4" ht="17">
      <c r="B20" s="32" t="s">
        <v>15</v>
      </c>
      <c r="C20" s="33"/>
      <c r="D20" s="40"/>
    </row>
    <row r="21" spans="2:4" ht="17">
      <c r="B21" s="32" t="s">
        <v>16</v>
      </c>
      <c r="C21" s="45" t="s">
        <v>863</v>
      </c>
      <c r="D21" s="42"/>
    </row>
    <row r="22" spans="2:4" ht="17">
      <c r="B22" s="32" t="s">
        <v>17</v>
      </c>
      <c r="C22" s="45"/>
      <c r="D22" s="42">
        <v>750000</v>
      </c>
    </row>
    <row r="23" spans="2:4" ht="34">
      <c r="B23" s="32" t="s">
        <v>18</v>
      </c>
      <c r="C23" s="45" t="s">
        <v>864</v>
      </c>
      <c r="D23" s="42" t="s">
        <v>3422</v>
      </c>
    </row>
    <row r="24" spans="2:4" ht="17">
      <c r="B24" s="32" t="s">
        <v>19</v>
      </c>
      <c r="C24" s="46"/>
      <c r="D24" s="42">
        <v>0.1671</v>
      </c>
    </row>
    <row r="25" spans="2:4" ht="51">
      <c r="B25" s="32" t="s">
        <v>20</v>
      </c>
      <c r="C25" s="45"/>
      <c r="D25" s="42" t="s">
        <v>3423</v>
      </c>
    </row>
    <row r="26" spans="2:4" ht="17">
      <c r="B26" s="32" t="s">
        <v>21</v>
      </c>
      <c r="C26" s="46"/>
      <c r="D26" s="42"/>
    </row>
    <row r="27" spans="2:4" ht="34">
      <c r="B27" s="32" t="s">
        <v>22</v>
      </c>
      <c r="C27" s="33" t="s">
        <v>865</v>
      </c>
      <c r="D27" s="42"/>
    </row>
    <row r="28" spans="2:4" ht="17" hidden="1">
      <c r="B28" s="102" t="s">
        <v>939</v>
      </c>
      <c r="C28" s="33"/>
      <c r="D28" s="42"/>
    </row>
    <row r="29" spans="2:4" ht="17" hidden="1">
      <c r="B29" s="102" t="s">
        <v>940</v>
      </c>
      <c r="C29" s="33"/>
      <c r="D29" s="42"/>
    </row>
    <row r="30" spans="2:4" ht="17" hidden="1">
      <c r="B30" s="102" t="s">
        <v>941</v>
      </c>
      <c r="C30" s="33"/>
      <c r="D30" s="42"/>
    </row>
    <row r="31" spans="2:4" ht="17" hidden="1">
      <c r="B31" s="102" t="s">
        <v>942</v>
      </c>
      <c r="C31" s="33"/>
      <c r="D31" s="42"/>
    </row>
    <row r="32" spans="2:4" ht="17">
      <c r="B32" s="102" t="s">
        <v>943</v>
      </c>
      <c r="C32" s="33"/>
      <c r="D32" s="42">
        <v>338</v>
      </c>
    </row>
    <row r="33" spans="2:4" ht="17">
      <c r="B33" s="102" t="s">
        <v>944</v>
      </c>
      <c r="C33" s="33"/>
      <c r="D33" s="42">
        <v>1920</v>
      </c>
    </row>
    <row r="34" spans="2:4" ht="17">
      <c r="B34" s="27" t="s">
        <v>35</v>
      </c>
      <c r="C34" s="37">
        <v>2700</v>
      </c>
      <c r="D34" s="42"/>
    </row>
    <row r="35" spans="2:4">
      <c r="C35" s="36"/>
    </row>
    <row r="36" spans="2:4">
      <c r="C36" s="36"/>
    </row>
    <row r="37" spans="2:4">
      <c r="C37" s="36"/>
    </row>
    <row r="38" spans="2:4">
      <c r="C38" s="36"/>
    </row>
    <row r="39" spans="2:4">
      <c r="C39" s="36"/>
    </row>
    <row r="40" spans="2:4">
      <c r="C40" s="36"/>
    </row>
    <row r="41" spans="2:4">
      <c r="C41" s="36"/>
    </row>
    <row r="42" spans="2:4">
      <c r="C42" s="36"/>
    </row>
    <row r="43" spans="2:4">
      <c r="C43" s="36"/>
    </row>
    <row r="44" spans="2:4">
      <c r="C44" s="36"/>
    </row>
    <row r="45" spans="2:4">
      <c r="C45" s="36"/>
    </row>
    <row r="46" spans="2:4">
      <c r="C46" s="36"/>
    </row>
    <row r="47" spans="2:4">
      <c r="C47" s="36"/>
    </row>
    <row r="48" spans="2:4">
      <c r="C48" s="36"/>
    </row>
    <row r="49" spans="3:3">
      <c r="C49" s="36"/>
    </row>
    <row r="50" spans="3:3">
      <c r="C50" s="36"/>
    </row>
    <row r="51" spans="3:3">
      <c r="C51" s="36"/>
    </row>
    <row r="52" spans="3:3">
      <c r="C52" s="36"/>
    </row>
    <row r="53" spans="3:3">
      <c r="C53" s="36"/>
    </row>
    <row r="54" spans="3:3">
      <c r="C54" s="36"/>
    </row>
    <row r="55" spans="3:3">
      <c r="C55" s="36"/>
    </row>
    <row r="56" spans="3:3">
      <c r="C56" s="36"/>
    </row>
    <row r="57" spans="3:3">
      <c r="C57" s="36"/>
    </row>
    <row r="58" spans="3:3">
      <c r="C58" s="36"/>
    </row>
    <row r="59" spans="3:3">
      <c r="C59" s="36"/>
    </row>
    <row r="60" spans="3:3">
      <c r="C60" s="36"/>
    </row>
    <row r="61" spans="3:3">
      <c r="C61" s="36"/>
    </row>
    <row r="62" spans="3:3">
      <c r="C62" s="36"/>
    </row>
    <row r="63" spans="3:3">
      <c r="C63" s="36"/>
    </row>
    <row r="64" spans="3:3">
      <c r="C64" s="36"/>
    </row>
    <row r="65" spans="3:3">
      <c r="C65" s="36"/>
    </row>
    <row r="66" spans="3:3">
      <c r="C66" s="36"/>
    </row>
    <row r="67" spans="3:3">
      <c r="C67" s="36"/>
    </row>
    <row r="68" spans="3:3">
      <c r="C68" s="36"/>
    </row>
    <row r="69" spans="3:3">
      <c r="C69" s="36"/>
    </row>
    <row r="70" spans="3:3">
      <c r="C70" s="36"/>
    </row>
    <row r="71" spans="3:3">
      <c r="C71" s="36"/>
    </row>
    <row r="72" spans="3:3">
      <c r="C72" s="36"/>
    </row>
    <row r="73" spans="3:3">
      <c r="C73" s="36"/>
    </row>
    <row r="74" spans="3:3">
      <c r="C74" s="36"/>
    </row>
    <row r="75" spans="3:3">
      <c r="C75" s="36"/>
    </row>
    <row r="76" spans="3:3">
      <c r="C76" s="36"/>
    </row>
    <row r="77" spans="3:3">
      <c r="C77" s="36"/>
    </row>
    <row r="78" spans="3:3">
      <c r="C78"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2:X1026"/>
  <sheetViews>
    <sheetView topLeftCell="A57" zoomScale="64" zoomScaleNormal="64" workbookViewId="0">
      <pane xSplit="2" topLeftCell="J1" activePane="topRight" state="frozen"/>
      <selection pane="topRight" activeCell="S58" sqref="S58"/>
    </sheetView>
  </sheetViews>
  <sheetFormatPr baseColWidth="10" defaultColWidth="10.83203125" defaultRowHeight="16"/>
  <cols>
    <col min="1" max="1" width="6.6640625" style="43" hidden="1" customWidth="1"/>
    <col min="2" max="2" width="33.33203125" style="28" customWidth="1"/>
    <col min="3" max="3" width="72.33203125" style="51" customWidth="1"/>
    <col min="4" max="4" width="23.83203125" style="50" customWidth="1"/>
    <col min="5" max="5" width="95.33203125" style="51" customWidth="1"/>
    <col min="6" max="7" width="8" style="52" customWidth="1"/>
    <col min="8" max="8" width="7.33203125" style="43" customWidth="1"/>
    <col min="9" max="9" width="59" style="83" customWidth="1"/>
    <col min="10" max="10" width="8" style="52" customWidth="1"/>
    <col min="11" max="11" width="6.83203125" style="90" customWidth="1"/>
    <col min="12" max="12" width="50.83203125" style="90" customWidth="1"/>
    <col min="13" max="13" width="10.83203125" style="90" customWidth="1"/>
    <col min="14" max="14" width="6.83203125" style="90" customWidth="1"/>
    <col min="15" max="15" width="10.83203125" style="90" customWidth="1"/>
    <col min="16" max="16" width="6.83203125" style="90" customWidth="1"/>
    <col min="17" max="17" width="25.83203125" style="90" customWidth="1"/>
    <col min="18" max="18" width="10.83203125" style="90" customWidth="1"/>
    <col min="19" max="19" width="6.83203125" style="90" customWidth="1"/>
    <col min="20" max="21" width="10.83203125" style="90" customWidth="1"/>
    <col min="22" max="16384" width="10.83203125" style="28"/>
  </cols>
  <sheetData>
    <row r="2" spans="2:24" ht="64">
      <c r="C2" s="49" t="s">
        <v>736</v>
      </c>
    </row>
    <row r="4" spans="2:24" ht="20">
      <c r="D4" s="53" t="s">
        <v>737</v>
      </c>
    </row>
    <row r="5" spans="2:24" ht="120">
      <c r="C5" s="54" t="s">
        <v>124</v>
      </c>
      <c r="D5" s="85" t="s">
        <v>883</v>
      </c>
      <c r="E5" s="86" t="s">
        <v>884</v>
      </c>
      <c r="F5" s="87" t="s">
        <v>885</v>
      </c>
      <c r="G5" s="86" t="s">
        <v>882</v>
      </c>
      <c r="I5" s="52"/>
      <c r="K5" s="43"/>
      <c r="L5" s="83"/>
      <c r="M5" s="52"/>
      <c r="V5" s="90"/>
      <c r="W5" s="90"/>
      <c r="X5" s="90"/>
    </row>
    <row r="6" spans="2:24">
      <c r="B6" s="158" t="s">
        <v>24</v>
      </c>
      <c r="C6" s="55" t="s">
        <v>36</v>
      </c>
      <c r="D6" s="57">
        <v>2.5530303030303028</v>
      </c>
      <c r="E6" s="56">
        <v>2.2916666666666665</v>
      </c>
      <c r="F6" s="56">
        <f>AVERAGE(U27:U38)</f>
        <v>3.4166666666666665</v>
      </c>
      <c r="G6" s="56">
        <f>AVERAGE(V27:V38)</f>
        <v>2.5416666666666665</v>
      </c>
      <c r="I6" s="52"/>
      <c r="K6" s="43"/>
      <c r="L6" s="83"/>
      <c r="M6" s="52"/>
      <c r="V6" s="90"/>
      <c r="W6" s="90"/>
      <c r="X6" s="90"/>
    </row>
    <row r="7" spans="2:24">
      <c r="B7" s="159"/>
      <c r="C7" s="55" t="s">
        <v>37</v>
      </c>
      <c r="D7" s="57">
        <v>2.8033596837944659</v>
      </c>
      <c r="E7" s="56">
        <v>2.8043478260869565</v>
      </c>
      <c r="F7" s="56">
        <f>AVERAGE(U43:U65)</f>
        <v>3.652173913043478</v>
      </c>
      <c r="G7" s="56">
        <f>AVERAGE(V43:V65)</f>
        <v>3.0434782608695654</v>
      </c>
      <c r="I7" s="52"/>
      <c r="K7" s="43"/>
      <c r="L7" s="83"/>
      <c r="M7" s="52"/>
      <c r="V7" s="90"/>
      <c r="W7" s="90"/>
      <c r="X7" s="90"/>
    </row>
    <row r="8" spans="2:24">
      <c r="B8" s="159"/>
      <c r="C8" s="55" t="s">
        <v>38</v>
      </c>
      <c r="D8" s="57">
        <v>2.5503246753246751</v>
      </c>
      <c r="E8" s="56">
        <v>2.6071428571428572</v>
      </c>
      <c r="F8" s="56">
        <f>AVERAGE(U70:U83)</f>
        <v>3.5714285714285716</v>
      </c>
      <c r="G8" s="56">
        <f>AVERAGE(V70:V83)</f>
        <v>2.7142857142857144</v>
      </c>
      <c r="I8" s="52"/>
      <c r="K8" s="43"/>
      <c r="L8" s="83"/>
      <c r="M8" s="52"/>
      <c r="V8" s="90"/>
      <c r="W8" s="90"/>
      <c r="X8" s="90"/>
    </row>
    <row r="9" spans="2:24">
      <c r="B9" s="160"/>
      <c r="C9" s="55" t="s">
        <v>39</v>
      </c>
      <c r="D9" s="57">
        <v>2.3125</v>
      </c>
      <c r="E9" s="56">
        <v>2.625</v>
      </c>
      <c r="F9" s="56">
        <f>AVERAGE(U88:U95)</f>
        <v>3.125</v>
      </c>
      <c r="G9" s="56">
        <f>AVERAGE(V88:V95)</f>
        <v>2.625</v>
      </c>
      <c r="I9" s="52"/>
      <c r="K9" s="43"/>
      <c r="L9" s="83"/>
      <c r="M9" s="52"/>
      <c r="V9" s="90"/>
      <c r="W9" s="90"/>
      <c r="X9" s="90"/>
    </row>
    <row r="10" spans="2:24">
      <c r="B10" s="161" t="s">
        <v>725</v>
      </c>
      <c r="C10" s="58" t="s">
        <v>87</v>
      </c>
      <c r="D10" s="57">
        <v>2.5694444444444451</v>
      </c>
      <c r="E10" s="56">
        <v>3.2222222222222223</v>
      </c>
      <c r="F10" s="56">
        <f>AVERAGE(U100:U108)</f>
        <v>3</v>
      </c>
      <c r="G10" s="56">
        <f>AVERAGE(V100:V108)</f>
        <v>3.3333333333333335</v>
      </c>
      <c r="I10" s="52"/>
      <c r="K10" s="43"/>
      <c r="L10" s="83"/>
      <c r="M10" s="52"/>
      <c r="V10" s="90"/>
      <c r="W10" s="90"/>
      <c r="X10" s="90"/>
    </row>
    <row r="11" spans="2:24">
      <c r="B11" s="162"/>
      <c r="C11" s="58" t="s">
        <v>40</v>
      </c>
      <c r="D11" s="57">
        <v>2.5892857142857135</v>
      </c>
      <c r="E11" s="56">
        <v>2.2857142857142856</v>
      </c>
      <c r="F11" s="56">
        <f>AVERAGE(U113:U119)</f>
        <v>3</v>
      </c>
      <c r="G11" s="56">
        <f>AVERAGE(V113:V119)</f>
        <v>2.5714285714285716</v>
      </c>
      <c r="I11" s="52"/>
      <c r="K11" s="43"/>
      <c r="L11" s="83"/>
      <c r="M11" s="52"/>
      <c r="V11" s="90"/>
      <c r="W11" s="90"/>
      <c r="X11" s="90"/>
    </row>
    <row r="12" spans="2:24">
      <c r="B12" s="162"/>
      <c r="C12" s="58" t="s">
        <v>41</v>
      </c>
      <c r="D12" s="57">
        <v>1.8894230769230766</v>
      </c>
      <c r="E12" s="56">
        <v>2.2307692307692308</v>
      </c>
      <c r="F12" s="56">
        <f>AVERAGE(U124:U136)</f>
        <v>2.9230769230769229</v>
      </c>
      <c r="G12" s="56">
        <f>AVERAGE(V124:V136)</f>
        <v>2.5</v>
      </c>
      <c r="I12" s="52"/>
      <c r="K12" s="43"/>
      <c r="L12" s="83"/>
      <c r="M12" s="52"/>
      <c r="V12" s="90"/>
      <c r="W12" s="90"/>
      <c r="X12" s="90"/>
    </row>
    <row r="13" spans="2:24">
      <c r="B13" s="163"/>
      <c r="C13" s="58" t="s">
        <v>262</v>
      </c>
      <c r="D13" s="57">
        <v>2.3194444444444442</v>
      </c>
      <c r="E13" s="56">
        <v>2</v>
      </c>
      <c r="F13" s="56">
        <f>AVERAGE(U141:U143)</f>
        <v>3</v>
      </c>
      <c r="G13" s="56">
        <f>AVERAGE(V141:V143)</f>
        <v>2.6666666666666665</v>
      </c>
      <c r="I13" s="52"/>
      <c r="K13" s="43"/>
      <c r="L13" s="83"/>
      <c r="M13" s="52"/>
      <c r="V13" s="90"/>
      <c r="W13" s="90"/>
      <c r="X13" s="90"/>
    </row>
    <row r="14" spans="2:24">
      <c r="B14" s="164" t="s">
        <v>726</v>
      </c>
      <c r="C14" s="59" t="s">
        <v>43</v>
      </c>
      <c r="D14" s="57">
        <v>2.9499999999999993</v>
      </c>
      <c r="E14" s="56">
        <v>3.6</v>
      </c>
      <c r="F14" s="56">
        <f>AVERAGE(U148:U157)</f>
        <v>4.5999999999999996</v>
      </c>
      <c r="G14" s="56">
        <f>AVERAGE(V148:V157)</f>
        <v>3.85</v>
      </c>
      <c r="I14" s="52"/>
      <c r="K14" s="43"/>
      <c r="L14" s="83"/>
      <c r="M14" s="52"/>
      <c r="V14" s="90"/>
      <c r="W14" s="90"/>
      <c r="X14" s="90"/>
    </row>
    <row r="15" spans="2:24">
      <c r="B15" s="165"/>
      <c r="C15" s="59" t="s">
        <v>44</v>
      </c>
      <c r="D15" s="57">
        <v>1.9464285714285716</v>
      </c>
      <c r="E15" s="56">
        <v>3.4285714285714284</v>
      </c>
      <c r="F15" s="56">
        <f>AVERAGE(U162:U168)</f>
        <v>3.4285714285714284</v>
      </c>
      <c r="G15" s="56">
        <f>AVERAGE(V162:V168)</f>
        <v>3.4285714285714284</v>
      </c>
      <c r="I15" s="52"/>
      <c r="K15" s="43"/>
      <c r="L15" s="83"/>
      <c r="M15" s="52"/>
      <c r="V15" s="90"/>
      <c r="W15" s="90"/>
      <c r="X15" s="90"/>
    </row>
    <row r="16" spans="2:24">
      <c r="C16" s="60" t="s">
        <v>727</v>
      </c>
      <c r="D16" s="88">
        <v>2.5085227272727271</v>
      </c>
      <c r="E16" s="89">
        <v>2.5786516853932584</v>
      </c>
      <c r="F16" s="89">
        <f>AVERAGE(U27:U143)</f>
        <v>3.3146067415730336</v>
      </c>
      <c r="G16" s="89">
        <f>AVERAGE(V27:V143)</f>
        <v>2.7865168539325844</v>
      </c>
      <c r="I16" s="52"/>
      <c r="K16" s="43"/>
      <c r="L16" s="83"/>
      <c r="M16" s="52"/>
      <c r="V16" s="90"/>
      <c r="W16" s="90"/>
      <c r="X16" s="90"/>
    </row>
    <row r="17" spans="1:24">
      <c r="C17" s="60" t="s">
        <v>728</v>
      </c>
      <c r="D17" s="88">
        <v>2.518880208333333</v>
      </c>
      <c r="E17" s="89">
        <v>2.8571428571428572</v>
      </c>
      <c r="F17" s="89">
        <f>AVERAGE(U100:U168)</f>
        <v>3.3673469387755102</v>
      </c>
      <c r="G17" s="89">
        <f>AVERAGE(V100:V168)</f>
        <v>3.0816326530612246</v>
      </c>
      <c r="I17" s="52"/>
      <c r="K17" s="43"/>
      <c r="L17" s="83"/>
      <c r="M17" s="52"/>
      <c r="V17" s="90"/>
      <c r="W17" s="90"/>
      <c r="X17" s="90"/>
    </row>
    <row r="18" spans="1:24">
      <c r="C18" s="60" t="s">
        <v>729</v>
      </c>
      <c r="D18" s="88">
        <v>2.7109164420485174</v>
      </c>
      <c r="E18" s="89">
        <v>2.7311320754716979</v>
      </c>
      <c r="F18" s="89">
        <f>AVERAGE(U27:U168)</f>
        <v>3.4433962264150941</v>
      </c>
      <c r="G18" s="89">
        <f>AVERAGE(V27:V168)</f>
        <v>2.9292452830188678</v>
      </c>
      <c r="I18" s="52"/>
      <c r="K18" s="43"/>
      <c r="L18" s="83"/>
      <c r="M18" s="52"/>
      <c r="V18" s="90"/>
      <c r="W18" s="90"/>
      <c r="X18" s="90"/>
    </row>
    <row r="20" spans="1:24" ht="80">
      <c r="B20" s="30" t="s">
        <v>721</v>
      </c>
      <c r="C20" s="61" t="s">
        <v>738</v>
      </c>
      <c r="E20" s="62" t="s">
        <v>743</v>
      </c>
      <c r="Q20" s="62" t="s">
        <v>744</v>
      </c>
    </row>
    <row r="21" spans="1:24" ht="17">
      <c r="B21" s="29" t="s">
        <v>24</v>
      </c>
      <c r="C21" s="47">
        <v>434</v>
      </c>
    </row>
    <row r="22" spans="1:24" ht="17">
      <c r="B22" s="29" t="s">
        <v>25</v>
      </c>
      <c r="C22" s="47">
        <v>1992</v>
      </c>
    </row>
    <row r="23" spans="1:24" ht="17">
      <c r="B23" s="29" t="s">
        <v>26</v>
      </c>
      <c r="C23" s="101" t="s">
        <v>886</v>
      </c>
    </row>
    <row r="25" spans="1:24" ht="17">
      <c r="D25" s="63" t="s">
        <v>732</v>
      </c>
      <c r="F25" s="63" t="s">
        <v>732</v>
      </c>
      <c r="G25" s="63" t="s">
        <v>735</v>
      </c>
      <c r="H25" s="63" t="s">
        <v>837</v>
      </c>
      <c r="I25" s="84"/>
      <c r="J25" s="63" t="s">
        <v>837</v>
      </c>
      <c r="K25" s="63" t="s">
        <v>747</v>
      </c>
      <c r="V25" s="63" t="s">
        <v>747</v>
      </c>
    </row>
    <row r="26" spans="1:24" s="69" customFormat="1" ht="105" customHeight="1">
      <c r="A26" s="64" t="s">
        <v>724</v>
      </c>
      <c r="B26" s="65" t="s">
        <v>36</v>
      </c>
      <c r="C26" s="66" t="s">
        <v>125</v>
      </c>
      <c r="D26" s="81" t="s">
        <v>733</v>
      </c>
      <c r="E26" s="67" t="s">
        <v>734</v>
      </c>
      <c r="F26" s="68" t="s">
        <v>265</v>
      </c>
      <c r="G26" s="68" t="s">
        <v>265</v>
      </c>
      <c r="H26" s="80" t="s">
        <v>126</v>
      </c>
      <c r="I26" s="80" t="s">
        <v>127</v>
      </c>
      <c r="J26" s="68" t="s">
        <v>265</v>
      </c>
      <c r="K26" s="91" t="s">
        <v>126</v>
      </c>
      <c r="L26" s="91" t="s">
        <v>881</v>
      </c>
      <c r="M26" s="91" t="s">
        <v>231</v>
      </c>
      <c r="N26" s="92" t="s">
        <v>265</v>
      </c>
      <c r="O26" s="92" t="s">
        <v>723</v>
      </c>
      <c r="P26" s="91" t="s">
        <v>719</v>
      </c>
      <c r="Q26" s="91" t="s">
        <v>739</v>
      </c>
      <c r="R26" s="91" t="s">
        <v>231</v>
      </c>
      <c r="S26" s="92" t="s">
        <v>731</v>
      </c>
      <c r="T26" s="92" t="s">
        <v>745</v>
      </c>
      <c r="U26" s="93" t="s">
        <v>880</v>
      </c>
      <c r="V26" s="66" t="s">
        <v>730</v>
      </c>
    </row>
    <row r="27" spans="1:24" ht="409.6">
      <c r="A27" s="43">
        <v>138</v>
      </c>
      <c r="B27" s="70" t="s">
        <v>233</v>
      </c>
      <c r="C27" s="71" t="s">
        <v>128</v>
      </c>
      <c r="D27" s="73">
        <v>4</v>
      </c>
      <c r="E27" s="70" t="s">
        <v>750</v>
      </c>
      <c r="F27" s="82">
        <v>3</v>
      </c>
      <c r="G27" s="90"/>
      <c r="I27" s="50"/>
      <c r="J27" s="82">
        <v>3.5</v>
      </c>
      <c r="K27" s="96"/>
      <c r="L27" s="97"/>
      <c r="M27" s="97"/>
      <c r="N27" s="98"/>
      <c r="O27" s="99"/>
      <c r="P27" s="96"/>
      <c r="Q27" s="97"/>
      <c r="R27" s="97"/>
      <c r="S27" s="98"/>
      <c r="T27" s="99"/>
      <c r="U27" s="94">
        <f t="shared" ref="U27:U38" si="0">IF(P27&lt;&gt;"",P27,IF(K27&lt;&gt;"",K27,IF(H27&lt;&gt;"",H27,IF(D27&lt;&gt;"",D27,""))))</f>
        <v>4</v>
      </c>
      <c r="V27" s="74">
        <f t="shared" ref="V27:V38" si="1">IF(S27&lt;&gt;"",S27,IF(N27&lt;&gt;"",N27,IF(J27&lt;&gt;"",J27,IF(G27&lt;&gt;"",G27,IF(F27&lt;&gt;"",F27,"")))))</f>
        <v>3.5</v>
      </c>
    </row>
    <row r="28" spans="1:24" ht="187">
      <c r="A28" s="43">
        <v>139</v>
      </c>
      <c r="B28" s="72" t="s">
        <v>45</v>
      </c>
      <c r="C28" s="75" t="s">
        <v>129</v>
      </c>
      <c r="D28" s="73">
        <v>4</v>
      </c>
      <c r="E28" s="72" t="s">
        <v>751</v>
      </c>
      <c r="F28" s="73">
        <v>3</v>
      </c>
      <c r="G28" s="90"/>
      <c r="I28" s="50"/>
      <c r="J28" s="90"/>
      <c r="K28" s="96"/>
      <c r="L28" s="97"/>
      <c r="M28" s="97"/>
      <c r="N28" s="98"/>
      <c r="O28" s="99"/>
      <c r="P28" s="96"/>
      <c r="Q28" s="97"/>
      <c r="R28" s="97"/>
      <c r="S28" s="98"/>
      <c r="T28" s="99"/>
      <c r="U28" s="94">
        <f t="shared" si="0"/>
        <v>4</v>
      </c>
      <c r="V28" s="74">
        <f t="shared" si="1"/>
        <v>3</v>
      </c>
    </row>
    <row r="29" spans="1:24" ht="64">
      <c r="A29" s="43">
        <v>140</v>
      </c>
      <c r="B29" s="72" t="s">
        <v>235</v>
      </c>
      <c r="C29" s="75" t="s">
        <v>130</v>
      </c>
      <c r="D29" s="73">
        <v>4</v>
      </c>
      <c r="E29" s="72" t="s">
        <v>752</v>
      </c>
      <c r="F29" s="73">
        <v>3</v>
      </c>
      <c r="G29" s="90"/>
      <c r="I29" s="50"/>
      <c r="J29" s="90"/>
      <c r="K29" s="96"/>
      <c r="L29" s="97"/>
      <c r="M29" s="97"/>
      <c r="N29" s="98"/>
      <c r="O29" s="99"/>
      <c r="P29" s="96"/>
      <c r="Q29" s="97"/>
      <c r="R29" s="97"/>
      <c r="S29" s="98"/>
      <c r="T29" s="99"/>
      <c r="U29" s="94">
        <f t="shared" si="0"/>
        <v>4</v>
      </c>
      <c r="V29" s="74">
        <f t="shared" si="1"/>
        <v>3</v>
      </c>
    </row>
    <row r="30" spans="1:24" ht="80">
      <c r="A30" s="43">
        <v>141</v>
      </c>
      <c r="B30" s="72" t="s">
        <v>46</v>
      </c>
      <c r="C30" s="75" t="s">
        <v>131</v>
      </c>
      <c r="D30" s="73">
        <v>4</v>
      </c>
      <c r="E30" s="72" t="s">
        <v>753</v>
      </c>
      <c r="F30" s="73">
        <v>3</v>
      </c>
      <c r="G30" s="90"/>
      <c r="I30" s="50"/>
      <c r="J30" s="90"/>
      <c r="K30" s="96"/>
      <c r="L30" s="97"/>
      <c r="M30" s="97"/>
      <c r="N30" s="98"/>
      <c r="O30" s="99"/>
      <c r="P30" s="96"/>
      <c r="Q30" s="97"/>
      <c r="R30" s="97"/>
      <c r="S30" s="98"/>
      <c r="T30" s="99"/>
      <c r="U30" s="94">
        <f t="shared" si="0"/>
        <v>4</v>
      </c>
      <c r="V30" s="74">
        <f t="shared" si="1"/>
        <v>3</v>
      </c>
    </row>
    <row r="31" spans="1:24" ht="208">
      <c r="A31" s="43">
        <v>142</v>
      </c>
      <c r="B31" s="72" t="s">
        <v>234</v>
      </c>
      <c r="C31" s="75" t="s">
        <v>132</v>
      </c>
      <c r="D31" s="73">
        <v>4</v>
      </c>
      <c r="E31" s="72" t="s">
        <v>754</v>
      </c>
      <c r="F31" s="73">
        <v>3</v>
      </c>
      <c r="G31" s="90"/>
      <c r="I31" s="50"/>
      <c r="J31" s="90"/>
      <c r="K31" s="96"/>
      <c r="L31" s="97"/>
      <c r="M31" s="97"/>
      <c r="N31" s="98"/>
      <c r="O31" s="99"/>
      <c r="P31" s="96"/>
      <c r="Q31" s="97"/>
      <c r="R31" s="97"/>
      <c r="S31" s="98"/>
      <c r="T31" s="99"/>
      <c r="U31" s="94">
        <f t="shared" si="0"/>
        <v>4</v>
      </c>
      <c r="V31" s="74">
        <f t="shared" si="1"/>
        <v>3</v>
      </c>
    </row>
    <row r="32" spans="1:24" ht="64">
      <c r="A32" s="43">
        <v>143</v>
      </c>
      <c r="B32" s="72" t="s">
        <v>47</v>
      </c>
      <c r="C32" s="75" t="s">
        <v>133</v>
      </c>
      <c r="D32" s="73">
        <v>4</v>
      </c>
      <c r="E32" s="72" t="s">
        <v>755</v>
      </c>
      <c r="F32" s="73">
        <v>3</v>
      </c>
      <c r="G32" s="90"/>
      <c r="I32" s="50"/>
      <c r="J32" s="90"/>
      <c r="K32" s="96"/>
      <c r="L32" s="97"/>
      <c r="M32" s="97"/>
      <c r="N32" s="98"/>
      <c r="O32" s="99"/>
      <c r="P32" s="96"/>
      <c r="Q32" s="97"/>
      <c r="R32" s="97"/>
      <c r="S32" s="98"/>
      <c r="T32" s="99"/>
      <c r="U32" s="94">
        <f t="shared" si="0"/>
        <v>4</v>
      </c>
      <c r="V32" s="74">
        <f t="shared" si="1"/>
        <v>3</v>
      </c>
    </row>
    <row r="33" spans="1:22" ht="144">
      <c r="A33" s="43">
        <v>144</v>
      </c>
      <c r="B33" s="72" t="s">
        <v>48</v>
      </c>
      <c r="C33" s="75" t="s">
        <v>134</v>
      </c>
      <c r="D33" s="73">
        <v>4</v>
      </c>
      <c r="E33" s="72" t="s">
        <v>756</v>
      </c>
      <c r="F33" s="73">
        <v>2</v>
      </c>
      <c r="G33" s="90"/>
      <c r="I33" s="50"/>
      <c r="J33" s="90"/>
      <c r="K33" s="96"/>
      <c r="L33" s="97" t="s">
        <v>887</v>
      </c>
      <c r="M33" s="97"/>
      <c r="N33" s="98"/>
      <c r="O33" s="99"/>
      <c r="P33" s="96">
        <v>3</v>
      </c>
      <c r="Q33" s="97"/>
      <c r="R33" s="97"/>
      <c r="S33" s="98">
        <v>3</v>
      </c>
      <c r="T33" s="99" t="s">
        <v>910</v>
      </c>
      <c r="U33" s="94">
        <f t="shared" si="0"/>
        <v>3</v>
      </c>
      <c r="V33" s="74">
        <f t="shared" si="1"/>
        <v>3</v>
      </c>
    </row>
    <row r="34" spans="1:22" ht="153">
      <c r="A34" s="43">
        <v>145</v>
      </c>
      <c r="B34" s="72" t="s">
        <v>49</v>
      </c>
      <c r="C34" s="75" t="s">
        <v>135</v>
      </c>
      <c r="D34" s="73">
        <v>4</v>
      </c>
      <c r="E34" s="72" t="s">
        <v>757</v>
      </c>
      <c r="F34" s="73">
        <v>2</v>
      </c>
      <c r="G34" s="90"/>
      <c r="H34" s="73">
        <v>4</v>
      </c>
      <c r="I34" s="95" t="s">
        <v>838</v>
      </c>
      <c r="J34" s="90"/>
      <c r="K34" s="96"/>
      <c r="L34" s="97" t="s">
        <v>888</v>
      </c>
      <c r="M34" s="97"/>
      <c r="N34" s="98"/>
      <c r="O34" s="99"/>
      <c r="P34" s="96">
        <v>3</v>
      </c>
      <c r="Q34" s="97"/>
      <c r="R34" s="97"/>
      <c r="S34" s="98">
        <v>3</v>
      </c>
      <c r="T34" s="99" t="s">
        <v>911</v>
      </c>
      <c r="U34" s="94">
        <f t="shared" si="0"/>
        <v>3</v>
      </c>
      <c r="V34" s="74">
        <f t="shared" si="1"/>
        <v>3</v>
      </c>
    </row>
    <row r="35" spans="1:22" ht="136">
      <c r="A35" s="43">
        <v>146</v>
      </c>
      <c r="B35" s="72" t="s">
        <v>50</v>
      </c>
      <c r="C35" s="75" t="s">
        <v>136</v>
      </c>
      <c r="D35" s="73">
        <v>2</v>
      </c>
      <c r="E35" s="72" t="s">
        <v>758</v>
      </c>
      <c r="F35" s="73">
        <v>1</v>
      </c>
      <c r="G35" s="90"/>
      <c r="H35" s="73">
        <v>3</v>
      </c>
      <c r="I35" s="95" t="s">
        <v>839</v>
      </c>
      <c r="J35" s="90"/>
      <c r="K35" s="96"/>
      <c r="L35" s="97" t="s">
        <v>889</v>
      </c>
      <c r="M35" s="97"/>
      <c r="N35" s="98"/>
      <c r="O35" s="99"/>
      <c r="P35" s="96">
        <v>3</v>
      </c>
      <c r="Q35" s="97"/>
      <c r="R35" s="97"/>
      <c r="S35" s="98">
        <v>1</v>
      </c>
      <c r="T35" s="99" t="s">
        <v>912</v>
      </c>
      <c r="U35" s="94">
        <f t="shared" si="0"/>
        <v>3</v>
      </c>
      <c r="V35" s="74">
        <f t="shared" si="1"/>
        <v>1</v>
      </c>
    </row>
    <row r="36" spans="1:22" ht="64">
      <c r="A36" s="43">
        <v>147</v>
      </c>
      <c r="B36" s="72" t="s">
        <v>51</v>
      </c>
      <c r="C36" s="75" t="s">
        <v>137</v>
      </c>
      <c r="D36" s="73">
        <v>0</v>
      </c>
      <c r="E36" s="72" t="s">
        <v>759</v>
      </c>
      <c r="F36" s="73">
        <v>1</v>
      </c>
      <c r="G36" s="90"/>
      <c r="H36" s="90"/>
      <c r="I36" s="90"/>
      <c r="J36" s="90"/>
      <c r="K36" s="96"/>
      <c r="L36" s="97" t="s">
        <v>890</v>
      </c>
      <c r="M36" s="97"/>
      <c r="N36" s="98"/>
      <c r="O36" s="99"/>
      <c r="P36" s="96">
        <v>2</v>
      </c>
      <c r="Q36" s="97"/>
      <c r="R36" s="97"/>
      <c r="S36" s="98">
        <v>2</v>
      </c>
      <c r="T36" s="99" t="s">
        <v>913</v>
      </c>
      <c r="U36" s="94">
        <f t="shared" si="0"/>
        <v>2</v>
      </c>
      <c r="V36" s="74">
        <f t="shared" si="1"/>
        <v>2</v>
      </c>
    </row>
    <row r="37" spans="1:22" ht="68">
      <c r="A37" s="43">
        <v>148</v>
      </c>
      <c r="B37" s="72" t="s">
        <v>52</v>
      </c>
      <c r="C37" s="75" t="s">
        <v>138</v>
      </c>
      <c r="D37" s="73">
        <v>2</v>
      </c>
      <c r="E37" s="72" t="s">
        <v>760</v>
      </c>
      <c r="F37" s="73">
        <v>1</v>
      </c>
      <c r="G37" s="90"/>
      <c r="H37" s="73">
        <v>3</v>
      </c>
      <c r="I37" s="95" t="s">
        <v>840</v>
      </c>
      <c r="J37" s="73">
        <v>0</v>
      </c>
      <c r="K37" s="96"/>
      <c r="L37" s="97"/>
      <c r="M37" s="97"/>
      <c r="N37" s="98"/>
      <c r="O37" s="99"/>
      <c r="P37" s="96">
        <v>3</v>
      </c>
      <c r="Q37" s="97"/>
      <c r="R37" s="97"/>
      <c r="S37" s="98"/>
      <c r="T37" s="99"/>
      <c r="U37" s="94">
        <f t="shared" si="0"/>
        <v>3</v>
      </c>
      <c r="V37" s="74">
        <f t="shared" si="1"/>
        <v>0</v>
      </c>
    </row>
    <row r="38" spans="1:22" ht="272">
      <c r="A38" s="43">
        <v>149</v>
      </c>
      <c r="B38" s="72" t="s">
        <v>236</v>
      </c>
      <c r="C38" s="75" t="s">
        <v>139</v>
      </c>
      <c r="D38" s="73">
        <v>4</v>
      </c>
      <c r="E38" s="72" t="s">
        <v>761</v>
      </c>
      <c r="F38" s="73">
        <v>2</v>
      </c>
      <c r="G38" s="90"/>
      <c r="H38" s="73">
        <v>4</v>
      </c>
      <c r="I38" s="95" t="s">
        <v>841</v>
      </c>
      <c r="J38" s="73">
        <v>3</v>
      </c>
      <c r="K38" s="96"/>
      <c r="L38" s="97" t="s">
        <v>891</v>
      </c>
      <c r="M38" s="97"/>
      <c r="N38" s="98"/>
      <c r="O38" s="99"/>
      <c r="P38" s="96">
        <v>3</v>
      </c>
      <c r="Q38" s="97"/>
      <c r="R38" s="97"/>
      <c r="S38" s="98">
        <v>3</v>
      </c>
      <c r="T38" s="99" t="s">
        <v>914</v>
      </c>
      <c r="U38" s="94">
        <f t="shared" si="0"/>
        <v>3</v>
      </c>
      <c r="V38" s="74">
        <f t="shared" si="1"/>
        <v>3</v>
      </c>
    </row>
    <row r="39" spans="1:22">
      <c r="D39" s="28"/>
      <c r="E39" s="28"/>
      <c r="F39" s="43"/>
      <c r="G39" s="90"/>
      <c r="I39" s="50"/>
      <c r="J39" s="90"/>
      <c r="K39" s="100"/>
      <c r="L39" s="100"/>
      <c r="M39" s="100"/>
      <c r="N39" s="100"/>
      <c r="O39" s="100"/>
      <c r="P39" s="100"/>
      <c r="Q39" s="100"/>
      <c r="R39" s="100"/>
      <c r="S39" s="100"/>
      <c r="T39" s="100"/>
    </row>
    <row r="40" spans="1:22">
      <c r="D40" s="28"/>
      <c r="E40" s="28"/>
      <c r="F40" s="43"/>
      <c r="G40" s="90"/>
      <c r="I40" s="50"/>
      <c r="J40" s="90"/>
      <c r="K40" s="100"/>
      <c r="L40" s="100"/>
      <c r="M40" s="100"/>
      <c r="N40" s="100"/>
      <c r="O40" s="100"/>
      <c r="P40" s="100"/>
      <c r="Q40" s="100"/>
      <c r="R40" s="100"/>
      <c r="S40" s="100"/>
      <c r="T40" s="100"/>
    </row>
    <row r="41" spans="1:22">
      <c r="D41" s="28"/>
      <c r="E41" s="28"/>
      <c r="F41" s="43"/>
      <c r="G41" s="90"/>
      <c r="I41" s="50"/>
      <c r="J41" s="90"/>
      <c r="K41" s="100"/>
      <c r="L41" s="100"/>
      <c r="M41" s="100"/>
      <c r="N41" s="100"/>
      <c r="O41" s="100"/>
      <c r="P41" s="100"/>
      <c r="Q41" s="100"/>
      <c r="R41" s="100"/>
      <c r="S41" s="100"/>
      <c r="T41" s="100"/>
    </row>
    <row r="42" spans="1:22" ht="50">
      <c r="B42" s="65" t="s">
        <v>37</v>
      </c>
      <c r="D42" s="28"/>
      <c r="E42" s="28"/>
      <c r="F42" s="43"/>
      <c r="G42" s="90"/>
      <c r="I42" s="50"/>
      <c r="J42" s="90"/>
      <c r="K42" s="100"/>
      <c r="L42" s="100"/>
      <c r="M42" s="100"/>
      <c r="N42" s="100"/>
      <c r="O42" s="100"/>
      <c r="P42" s="100"/>
      <c r="Q42" s="100"/>
      <c r="R42" s="100"/>
      <c r="S42" s="100"/>
      <c r="T42" s="100"/>
    </row>
    <row r="43" spans="1:22" ht="48">
      <c r="A43" s="43">
        <v>150</v>
      </c>
      <c r="B43" s="72" t="s">
        <v>53</v>
      </c>
      <c r="C43" s="75" t="s">
        <v>140</v>
      </c>
      <c r="D43" s="72">
        <v>4</v>
      </c>
      <c r="E43" s="72" t="s">
        <v>762</v>
      </c>
      <c r="F43" s="73">
        <v>3</v>
      </c>
      <c r="G43" s="90"/>
      <c r="I43" s="50"/>
      <c r="J43" s="90"/>
      <c r="K43" s="96"/>
      <c r="L43" s="97"/>
      <c r="M43" s="97"/>
      <c r="N43" s="98"/>
      <c r="O43" s="99"/>
      <c r="P43" s="96"/>
      <c r="Q43" s="97"/>
      <c r="R43" s="97"/>
      <c r="S43" s="98"/>
      <c r="T43" s="99"/>
      <c r="U43" s="94">
        <f t="shared" ref="U43:U65" si="2">IF(P43&lt;&gt;"",P43,IF(K43&lt;&gt;"",K43,IF(H43&lt;&gt;"",H43,IF(D43&lt;&gt;"",D43,""))))</f>
        <v>4</v>
      </c>
      <c r="V43" s="74">
        <f t="shared" ref="V43:V65" si="3">IF(S43&lt;&gt;"",S43,IF(N43&lt;&gt;"",N43,IF(J43&lt;&gt;"",J43,IF(G43&lt;&gt;"",G43,IF(F43&lt;&gt;"",F43,"")))))</f>
        <v>3</v>
      </c>
    </row>
    <row r="44" spans="1:22" ht="289">
      <c r="A44" s="43">
        <v>151</v>
      </c>
      <c r="B44" s="72" t="s">
        <v>54</v>
      </c>
      <c r="C44" s="75" t="s">
        <v>141</v>
      </c>
      <c r="D44" s="72">
        <v>4</v>
      </c>
      <c r="E44" s="72" t="s">
        <v>763</v>
      </c>
      <c r="F44" s="73">
        <v>2</v>
      </c>
      <c r="G44" s="90"/>
      <c r="H44" s="73">
        <v>4</v>
      </c>
      <c r="I44" s="95" t="s">
        <v>842</v>
      </c>
      <c r="J44" s="73">
        <v>3</v>
      </c>
      <c r="K44" s="96"/>
      <c r="L44" s="97"/>
      <c r="M44" s="97"/>
      <c r="N44" s="98"/>
      <c r="O44" s="99"/>
      <c r="P44" s="96"/>
      <c r="Q44" s="97"/>
      <c r="R44" s="97"/>
      <c r="S44" s="98"/>
      <c r="T44" s="99"/>
      <c r="U44" s="94">
        <f t="shared" si="2"/>
        <v>4</v>
      </c>
      <c r="V44" s="74">
        <f t="shared" si="3"/>
        <v>3</v>
      </c>
    </row>
    <row r="45" spans="1:22" ht="255">
      <c r="A45" s="43">
        <v>152</v>
      </c>
      <c r="B45" s="72" t="s">
        <v>237</v>
      </c>
      <c r="C45" s="75" t="s">
        <v>142</v>
      </c>
      <c r="D45" s="72">
        <v>4</v>
      </c>
      <c r="E45" s="72" t="s">
        <v>764</v>
      </c>
      <c r="F45" s="73">
        <v>2</v>
      </c>
      <c r="G45" s="90"/>
      <c r="H45" s="73">
        <v>4</v>
      </c>
      <c r="I45" s="95" t="s">
        <v>843</v>
      </c>
      <c r="J45" s="90"/>
      <c r="K45" s="96"/>
      <c r="L45" s="97" t="s">
        <v>892</v>
      </c>
      <c r="M45" s="97"/>
      <c r="N45" s="98"/>
      <c r="O45" s="99"/>
      <c r="P45" s="96">
        <v>3</v>
      </c>
      <c r="Q45" s="97"/>
      <c r="R45" s="97"/>
      <c r="S45" s="98">
        <v>2.5</v>
      </c>
      <c r="T45" s="99" t="s">
        <v>915</v>
      </c>
      <c r="U45" s="94">
        <f t="shared" si="2"/>
        <v>3</v>
      </c>
      <c r="V45" s="74">
        <f t="shared" si="3"/>
        <v>2.5</v>
      </c>
    </row>
    <row r="46" spans="1:22" ht="51">
      <c r="A46" s="43">
        <v>153</v>
      </c>
      <c r="B46" s="72" t="s">
        <v>55</v>
      </c>
      <c r="C46" s="75" t="s">
        <v>143</v>
      </c>
      <c r="D46" s="72">
        <v>4</v>
      </c>
      <c r="E46" s="72" t="s">
        <v>765</v>
      </c>
      <c r="F46" s="73">
        <v>3</v>
      </c>
      <c r="G46" s="90"/>
      <c r="I46" s="50"/>
      <c r="J46" s="90"/>
      <c r="K46" s="96"/>
      <c r="L46" s="97"/>
      <c r="M46" s="97"/>
      <c r="N46" s="98"/>
      <c r="O46" s="99"/>
      <c r="P46" s="96"/>
      <c r="Q46" s="97"/>
      <c r="R46" s="97"/>
      <c r="S46" s="98"/>
      <c r="T46" s="99"/>
      <c r="U46" s="94">
        <f t="shared" si="2"/>
        <v>4</v>
      </c>
      <c r="V46" s="74">
        <f t="shared" si="3"/>
        <v>3</v>
      </c>
    </row>
    <row r="47" spans="1:22" ht="176">
      <c r="A47" s="43">
        <v>154</v>
      </c>
      <c r="B47" s="72" t="s">
        <v>56</v>
      </c>
      <c r="C47" s="75" t="s">
        <v>144</v>
      </c>
      <c r="D47" s="72">
        <v>4</v>
      </c>
      <c r="E47" s="72" t="s">
        <v>766</v>
      </c>
      <c r="F47" s="73">
        <v>3</v>
      </c>
      <c r="G47" s="90"/>
      <c r="I47" s="50"/>
      <c r="J47" s="90"/>
      <c r="K47" s="96"/>
      <c r="L47" s="97"/>
      <c r="M47" s="97"/>
      <c r="N47" s="98"/>
      <c r="O47" s="99"/>
      <c r="P47" s="96"/>
      <c r="Q47" s="97"/>
      <c r="R47" s="97"/>
      <c r="S47" s="98">
        <v>4</v>
      </c>
      <c r="T47" s="99" t="s">
        <v>930</v>
      </c>
      <c r="U47" s="94">
        <f t="shared" si="2"/>
        <v>4</v>
      </c>
      <c r="V47" s="74">
        <f t="shared" si="3"/>
        <v>4</v>
      </c>
    </row>
    <row r="48" spans="1:22" ht="204">
      <c r="A48" s="43">
        <v>155</v>
      </c>
      <c r="B48" s="72" t="s">
        <v>57</v>
      </c>
      <c r="C48" s="75" t="s">
        <v>145</v>
      </c>
      <c r="D48" s="72">
        <v>2</v>
      </c>
      <c r="E48" s="72" t="s">
        <v>767</v>
      </c>
      <c r="F48" s="73">
        <v>2</v>
      </c>
      <c r="G48" s="90"/>
      <c r="H48" s="73">
        <v>3</v>
      </c>
      <c r="I48" s="95" t="s">
        <v>844</v>
      </c>
      <c r="J48" s="90"/>
      <c r="K48" s="96"/>
      <c r="L48" s="97" t="s">
        <v>893</v>
      </c>
      <c r="M48" s="97"/>
      <c r="N48" s="98"/>
      <c r="O48" s="99"/>
      <c r="P48" s="96">
        <v>3</v>
      </c>
      <c r="Q48" s="97"/>
      <c r="R48" s="97"/>
      <c r="S48" s="98">
        <v>2</v>
      </c>
      <c r="T48" s="99" t="s">
        <v>916</v>
      </c>
      <c r="U48" s="94">
        <f t="shared" si="2"/>
        <v>3</v>
      </c>
      <c r="V48" s="74">
        <f t="shared" si="3"/>
        <v>2</v>
      </c>
    </row>
    <row r="49" spans="1:22" ht="409.6">
      <c r="A49" s="43">
        <v>156</v>
      </c>
      <c r="B49" s="72" t="s">
        <v>58</v>
      </c>
      <c r="C49" s="75" t="s">
        <v>146</v>
      </c>
      <c r="D49" s="72">
        <v>4</v>
      </c>
      <c r="E49" s="72" t="s">
        <v>768</v>
      </c>
      <c r="F49" s="73">
        <v>3</v>
      </c>
      <c r="G49" s="90"/>
      <c r="I49" s="50"/>
      <c r="J49" s="90"/>
      <c r="K49" s="96"/>
      <c r="L49" s="97"/>
      <c r="M49" s="97"/>
      <c r="N49" s="98"/>
      <c r="O49" s="99"/>
      <c r="P49" s="96"/>
      <c r="Q49" s="97"/>
      <c r="R49" s="97"/>
      <c r="S49" s="98"/>
      <c r="T49" s="99"/>
      <c r="U49" s="94">
        <f t="shared" si="2"/>
        <v>4</v>
      </c>
      <c r="V49" s="74">
        <f t="shared" si="3"/>
        <v>3</v>
      </c>
    </row>
    <row r="50" spans="1:22" ht="51">
      <c r="A50" s="43">
        <v>157</v>
      </c>
      <c r="B50" s="72" t="s">
        <v>59</v>
      </c>
      <c r="C50" s="75" t="s">
        <v>147</v>
      </c>
      <c r="D50" s="72">
        <v>5</v>
      </c>
      <c r="E50" s="72" t="s">
        <v>769</v>
      </c>
      <c r="F50" s="73">
        <v>3</v>
      </c>
      <c r="G50" s="90"/>
      <c r="I50" s="50"/>
      <c r="J50" s="73">
        <v>3.5</v>
      </c>
      <c r="K50" s="96"/>
      <c r="L50" s="97"/>
      <c r="M50" s="97"/>
      <c r="N50" s="98"/>
      <c r="O50" s="99"/>
      <c r="P50" s="96"/>
      <c r="Q50" s="97"/>
      <c r="R50" s="97"/>
      <c r="S50" s="98"/>
      <c r="T50" s="99"/>
      <c r="U50" s="94">
        <f t="shared" si="2"/>
        <v>5</v>
      </c>
      <c r="V50" s="74">
        <f t="shared" si="3"/>
        <v>3.5</v>
      </c>
    </row>
    <row r="51" spans="1:22" ht="409.6">
      <c r="A51" s="43">
        <v>158</v>
      </c>
      <c r="B51" s="72" t="s">
        <v>60</v>
      </c>
      <c r="C51" s="75" t="s">
        <v>148</v>
      </c>
      <c r="D51" s="72">
        <v>4</v>
      </c>
      <c r="E51" s="72" t="s">
        <v>770</v>
      </c>
      <c r="F51" s="73">
        <v>2</v>
      </c>
      <c r="G51" s="90"/>
      <c r="H51" s="73">
        <v>4</v>
      </c>
      <c r="I51" s="95" t="s">
        <v>845</v>
      </c>
      <c r="J51" s="73">
        <v>3.5</v>
      </c>
      <c r="K51" s="96"/>
      <c r="L51" s="97"/>
      <c r="M51" s="97"/>
      <c r="N51" s="98"/>
      <c r="O51" s="99"/>
      <c r="P51" s="96"/>
      <c r="Q51" s="97"/>
      <c r="R51" s="97"/>
      <c r="S51" s="98"/>
      <c r="T51" s="99"/>
      <c r="U51" s="94">
        <f t="shared" si="2"/>
        <v>4</v>
      </c>
      <c r="V51" s="74">
        <f t="shared" si="3"/>
        <v>3.5</v>
      </c>
    </row>
    <row r="52" spans="1:22" ht="204">
      <c r="A52" s="43">
        <v>159</v>
      </c>
      <c r="B52" s="72" t="s">
        <v>61</v>
      </c>
      <c r="C52" s="75" t="s">
        <v>149</v>
      </c>
      <c r="D52" s="72">
        <v>3</v>
      </c>
      <c r="E52" s="72" t="s">
        <v>771</v>
      </c>
      <c r="F52" s="73">
        <v>3</v>
      </c>
      <c r="G52" s="90"/>
      <c r="I52" s="50"/>
      <c r="J52" s="90"/>
      <c r="K52" s="96"/>
      <c r="L52" s="97"/>
      <c r="M52" s="97"/>
      <c r="N52" s="98"/>
      <c r="O52" s="99"/>
      <c r="P52" s="96"/>
      <c r="Q52" s="97"/>
      <c r="R52" s="97"/>
      <c r="S52" s="98">
        <v>3.5</v>
      </c>
      <c r="T52" s="99" t="s">
        <v>931</v>
      </c>
      <c r="U52" s="94">
        <f t="shared" si="2"/>
        <v>3</v>
      </c>
      <c r="V52" s="74">
        <f t="shared" si="3"/>
        <v>3.5</v>
      </c>
    </row>
    <row r="53" spans="1:22" ht="85">
      <c r="A53" s="43">
        <v>160</v>
      </c>
      <c r="B53" s="72" t="s">
        <v>62</v>
      </c>
      <c r="C53" s="75" t="s">
        <v>150</v>
      </c>
      <c r="D53" s="72">
        <v>4</v>
      </c>
      <c r="E53" s="72" t="s">
        <v>772</v>
      </c>
      <c r="F53" s="73">
        <v>3</v>
      </c>
      <c r="G53" s="90"/>
      <c r="I53" s="50"/>
      <c r="J53" s="90"/>
      <c r="K53" s="96"/>
      <c r="L53" s="97"/>
      <c r="M53" s="97"/>
      <c r="N53" s="98"/>
      <c r="O53" s="99"/>
      <c r="P53" s="96"/>
      <c r="Q53" s="97"/>
      <c r="R53" s="97"/>
      <c r="S53" s="98"/>
      <c r="T53" s="99"/>
      <c r="U53" s="94">
        <f t="shared" si="2"/>
        <v>4</v>
      </c>
      <c r="V53" s="74">
        <f t="shared" si="3"/>
        <v>3</v>
      </c>
    </row>
    <row r="54" spans="1:22" ht="64">
      <c r="A54" s="43">
        <v>161</v>
      </c>
      <c r="B54" s="72" t="s">
        <v>238</v>
      </c>
      <c r="C54" s="75" t="s">
        <v>151</v>
      </c>
      <c r="D54" s="72">
        <v>4</v>
      </c>
      <c r="E54" s="72" t="s">
        <v>773</v>
      </c>
      <c r="F54" s="73">
        <v>3</v>
      </c>
      <c r="G54" s="90"/>
      <c r="I54" s="50"/>
      <c r="J54" s="90"/>
      <c r="K54" s="96"/>
      <c r="L54" s="97"/>
      <c r="M54" s="97"/>
      <c r="N54" s="98"/>
      <c r="O54" s="99"/>
      <c r="P54" s="96"/>
      <c r="Q54" s="97"/>
      <c r="R54" s="97"/>
      <c r="S54" s="98"/>
      <c r="T54" s="99"/>
      <c r="U54" s="94">
        <f t="shared" si="2"/>
        <v>4</v>
      </c>
      <c r="V54" s="74">
        <f t="shared" si="3"/>
        <v>3</v>
      </c>
    </row>
    <row r="55" spans="1:22" ht="128">
      <c r="A55" s="43">
        <v>162</v>
      </c>
      <c r="B55" s="72" t="s">
        <v>63</v>
      </c>
      <c r="C55" s="75" t="s">
        <v>152</v>
      </c>
      <c r="D55" s="72">
        <v>3</v>
      </c>
      <c r="E55" s="72"/>
      <c r="F55" s="73">
        <v>3</v>
      </c>
      <c r="G55" s="90"/>
      <c r="I55" s="50"/>
      <c r="J55" s="90"/>
      <c r="K55" s="96"/>
      <c r="L55" s="97"/>
      <c r="M55" s="97"/>
      <c r="N55" s="98"/>
      <c r="O55" s="99"/>
      <c r="P55" s="96"/>
      <c r="Q55" s="97"/>
      <c r="R55" s="97"/>
      <c r="S55" s="98"/>
      <c r="T55" s="99"/>
      <c r="U55" s="94">
        <f t="shared" si="2"/>
        <v>3</v>
      </c>
      <c r="V55" s="74">
        <f t="shared" si="3"/>
        <v>3</v>
      </c>
    </row>
    <row r="56" spans="1:22" ht="306">
      <c r="A56" s="43">
        <v>163</v>
      </c>
      <c r="B56" s="72" t="s">
        <v>64</v>
      </c>
      <c r="C56" s="75" t="s">
        <v>153</v>
      </c>
      <c r="D56" s="72">
        <v>5</v>
      </c>
      <c r="E56" s="72" t="s">
        <v>774</v>
      </c>
      <c r="F56" s="73">
        <v>3</v>
      </c>
      <c r="G56" s="90"/>
      <c r="I56" s="50"/>
      <c r="J56" s="73">
        <v>3.5</v>
      </c>
      <c r="K56" s="96"/>
      <c r="L56" s="97"/>
      <c r="M56" s="97"/>
      <c r="N56" s="98"/>
      <c r="O56" s="99"/>
      <c r="P56" s="96"/>
      <c r="Q56" s="97"/>
      <c r="R56" s="97"/>
      <c r="S56" s="98"/>
      <c r="T56" s="99"/>
      <c r="U56" s="94">
        <f t="shared" si="2"/>
        <v>5</v>
      </c>
      <c r="V56" s="74">
        <f t="shared" si="3"/>
        <v>3.5</v>
      </c>
    </row>
    <row r="57" spans="1:22" ht="409.6">
      <c r="A57" s="43">
        <v>164</v>
      </c>
      <c r="B57" s="72" t="s">
        <v>239</v>
      </c>
      <c r="C57" s="75" t="s">
        <v>154</v>
      </c>
      <c r="D57" s="72">
        <v>5</v>
      </c>
      <c r="E57" s="72" t="s">
        <v>775</v>
      </c>
      <c r="F57" s="73">
        <v>3</v>
      </c>
      <c r="G57" s="90"/>
      <c r="I57" s="50"/>
      <c r="J57" s="73">
        <v>3.5</v>
      </c>
      <c r="K57" s="96"/>
      <c r="L57" s="97" t="s">
        <v>894</v>
      </c>
      <c r="M57" s="97"/>
      <c r="N57" s="98"/>
      <c r="O57" s="99"/>
      <c r="P57" s="96">
        <v>4</v>
      </c>
      <c r="Q57" s="97"/>
      <c r="R57" s="97"/>
      <c r="S57" s="98">
        <v>4</v>
      </c>
      <c r="T57" s="99" t="s">
        <v>932</v>
      </c>
      <c r="U57" s="94">
        <f t="shared" si="2"/>
        <v>4</v>
      </c>
      <c r="V57" s="74">
        <f t="shared" si="3"/>
        <v>4</v>
      </c>
    </row>
    <row r="58" spans="1:22" ht="80">
      <c r="A58" s="43">
        <v>165</v>
      </c>
      <c r="B58" s="72" t="s">
        <v>65</v>
      </c>
      <c r="C58" s="75" t="s">
        <v>155</v>
      </c>
      <c r="D58" s="72">
        <v>3</v>
      </c>
      <c r="E58" s="72" t="s">
        <v>776</v>
      </c>
      <c r="F58" s="73">
        <v>2</v>
      </c>
      <c r="G58" s="90"/>
      <c r="I58" s="50"/>
      <c r="J58" s="73">
        <v>2.5</v>
      </c>
      <c r="K58" s="96"/>
      <c r="L58" s="97"/>
      <c r="M58" s="97"/>
      <c r="N58" s="98"/>
      <c r="O58" s="99"/>
      <c r="P58" s="96"/>
      <c r="Q58" s="97"/>
      <c r="R58" s="97"/>
      <c r="S58" s="98"/>
      <c r="T58" s="99"/>
      <c r="U58" s="94">
        <f t="shared" si="2"/>
        <v>3</v>
      </c>
      <c r="V58" s="74">
        <f t="shared" si="3"/>
        <v>2.5</v>
      </c>
    </row>
    <row r="59" spans="1:22" ht="102">
      <c r="A59" s="43">
        <v>166</v>
      </c>
      <c r="B59" s="72" t="s">
        <v>66</v>
      </c>
      <c r="C59" s="75" t="s">
        <v>156</v>
      </c>
      <c r="D59" s="72">
        <v>4</v>
      </c>
      <c r="E59" s="72" t="s">
        <v>777</v>
      </c>
      <c r="F59" s="73">
        <v>3</v>
      </c>
      <c r="G59" s="90"/>
      <c r="I59" s="50"/>
      <c r="J59" s="90"/>
      <c r="K59" s="96"/>
      <c r="L59" s="97"/>
      <c r="M59" s="97"/>
      <c r="N59" s="98"/>
      <c r="O59" s="99"/>
      <c r="P59" s="96"/>
      <c r="Q59" s="97"/>
      <c r="R59" s="97"/>
      <c r="S59" s="98"/>
      <c r="T59" s="99"/>
      <c r="U59" s="94">
        <f t="shared" si="2"/>
        <v>4</v>
      </c>
      <c r="V59" s="74">
        <f t="shared" si="3"/>
        <v>3</v>
      </c>
    </row>
    <row r="60" spans="1:22" ht="96">
      <c r="A60" s="43">
        <v>167</v>
      </c>
      <c r="B60" s="72" t="s">
        <v>67</v>
      </c>
      <c r="C60" s="75" t="s">
        <v>157</v>
      </c>
      <c r="D60" s="72">
        <v>4</v>
      </c>
      <c r="E60" s="72" t="s">
        <v>778</v>
      </c>
      <c r="F60" s="73">
        <v>3</v>
      </c>
      <c r="G60" s="90"/>
      <c r="I60" s="50"/>
      <c r="J60" s="90"/>
      <c r="K60" s="96"/>
      <c r="L60" s="97"/>
      <c r="M60" s="97"/>
      <c r="N60" s="98"/>
      <c r="O60" s="99"/>
      <c r="P60" s="96"/>
      <c r="Q60" s="97"/>
      <c r="R60" s="97"/>
      <c r="S60" s="98"/>
      <c r="T60" s="99"/>
      <c r="U60" s="94">
        <f t="shared" si="2"/>
        <v>4</v>
      </c>
      <c r="V60" s="74">
        <f t="shared" si="3"/>
        <v>3</v>
      </c>
    </row>
    <row r="61" spans="1:22" ht="187">
      <c r="A61" s="43">
        <v>168</v>
      </c>
      <c r="B61" s="72" t="s">
        <v>68</v>
      </c>
      <c r="C61" s="75" t="s">
        <v>158</v>
      </c>
      <c r="D61" s="72">
        <v>4</v>
      </c>
      <c r="E61" s="72" t="s">
        <v>779</v>
      </c>
      <c r="F61" s="73">
        <v>3</v>
      </c>
      <c r="G61" s="90"/>
      <c r="I61" s="50"/>
      <c r="J61" s="90"/>
      <c r="K61" s="96"/>
      <c r="L61" s="97"/>
      <c r="M61" s="97"/>
      <c r="N61" s="98"/>
      <c r="O61" s="99"/>
      <c r="P61" s="96"/>
      <c r="Q61" s="97"/>
      <c r="R61" s="97"/>
      <c r="S61" s="98"/>
      <c r="T61" s="99"/>
      <c r="U61" s="94">
        <f t="shared" si="2"/>
        <v>4</v>
      </c>
      <c r="V61" s="74">
        <f t="shared" si="3"/>
        <v>3</v>
      </c>
    </row>
    <row r="62" spans="1:22" ht="80">
      <c r="A62" s="43">
        <v>169</v>
      </c>
      <c r="B62" s="72" t="s">
        <v>69</v>
      </c>
      <c r="C62" s="75" t="s">
        <v>159</v>
      </c>
      <c r="D62" s="72">
        <v>4</v>
      </c>
      <c r="E62" s="72" t="s">
        <v>780</v>
      </c>
      <c r="F62" s="73">
        <v>2</v>
      </c>
      <c r="G62" s="90"/>
      <c r="I62" s="50"/>
      <c r="J62" s="90"/>
      <c r="K62" s="96"/>
      <c r="L62" s="97" t="s">
        <v>895</v>
      </c>
      <c r="M62" s="97"/>
      <c r="N62" s="98"/>
      <c r="O62" s="99"/>
      <c r="P62" s="96"/>
      <c r="Q62" s="97"/>
      <c r="R62" s="97"/>
      <c r="S62" s="98">
        <v>2</v>
      </c>
      <c r="T62" s="99" t="s">
        <v>917</v>
      </c>
      <c r="U62" s="94">
        <f t="shared" si="2"/>
        <v>4</v>
      </c>
      <c r="V62" s="74">
        <f t="shared" si="3"/>
        <v>2</v>
      </c>
    </row>
    <row r="63" spans="1:22" ht="32">
      <c r="A63" s="43">
        <v>170</v>
      </c>
      <c r="B63" s="72" t="s">
        <v>70</v>
      </c>
      <c r="C63" s="75" t="s">
        <v>160</v>
      </c>
      <c r="D63" s="72">
        <v>3</v>
      </c>
      <c r="E63" s="72"/>
      <c r="F63" s="73">
        <v>3</v>
      </c>
      <c r="G63" s="90"/>
      <c r="I63" s="50"/>
      <c r="J63" s="90"/>
      <c r="K63" s="96"/>
      <c r="L63" s="97"/>
      <c r="M63" s="97"/>
      <c r="N63" s="98"/>
      <c r="O63" s="99"/>
      <c r="P63" s="96"/>
      <c r="Q63" s="97"/>
      <c r="R63" s="97"/>
      <c r="S63" s="98"/>
      <c r="T63" s="99"/>
      <c r="U63" s="94">
        <f t="shared" si="2"/>
        <v>3</v>
      </c>
      <c r="V63" s="74">
        <f t="shared" si="3"/>
        <v>3</v>
      </c>
    </row>
    <row r="64" spans="1:22" ht="306">
      <c r="A64" s="43">
        <v>171</v>
      </c>
      <c r="B64" s="72" t="s">
        <v>71</v>
      </c>
      <c r="C64" s="75" t="s">
        <v>161</v>
      </c>
      <c r="D64" s="72">
        <v>4</v>
      </c>
      <c r="E64" s="72" t="s">
        <v>781</v>
      </c>
      <c r="F64" s="73">
        <v>2</v>
      </c>
      <c r="G64" s="90"/>
      <c r="H64" s="73">
        <v>4</v>
      </c>
      <c r="I64" s="95" t="s">
        <v>846</v>
      </c>
      <c r="J64" s="90"/>
      <c r="K64" s="96"/>
      <c r="L64" s="97" t="s">
        <v>896</v>
      </c>
      <c r="M64" s="97"/>
      <c r="N64" s="98"/>
      <c r="O64" s="99"/>
      <c r="P64" s="96">
        <v>4</v>
      </c>
      <c r="Q64" s="97"/>
      <c r="R64" s="97"/>
      <c r="S64" s="98">
        <v>4</v>
      </c>
      <c r="T64" s="99" t="s">
        <v>933</v>
      </c>
      <c r="U64" s="94">
        <f t="shared" si="2"/>
        <v>4</v>
      </c>
      <c r="V64" s="74">
        <f t="shared" si="3"/>
        <v>4</v>
      </c>
    </row>
    <row r="65" spans="1:22" ht="64">
      <c r="A65" s="43">
        <v>172</v>
      </c>
      <c r="B65" s="72" t="s">
        <v>51</v>
      </c>
      <c r="C65" s="75" t="s">
        <v>137</v>
      </c>
      <c r="D65" s="72">
        <v>0</v>
      </c>
      <c r="E65" s="72" t="s">
        <v>759</v>
      </c>
      <c r="F65" s="73">
        <v>1</v>
      </c>
      <c r="G65" s="90"/>
      <c r="I65" s="50"/>
      <c r="J65" s="90"/>
      <c r="K65" s="96"/>
      <c r="L65" s="97"/>
      <c r="M65" s="97"/>
      <c r="N65" s="98"/>
      <c r="O65" s="99"/>
      <c r="P65" s="96"/>
      <c r="Q65" s="97"/>
      <c r="R65" s="97"/>
      <c r="S65" s="98">
        <v>2</v>
      </c>
      <c r="T65" s="99" t="s">
        <v>927</v>
      </c>
      <c r="U65" s="94">
        <f t="shared" si="2"/>
        <v>0</v>
      </c>
      <c r="V65" s="74">
        <f t="shared" si="3"/>
        <v>2</v>
      </c>
    </row>
    <row r="66" spans="1:22">
      <c r="D66" s="28"/>
      <c r="E66" s="28"/>
      <c r="F66" s="43"/>
      <c r="G66" s="90"/>
      <c r="I66" s="50"/>
      <c r="J66" s="90"/>
      <c r="K66" s="100"/>
      <c r="L66" s="100"/>
      <c r="M66" s="100"/>
      <c r="N66" s="100"/>
      <c r="O66" s="100"/>
      <c r="P66" s="100"/>
      <c r="Q66" s="100"/>
      <c r="R66" s="100"/>
      <c r="S66" s="100"/>
      <c r="T66" s="100"/>
    </row>
    <row r="67" spans="1:22">
      <c r="D67" s="28"/>
      <c r="E67" s="28"/>
      <c r="F67" s="43"/>
      <c r="G67" s="90"/>
      <c r="I67" s="50"/>
      <c r="J67" s="90"/>
      <c r="K67" s="100"/>
      <c r="L67" s="100"/>
      <c r="M67" s="100"/>
      <c r="N67" s="100"/>
      <c r="O67" s="100"/>
      <c r="P67" s="100"/>
      <c r="Q67" s="100"/>
      <c r="R67" s="100"/>
      <c r="S67" s="100"/>
      <c r="T67" s="100"/>
    </row>
    <row r="68" spans="1:22">
      <c r="D68" s="28"/>
      <c r="E68" s="28"/>
      <c r="F68" s="43"/>
      <c r="G68" s="90"/>
      <c r="I68" s="50"/>
      <c r="J68" s="90"/>
      <c r="K68" s="100"/>
      <c r="L68" s="100"/>
      <c r="M68" s="100"/>
      <c r="N68" s="100"/>
      <c r="O68" s="100"/>
      <c r="P68" s="100"/>
      <c r="Q68" s="100"/>
      <c r="R68" s="100"/>
      <c r="S68" s="100"/>
      <c r="T68" s="100"/>
    </row>
    <row r="69" spans="1:22" ht="25">
      <c r="B69" s="65" t="s">
        <v>38</v>
      </c>
      <c r="D69" s="28"/>
      <c r="E69" s="28"/>
      <c r="F69" s="43"/>
      <c r="G69" s="90"/>
      <c r="I69" s="50"/>
      <c r="J69" s="90"/>
      <c r="K69" s="100"/>
      <c r="L69" s="100"/>
      <c r="M69" s="100"/>
      <c r="N69" s="100"/>
      <c r="O69" s="100"/>
      <c r="P69" s="100"/>
      <c r="Q69" s="100"/>
      <c r="R69" s="100"/>
      <c r="S69" s="100"/>
      <c r="T69" s="100"/>
    </row>
    <row r="70" spans="1:22" ht="112">
      <c r="A70" s="43">
        <v>173</v>
      </c>
      <c r="B70" s="72" t="s">
        <v>240</v>
      </c>
      <c r="C70" s="75" t="s">
        <v>162</v>
      </c>
      <c r="D70" s="72">
        <v>4</v>
      </c>
      <c r="E70" s="72" t="s">
        <v>782</v>
      </c>
      <c r="F70" s="73">
        <v>3</v>
      </c>
      <c r="G70" s="90"/>
      <c r="I70" s="50"/>
      <c r="J70" s="90"/>
      <c r="K70" s="96"/>
      <c r="L70" s="97"/>
      <c r="M70" s="97"/>
      <c r="N70" s="98"/>
      <c r="O70" s="99"/>
      <c r="P70" s="96"/>
      <c r="Q70" s="97"/>
      <c r="R70" s="97"/>
      <c r="S70" s="98"/>
      <c r="T70" s="99"/>
      <c r="U70" s="94">
        <f t="shared" ref="U70:U83" si="4">IF(P70&lt;&gt;"",P70,IF(K70&lt;&gt;"",K70,IF(H70&lt;&gt;"",H70,IF(D70&lt;&gt;"",D70,""))))</f>
        <v>4</v>
      </c>
      <c r="V70" s="74">
        <f t="shared" ref="V70:V83" si="5">IF(S70&lt;&gt;"",S70,IF(N70&lt;&gt;"",N70,IF(J70&lt;&gt;"",J70,IF(G70&lt;&gt;"",G70,IF(F70&lt;&gt;"",F70,"")))))</f>
        <v>3</v>
      </c>
    </row>
    <row r="71" spans="1:22" ht="323">
      <c r="A71" s="43">
        <v>174</v>
      </c>
      <c r="B71" s="72" t="s">
        <v>241</v>
      </c>
      <c r="C71" s="75" t="s">
        <v>163</v>
      </c>
      <c r="D71" s="72">
        <v>4</v>
      </c>
      <c r="E71" s="72" t="s">
        <v>783</v>
      </c>
      <c r="F71" s="73">
        <v>3</v>
      </c>
      <c r="G71" s="90"/>
      <c r="I71" s="50"/>
      <c r="J71" s="90"/>
      <c r="K71" s="96"/>
      <c r="L71" s="97"/>
      <c r="M71" s="97"/>
      <c r="N71" s="98"/>
      <c r="O71" s="99"/>
      <c r="P71" s="96"/>
      <c r="Q71" s="97"/>
      <c r="R71" s="97"/>
      <c r="S71" s="98"/>
      <c r="T71" s="99"/>
      <c r="U71" s="94">
        <f t="shared" si="4"/>
        <v>4</v>
      </c>
      <c r="V71" s="74">
        <f t="shared" si="5"/>
        <v>3</v>
      </c>
    </row>
    <row r="72" spans="1:22" ht="51">
      <c r="A72" s="43">
        <v>175</v>
      </c>
      <c r="B72" s="72" t="s">
        <v>72</v>
      </c>
      <c r="C72" s="75" t="s">
        <v>164</v>
      </c>
      <c r="D72" s="72">
        <v>3</v>
      </c>
      <c r="E72" s="72" t="s">
        <v>784</v>
      </c>
      <c r="F72" s="73">
        <v>2</v>
      </c>
      <c r="G72" s="90"/>
      <c r="I72" s="50"/>
      <c r="J72" s="90"/>
      <c r="K72" s="96"/>
      <c r="L72" s="97" t="s">
        <v>897</v>
      </c>
      <c r="M72" s="97"/>
      <c r="N72" s="98"/>
      <c r="O72" s="99"/>
      <c r="P72" s="96">
        <v>3</v>
      </c>
      <c r="Q72" s="97"/>
      <c r="R72" s="97"/>
      <c r="S72" s="98">
        <v>2.5</v>
      </c>
      <c r="T72" s="99" t="s">
        <v>918</v>
      </c>
      <c r="U72" s="94">
        <f t="shared" si="4"/>
        <v>3</v>
      </c>
      <c r="V72" s="74">
        <f t="shared" si="5"/>
        <v>2.5</v>
      </c>
    </row>
    <row r="73" spans="1:22" ht="48">
      <c r="A73" s="43">
        <v>176</v>
      </c>
      <c r="B73" s="72" t="s">
        <v>73</v>
      </c>
      <c r="C73" s="75" t="s">
        <v>165</v>
      </c>
      <c r="D73" s="72">
        <v>3</v>
      </c>
      <c r="E73" s="72" t="s">
        <v>785</v>
      </c>
      <c r="F73" s="73">
        <v>3</v>
      </c>
      <c r="G73" s="90"/>
      <c r="I73" s="50"/>
      <c r="J73" s="90"/>
      <c r="K73" s="96"/>
      <c r="L73" s="97"/>
      <c r="M73" s="97"/>
      <c r="N73" s="98"/>
      <c r="O73" s="99"/>
      <c r="P73" s="96"/>
      <c r="Q73" s="97"/>
      <c r="R73" s="97"/>
      <c r="S73" s="98"/>
      <c r="T73" s="99"/>
      <c r="U73" s="94">
        <f t="shared" si="4"/>
        <v>3</v>
      </c>
      <c r="V73" s="74">
        <f t="shared" si="5"/>
        <v>3</v>
      </c>
    </row>
    <row r="74" spans="1:22" ht="112">
      <c r="A74" s="43">
        <v>177</v>
      </c>
      <c r="B74" s="72" t="s">
        <v>74</v>
      </c>
      <c r="C74" s="75" t="s">
        <v>166</v>
      </c>
      <c r="D74" s="72">
        <v>4</v>
      </c>
      <c r="E74" s="72" t="s">
        <v>786</v>
      </c>
      <c r="F74" s="73">
        <v>3</v>
      </c>
      <c r="G74" s="90"/>
      <c r="I74" s="50"/>
      <c r="J74" s="90"/>
      <c r="K74" s="96"/>
      <c r="L74" s="97"/>
      <c r="M74" s="97"/>
      <c r="N74" s="98"/>
      <c r="O74" s="99"/>
      <c r="P74" s="96"/>
      <c r="Q74" s="97"/>
      <c r="R74" s="97"/>
      <c r="S74" s="98"/>
      <c r="T74" s="99"/>
      <c r="U74" s="94">
        <f t="shared" si="4"/>
        <v>4</v>
      </c>
      <c r="V74" s="74">
        <f t="shared" si="5"/>
        <v>3</v>
      </c>
    </row>
    <row r="75" spans="1:22" ht="144">
      <c r="A75" s="43">
        <v>178</v>
      </c>
      <c r="B75" s="72" t="s">
        <v>75</v>
      </c>
      <c r="C75" s="75" t="s">
        <v>167</v>
      </c>
      <c r="D75" s="72">
        <v>4</v>
      </c>
      <c r="E75" s="72" t="s">
        <v>787</v>
      </c>
      <c r="F75" s="73">
        <v>3</v>
      </c>
      <c r="G75" s="90"/>
      <c r="I75" s="50"/>
      <c r="J75" s="90"/>
      <c r="K75" s="96"/>
      <c r="L75" s="97"/>
      <c r="M75" s="97"/>
      <c r="N75" s="98"/>
      <c r="O75" s="99"/>
      <c r="P75" s="96"/>
      <c r="Q75" s="97"/>
      <c r="R75" s="97"/>
      <c r="S75" s="98"/>
      <c r="T75" s="99"/>
      <c r="U75" s="94">
        <f t="shared" si="4"/>
        <v>4</v>
      </c>
      <c r="V75" s="74">
        <f t="shared" si="5"/>
        <v>3</v>
      </c>
    </row>
    <row r="76" spans="1:22" ht="204">
      <c r="A76" s="43">
        <v>179</v>
      </c>
      <c r="B76" s="72" t="s">
        <v>76</v>
      </c>
      <c r="C76" s="75" t="s">
        <v>168</v>
      </c>
      <c r="D76" s="72">
        <v>5</v>
      </c>
      <c r="E76" s="72" t="s">
        <v>788</v>
      </c>
      <c r="F76" s="73">
        <v>3</v>
      </c>
      <c r="G76" s="90"/>
      <c r="I76" s="50"/>
      <c r="J76" s="90"/>
      <c r="K76" s="96"/>
      <c r="L76" s="97"/>
      <c r="M76" s="97"/>
      <c r="N76" s="98"/>
      <c r="O76" s="99"/>
      <c r="P76" s="96"/>
      <c r="Q76" s="97"/>
      <c r="R76" s="97"/>
      <c r="S76" s="98"/>
      <c r="T76" s="99"/>
      <c r="U76" s="94">
        <f t="shared" si="4"/>
        <v>5</v>
      </c>
      <c r="V76" s="74">
        <f t="shared" si="5"/>
        <v>3</v>
      </c>
    </row>
    <row r="77" spans="1:22" ht="64">
      <c r="A77" s="43">
        <v>180</v>
      </c>
      <c r="B77" s="72" t="s">
        <v>77</v>
      </c>
      <c r="C77" s="75" t="s">
        <v>169</v>
      </c>
      <c r="D77" s="72">
        <v>4</v>
      </c>
      <c r="E77" s="72" t="s">
        <v>789</v>
      </c>
      <c r="F77" s="73">
        <v>3</v>
      </c>
      <c r="G77" s="90"/>
      <c r="I77" s="50"/>
      <c r="J77" s="90"/>
      <c r="K77" s="96"/>
      <c r="L77" s="97"/>
      <c r="M77" s="97"/>
      <c r="N77" s="98"/>
      <c r="O77" s="99"/>
      <c r="P77" s="96"/>
      <c r="Q77" s="97"/>
      <c r="R77" s="97"/>
      <c r="S77" s="98"/>
      <c r="T77" s="99"/>
      <c r="U77" s="94">
        <f t="shared" si="4"/>
        <v>4</v>
      </c>
      <c r="V77" s="74">
        <f t="shared" si="5"/>
        <v>3</v>
      </c>
    </row>
    <row r="78" spans="1:22" ht="255">
      <c r="A78" s="43">
        <v>181</v>
      </c>
      <c r="B78" s="72" t="s">
        <v>78</v>
      </c>
      <c r="C78" s="75" t="s">
        <v>170</v>
      </c>
      <c r="D78" s="72">
        <v>2</v>
      </c>
      <c r="E78" s="72" t="s">
        <v>790</v>
      </c>
      <c r="F78" s="73">
        <v>2</v>
      </c>
      <c r="G78" s="90"/>
      <c r="H78" s="73">
        <v>3</v>
      </c>
      <c r="I78" s="95" t="s">
        <v>847</v>
      </c>
      <c r="J78" s="73">
        <v>2.5</v>
      </c>
      <c r="K78" s="96"/>
      <c r="L78" s="97"/>
      <c r="M78" s="97"/>
      <c r="N78" s="98"/>
      <c r="O78" s="99"/>
      <c r="P78" s="96"/>
      <c r="Q78" s="97"/>
      <c r="R78" s="97"/>
      <c r="S78" s="98"/>
      <c r="T78" s="99"/>
      <c r="U78" s="94">
        <f t="shared" si="4"/>
        <v>3</v>
      </c>
      <c r="V78" s="74">
        <f t="shared" si="5"/>
        <v>2.5</v>
      </c>
    </row>
    <row r="79" spans="1:22" ht="80">
      <c r="A79" s="43">
        <v>182</v>
      </c>
      <c r="B79" s="72" t="s">
        <v>79</v>
      </c>
      <c r="C79" s="75" t="s">
        <v>171</v>
      </c>
      <c r="D79" s="72">
        <v>2</v>
      </c>
      <c r="E79" s="72" t="s">
        <v>791</v>
      </c>
      <c r="F79" s="73">
        <v>1</v>
      </c>
      <c r="G79" s="90"/>
      <c r="H79" s="73">
        <v>2</v>
      </c>
      <c r="I79" s="95" t="s">
        <v>848</v>
      </c>
      <c r="J79" s="90"/>
      <c r="K79" s="96"/>
      <c r="L79" s="97"/>
      <c r="M79" s="97"/>
      <c r="N79" s="98"/>
      <c r="O79" s="99"/>
      <c r="P79" s="96"/>
      <c r="Q79" s="97"/>
      <c r="R79" s="97"/>
      <c r="S79" s="98"/>
      <c r="T79" s="99"/>
      <c r="U79" s="94">
        <f t="shared" si="4"/>
        <v>2</v>
      </c>
      <c r="V79" s="74">
        <f t="shared" si="5"/>
        <v>1</v>
      </c>
    </row>
    <row r="80" spans="1:22" ht="48">
      <c r="A80" s="43">
        <v>183</v>
      </c>
      <c r="B80" s="72" t="s">
        <v>80</v>
      </c>
      <c r="C80" s="75" t="s">
        <v>172</v>
      </c>
      <c r="D80" s="72">
        <v>4</v>
      </c>
      <c r="E80" s="72" t="s">
        <v>792</v>
      </c>
      <c r="F80" s="73">
        <v>3</v>
      </c>
      <c r="G80" s="90"/>
      <c r="I80" s="50"/>
      <c r="J80" s="90"/>
      <c r="K80" s="96"/>
      <c r="L80" s="97"/>
      <c r="M80" s="97"/>
      <c r="N80" s="98"/>
      <c r="O80" s="99"/>
      <c r="P80" s="96"/>
      <c r="Q80" s="97"/>
      <c r="R80" s="97"/>
      <c r="S80" s="98"/>
      <c r="T80" s="99"/>
      <c r="U80" s="94">
        <f t="shared" si="4"/>
        <v>4</v>
      </c>
      <c r="V80" s="74">
        <f t="shared" si="5"/>
        <v>3</v>
      </c>
    </row>
    <row r="81" spans="1:22" ht="187">
      <c r="A81" s="43">
        <v>184</v>
      </c>
      <c r="B81" s="72" t="s">
        <v>81</v>
      </c>
      <c r="C81" s="75" t="s">
        <v>173</v>
      </c>
      <c r="D81" s="72">
        <v>3</v>
      </c>
      <c r="E81" s="72" t="s">
        <v>793</v>
      </c>
      <c r="F81" s="73">
        <v>2</v>
      </c>
      <c r="G81" s="90"/>
      <c r="I81" s="50"/>
      <c r="J81" s="90"/>
      <c r="K81" s="96"/>
      <c r="L81" s="97" t="s">
        <v>898</v>
      </c>
      <c r="M81" s="97"/>
      <c r="N81" s="98"/>
      <c r="O81" s="99"/>
      <c r="P81" s="96">
        <v>3</v>
      </c>
      <c r="Q81" s="97"/>
      <c r="R81" s="97"/>
      <c r="S81" s="98">
        <v>2.5</v>
      </c>
      <c r="T81" s="99" t="s">
        <v>919</v>
      </c>
      <c r="U81" s="94">
        <f t="shared" si="4"/>
        <v>3</v>
      </c>
      <c r="V81" s="74">
        <f t="shared" si="5"/>
        <v>2.5</v>
      </c>
    </row>
    <row r="82" spans="1:22" ht="48">
      <c r="A82" s="43">
        <v>185</v>
      </c>
      <c r="B82" s="72" t="s">
        <v>70</v>
      </c>
      <c r="C82" s="75" t="s">
        <v>174</v>
      </c>
      <c r="D82" s="72">
        <v>3</v>
      </c>
      <c r="E82" s="72"/>
      <c r="F82" s="73">
        <v>3</v>
      </c>
      <c r="G82" s="90"/>
      <c r="I82" s="50"/>
      <c r="J82" s="90"/>
      <c r="K82" s="96"/>
      <c r="L82" s="97"/>
      <c r="M82" s="97"/>
      <c r="N82" s="98"/>
      <c r="O82" s="99"/>
      <c r="P82" s="96"/>
      <c r="Q82" s="97"/>
      <c r="R82" s="97"/>
      <c r="S82" s="98"/>
      <c r="T82" s="99"/>
      <c r="U82" s="94">
        <f t="shared" si="4"/>
        <v>3</v>
      </c>
      <c r="V82" s="74">
        <f t="shared" si="5"/>
        <v>3</v>
      </c>
    </row>
    <row r="83" spans="1:22" ht="221">
      <c r="A83" s="43">
        <v>186</v>
      </c>
      <c r="B83" s="72" t="s">
        <v>82</v>
      </c>
      <c r="C83" s="75" t="s">
        <v>175</v>
      </c>
      <c r="D83" s="72">
        <v>4</v>
      </c>
      <c r="E83" s="72" t="s">
        <v>794</v>
      </c>
      <c r="F83" s="73">
        <v>2</v>
      </c>
      <c r="G83" s="90"/>
      <c r="I83" s="50"/>
      <c r="J83" s="90"/>
      <c r="K83" s="96"/>
      <c r="L83" s="97" t="s">
        <v>901</v>
      </c>
      <c r="M83" s="97"/>
      <c r="N83" s="98"/>
      <c r="O83" s="99"/>
      <c r="P83" s="96">
        <v>4</v>
      </c>
      <c r="Q83" s="97"/>
      <c r="R83" s="97"/>
      <c r="S83" s="98">
        <v>2.5</v>
      </c>
      <c r="T83" s="99" t="s">
        <v>920</v>
      </c>
      <c r="U83" s="94">
        <f t="shared" si="4"/>
        <v>4</v>
      </c>
      <c r="V83" s="74">
        <f t="shared" si="5"/>
        <v>2.5</v>
      </c>
    </row>
    <row r="84" spans="1:22">
      <c r="D84" s="28"/>
      <c r="E84" s="28"/>
      <c r="F84" s="43"/>
      <c r="G84" s="90"/>
      <c r="I84" s="50"/>
      <c r="J84" s="90"/>
      <c r="K84" s="100"/>
      <c r="L84" s="100"/>
      <c r="M84" s="100"/>
      <c r="N84" s="100"/>
      <c r="O84" s="100"/>
      <c r="P84" s="100"/>
      <c r="Q84" s="100"/>
      <c r="R84" s="100"/>
      <c r="S84" s="100"/>
      <c r="T84" s="100"/>
    </row>
    <row r="85" spans="1:22">
      <c r="D85" s="28"/>
      <c r="E85" s="28"/>
      <c r="F85" s="43"/>
      <c r="G85" s="90"/>
      <c r="I85" s="50"/>
      <c r="J85" s="90"/>
      <c r="K85" s="100"/>
      <c r="L85" s="100"/>
      <c r="M85" s="100"/>
      <c r="N85" s="100"/>
      <c r="O85" s="100"/>
      <c r="P85" s="100"/>
      <c r="Q85" s="100"/>
      <c r="R85" s="100"/>
      <c r="S85" s="100"/>
      <c r="T85" s="100"/>
    </row>
    <row r="86" spans="1:22">
      <c r="D86" s="28"/>
      <c r="E86" s="28"/>
      <c r="F86" s="43"/>
      <c r="G86" s="90"/>
      <c r="I86" s="50"/>
      <c r="J86" s="90"/>
      <c r="K86" s="100"/>
      <c r="L86" s="100"/>
      <c r="M86" s="100"/>
      <c r="N86" s="100"/>
      <c r="O86" s="100"/>
      <c r="P86" s="100"/>
      <c r="Q86" s="100"/>
      <c r="R86" s="100"/>
      <c r="S86" s="100"/>
      <c r="T86" s="100"/>
    </row>
    <row r="87" spans="1:22" ht="25">
      <c r="B87" s="65" t="s">
        <v>39</v>
      </c>
      <c r="D87" s="28"/>
      <c r="E87" s="28"/>
      <c r="F87" s="43"/>
      <c r="G87" s="90"/>
      <c r="I87" s="50"/>
      <c r="J87" s="90"/>
      <c r="K87" s="100"/>
      <c r="L87" s="100"/>
      <c r="M87" s="100"/>
      <c r="N87" s="100"/>
      <c r="O87" s="100"/>
      <c r="P87" s="100"/>
      <c r="Q87" s="100"/>
      <c r="R87" s="100"/>
      <c r="S87" s="100"/>
      <c r="T87" s="100"/>
    </row>
    <row r="88" spans="1:22" ht="68">
      <c r="A88" s="43">
        <v>187</v>
      </c>
      <c r="B88" s="72" t="s">
        <v>242</v>
      </c>
      <c r="C88" s="75" t="s">
        <v>176</v>
      </c>
      <c r="D88" s="72">
        <v>4</v>
      </c>
      <c r="E88" s="72" t="s">
        <v>795</v>
      </c>
      <c r="F88" s="73">
        <v>3</v>
      </c>
      <c r="G88" s="90"/>
      <c r="I88" s="50"/>
      <c r="J88" s="90"/>
      <c r="K88" s="96"/>
      <c r="L88" s="97"/>
      <c r="M88" s="97"/>
      <c r="N88" s="98"/>
      <c r="O88" s="99"/>
      <c r="P88" s="96"/>
      <c r="Q88" s="97"/>
      <c r="R88" s="97"/>
      <c r="S88" s="98"/>
      <c r="T88" s="99"/>
      <c r="U88" s="94">
        <f t="shared" ref="U88:U95" si="6">IF(P88&lt;&gt;"",P88,IF(K88&lt;&gt;"",K88,IF(H88&lt;&gt;"",H88,IF(D88&lt;&gt;"",D88,""))))</f>
        <v>4</v>
      </c>
      <c r="V88" s="74">
        <f t="shared" ref="V88:V95" si="7">IF(S88&lt;&gt;"",S88,IF(N88&lt;&gt;"",N88,IF(J88&lt;&gt;"",J88,IF(G88&lt;&gt;"",G88,IF(F88&lt;&gt;"",F88,"")))))</f>
        <v>3</v>
      </c>
    </row>
    <row r="89" spans="1:22" ht="136">
      <c r="A89" s="43">
        <v>188</v>
      </c>
      <c r="B89" s="72" t="s">
        <v>243</v>
      </c>
      <c r="C89" s="75" t="s">
        <v>177</v>
      </c>
      <c r="D89" s="72">
        <v>3</v>
      </c>
      <c r="E89" s="72" t="s">
        <v>796</v>
      </c>
      <c r="F89" s="73">
        <v>2</v>
      </c>
      <c r="G89" s="90"/>
      <c r="I89" s="50"/>
      <c r="J89" s="90"/>
      <c r="K89" s="96"/>
      <c r="L89" s="97" t="s">
        <v>900</v>
      </c>
      <c r="M89" s="97"/>
      <c r="N89" s="98"/>
      <c r="O89" s="99"/>
      <c r="P89" s="96">
        <v>2</v>
      </c>
      <c r="Q89" s="97"/>
      <c r="R89" s="97"/>
      <c r="S89" s="98">
        <v>2</v>
      </c>
      <c r="T89" s="99" t="s">
        <v>916</v>
      </c>
      <c r="U89" s="94">
        <f t="shared" si="6"/>
        <v>2</v>
      </c>
      <c r="V89" s="74">
        <f t="shared" si="7"/>
        <v>2</v>
      </c>
    </row>
    <row r="90" spans="1:22" ht="176">
      <c r="A90" s="43">
        <v>189</v>
      </c>
      <c r="B90" s="72" t="s">
        <v>83</v>
      </c>
      <c r="C90" s="75" t="s">
        <v>178</v>
      </c>
      <c r="D90" s="72">
        <v>4</v>
      </c>
      <c r="E90" s="72" t="s">
        <v>797</v>
      </c>
      <c r="F90" s="73">
        <v>3</v>
      </c>
      <c r="G90" s="90"/>
      <c r="I90" s="50"/>
      <c r="J90" s="90"/>
      <c r="K90" s="96"/>
      <c r="L90" s="97"/>
      <c r="M90" s="97"/>
      <c r="N90" s="98"/>
      <c r="O90" s="99"/>
      <c r="P90" s="96"/>
      <c r="Q90" s="97"/>
      <c r="R90" s="97"/>
      <c r="S90" s="98"/>
      <c r="T90" s="99"/>
      <c r="U90" s="94">
        <f t="shared" si="6"/>
        <v>4</v>
      </c>
      <c r="V90" s="74">
        <f t="shared" si="7"/>
        <v>3</v>
      </c>
    </row>
    <row r="91" spans="1:22" ht="102">
      <c r="A91" s="43">
        <v>190</v>
      </c>
      <c r="B91" s="72" t="s">
        <v>244</v>
      </c>
      <c r="C91" s="75" t="s">
        <v>179</v>
      </c>
      <c r="D91" s="72">
        <v>4</v>
      </c>
      <c r="E91" s="72" t="s">
        <v>798</v>
      </c>
      <c r="F91" s="73">
        <v>3</v>
      </c>
      <c r="G91" s="90"/>
      <c r="I91" s="50"/>
      <c r="J91" s="90"/>
      <c r="K91" s="96"/>
      <c r="L91" s="97"/>
      <c r="M91" s="97"/>
      <c r="N91" s="98"/>
      <c r="O91" s="99"/>
      <c r="P91" s="96"/>
      <c r="Q91" s="97"/>
      <c r="R91" s="97"/>
      <c r="S91" s="98"/>
      <c r="T91" s="99"/>
      <c r="U91" s="94">
        <f t="shared" si="6"/>
        <v>4</v>
      </c>
      <c r="V91" s="74">
        <f t="shared" si="7"/>
        <v>3</v>
      </c>
    </row>
    <row r="92" spans="1:22" ht="32">
      <c r="A92" s="43">
        <v>191</v>
      </c>
      <c r="B92" s="72" t="s">
        <v>84</v>
      </c>
      <c r="C92" s="75" t="s">
        <v>180</v>
      </c>
      <c r="D92" s="72">
        <v>4</v>
      </c>
      <c r="E92" s="72"/>
      <c r="F92" s="73">
        <v>3</v>
      </c>
      <c r="G92" s="90"/>
      <c r="I92" s="50"/>
      <c r="J92" s="90"/>
      <c r="K92" s="96"/>
      <c r="L92" s="97"/>
      <c r="M92" s="97"/>
      <c r="N92" s="98"/>
      <c r="O92" s="99"/>
      <c r="P92" s="96"/>
      <c r="Q92" s="97"/>
      <c r="R92" s="97"/>
      <c r="S92" s="98"/>
      <c r="T92" s="99"/>
      <c r="U92" s="94">
        <f t="shared" si="6"/>
        <v>4</v>
      </c>
      <c r="V92" s="74">
        <f t="shared" si="7"/>
        <v>3</v>
      </c>
    </row>
    <row r="93" spans="1:22" ht="306">
      <c r="A93" s="43">
        <v>192</v>
      </c>
      <c r="B93" s="72" t="s">
        <v>85</v>
      </c>
      <c r="C93" s="75" t="s">
        <v>181</v>
      </c>
      <c r="D93" s="72">
        <v>4</v>
      </c>
      <c r="E93" s="72" t="s">
        <v>799</v>
      </c>
      <c r="F93" s="73">
        <v>2</v>
      </c>
      <c r="G93" s="73">
        <v>3</v>
      </c>
      <c r="H93" s="73">
        <v>4</v>
      </c>
      <c r="I93" s="95" t="s">
        <v>849</v>
      </c>
      <c r="J93" s="90"/>
      <c r="K93" s="96"/>
      <c r="L93" s="97"/>
      <c r="M93" s="97"/>
      <c r="N93" s="98"/>
      <c r="O93" s="99"/>
      <c r="P93" s="96"/>
      <c r="Q93" s="97"/>
      <c r="R93" s="97"/>
      <c r="S93" s="98"/>
      <c r="T93" s="99"/>
      <c r="U93" s="94">
        <f t="shared" si="6"/>
        <v>4</v>
      </c>
      <c r="V93" s="74">
        <f t="shared" si="7"/>
        <v>3</v>
      </c>
    </row>
    <row r="94" spans="1:22" ht="204">
      <c r="A94" s="43">
        <v>193</v>
      </c>
      <c r="B94" s="72" t="s">
        <v>86</v>
      </c>
      <c r="C94" s="75" t="s">
        <v>182</v>
      </c>
      <c r="D94" s="72">
        <v>3</v>
      </c>
      <c r="E94" s="72" t="s">
        <v>800</v>
      </c>
      <c r="F94" s="73">
        <v>2</v>
      </c>
      <c r="G94" s="73">
        <v>3</v>
      </c>
      <c r="H94" s="73">
        <v>4</v>
      </c>
      <c r="I94" s="95" t="s">
        <v>850</v>
      </c>
      <c r="J94" s="90"/>
      <c r="K94" s="96"/>
      <c r="L94" s="97" t="s">
        <v>899</v>
      </c>
      <c r="M94" s="97"/>
      <c r="N94" s="98"/>
      <c r="O94" s="99"/>
      <c r="P94" s="96">
        <v>3</v>
      </c>
      <c r="Q94" s="97"/>
      <c r="R94" s="97"/>
      <c r="S94" s="98">
        <v>3</v>
      </c>
      <c r="T94" s="99" t="s">
        <v>921</v>
      </c>
      <c r="U94" s="94">
        <f t="shared" si="6"/>
        <v>3</v>
      </c>
      <c r="V94" s="74">
        <f t="shared" si="7"/>
        <v>3</v>
      </c>
    </row>
    <row r="95" spans="1:22" ht="80">
      <c r="A95" s="43">
        <v>194</v>
      </c>
      <c r="B95" s="72" t="s">
        <v>79</v>
      </c>
      <c r="C95" s="75" t="s">
        <v>171</v>
      </c>
      <c r="D95" s="72">
        <v>0</v>
      </c>
      <c r="E95" s="72"/>
      <c r="F95" s="73">
        <v>1</v>
      </c>
      <c r="G95" s="90"/>
      <c r="I95" s="50"/>
      <c r="J95" s="90"/>
      <c r="K95" s="96"/>
      <c r="L95" s="97"/>
      <c r="M95" s="97"/>
      <c r="N95" s="98"/>
      <c r="O95" s="99"/>
      <c r="P95" s="96"/>
      <c r="Q95" s="97"/>
      <c r="R95" s="97"/>
      <c r="S95" s="98"/>
      <c r="T95" s="99"/>
      <c r="U95" s="94">
        <f t="shared" si="6"/>
        <v>0</v>
      </c>
      <c r="V95" s="74">
        <f t="shared" si="7"/>
        <v>1</v>
      </c>
    </row>
    <row r="96" spans="1:22">
      <c r="D96" s="28"/>
      <c r="E96" s="28"/>
      <c r="F96" s="43"/>
      <c r="G96" s="90"/>
      <c r="I96" s="50"/>
      <c r="J96" s="90"/>
      <c r="K96" s="100"/>
      <c r="L96" s="100"/>
      <c r="M96" s="100"/>
      <c r="N96" s="100"/>
      <c r="O96" s="100"/>
      <c r="P96" s="100"/>
      <c r="Q96" s="100"/>
      <c r="R96" s="100"/>
      <c r="S96" s="100"/>
      <c r="T96" s="100"/>
    </row>
    <row r="97" spans="1:22">
      <c r="D97" s="28"/>
      <c r="E97" s="28"/>
      <c r="F97" s="43"/>
      <c r="G97" s="90"/>
      <c r="I97" s="50"/>
      <c r="J97" s="90"/>
      <c r="K97" s="100"/>
      <c r="L97" s="100"/>
      <c r="M97" s="100"/>
      <c r="N97" s="100"/>
      <c r="O97" s="100"/>
      <c r="P97" s="100"/>
      <c r="Q97" s="100"/>
      <c r="R97" s="100"/>
      <c r="S97" s="100"/>
      <c r="T97" s="100"/>
    </row>
    <row r="98" spans="1:22">
      <c r="D98" s="28"/>
      <c r="E98" s="28"/>
      <c r="F98" s="43"/>
      <c r="G98" s="90"/>
      <c r="I98" s="50"/>
      <c r="J98" s="90"/>
      <c r="K98" s="100"/>
      <c r="L98" s="100"/>
      <c r="M98" s="100"/>
      <c r="N98" s="100"/>
      <c r="O98" s="100"/>
      <c r="P98" s="100"/>
      <c r="Q98" s="100"/>
      <c r="R98" s="100"/>
      <c r="S98" s="100"/>
      <c r="T98" s="100"/>
    </row>
    <row r="99" spans="1:22" ht="25">
      <c r="B99" s="76" t="s">
        <v>87</v>
      </c>
      <c r="D99" s="28"/>
      <c r="E99" s="28"/>
      <c r="F99" s="43"/>
      <c r="G99" s="90"/>
      <c r="I99" s="50"/>
      <c r="J99" s="90"/>
      <c r="K99" s="100"/>
      <c r="L99" s="100"/>
      <c r="M99" s="100"/>
      <c r="N99" s="100"/>
      <c r="O99" s="100"/>
      <c r="P99" s="100"/>
      <c r="Q99" s="100"/>
      <c r="R99" s="100"/>
      <c r="S99" s="100"/>
      <c r="T99" s="100"/>
    </row>
    <row r="100" spans="1:22" ht="388">
      <c r="A100" s="43">
        <v>195</v>
      </c>
      <c r="B100" s="72" t="s">
        <v>88</v>
      </c>
      <c r="C100" s="75" t="s">
        <v>183</v>
      </c>
      <c r="D100" s="72">
        <v>5</v>
      </c>
      <c r="E100" s="72" t="s">
        <v>801</v>
      </c>
      <c r="F100" s="73">
        <v>4</v>
      </c>
      <c r="G100" s="90"/>
      <c r="H100" s="73">
        <v>5</v>
      </c>
      <c r="I100" s="95" t="s">
        <v>866</v>
      </c>
      <c r="J100" s="90"/>
      <c r="K100" s="96"/>
      <c r="L100" s="97"/>
      <c r="M100" s="97"/>
      <c r="N100" s="98"/>
      <c r="O100" s="99"/>
      <c r="P100" s="96"/>
      <c r="Q100" s="97"/>
      <c r="R100" s="97"/>
      <c r="S100" s="98"/>
      <c r="T100" s="99"/>
      <c r="U100" s="94">
        <f t="shared" ref="U100:U108" si="8">IF(P100&lt;&gt;"",P100,IF(K100&lt;&gt;"",K100,IF(H100&lt;&gt;"",H100,IF(D100&lt;&gt;"",D100,""))))</f>
        <v>5</v>
      </c>
      <c r="V100" s="74">
        <f t="shared" ref="V100:V108" si="9">IF(S100&lt;&gt;"",S100,IF(N100&lt;&gt;"",N100,IF(J100&lt;&gt;"",J100,IF(G100&lt;&gt;"",G100,IF(F100&lt;&gt;"",F100,"")))))</f>
        <v>4</v>
      </c>
    </row>
    <row r="101" spans="1:22" ht="160">
      <c r="A101" s="43">
        <v>196</v>
      </c>
      <c r="B101" s="72" t="s">
        <v>89</v>
      </c>
      <c r="C101" s="75" t="s">
        <v>184</v>
      </c>
      <c r="D101" s="72">
        <v>4</v>
      </c>
      <c r="E101" s="72" t="s">
        <v>802</v>
      </c>
      <c r="F101" s="73">
        <v>3</v>
      </c>
      <c r="G101" s="90"/>
      <c r="I101" s="50"/>
      <c r="J101" s="90"/>
      <c r="K101" s="96"/>
      <c r="L101" s="97"/>
      <c r="M101" s="97"/>
      <c r="N101" s="98"/>
      <c r="O101" s="99"/>
      <c r="P101" s="96"/>
      <c r="Q101" s="97"/>
      <c r="R101" s="97"/>
      <c r="S101" s="98"/>
      <c r="T101" s="99"/>
      <c r="U101" s="94">
        <f t="shared" si="8"/>
        <v>4</v>
      </c>
      <c r="V101" s="74">
        <f t="shared" si="9"/>
        <v>3</v>
      </c>
    </row>
    <row r="102" spans="1:22" ht="272">
      <c r="A102" s="43">
        <v>197</v>
      </c>
      <c r="B102" s="72" t="s">
        <v>90</v>
      </c>
      <c r="C102" s="75" t="s">
        <v>185</v>
      </c>
      <c r="D102" s="72">
        <v>0</v>
      </c>
      <c r="E102" s="72" t="s">
        <v>803</v>
      </c>
      <c r="F102" s="73">
        <v>2</v>
      </c>
      <c r="G102" s="73">
        <v>3</v>
      </c>
      <c r="H102" s="73">
        <v>2</v>
      </c>
      <c r="I102" s="95" t="s">
        <v>851</v>
      </c>
      <c r="J102" s="90"/>
      <c r="K102" s="96"/>
      <c r="L102" s="97"/>
      <c r="M102" s="97"/>
      <c r="N102" s="98"/>
      <c r="O102" s="99"/>
      <c r="P102" s="96"/>
      <c r="Q102" s="97"/>
      <c r="R102" s="97"/>
      <c r="S102" s="98"/>
      <c r="T102" s="99"/>
      <c r="U102" s="94">
        <f t="shared" si="8"/>
        <v>2</v>
      </c>
      <c r="V102" s="74">
        <f t="shared" si="9"/>
        <v>3</v>
      </c>
    </row>
    <row r="103" spans="1:22" ht="102">
      <c r="A103" s="43">
        <v>198</v>
      </c>
      <c r="B103" s="77" t="s">
        <v>232</v>
      </c>
      <c r="C103" s="75" t="s">
        <v>186</v>
      </c>
      <c r="D103" s="72">
        <v>0</v>
      </c>
      <c r="E103" s="72"/>
      <c r="F103" s="73">
        <v>2</v>
      </c>
      <c r="G103" s="90"/>
      <c r="H103" s="73">
        <v>3</v>
      </c>
      <c r="I103" s="95" t="s">
        <v>852</v>
      </c>
      <c r="J103" s="90"/>
      <c r="K103" s="96"/>
      <c r="L103" s="97"/>
      <c r="M103" s="97"/>
      <c r="N103" s="98"/>
      <c r="O103" s="99"/>
      <c r="P103" s="96"/>
      <c r="Q103" s="97"/>
      <c r="R103" s="97"/>
      <c r="S103" s="98">
        <v>3</v>
      </c>
      <c r="T103" s="99" t="s">
        <v>929</v>
      </c>
      <c r="U103" s="94">
        <f t="shared" si="8"/>
        <v>3</v>
      </c>
      <c r="V103" s="74">
        <f t="shared" si="9"/>
        <v>3</v>
      </c>
    </row>
    <row r="104" spans="1:22" ht="119">
      <c r="A104" s="43">
        <v>199</v>
      </c>
      <c r="B104" s="72" t="s">
        <v>91</v>
      </c>
      <c r="C104" s="75" t="s">
        <v>187</v>
      </c>
      <c r="D104" s="72">
        <v>4</v>
      </c>
      <c r="E104" s="72" t="s">
        <v>804</v>
      </c>
      <c r="F104" s="73">
        <v>3</v>
      </c>
      <c r="G104" s="90"/>
      <c r="I104" s="50"/>
      <c r="J104" s="90"/>
      <c r="K104" s="96"/>
      <c r="L104" s="97"/>
      <c r="M104" s="97"/>
      <c r="N104" s="98"/>
      <c r="O104" s="99"/>
      <c r="P104" s="96"/>
      <c r="Q104" s="97"/>
      <c r="R104" s="97"/>
      <c r="S104" s="98"/>
      <c r="T104" s="99"/>
      <c r="U104" s="94">
        <f t="shared" si="8"/>
        <v>4</v>
      </c>
      <c r="V104" s="74">
        <f t="shared" si="9"/>
        <v>3</v>
      </c>
    </row>
    <row r="105" spans="1:22" ht="48">
      <c r="A105" s="43">
        <v>200</v>
      </c>
      <c r="B105" s="72" t="s">
        <v>43</v>
      </c>
      <c r="C105" s="75" t="s">
        <v>188</v>
      </c>
      <c r="D105" s="72">
        <v>0</v>
      </c>
      <c r="E105" s="72"/>
      <c r="F105" s="73">
        <v>4</v>
      </c>
      <c r="G105" s="90"/>
      <c r="I105" s="50"/>
      <c r="J105" s="90"/>
      <c r="K105" s="96"/>
      <c r="L105" s="97"/>
      <c r="M105" s="97"/>
      <c r="N105" s="98"/>
      <c r="O105" s="99"/>
      <c r="P105" s="96"/>
      <c r="Q105" s="97"/>
      <c r="R105" s="97"/>
      <c r="S105" s="98"/>
      <c r="T105" s="99"/>
      <c r="U105" s="94">
        <f t="shared" si="8"/>
        <v>0</v>
      </c>
      <c r="V105" s="74">
        <f t="shared" si="9"/>
        <v>4</v>
      </c>
    </row>
    <row r="106" spans="1:22" ht="409.6">
      <c r="A106" s="43">
        <v>201</v>
      </c>
      <c r="B106" s="72" t="s">
        <v>92</v>
      </c>
      <c r="C106" s="75" t="s">
        <v>189</v>
      </c>
      <c r="D106" s="72">
        <v>4</v>
      </c>
      <c r="E106" s="72" t="s">
        <v>805</v>
      </c>
      <c r="F106" s="73">
        <v>3</v>
      </c>
      <c r="G106" s="90"/>
      <c r="H106" s="73">
        <v>5</v>
      </c>
      <c r="I106" s="95" t="s">
        <v>867</v>
      </c>
      <c r="J106" s="90"/>
      <c r="K106" s="96"/>
      <c r="L106" s="97"/>
      <c r="M106" s="97"/>
      <c r="N106" s="98"/>
      <c r="O106" s="99"/>
      <c r="P106" s="96"/>
      <c r="Q106" s="97"/>
      <c r="R106" s="97"/>
      <c r="S106" s="98"/>
      <c r="T106" s="99"/>
      <c r="U106" s="94">
        <f t="shared" si="8"/>
        <v>5</v>
      </c>
      <c r="V106" s="74">
        <f t="shared" si="9"/>
        <v>3</v>
      </c>
    </row>
    <row r="107" spans="1:22" ht="187">
      <c r="A107" s="43">
        <v>202</v>
      </c>
      <c r="B107" s="72" t="s">
        <v>93</v>
      </c>
      <c r="C107" s="75" t="s">
        <v>190</v>
      </c>
      <c r="D107" s="72">
        <v>4</v>
      </c>
      <c r="E107" s="72" t="s">
        <v>806</v>
      </c>
      <c r="F107" s="73">
        <v>4</v>
      </c>
      <c r="G107" s="90"/>
      <c r="I107" s="50"/>
      <c r="J107" s="90"/>
      <c r="K107" s="96"/>
      <c r="L107" s="97"/>
      <c r="M107" s="97"/>
      <c r="N107" s="98"/>
      <c r="O107" s="99"/>
      <c r="P107" s="96"/>
      <c r="Q107" s="97"/>
      <c r="R107" s="97"/>
      <c r="S107" s="98"/>
      <c r="T107" s="99"/>
      <c r="U107" s="94">
        <f t="shared" si="8"/>
        <v>4</v>
      </c>
      <c r="V107" s="74">
        <f t="shared" si="9"/>
        <v>4</v>
      </c>
    </row>
    <row r="108" spans="1:22" ht="80">
      <c r="A108" s="43">
        <v>203</v>
      </c>
      <c r="B108" s="72" t="s">
        <v>94</v>
      </c>
      <c r="C108" s="75" t="s">
        <v>191</v>
      </c>
      <c r="D108" s="72">
        <v>0</v>
      </c>
      <c r="E108" s="72"/>
      <c r="F108" s="73">
        <v>3</v>
      </c>
      <c r="G108" s="90"/>
      <c r="I108" s="50"/>
      <c r="J108" s="90"/>
      <c r="K108" s="96"/>
      <c r="L108" s="97"/>
      <c r="M108" s="97"/>
      <c r="N108" s="98"/>
      <c r="O108" s="99"/>
      <c r="P108" s="96"/>
      <c r="Q108" s="97"/>
      <c r="R108" s="97"/>
      <c r="S108" s="98"/>
      <c r="T108" s="99"/>
      <c r="U108" s="94">
        <f t="shared" si="8"/>
        <v>0</v>
      </c>
      <c r="V108" s="74">
        <f t="shared" si="9"/>
        <v>3</v>
      </c>
    </row>
    <row r="109" spans="1:22">
      <c r="D109" s="28"/>
      <c r="E109" s="28"/>
      <c r="F109" s="43"/>
      <c r="G109" s="90"/>
      <c r="I109" s="50"/>
      <c r="J109" s="90"/>
      <c r="K109" s="100"/>
      <c r="L109" s="100"/>
      <c r="M109" s="100"/>
      <c r="N109" s="100"/>
      <c r="O109" s="100"/>
      <c r="P109" s="100"/>
      <c r="Q109" s="100"/>
      <c r="R109" s="100"/>
      <c r="S109" s="100"/>
      <c r="T109" s="100"/>
    </row>
    <row r="110" spans="1:22">
      <c r="D110" s="28"/>
      <c r="E110" s="28"/>
      <c r="F110" s="43"/>
      <c r="G110" s="90"/>
      <c r="I110" s="50"/>
      <c r="J110" s="90"/>
      <c r="K110" s="100"/>
      <c r="L110" s="100"/>
      <c r="M110" s="100"/>
      <c r="N110" s="100"/>
      <c r="O110" s="100"/>
      <c r="P110" s="100"/>
      <c r="Q110" s="100"/>
      <c r="R110" s="100"/>
      <c r="S110" s="100"/>
      <c r="T110" s="100"/>
    </row>
    <row r="111" spans="1:22">
      <c r="D111" s="28"/>
      <c r="E111" s="28"/>
      <c r="F111" s="43"/>
      <c r="G111" s="90"/>
      <c r="I111" s="50"/>
      <c r="J111" s="90"/>
      <c r="K111" s="100"/>
      <c r="L111" s="100"/>
      <c r="M111" s="100"/>
      <c r="N111" s="100"/>
      <c r="O111" s="100"/>
      <c r="P111" s="100"/>
      <c r="Q111" s="100"/>
      <c r="R111" s="100"/>
      <c r="S111" s="100"/>
      <c r="T111" s="100"/>
    </row>
    <row r="112" spans="1:22" ht="25">
      <c r="B112" s="76" t="s">
        <v>40</v>
      </c>
      <c r="D112" s="28"/>
      <c r="E112" s="28"/>
      <c r="F112" s="43"/>
      <c r="G112" s="90"/>
      <c r="I112" s="50"/>
      <c r="J112" s="90"/>
      <c r="K112" s="100"/>
      <c r="L112" s="100"/>
      <c r="M112" s="100"/>
      <c r="N112" s="100"/>
      <c r="O112" s="100"/>
      <c r="P112" s="100"/>
      <c r="Q112" s="100"/>
      <c r="R112" s="100"/>
      <c r="S112" s="100"/>
      <c r="T112" s="100"/>
    </row>
    <row r="113" spans="1:22" ht="388">
      <c r="A113" s="43">
        <v>204</v>
      </c>
      <c r="B113" s="72" t="s">
        <v>95</v>
      </c>
      <c r="C113" s="75" t="s">
        <v>192</v>
      </c>
      <c r="D113" s="72">
        <v>4</v>
      </c>
      <c r="E113" s="72" t="s">
        <v>807</v>
      </c>
      <c r="F113" s="73">
        <v>3</v>
      </c>
      <c r="G113" s="90"/>
      <c r="I113" s="50"/>
      <c r="J113" s="90"/>
      <c r="K113" s="96"/>
      <c r="L113" s="97"/>
      <c r="M113" s="97"/>
      <c r="N113" s="98"/>
      <c r="O113" s="99"/>
      <c r="P113" s="96"/>
      <c r="Q113" s="97"/>
      <c r="R113" s="97"/>
      <c r="S113" s="98"/>
      <c r="T113" s="99"/>
      <c r="U113" s="94">
        <f t="shared" ref="U113:U119" si="10">IF(P113&lt;&gt;"",P113,IF(K113&lt;&gt;"",K113,IF(H113&lt;&gt;"",H113,IF(D113&lt;&gt;"",D113,""))))</f>
        <v>4</v>
      </c>
      <c r="V113" s="74">
        <f t="shared" ref="V113:V119" si="11">IF(S113&lt;&gt;"",S113,IF(N113&lt;&gt;"",N113,IF(J113&lt;&gt;"",J113,IF(G113&lt;&gt;"",G113,IF(F113&lt;&gt;"",F113,"")))))</f>
        <v>3</v>
      </c>
    </row>
    <row r="114" spans="1:22" ht="272">
      <c r="A114" s="43">
        <v>205</v>
      </c>
      <c r="B114" s="72" t="s">
        <v>245</v>
      </c>
      <c r="C114" s="75" t="s">
        <v>193</v>
      </c>
      <c r="D114" s="72">
        <v>5</v>
      </c>
      <c r="E114" s="72" t="s">
        <v>808</v>
      </c>
      <c r="F114" s="73">
        <v>3</v>
      </c>
      <c r="G114" s="90"/>
      <c r="I114" s="50"/>
      <c r="J114" s="90"/>
      <c r="K114" s="96"/>
      <c r="L114" s="97"/>
      <c r="M114" s="97"/>
      <c r="N114" s="98"/>
      <c r="O114" s="99"/>
      <c r="P114" s="96"/>
      <c r="Q114" s="97"/>
      <c r="R114" s="97"/>
      <c r="S114" s="98"/>
      <c r="T114" s="99"/>
      <c r="U114" s="94">
        <f t="shared" si="10"/>
        <v>5</v>
      </c>
      <c r="V114" s="74">
        <f t="shared" si="11"/>
        <v>3</v>
      </c>
    </row>
    <row r="115" spans="1:22" ht="48">
      <c r="A115" s="43">
        <v>206</v>
      </c>
      <c r="B115" s="72" t="s">
        <v>246</v>
      </c>
      <c r="C115" s="75" t="s">
        <v>194</v>
      </c>
      <c r="D115" s="72">
        <v>4</v>
      </c>
      <c r="E115" s="72" t="s">
        <v>809</v>
      </c>
      <c r="F115" s="73">
        <v>3</v>
      </c>
      <c r="G115" s="90"/>
      <c r="I115" s="50"/>
      <c r="J115" s="90"/>
      <c r="K115" s="96"/>
      <c r="L115" s="97"/>
      <c r="M115" s="97"/>
      <c r="N115" s="98"/>
      <c r="O115" s="99"/>
      <c r="P115" s="96"/>
      <c r="Q115" s="97"/>
      <c r="R115" s="97"/>
      <c r="S115" s="98"/>
      <c r="T115" s="99"/>
      <c r="U115" s="94">
        <f t="shared" si="10"/>
        <v>4</v>
      </c>
      <c r="V115" s="74">
        <f t="shared" si="11"/>
        <v>3</v>
      </c>
    </row>
    <row r="116" spans="1:22" ht="119">
      <c r="A116" s="43">
        <v>207</v>
      </c>
      <c r="B116" s="72" t="s">
        <v>253</v>
      </c>
      <c r="C116" s="75" t="s">
        <v>195</v>
      </c>
      <c r="D116" s="72">
        <v>4</v>
      </c>
      <c r="E116" s="72" t="s">
        <v>810</v>
      </c>
      <c r="F116" s="73">
        <v>3</v>
      </c>
      <c r="G116" s="90"/>
      <c r="I116" s="50"/>
      <c r="J116" s="90"/>
      <c r="K116" s="96"/>
      <c r="L116" s="97"/>
      <c r="M116" s="97"/>
      <c r="N116" s="98"/>
      <c r="O116" s="99"/>
      <c r="P116" s="96"/>
      <c r="Q116" s="97"/>
      <c r="R116" s="97"/>
      <c r="S116" s="98"/>
      <c r="T116" s="99"/>
      <c r="U116" s="94">
        <f t="shared" si="10"/>
        <v>4</v>
      </c>
      <c r="V116" s="74">
        <f t="shared" si="11"/>
        <v>3</v>
      </c>
    </row>
    <row r="117" spans="1:22" ht="64">
      <c r="A117" s="43">
        <v>208</v>
      </c>
      <c r="B117" s="72" t="s">
        <v>96</v>
      </c>
      <c r="C117" s="75" t="s">
        <v>196</v>
      </c>
      <c r="D117" s="72">
        <v>1</v>
      </c>
      <c r="E117" s="72" t="s">
        <v>811</v>
      </c>
      <c r="F117" s="73">
        <v>2</v>
      </c>
      <c r="G117" s="90"/>
      <c r="I117" s="50"/>
      <c r="J117" s="90"/>
      <c r="K117" s="96"/>
      <c r="L117" s="97"/>
      <c r="M117" s="97"/>
      <c r="N117" s="98"/>
      <c r="O117" s="99"/>
      <c r="P117" s="96"/>
      <c r="Q117" s="97"/>
      <c r="R117" s="97"/>
      <c r="S117" s="98"/>
      <c r="T117" s="99"/>
      <c r="U117" s="94">
        <f t="shared" si="10"/>
        <v>1</v>
      </c>
      <c r="V117" s="74">
        <f t="shared" si="11"/>
        <v>2</v>
      </c>
    </row>
    <row r="118" spans="1:22" ht="34">
      <c r="A118" s="43">
        <v>209</v>
      </c>
      <c r="B118" s="72" t="s">
        <v>97</v>
      </c>
      <c r="C118" s="75" t="s">
        <v>197</v>
      </c>
      <c r="D118" s="72">
        <v>3</v>
      </c>
      <c r="E118" s="72" t="s">
        <v>812</v>
      </c>
      <c r="F118" s="73">
        <v>2</v>
      </c>
      <c r="G118" s="90"/>
      <c r="I118" s="50"/>
      <c r="J118" s="90"/>
      <c r="K118" s="96"/>
      <c r="L118" s="97"/>
      <c r="M118" s="97"/>
      <c r="N118" s="98"/>
      <c r="O118" s="99"/>
      <c r="P118" s="96"/>
      <c r="Q118" s="97"/>
      <c r="R118" s="97"/>
      <c r="S118" s="98"/>
      <c r="T118" s="99"/>
      <c r="U118" s="94">
        <f t="shared" si="10"/>
        <v>3</v>
      </c>
      <c r="V118" s="74">
        <f t="shared" si="11"/>
        <v>2</v>
      </c>
    </row>
    <row r="119" spans="1:22" ht="34">
      <c r="A119" s="43">
        <v>210</v>
      </c>
      <c r="B119" s="72" t="s">
        <v>98</v>
      </c>
      <c r="C119" s="75" t="s">
        <v>198</v>
      </c>
      <c r="D119" s="72">
        <v>0</v>
      </c>
      <c r="E119" s="72" t="s">
        <v>813</v>
      </c>
      <c r="F119" s="73">
        <v>0</v>
      </c>
      <c r="G119" s="90"/>
      <c r="I119" s="50"/>
      <c r="J119" s="90"/>
      <c r="K119" s="96"/>
      <c r="L119" s="97"/>
      <c r="M119" s="97"/>
      <c r="N119" s="98"/>
      <c r="O119" s="99"/>
      <c r="P119" s="96"/>
      <c r="Q119" s="97"/>
      <c r="R119" s="97"/>
      <c r="S119" s="98">
        <v>2</v>
      </c>
      <c r="T119" s="99" t="s">
        <v>913</v>
      </c>
      <c r="U119" s="94">
        <f t="shared" si="10"/>
        <v>0</v>
      </c>
      <c r="V119" s="74">
        <f t="shared" si="11"/>
        <v>2</v>
      </c>
    </row>
    <row r="120" spans="1:22">
      <c r="D120" s="28"/>
      <c r="E120" s="28"/>
      <c r="F120" s="43"/>
      <c r="G120" s="90"/>
      <c r="I120" s="50"/>
      <c r="J120" s="90"/>
      <c r="K120" s="100"/>
      <c r="L120" s="100"/>
      <c r="M120" s="100"/>
      <c r="N120" s="100"/>
      <c r="O120" s="100"/>
      <c r="P120" s="100"/>
      <c r="Q120" s="100"/>
      <c r="R120" s="100"/>
      <c r="S120" s="100"/>
      <c r="T120" s="100"/>
    </row>
    <row r="121" spans="1:22">
      <c r="D121" s="28"/>
      <c r="E121" s="28"/>
      <c r="F121" s="43"/>
      <c r="G121" s="90"/>
      <c r="I121" s="50"/>
      <c r="J121" s="90"/>
      <c r="K121" s="100"/>
      <c r="L121" s="100"/>
      <c r="M121" s="100"/>
      <c r="N121" s="100"/>
      <c r="O121" s="100"/>
      <c r="P121" s="100"/>
      <c r="Q121" s="100"/>
      <c r="R121" s="100"/>
      <c r="S121" s="100"/>
      <c r="T121" s="100"/>
    </row>
    <row r="122" spans="1:22">
      <c r="D122" s="28"/>
      <c r="E122" s="28"/>
      <c r="F122" s="43"/>
      <c r="G122" s="90"/>
      <c r="I122" s="50"/>
      <c r="J122" s="90"/>
      <c r="K122" s="100"/>
      <c r="L122" s="100"/>
      <c r="M122" s="100"/>
      <c r="N122" s="100"/>
      <c r="O122" s="100"/>
      <c r="P122" s="100"/>
      <c r="Q122" s="100"/>
      <c r="R122" s="100"/>
      <c r="S122" s="100"/>
      <c r="T122" s="100"/>
    </row>
    <row r="123" spans="1:22" ht="25">
      <c r="B123" s="76" t="s">
        <v>41</v>
      </c>
      <c r="D123" s="28"/>
      <c r="E123" s="28"/>
      <c r="F123" s="43"/>
      <c r="G123" s="90"/>
      <c r="I123" s="50"/>
      <c r="J123" s="90"/>
      <c r="K123" s="100"/>
      <c r="L123" s="100"/>
      <c r="M123" s="100"/>
      <c r="N123" s="100"/>
      <c r="O123" s="100"/>
      <c r="P123" s="100"/>
      <c r="Q123" s="100"/>
      <c r="R123" s="100"/>
      <c r="S123" s="100"/>
      <c r="T123" s="100"/>
    </row>
    <row r="124" spans="1:22" ht="144">
      <c r="A124" s="43">
        <v>211</v>
      </c>
      <c r="B124" s="72" t="s">
        <v>247</v>
      </c>
      <c r="C124" s="75" t="s">
        <v>199</v>
      </c>
      <c r="D124" s="72">
        <v>5</v>
      </c>
      <c r="E124" s="72" t="s">
        <v>814</v>
      </c>
      <c r="F124" s="73">
        <v>3</v>
      </c>
      <c r="G124" s="90"/>
      <c r="I124" s="50"/>
      <c r="J124" s="90"/>
      <c r="K124" s="96"/>
      <c r="L124" s="97"/>
      <c r="M124" s="97"/>
      <c r="N124" s="98"/>
      <c r="O124" s="99"/>
      <c r="P124" s="96"/>
      <c r="Q124" s="97"/>
      <c r="R124" s="97"/>
      <c r="S124" s="98"/>
      <c r="T124" s="99"/>
      <c r="U124" s="94">
        <f t="shared" ref="U124:U136" si="12">IF(P124&lt;&gt;"",P124,IF(K124&lt;&gt;"",K124,IF(H124&lt;&gt;"",H124,IF(D124&lt;&gt;"",D124,""))))</f>
        <v>5</v>
      </c>
      <c r="V124" s="74">
        <f t="shared" ref="V124:V136" si="13">IF(S124&lt;&gt;"",S124,IF(N124&lt;&gt;"",N124,IF(J124&lt;&gt;"",J124,IF(G124&lt;&gt;"",G124,IF(F124&lt;&gt;"",F124,"")))))</f>
        <v>3</v>
      </c>
    </row>
    <row r="125" spans="1:22" ht="64">
      <c r="A125" s="43">
        <v>212</v>
      </c>
      <c r="B125" s="72" t="s">
        <v>51</v>
      </c>
      <c r="C125" s="75" t="s">
        <v>137</v>
      </c>
      <c r="D125" s="72">
        <v>3</v>
      </c>
      <c r="E125" s="72"/>
      <c r="F125" s="73">
        <v>1</v>
      </c>
      <c r="G125" s="90"/>
      <c r="I125" s="50"/>
      <c r="J125" s="90"/>
      <c r="K125" s="96"/>
      <c r="L125" s="97"/>
      <c r="M125" s="97"/>
      <c r="N125" s="98"/>
      <c r="O125" s="99"/>
      <c r="P125" s="96"/>
      <c r="Q125" s="97"/>
      <c r="R125" s="97"/>
      <c r="S125" s="98">
        <v>2</v>
      </c>
      <c r="T125" s="99" t="s">
        <v>928</v>
      </c>
      <c r="U125" s="94">
        <f t="shared" si="12"/>
        <v>3</v>
      </c>
      <c r="V125" s="74">
        <f t="shared" si="13"/>
        <v>2</v>
      </c>
    </row>
    <row r="126" spans="1:22" ht="409.6">
      <c r="A126" s="43">
        <v>213</v>
      </c>
      <c r="B126" s="72" t="s">
        <v>99</v>
      </c>
      <c r="C126" s="75" t="s">
        <v>200</v>
      </c>
      <c r="D126" s="72">
        <v>0</v>
      </c>
      <c r="E126" s="72" t="s">
        <v>815</v>
      </c>
      <c r="F126" s="73">
        <v>1</v>
      </c>
      <c r="G126" s="90"/>
      <c r="H126" s="73">
        <v>3</v>
      </c>
      <c r="I126" s="95" t="s">
        <v>868</v>
      </c>
      <c r="J126" s="73">
        <v>4</v>
      </c>
      <c r="K126" s="96"/>
      <c r="L126" s="97" t="s">
        <v>905</v>
      </c>
      <c r="M126" s="97"/>
      <c r="N126" s="98"/>
      <c r="O126" s="99"/>
      <c r="P126" s="96"/>
      <c r="Q126" s="97"/>
      <c r="R126" s="97"/>
      <c r="S126" s="98">
        <v>3.5</v>
      </c>
      <c r="T126" s="99" t="s">
        <v>926</v>
      </c>
      <c r="U126" s="94">
        <f t="shared" si="12"/>
        <v>3</v>
      </c>
      <c r="V126" s="74">
        <f t="shared" si="13"/>
        <v>3.5</v>
      </c>
    </row>
    <row r="127" spans="1:22" ht="51">
      <c r="A127" s="43">
        <v>214</v>
      </c>
      <c r="B127" s="72" t="s">
        <v>248</v>
      </c>
      <c r="C127" s="75" t="s">
        <v>201</v>
      </c>
      <c r="D127" s="72">
        <v>4</v>
      </c>
      <c r="E127" s="72" t="s">
        <v>816</v>
      </c>
      <c r="F127" s="73">
        <v>3</v>
      </c>
      <c r="G127" s="90"/>
      <c r="I127" s="50"/>
      <c r="J127" s="90"/>
      <c r="K127" s="96"/>
      <c r="L127" s="97"/>
      <c r="M127" s="97"/>
      <c r="N127" s="98"/>
      <c r="O127" s="99"/>
      <c r="P127" s="96"/>
      <c r="Q127" s="97"/>
      <c r="R127" s="97"/>
      <c r="S127" s="98"/>
      <c r="T127" s="99"/>
      <c r="U127" s="94">
        <f t="shared" si="12"/>
        <v>4</v>
      </c>
      <c r="V127" s="74">
        <f t="shared" si="13"/>
        <v>3</v>
      </c>
    </row>
    <row r="128" spans="1:22" ht="409.6">
      <c r="A128" s="43">
        <v>215</v>
      </c>
      <c r="B128" s="72" t="s">
        <v>100</v>
      </c>
      <c r="C128" s="75" t="s">
        <v>202</v>
      </c>
      <c r="D128" s="72">
        <v>0</v>
      </c>
      <c r="E128" s="72"/>
      <c r="F128" s="73">
        <v>0</v>
      </c>
      <c r="G128" s="90"/>
      <c r="H128" s="73">
        <v>1</v>
      </c>
      <c r="I128" s="95" t="s">
        <v>869</v>
      </c>
      <c r="J128" s="90"/>
      <c r="K128" s="96"/>
      <c r="L128" s="97"/>
      <c r="M128" s="97"/>
      <c r="N128" s="98"/>
      <c r="O128" s="99"/>
      <c r="P128" s="96">
        <v>1</v>
      </c>
      <c r="Q128" s="97"/>
      <c r="R128" s="97"/>
      <c r="S128" s="98"/>
      <c r="T128" s="99"/>
      <c r="U128" s="94">
        <f t="shared" si="12"/>
        <v>1</v>
      </c>
      <c r="V128" s="74">
        <f t="shared" si="13"/>
        <v>0</v>
      </c>
    </row>
    <row r="129" spans="1:22" ht="102">
      <c r="A129" s="43">
        <v>216</v>
      </c>
      <c r="B129" s="72" t="s">
        <v>249</v>
      </c>
      <c r="C129" s="75" t="s">
        <v>203</v>
      </c>
      <c r="D129" s="72">
        <v>4</v>
      </c>
      <c r="E129" s="72" t="s">
        <v>817</v>
      </c>
      <c r="F129" s="73">
        <v>3</v>
      </c>
      <c r="G129" s="90"/>
      <c r="I129" s="50"/>
      <c r="J129" s="90"/>
      <c r="K129" s="96"/>
      <c r="L129" s="97" t="s">
        <v>906</v>
      </c>
      <c r="M129" s="97"/>
      <c r="N129" s="98"/>
      <c r="O129" s="99"/>
      <c r="P129" s="96">
        <v>3</v>
      </c>
      <c r="Q129" s="97"/>
      <c r="R129" s="97"/>
      <c r="S129" s="98">
        <v>3</v>
      </c>
      <c r="T129" s="99" t="s">
        <v>922</v>
      </c>
      <c r="U129" s="94">
        <f t="shared" si="12"/>
        <v>3</v>
      </c>
      <c r="V129" s="74">
        <f t="shared" si="13"/>
        <v>3</v>
      </c>
    </row>
    <row r="130" spans="1:22" ht="32">
      <c r="A130" s="43">
        <v>217</v>
      </c>
      <c r="B130" s="72" t="s">
        <v>101</v>
      </c>
      <c r="C130" s="75" t="s">
        <v>204</v>
      </c>
      <c r="D130" s="72">
        <v>0</v>
      </c>
      <c r="E130" s="72" t="s">
        <v>818</v>
      </c>
      <c r="F130" s="73">
        <v>1</v>
      </c>
      <c r="G130" s="90"/>
      <c r="I130" s="50"/>
      <c r="J130" s="73">
        <v>0</v>
      </c>
      <c r="K130" s="96"/>
      <c r="L130" s="97"/>
      <c r="M130" s="97"/>
      <c r="N130" s="98"/>
      <c r="O130" s="99"/>
      <c r="P130" s="96"/>
      <c r="Q130" s="97"/>
      <c r="R130" s="97"/>
      <c r="S130" s="98"/>
      <c r="T130" s="99"/>
      <c r="U130" s="94">
        <f t="shared" si="12"/>
        <v>0</v>
      </c>
      <c r="V130" s="74">
        <f t="shared" si="13"/>
        <v>0</v>
      </c>
    </row>
    <row r="131" spans="1:22" ht="289">
      <c r="A131" s="43">
        <v>218</v>
      </c>
      <c r="B131" s="72" t="s">
        <v>102</v>
      </c>
      <c r="C131" s="75" t="s">
        <v>205</v>
      </c>
      <c r="D131" s="72">
        <v>5</v>
      </c>
      <c r="E131" s="72" t="s">
        <v>819</v>
      </c>
      <c r="F131" s="73">
        <v>4</v>
      </c>
      <c r="G131" s="73">
        <v>3.5</v>
      </c>
      <c r="I131" s="50"/>
      <c r="J131" s="73">
        <v>4</v>
      </c>
      <c r="K131" s="96"/>
      <c r="L131" s="97"/>
      <c r="M131" s="97"/>
      <c r="N131" s="98"/>
      <c r="O131" s="99"/>
      <c r="P131" s="96"/>
      <c r="Q131" s="97"/>
      <c r="R131" s="97"/>
      <c r="S131" s="98"/>
      <c r="T131" s="99"/>
      <c r="U131" s="94">
        <f t="shared" si="12"/>
        <v>5</v>
      </c>
      <c r="V131" s="74">
        <f t="shared" si="13"/>
        <v>4</v>
      </c>
    </row>
    <row r="132" spans="1:22" ht="34">
      <c r="A132" s="43">
        <v>219</v>
      </c>
      <c r="B132" s="72" t="s">
        <v>103</v>
      </c>
      <c r="C132" s="75" t="s">
        <v>206</v>
      </c>
      <c r="D132" s="72">
        <v>0</v>
      </c>
      <c r="E132" s="72"/>
      <c r="F132" s="73">
        <v>0</v>
      </c>
      <c r="G132" s="90"/>
      <c r="I132" s="50"/>
      <c r="J132" s="90"/>
      <c r="K132" s="96"/>
      <c r="L132" s="97"/>
      <c r="M132" s="97"/>
      <c r="N132" s="98"/>
      <c r="O132" s="99"/>
      <c r="P132" s="96"/>
      <c r="Q132" s="97"/>
      <c r="R132" s="97"/>
      <c r="S132" s="98">
        <v>2</v>
      </c>
      <c r="T132" s="99" t="s">
        <v>927</v>
      </c>
      <c r="U132" s="94">
        <f t="shared" si="12"/>
        <v>0</v>
      </c>
      <c r="V132" s="74">
        <f t="shared" si="13"/>
        <v>2</v>
      </c>
    </row>
    <row r="133" spans="1:22" ht="340">
      <c r="A133" s="43">
        <v>220</v>
      </c>
      <c r="B133" s="72" t="s">
        <v>104</v>
      </c>
      <c r="C133" s="75" t="s">
        <v>207</v>
      </c>
      <c r="D133" s="72">
        <v>0</v>
      </c>
      <c r="E133" s="72" t="s">
        <v>820</v>
      </c>
      <c r="F133" s="73">
        <v>0</v>
      </c>
      <c r="G133" s="73">
        <v>1</v>
      </c>
      <c r="H133" s="73">
        <v>2</v>
      </c>
      <c r="I133" s="95" t="s">
        <v>870</v>
      </c>
      <c r="J133" s="90"/>
      <c r="K133" s="96"/>
      <c r="L133" s="97" t="s">
        <v>907</v>
      </c>
      <c r="M133" s="97"/>
      <c r="N133" s="98"/>
      <c r="O133" s="99"/>
      <c r="P133" s="96">
        <v>2</v>
      </c>
      <c r="Q133" s="97"/>
      <c r="R133" s="97"/>
      <c r="S133" s="98">
        <v>2</v>
      </c>
      <c r="T133" s="99" t="s">
        <v>923</v>
      </c>
      <c r="U133" s="94">
        <f t="shared" si="12"/>
        <v>2</v>
      </c>
      <c r="V133" s="74">
        <f t="shared" si="13"/>
        <v>2</v>
      </c>
    </row>
    <row r="134" spans="1:22" ht="51">
      <c r="A134" s="43">
        <v>221</v>
      </c>
      <c r="B134" s="72" t="s">
        <v>105</v>
      </c>
      <c r="C134" s="75" t="s">
        <v>208</v>
      </c>
      <c r="D134" s="72">
        <v>0</v>
      </c>
      <c r="E134" s="72"/>
      <c r="F134" s="73">
        <v>3</v>
      </c>
      <c r="G134" s="90"/>
      <c r="I134" s="50"/>
      <c r="J134" s="73">
        <v>2</v>
      </c>
      <c r="K134" s="96"/>
      <c r="L134" s="97" t="s">
        <v>908</v>
      </c>
      <c r="M134" s="97"/>
      <c r="N134" s="98"/>
      <c r="O134" s="99"/>
      <c r="P134" s="96">
        <v>2</v>
      </c>
      <c r="Q134" s="97"/>
      <c r="R134" s="97"/>
      <c r="S134" s="98">
        <v>2</v>
      </c>
      <c r="T134" s="99" t="s">
        <v>916</v>
      </c>
      <c r="U134" s="94">
        <f t="shared" si="12"/>
        <v>2</v>
      </c>
      <c r="V134" s="74">
        <f t="shared" si="13"/>
        <v>2</v>
      </c>
    </row>
    <row r="135" spans="1:22" ht="221">
      <c r="A135" s="43">
        <v>222</v>
      </c>
      <c r="B135" s="72" t="s">
        <v>106</v>
      </c>
      <c r="C135" s="75" t="s">
        <v>209</v>
      </c>
      <c r="D135" s="72">
        <v>5</v>
      </c>
      <c r="E135" s="72" t="s">
        <v>821</v>
      </c>
      <c r="F135" s="73">
        <v>4</v>
      </c>
      <c r="G135" s="90"/>
      <c r="I135" s="50"/>
      <c r="J135" s="90"/>
      <c r="K135" s="96"/>
      <c r="L135" s="97"/>
      <c r="M135" s="97"/>
      <c r="N135" s="98"/>
      <c r="O135" s="99"/>
      <c r="P135" s="96"/>
      <c r="Q135" s="97"/>
      <c r="R135" s="97"/>
      <c r="S135" s="98"/>
      <c r="T135" s="99"/>
      <c r="U135" s="94">
        <f t="shared" si="12"/>
        <v>5</v>
      </c>
      <c r="V135" s="74">
        <f t="shared" si="13"/>
        <v>4</v>
      </c>
    </row>
    <row r="136" spans="1:22" ht="372">
      <c r="A136" s="43">
        <v>223</v>
      </c>
      <c r="B136" s="72" t="s">
        <v>107</v>
      </c>
      <c r="C136" s="75" t="s">
        <v>210</v>
      </c>
      <c r="D136" s="72">
        <v>5</v>
      </c>
      <c r="E136" s="72" t="s">
        <v>822</v>
      </c>
      <c r="F136" s="73">
        <v>4</v>
      </c>
      <c r="G136" s="73">
        <v>3.5</v>
      </c>
      <c r="I136" s="50"/>
      <c r="J136" s="73">
        <v>4</v>
      </c>
      <c r="K136" s="96"/>
      <c r="L136" s="97"/>
      <c r="M136" s="97"/>
      <c r="N136" s="98"/>
      <c r="O136" s="99"/>
      <c r="P136" s="96"/>
      <c r="Q136" s="97"/>
      <c r="R136" s="97"/>
      <c r="S136" s="98"/>
      <c r="T136" s="99"/>
      <c r="U136" s="94">
        <f t="shared" si="12"/>
        <v>5</v>
      </c>
      <c r="V136" s="74">
        <f t="shared" si="13"/>
        <v>4</v>
      </c>
    </row>
    <row r="137" spans="1:22">
      <c r="D137" s="28"/>
      <c r="E137" s="28"/>
      <c r="F137" s="43"/>
      <c r="G137" s="90"/>
      <c r="I137" s="50"/>
      <c r="J137" s="90"/>
      <c r="K137" s="100"/>
      <c r="L137" s="100"/>
      <c r="M137" s="100"/>
      <c r="N137" s="100"/>
      <c r="O137" s="100"/>
      <c r="P137" s="100"/>
      <c r="Q137" s="100"/>
      <c r="R137" s="100"/>
      <c r="S137" s="100"/>
      <c r="T137" s="100"/>
    </row>
    <row r="138" spans="1:22">
      <c r="D138" s="28"/>
      <c r="E138" s="28"/>
      <c r="F138" s="43"/>
      <c r="G138" s="90"/>
      <c r="I138" s="50"/>
      <c r="J138" s="90"/>
      <c r="K138" s="100"/>
      <c r="L138" s="100"/>
      <c r="M138" s="100"/>
      <c r="N138" s="100"/>
      <c r="O138" s="100"/>
      <c r="P138" s="100"/>
      <c r="Q138" s="100"/>
      <c r="R138" s="100"/>
      <c r="S138" s="100"/>
      <c r="T138" s="100"/>
    </row>
    <row r="139" spans="1:22">
      <c r="D139" s="28"/>
      <c r="E139" s="28"/>
      <c r="F139" s="43"/>
      <c r="G139" s="90"/>
      <c r="I139" s="50"/>
      <c r="J139" s="90"/>
      <c r="K139" s="100"/>
      <c r="L139" s="100"/>
      <c r="M139" s="100"/>
      <c r="N139" s="100"/>
      <c r="O139" s="100"/>
      <c r="P139" s="100"/>
      <c r="Q139" s="100"/>
      <c r="R139" s="100"/>
      <c r="S139" s="100"/>
      <c r="T139" s="100"/>
    </row>
    <row r="140" spans="1:22" ht="25">
      <c r="B140" s="76" t="s">
        <v>42</v>
      </c>
      <c r="D140" s="28"/>
      <c r="E140" s="28"/>
      <c r="F140" s="43"/>
      <c r="G140" s="90"/>
      <c r="I140" s="50"/>
      <c r="J140" s="90"/>
      <c r="K140" s="100"/>
      <c r="L140" s="100"/>
      <c r="M140" s="100"/>
      <c r="N140" s="100"/>
      <c r="O140" s="100"/>
      <c r="P140" s="100"/>
      <c r="Q140" s="100"/>
      <c r="R140" s="100"/>
      <c r="S140" s="100"/>
      <c r="T140" s="100"/>
    </row>
    <row r="141" spans="1:22" ht="85">
      <c r="A141" s="43">
        <v>224</v>
      </c>
      <c r="B141" s="72" t="s">
        <v>108</v>
      </c>
      <c r="C141" s="75" t="s">
        <v>211</v>
      </c>
      <c r="D141" s="72">
        <v>3</v>
      </c>
      <c r="E141" s="72" t="s">
        <v>823</v>
      </c>
      <c r="F141" s="73">
        <v>3</v>
      </c>
      <c r="G141" s="90"/>
      <c r="I141" s="50"/>
      <c r="J141" s="90"/>
      <c r="K141" s="96"/>
      <c r="L141" s="97"/>
      <c r="M141" s="97"/>
      <c r="N141" s="98"/>
      <c r="O141" s="99"/>
      <c r="P141" s="96"/>
      <c r="Q141" s="97"/>
      <c r="R141" s="97"/>
      <c r="S141" s="98"/>
      <c r="T141" s="99"/>
      <c r="U141" s="94">
        <f>IF(P141&lt;&gt;"",P141,IF(K141&lt;&gt;"",K141,IF(H141&lt;&gt;"",H141,IF(D141&lt;&gt;"",D141,""))))</f>
        <v>3</v>
      </c>
      <c r="V141" s="74">
        <f>IF(S141&lt;&gt;"",S141,IF(N141&lt;&gt;"",N141,IF(J141&lt;&gt;"",J141,IF(G141&lt;&gt;"",G141,IF(F141&lt;&gt;"",F141,"")))))</f>
        <v>3</v>
      </c>
    </row>
    <row r="142" spans="1:22" ht="102">
      <c r="A142" s="43">
        <v>225</v>
      </c>
      <c r="B142" s="72" t="s">
        <v>109</v>
      </c>
      <c r="C142" s="75" t="s">
        <v>212</v>
      </c>
      <c r="D142" s="72">
        <v>0</v>
      </c>
      <c r="E142" s="72"/>
      <c r="F142" s="73">
        <v>1</v>
      </c>
      <c r="G142" s="90"/>
      <c r="I142" s="50"/>
      <c r="J142" s="73">
        <v>0</v>
      </c>
      <c r="K142" s="96"/>
      <c r="L142" s="97"/>
      <c r="M142" s="97"/>
      <c r="N142" s="98"/>
      <c r="O142" s="99"/>
      <c r="P142" s="96">
        <v>2</v>
      </c>
      <c r="Q142" s="97"/>
      <c r="R142" s="97"/>
      <c r="S142" s="98">
        <v>2</v>
      </c>
      <c r="T142" s="99" t="s">
        <v>934</v>
      </c>
      <c r="U142" s="94">
        <f>IF(P142&lt;&gt;"",P142,IF(K142&lt;&gt;"",K142,IF(H142&lt;&gt;"",H142,IF(D142&lt;&gt;"",D142,""))))</f>
        <v>2</v>
      </c>
      <c r="V142" s="74">
        <f>IF(S142&lt;&gt;"",S142,IF(N142&lt;&gt;"",N142,IF(J142&lt;&gt;"",J142,IF(G142&lt;&gt;"",G142,IF(F142&lt;&gt;"",F142,"")))))</f>
        <v>2</v>
      </c>
    </row>
    <row r="143" spans="1:22" ht="187">
      <c r="A143" s="43">
        <v>226</v>
      </c>
      <c r="B143" s="72" t="s">
        <v>110</v>
      </c>
      <c r="C143" s="75" t="s">
        <v>213</v>
      </c>
      <c r="D143" s="72">
        <v>4</v>
      </c>
      <c r="E143" s="72" t="s">
        <v>824</v>
      </c>
      <c r="F143" s="73">
        <v>3</v>
      </c>
      <c r="G143" s="90"/>
      <c r="I143" s="50"/>
      <c r="J143" s="90"/>
      <c r="K143" s="96"/>
      <c r="L143" s="97"/>
      <c r="M143" s="97"/>
      <c r="N143" s="98"/>
      <c r="O143" s="99"/>
      <c r="P143" s="96"/>
      <c r="Q143" s="97"/>
      <c r="R143" s="97"/>
      <c r="S143" s="98"/>
      <c r="T143" s="99"/>
      <c r="U143" s="94">
        <f>IF(P143&lt;&gt;"",P143,IF(K143&lt;&gt;"",K143,IF(H143&lt;&gt;"",H143,IF(D143&lt;&gt;"",D143,""))))</f>
        <v>4</v>
      </c>
      <c r="V143" s="74">
        <f>IF(S143&lt;&gt;"",S143,IF(N143&lt;&gt;"",N143,IF(J143&lt;&gt;"",J143,IF(G143&lt;&gt;"",G143,IF(F143&lt;&gt;"",F143,"")))))</f>
        <v>3</v>
      </c>
    </row>
    <row r="144" spans="1:22">
      <c r="D144" s="28"/>
      <c r="E144" s="28"/>
      <c r="F144" s="43"/>
      <c r="G144" s="90"/>
      <c r="I144" s="50"/>
      <c r="J144" s="90"/>
      <c r="K144" s="100"/>
      <c r="L144" s="100"/>
      <c r="M144" s="100"/>
      <c r="N144" s="100"/>
      <c r="O144" s="100"/>
      <c r="P144" s="100"/>
      <c r="Q144" s="100"/>
      <c r="R144" s="100"/>
      <c r="S144" s="100"/>
      <c r="T144" s="100"/>
    </row>
    <row r="145" spans="1:22">
      <c r="D145" s="28"/>
      <c r="E145" s="28"/>
      <c r="F145" s="43"/>
      <c r="G145" s="90"/>
      <c r="I145" s="50"/>
      <c r="J145" s="90"/>
      <c r="K145" s="100"/>
      <c r="L145" s="100"/>
      <c r="M145" s="100"/>
      <c r="N145" s="100"/>
      <c r="O145" s="100"/>
      <c r="P145" s="100"/>
      <c r="Q145" s="100"/>
      <c r="R145" s="100"/>
      <c r="S145" s="100"/>
      <c r="T145" s="100"/>
    </row>
    <row r="146" spans="1:22">
      <c r="D146" s="28"/>
      <c r="E146" s="28"/>
      <c r="F146" s="43"/>
      <c r="G146" s="90"/>
      <c r="I146" s="50"/>
      <c r="J146" s="90"/>
      <c r="K146" s="100"/>
      <c r="L146" s="100"/>
      <c r="M146" s="100"/>
      <c r="N146" s="100"/>
      <c r="O146" s="100"/>
      <c r="P146" s="100"/>
      <c r="Q146" s="100"/>
      <c r="R146" s="100"/>
      <c r="S146" s="100"/>
      <c r="T146" s="100"/>
    </row>
    <row r="147" spans="1:22" ht="25">
      <c r="B147" s="78" t="s">
        <v>43</v>
      </c>
      <c r="D147" s="28"/>
      <c r="E147" s="28"/>
      <c r="F147" s="43"/>
      <c r="G147" s="90"/>
      <c r="I147" s="50"/>
      <c r="J147" s="90"/>
      <c r="K147" s="100"/>
      <c r="L147" s="100"/>
      <c r="M147" s="100"/>
      <c r="N147" s="100"/>
      <c r="O147" s="100"/>
      <c r="P147" s="100"/>
      <c r="Q147" s="100"/>
      <c r="R147" s="100"/>
      <c r="S147" s="100"/>
      <c r="T147" s="100"/>
    </row>
    <row r="148" spans="1:22" ht="409.6">
      <c r="A148" s="43">
        <v>227</v>
      </c>
      <c r="B148" s="72" t="s">
        <v>250</v>
      </c>
      <c r="C148" s="75" t="s">
        <v>214</v>
      </c>
      <c r="D148" s="72">
        <v>5</v>
      </c>
      <c r="E148" s="72"/>
      <c r="F148" s="73">
        <v>4</v>
      </c>
      <c r="G148" s="90"/>
      <c r="H148" s="73">
        <v>5</v>
      </c>
      <c r="I148" s="95" t="s">
        <v>871</v>
      </c>
      <c r="J148" s="90"/>
      <c r="K148" s="96"/>
      <c r="L148" s="97"/>
      <c r="M148" s="97"/>
      <c r="N148" s="98"/>
      <c r="O148" s="99"/>
      <c r="P148" s="96"/>
      <c r="Q148" s="97"/>
      <c r="R148" s="97"/>
      <c r="S148" s="98"/>
      <c r="T148" s="99"/>
      <c r="U148" s="94">
        <f t="shared" ref="U148:U157" si="14">IF(P148&lt;&gt;"",P148,IF(K148&lt;&gt;"",K148,IF(H148&lt;&gt;"",H148,IF(D148&lt;&gt;"",D148,""))))</f>
        <v>5</v>
      </c>
      <c r="V148" s="74">
        <f t="shared" ref="V148:V157" si="15">IF(S148&lt;&gt;"",S148,IF(N148&lt;&gt;"",N148,IF(J148&lt;&gt;"",J148,IF(G148&lt;&gt;"",G148,IF(F148&lt;&gt;"",F148,"")))))</f>
        <v>4</v>
      </c>
    </row>
    <row r="149" spans="1:22" ht="224">
      <c r="A149" s="43">
        <v>228</v>
      </c>
      <c r="B149" s="72" t="s">
        <v>111</v>
      </c>
      <c r="C149" s="75" t="s">
        <v>215</v>
      </c>
      <c r="D149" s="72">
        <v>5</v>
      </c>
      <c r="E149" s="72" t="s">
        <v>825</v>
      </c>
      <c r="F149" s="73">
        <v>4</v>
      </c>
      <c r="G149" s="90"/>
      <c r="I149" s="50"/>
      <c r="J149" s="90"/>
      <c r="K149" s="96"/>
      <c r="L149" s="97"/>
      <c r="M149" s="97"/>
      <c r="N149" s="98"/>
      <c r="O149" s="99"/>
      <c r="P149" s="96"/>
      <c r="Q149" s="97"/>
      <c r="R149" s="97"/>
      <c r="S149" s="98"/>
      <c r="T149" s="99"/>
      <c r="U149" s="94">
        <f t="shared" si="14"/>
        <v>5</v>
      </c>
      <c r="V149" s="74">
        <f t="shared" si="15"/>
        <v>4</v>
      </c>
    </row>
    <row r="150" spans="1:22" ht="372">
      <c r="A150" s="43">
        <v>229</v>
      </c>
      <c r="B150" s="72" t="s">
        <v>112</v>
      </c>
      <c r="C150" s="75" t="s">
        <v>216</v>
      </c>
      <c r="D150" s="72">
        <v>4</v>
      </c>
      <c r="E150" s="72"/>
      <c r="F150" s="73">
        <v>4</v>
      </c>
      <c r="G150" s="90"/>
      <c r="H150" s="73">
        <v>4</v>
      </c>
      <c r="I150" s="95" t="s">
        <v>872</v>
      </c>
      <c r="J150" s="90"/>
      <c r="K150" s="96"/>
      <c r="L150" s="97" t="s">
        <v>902</v>
      </c>
      <c r="M150" s="97"/>
      <c r="N150" s="98"/>
      <c r="O150" s="99"/>
      <c r="P150" s="96">
        <v>5</v>
      </c>
      <c r="Q150" s="97"/>
      <c r="R150" s="97"/>
      <c r="S150" s="98">
        <v>4</v>
      </c>
      <c r="T150" s="99" t="s">
        <v>935</v>
      </c>
      <c r="U150" s="94">
        <f t="shared" si="14"/>
        <v>5</v>
      </c>
      <c r="V150" s="74">
        <f t="shared" si="15"/>
        <v>4</v>
      </c>
    </row>
    <row r="151" spans="1:22" ht="409.6">
      <c r="A151" s="43">
        <v>230</v>
      </c>
      <c r="B151" s="72" t="s">
        <v>113</v>
      </c>
      <c r="C151" s="75" t="s">
        <v>217</v>
      </c>
      <c r="D151" s="72">
        <v>4</v>
      </c>
      <c r="E151" s="72"/>
      <c r="F151" s="73">
        <v>3</v>
      </c>
      <c r="G151" s="90"/>
      <c r="H151" s="73">
        <v>4</v>
      </c>
      <c r="I151" s="95" t="s">
        <v>873</v>
      </c>
      <c r="J151" s="90"/>
      <c r="K151" s="96"/>
      <c r="L151" s="97" t="s">
        <v>903</v>
      </c>
      <c r="M151" s="97"/>
      <c r="N151" s="98"/>
      <c r="O151" s="99"/>
      <c r="P151" s="96">
        <v>4</v>
      </c>
      <c r="Q151" s="97"/>
      <c r="R151" s="97"/>
      <c r="S151" s="98">
        <v>4</v>
      </c>
      <c r="T151" s="99" t="s">
        <v>924</v>
      </c>
      <c r="U151" s="94">
        <f t="shared" si="14"/>
        <v>4</v>
      </c>
      <c r="V151" s="74">
        <f t="shared" si="15"/>
        <v>4</v>
      </c>
    </row>
    <row r="152" spans="1:22" ht="306">
      <c r="A152" s="43">
        <v>231</v>
      </c>
      <c r="B152" s="72" t="s">
        <v>114</v>
      </c>
      <c r="C152" s="75" t="s">
        <v>218</v>
      </c>
      <c r="D152" s="72">
        <v>5</v>
      </c>
      <c r="E152" s="72" t="s">
        <v>826</v>
      </c>
      <c r="F152" s="73">
        <v>4</v>
      </c>
      <c r="G152" s="90"/>
      <c r="I152" s="50"/>
      <c r="J152" s="90"/>
      <c r="K152" s="96"/>
      <c r="L152" s="97"/>
      <c r="M152" s="97"/>
      <c r="N152" s="98"/>
      <c r="O152" s="99"/>
      <c r="P152" s="96"/>
      <c r="Q152" s="97"/>
      <c r="R152" s="97"/>
      <c r="S152" s="98"/>
      <c r="T152" s="99"/>
      <c r="U152" s="94">
        <f t="shared" si="14"/>
        <v>5</v>
      </c>
      <c r="V152" s="74">
        <f t="shared" si="15"/>
        <v>4</v>
      </c>
    </row>
    <row r="153" spans="1:22" ht="289">
      <c r="A153" s="43">
        <v>232</v>
      </c>
      <c r="B153" s="72" t="s">
        <v>251</v>
      </c>
      <c r="C153" s="75" t="s">
        <v>219</v>
      </c>
      <c r="D153" s="72">
        <v>5</v>
      </c>
      <c r="E153" s="72" t="s">
        <v>827</v>
      </c>
      <c r="F153" s="73">
        <v>4</v>
      </c>
      <c r="G153" s="90"/>
      <c r="I153" s="50"/>
      <c r="J153" s="90"/>
      <c r="K153" s="96"/>
      <c r="L153" s="97"/>
      <c r="M153" s="97"/>
      <c r="N153" s="98"/>
      <c r="O153" s="99"/>
      <c r="P153" s="96"/>
      <c r="Q153" s="97"/>
      <c r="R153" s="97"/>
      <c r="S153" s="98"/>
      <c r="T153" s="99"/>
      <c r="U153" s="94">
        <f t="shared" si="14"/>
        <v>5</v>
      </c>
      <c r="V153" s="74">
        <f t="shared" si="15"/>
        <v>4</v>
      </c>
    </row>
    <row r="154" spans="1:22" ht="409.6">
      <c r="A154" s="43">
        <v>233</v>
      </c>
      <c r="B154" s="72" t="s">
        <v>115</v>
      </c>
      <c r="C154" s="75" t="s">
        <v>220</v>
      </c>
      <c r="D154" s="72">
        <v>5</v>
      </c>
      <c r="E154" s="72" t="s">
        <v>828</v>
      </c>
      <c r="F154" s="73">
        <v>3</v>
      </c>
      <c r="G154" s="90"/>
      <c r="H154" s="73">
        <v>5</v>
      </c>
      <c r="I154" s="95" t="s">
        <v>874</v>
      </c>
      <c r="J154" s="73">
        <v>3.5</v>
      </c>
      <c r="K154" s="96"/>
      <c r="L154" s="97"/>
      <c r="M154" s="97"/>
      <c r="N154" s="98"/>
      <c r="O154" s="99"/>
      <c r="P154" s="96"/>
      <c r="Q154" s="97"/>
      <c r="R154" s="97"/>
      <c r="S154" s="98"/>
      <c r="T154" s="99"/>
      <c r="U154" s="94">
        <f t="shared" si="14"/>
        <v>5</v>
      </c>
      <c r="V154" s="74">
        <f t="shared" si="15"/>
        <v>3.5</v>
      </c>
    </row>
    <row r="155" spans="1:22" ht="204">
      <c r="A155" s="43">
        <v>234</v>
      </c>
      <c r="B155" s="72" t="s">
        <v>116</v>
      </c>
      <c r="C155" s="75" t="s">
        <v>221</v>
      </c>
      <c r="D155" s="72">
        <v>5</v>
      </c>
      <c r="E155" s="72" t="s">
        <v>829</v>
      </c>
      <c r="F155" s="73">
        <v>3</v>
      </c>
      <c r="G155" s="90"/>
      <c r="H155" s="73">
        <v>4</v>
      </c>
      <c r="I155" s="95" t="s">
        <v>875</v>
      </c>
      <c r="J155" s="90"/>
      <c r="K155" s="96"/>
      <c r="L155" s="97"/>
      <c r="M155" s="97"/>
      <c r="N155" s="98"/>
      <c r="O155" s="99"/>
      <c r="P155" s="96"/>
      <c r="Q155" s="97"/>
      <c r="R155" s="97"/>
      <c r="S155" s="98"/>
      <c r="T155" s="99"/>
      <c r="U155" s="94">
        <f t="shared" si="14"/>
        <v>4</v>
      </c>
      <c r="V155" s="74">
        <f t="shared" si="15"/>
        <v>3</v>
      </c>
    </row>
    <row r="156" spans="1:22" ht="409.6">
      <c r="A156" s="43">
        <v>235</v>
      </c>
      <c r="B156" s="72" t="s">
        <v>117</v>
      </c>
      <c r="C156" s="75" t="s">
        <v>222</v>
      </c>
      <c r="D156" s="72">
        <v>5</v>
      </c>
      <c r="E156" s="72" t="s">
        <v>830</v>
      </c>
      <c r="F156" s="73">
        <v>3</v>
      </c>
      <c r="G156" s="90"/>
      <c r="H156" s="73">
        <v>5</v>
      </c>
      <c r="I156" s="95" t="s">
        <v>876</v>
      </c>
      <c r="J156" s="90"/>
      <c r="K156" s="96"/>
      <c r="L156" s="97" t="s">
        <v>904</v>
      </c>
      <c r="M156" s="97"/>
      <c r="N156" s="98"/>
      <c r="O156" s="99"/>
      <c r="P156" s="96">
        <v>4</v>
      </c>
      <c r="Q156" s="97"/>
      <c r="R156" s="97"/>
      <c r="S156" s="98">
        <v>4</v>
      </c>
      <c r="T156" s="99" t="s">
        <v>936</v>
      </c>
      <c r="U156" s="94">
        <f t="shared" si="14"/>
        <v>4</v>
      </c>
      <c r="V156" s="74">
        <f t="shared" si="15"/>
        <v>4</v>
      </c>
    </row>
    <row r="157" spans="1:22" ht="340">
      <c r="A157" s="43">
        <v>236</v>
      </c>
      <c r="B157" s="72" t="s">
        <v>118</v>
      </c>
      <c r="C157" s="75" t="s">
        <v>223</v>
      </c>
      <c r="D157" s="72">
        <v>5</v>
      </c>
      <c r="E157" s="72" t="s">
        <v>831</v>
      </c>
      <c r="F157" s="73">
        <v>3</v>
      </c>
      <c r="G157" s="90"/>
      <c r="H157" s="73">
        <v>5</v>
      </c>
      <c r="I157" s="95" t="s">
        <v>877</v>
      </c>
      <c r="J157" s="73">
        <v>3.5</v>
      </c>
      <c r="K157" s="96"/>
      <c r="L157" s="97" t="s">
        <v>909</v>
      </c>
      <c r="M157" s="97"/>
      <c r="N157" s="98"/>
      <c r="O157" s="99"/>
      <c r="P157" s="96">
        <v>4</v>
      </c>
      <c r="Q157" s="97"/>
      <c r="R157" s="97"/>
      <c r="S157" s="98">
        <v>4</v>
      </c>
      <c r="T157" s="99" t="s">
        <v>925</v>
      </c>
      <c r="U157" s="94">
        <f t="shared" si="14"/>
        <v>4</v>
      </c>
      <c r="V157" s="74">
        <f t="shared" si="15"/>
        <v>4</v>
      </c>
    </row>
    <row r="158" spans="1:22">
      <c r="D158" s="28"/>
      <c r="E158" s="28"/>
      <c r="F158" s="43"/>
      <c r="G158" s="90"/>
      <c r="I158" s="50"/>
      <c r="J158" s="90"/>
      <c r="K158" s="100"/>
      <c r="L158" s="100"/>
      <c r="M158" s="100"/>
      <c r="N158" s="100"/>
      <c r="O158" s="100"/>
      <c r="P158" s="100"/>
      <c r="Q158" s="100"/>
      <c r="R158" s="100"/>
      <c r="S158" s="100"/>
      <c r="T158" s="100"/>
    </row>
    <row r="159" spans="1:22">
      <c r="D159" s="28"/>
      <c r="E159" s="28"/>
      <c r="F159" s="43"/>
      <c r="G159" s="90"/>
      <c r="I159" s="50"/>
      <c r="J159" s="90"/>
      <c r="K159" s="100"/>
      <c r="L159" s="100"/>
      <c r="M159" s="100"/>
      <c r="N159" s="100"/>
      <c r="O159" s="100"/>
      <c r="P159" s="100"/>
      <c r="Q159" s="100"/>
      <c r="R159" s="100"/>
      <c r="S159" s="100"/>
      <c r="T159" s="100"/>
    </row>
    <row r="160" spans="1:22">
      <c r="D160" s="28"/>
      <c r="E160" s="28"/>
      <c r="F160" s="43"/>
      <c r="G160" s="90"/>
      <c r="I160" s="50"/>
      <c r="J160" s="90"/>
      <c r="K160" s="100"/>
      <c r="L160" s="100"/>
      <c r="M160" s="100"/>
      <c r="N160" s="100"/>
      <c r="O160" s="100"/>
      <c r="P160" s="100"/>
      <c r="Q160" s="100"/>
      <c r="R160" s="100"/>
      <c r="S160" s="100"/>
      <c r="T160" s="100"/>
    </row>
    <row r="161" spans="1:22" ht="25">
      <c r="B161" s="78" t="s">
        <v>44</v>
      </c>
      <c r="D161" s="28"/>
      <c r="E161" s="28"/>
      <c r="F161" s="43"/>
      <c r="G161" s="90"/>
      <c r="I161" s="50"/>
      <c r="J161" s="90"/>
      <c r="K161" s="100"/>
      <c r="L161" s="100"/>
      <c r="M161" s="100"/>
      <c r="N161" s="100"/>
      <c r="O161" s="100"/>
      <c r="P161" s="100"/>
      <c r="Q161" s="100"/>
      <c r="R161" s="100"/>
      <c r="S161" s="100"/>
      <c r="T161" s="100"/>
    </row>
    <row r="162" spans="1:22" ht="409.6">
      <c r="A162" s="43">
        <v>237</v>
      </c>
      <c r="B162" s="72" t="s">
        <v>252</v>
      </c>
      <c r="C162" s="75" t="s">
        <v>224</v>
      </c>
      <c r="D162" s="72">
        <v>3</v>
      </c>
      <c r="E162" s="72" t="s">
        <v>832</v>
      </c>
      <c r="F162" s="73">
        <v>3</v>
      </c>
      <c r="G162" s="90"/>
      <c r="H162" s="73">
        <v>4</v>
      </c>
      <c r="I162" s="95" t="s">
        <v>878</v>
      </c>
      <c r="J162" s="90"/>
      <c r="K162" s="96"/>
      <c r="L162" s="97"/>
      <c r="M162" s="97"/>
      <c r="N162" s="98"/>
      <c r="O162" s="99"/>
      <c r="P162" s="96"/>
      <c r="Q162" s="97"/>
      <c r="R162" s="97"/>
      <c r="S162" s="98"/>
      <c r="T162" s="99" t="s">
        <v>937</v>
      </c>
      <c r="U162" s="94">
        <f t="shared" ref="U162:U168" si="16">IF(P162&lt;&gt;"",P162,IF(K162&lt;&gt;"",K162,IF(H162&lt;&gt;"",H162,IF(D162&lt;&gt;"",D162,""))))</f>
        <v>4</v>
      </c>
      <c r="V162" s="74">
        <f t="shared" ref="V162:V168" si="17">IF(S162&lt;&gt;"",S162,IF(N162&lt;&gt;"",N162,IF(J162&lt;&gt;"",J162,IF(G162&lt;&gt;"",G162,IF(F162&lt;&gt;"",F162,"")))))</f>
        <v>3</v>
      </c>
    </row>
    <row r="163" spans="1:22" ht="409.6">
      <c r="A163" s="43">
        <v>238</v>
      </c>
      <c r="B163" s="72" t="s">
        <v>119</v>
      </c>
      <c r="C163" s="75" t="s">
        <v>225</v>
      </c>
      <c r="D163" s="72">
        <v>4</v>
      </c>
      <c r="E163" s="72" t="s">
        <v>833</v>
      </c>
      <c r="F163" s="73">
        <v>4</v>
      </c>
      <c r="G163" s="90"/>
      <c r="I163" s="50"/>
      <c r="J163" s="90"/>
      <c r="K163" s="96"/>
      <c r="L163" s="97"/>
      <c r="M163" s="97"/>
      <c r="N163" s="98"/>
      <c r="O163" s="99"/>
      <c r="P163" s="96"/>
      <c r="Q163" s="97"/>
      <c r="R163" s="97"/>
      <c r="S163" s="98"/>
      <c r="T163" s="99" t="s">
        <v>938</v>
      </c>
      <c r="U163" s="94">
        <f t="shared" si="16"/>
        <v>4</v>
      </c>
      <c r="V163" s="74">
        <f t="shared" si="17"/>
        <v>4</v>
      </c>
    </row>
    <row r="164" spans="1:22" ht="64">
      <c r="A164" s="43">
        <v>239</v>
      </c>
      <c r="B164" s="72" t="s">
        <v>120</v>
      </c>
      <c r="C164" s="75" t="s">
        <v>226</v>
      </c>
      <c r="D164" s="72">
        <v>0</v>
      </c>
      <c r="E164" s="72"/>
      <c r="F164" s="73">
        <v>3</v>
      </c>
      <c r="G164" s="90"/>
      <c r="I164" s="50"/>
      <c r="J164" s="90"/>
      <c r="K164" s="96"/>
      <c r="L164" s="97"/>
      <c r="M164" s="97"/>
      <c r="N164" s="98"/>
      <c r="O164" s="99"/>
      <c r="P164" s="96"/>
      <c r="Q164" s="97"/>
      <c r="R164" s="97"/>
      <c r="S164" s="98"/>
      <c r="T164" s="99"/>
      <c r="U164" s="94">
        <f t="shared" si="16"/>
        <v>0</v>
      </c>
      <c r="V164" s="74">
        <f t="shared" si="17"/>
        <v>3</v>
      </c>
    </row>
    <row r="165" spans="1:22" ht="68">
      <c r="A165" s="43">
        <v>240</v>
      </c>
      <c r="B165" s="72" t="s">
        <v>121</v>
      </c>
      <c r="C165" s="75" t="s">
        <v>227</v>
      </c>
      <c r="D165" s="72">
        <v>4</v>
      </c>
      <c r="E165" s="72" t="s">
        <v>834</v>
      </c>
      <c r="F165" s="73">
        <v>4</v>
      </c>
      <c r="G165" s="90"/>
      <c r="I165" s="50"/>
      <c r="J165" s="90"/>
      <c r="K165" s="96"/>
      <c r="L165" s="97"/>
      <c r="M165" s="97"/>
      <c r="N165" s="98"/>
      <c r="O165" s="99"/>
      <c r="P165" s="96"/>
      <c r="Q165" s="97"/>
      <c r="R165" s="97"/>
      <c r="S165" s="98"/>
      <c r="T165" s="99"/>
      <c r="U165" s="94">
        <f t="shared" si="16"/>
        <v>4</v>
      </c>
      <c r="V165" s="74">
        <f t="shared" si="17"/>
        <v>4</v>
      </c>
    </row>
    <row r="166" spans="1:22" ht="409.6">
      <c r="A166" s="43">
        <v>241</v>
      </c>
      <c r="B166" s="72" t="s">
        <v>254</v>
      </c>
      <c r="C166" s="75" t="s">
        <v>228</v>
      </c>
      <c r="D166" s="72">
        <v>4</v>
      </c>
      <c r="E166" s="72" t="s">
        <v>835</v>
      </c>
      <c r="F166" s="73">
        <v>4</v>
      </c>
      <c r="G166" s="90"/>
      <c r="I166" s="50"/>
      <c r="J166" s="90"/>
      <c r="K166" s="96"/>
      <c r="L166" s="97"/>
      <c r="M166" s="97"/>
      <c r="N166" s="98"/>
      <c r="O166" s="99"/>
      <c r="P166" s="96"/>
      <c r="Q166" s="97"/>
      <c r="R166" s="97"/>
      <c r="S166" s="98"/>
      <c r="T166" s="99"/>
      <c r="U166" s="94">
        <f t="shared" si="16"/>
        <v>4</v>
      </c>
      <c r="V166" s="74">
        <f t="shared" si="17"/>
        <v>4</v>
      </c>
    </row>
    <row r="167" spans="1:22" ht="68">
      <c r="A167" s="43">
        <v>242</v>
      </c>
      <c r="B167" s="72" t="s">
        <v>122</v>
      </c>
      <c r="C167" s="75" t="s">
        <v>229</v>
      </c>
      <c r="D167" s="72">
        <v>0</v>
      </c>
      <c r="E167" s="72"/>
      <c r="F167" s="73">
        <v>3</v>
      </c>
      <c r="G167" s="90"/>
      <c r="H167" s="73">
        <v>4</v>
      </c>
      <c r="I167" s="95" t="s">
        <v>879</v>
      </c>
      <c r="J167" s="90"/>
      <c r="K167" s="96"/>
      <c r="L167" s="97"/>
      <c r="M167" s="97"/>
      <c r="N167" s="98"/>
      <c r="O167" s="99"/>
      <c r="P167" s="96"/>
      <c r="Q167" s="97"/>
      <c r="R167" s="97"/>
      <c r="S167" s="98"/>
      <c r="T167" s="99"/>
      <c r="U167" s="94">
        <f t="shared" si="16"/>
        <v>4</v>
      </c>
      <c r="V167" s="74">
        <f t="shared" si="17"/>
        <v>3</v>
      </c>
    </row>
    <row r="168" spans="1:22" ht="119">
      <c r="A168" s="43">
        <v>243</v>
      </c>
      <c r="B168" s="72" t="s">
        <v>123</v>
      </c>
      <c r="C168" s="75" t="s">
        <v>230</v>
      </c>
      <c r="D168" s="72">
        <v>4</v>
      </c>
      <c r="E168" s="72" t="s">
        <v>836</v>
      </c>
      <c r="F168" s="73">
        <v>3</v>
      </c>
      <c r="G168" s="90"/>
      <c r="I168" s="50"/>
      <c r="J168" s="90"/>
      <c r="K168" s="96"/>
      <c r="L168" s="97"/>
      <c r="M168" s="97"/>
      <c r="N168" s="98"/>
      <c r="O168" s="99"/>
      <c r="P168" s="96"/>
      <c r="Q168" s="97"/>
      <c r="R168" s="97"/>
      <c r="S168" s="98"/>
      <c r="T168" s="99"/>
      <c r="U168" s="94">
        <f t="shared" si="16"/>
        <v>4</v>
      </c>
      <c r="V168" s="74">
        <f t="shared" si="17"/>
        <v>3</v>
      </c>
    </row>
    <row r="169" spans="1:22">
      <c r="E169" s="28"/>
      <c r="G169" s="90"/>
      <c r="I169" s="50"/>
      <c r="J169" s="90"/>
      <c r="K169" s="100"/>
      <c r="L169" s="100"/>
      <c r="M169" s="100"/>
      <c r="N169" s="100"/>
      <c r="O169" s="100"/>
      <c r="P169" s="100"/>
      <c r="Q169" s="100"/>
      <c r="R169" s="100"/>
      <c r="S169" s="100"/>
      <c r="T169" s="100"/>
    </row>
    <row r="170" spans="1:22">
      <c r="E170" s="28"/>
      <c r="G170" s="90"/>
      <c r="I170" s="50"/>
      <c r="J170" s="90"/>
      <c r="K170" s="100"/>
      <c r="L170" s="100"/>
      <c r="M170" s="100"/>
      <c r="N170" s="100"/>
      <c r="O170" s="100"/>
      <c r="P170" s="100"/>
      <c r="Q170" s="100"/>
      <c r="R170" s="100"/>
      <c r="S170" s="100"/>
      <c r="T170" s="100"/>
    </row>
    <row r="171" spans="1:22">
      <c r="B171" s="79"/>
      <c r="E171" s="28"/>
      <c r="G171" s="90"/>
      <c r="I171" s="50"/>
      <c r="J171" s="90"/>
      <c r="K171" s="100"/>
      <c r="L171" s="100"/>
      <c r="M171" s="100"/>
      <c r="N171" s="100"/>
      <c r="O171" s="100"/>
      <c r="P171" s="100"/>
      <c r="Q171" s="100"/>
      <c r="R171" s="100"/>
      <c r="S171" s="100"/>
      <c r="T171" s="100"/>
    </row>
    <row r="172" spans="1:22">
      <c r="E172" s="28"/>
      <c r="G172" s="90"/>
      <c r="I172" s="50"/>
      <c r="J172" s="90"/>
      <c r="K172" s="100"/>
      <c r="L172" s="100"/>
      <c r="M172" s="100"/>
      <c r="N172" s="100"/>
      <c r="O172" s="100"/>
      <c r="P172" s="100"/>
      <c r="Q172" s="100"/>
      <c r="R172" s="100"/>
      <c r="S172" s="100"/>
      <c r="T172" s="100"/>
    </row>
    <row r="173" spans="1:22">
      <c r="E173" s="28"/>
      <c r="G173" s="90"/>
      <c r="I173" s="50"/>
      <c r="J173" s="90"/>
      <c r="K173" s="100"/>
      <c r="L173" s="100"/>
      <c r="M173" s="100"/>
      <c r="N173" s="100"/>
      <c r="O173" s="100"/>
      <c r="P173" s="100"/>
      <c r="Q173" s="100"/>
      <c r="R173" s="100"/>
      <c r="S173" s="100"/>
      <c r="T173" s="100"/>
    </row>
    <row r="174" spans="1:22">
      <c r="E174" s="28"/>
      <c r="G174" s="90"/>
      <c r="I174" s="50"/>
      <c r="J174" s="90"/>
      <c r="K174" s="100"/>
      <c r="L174" s="100"/>
      <c r="M174" s="100"/>
      <c r="N174" s="100"/>
      <c r="O174" s="100"/>
      <c r="P174" s="100"/>
      <c r="Q174" s="100"/>
      <c r="R174" s="100"/>
      <c r="S174" s="100"/>
      <c r="T174" s="100"/>
    </row>
    <row r="175" spans="1:22">
      <c r="E175" s="28"/>
      <c r="I175" s="50"/>
      <c r="J175" s="90"/>
      <c r="K175" s="100"/>
      <c r="L175" s="100"/>
      <c r="M175" s="100"/>
      <c r="N175" s="100"/>
      <c r="O175" s="100"/>
      <c r="P175" s="100"/>
      <c r="Q175" s="100"/>
      <c r="R175" s="100"/>
      <c r="S175" s="100"/>
      <c r="T175" s="100"/>
    </row>
    <row r="176" spans="1:22">
      <c r="E176" s="28"/>
      <c r="I176" s="50"/>
      <c r="J176" s="90"/>
      <c r="K176" s="100"/>
      <c r="L176" s="100"/>
      <c r="M176" s="100"/>
      <c r="N176" s="100"/>
      <c r="O176" s="100"/>
      <c r="P176" s="100"/>
      <c r="Q176" s="100"/>
      <c r="R176" s="100"/>
      <c r="S176" s="100"/>
      <c r="T176" s="100"/>
    </row>
    <row r="177" spans="5:20">
      <c r="E177" s="28"/>
      <c r="I177" s="50"/>
      <c r="J177" s="90"/>
      <c r="K177" s="100"/>
      <c r="L177" s="100"/>
      <c r="M177" s="100"/>
      <c r="N177" s="100"/>
      <c r="O177" s="100"/>
      <c r="P177" s="100"/>
      <c r="Q177" s="100"/>
      <c r="R177" s="100"/>
      <c r="S177" s="100"/>
      <c r="T177" s="100"/>
    </row>
    <row r="178" spans="5:20">
      <c r="E178" s="28"/>
      <c r="I178" s="50"/>
      <c r="J178" s="90"/>
      <c r="K178" s="100"/>
      <c r="L178" s="100"/>
      <c r="M178" s="100"/>
      <c r="N178" s="100"/>
      <c r="O178" s="100"/>
      <c r="P178" s="100"/>
      <c r="Q178" s="100"/>
      <c r="R178" s="100"/>
      <c r="S178" s="100"/>
      <c r="T178" s="100"/>
    </row>
    <row r="179" spans="5:20">
      <c r="E179" s="28"/>
      <c r="I179" s="50"/>
      <c r="J179" s="90"/>
      <c r="K179" s="100"/>
      <c r="L179" s="100"/>
      <c r="M179" s="100"/>
      <c r="N179" s="100"/>
      <c r="O179" s="100"/>
      <c r="P179" s="100"/>
      <c r="Q179" s="100"/>
      <c r="R179" s="100"/>
      <c r="S179" s="100"/>
      <c r="T179" s="100"/>
    </row>
    <row r="180" spans="5:20">
      <c r="E180" s="28"/>
      <c r="I180" s="50"/>
      <c r="J180" s="90"/>
      <c r="K180" s="100"/>
      <c r="L180" s="100"/>
      <c r="M180" s="100"/>
      <c r="N180" s="100"/>
      <c r="O180" s="100"/>
      <c r="P180" s="100"/>
      <c r="Q180" s="100"/>
      <c r="R180" s="100"/>
      <c r="S180" s="100"/>
      <c r="T180" s="100"/>
    </row>
    <row r="181" spans="5:20">
      <c r="E181" s="28"/>
      <c r="I181" s="50"/>
      <c r="J181" s="90"/>
      <c r="K181" s="100"/>
      <c r="L181" s="100"/>
      <c r="M181" s="100"/>
      <c r="N181" s="100"/>
      <c r="O181" s="100"/>
      <c r="P181" s="100"/>
      <c r="Q181" s="100"/>
      <c r="R181" s="100"/>
      <c r="S181" s="100"/>
      <c r="T181" s="100"/>
    </row>
    <row r="182" spans="5:20">
      <c r="E182" s="28"/>
      <c r="I182" s="50"/>
      <c r="J182" s="90"/>
      <c r="K182" s="100"/>
      <c r="L182" s="100"/>
      <c r="M182" s="100"/>
      <c r="N182" s="100"/>
      <c r="O182" s="100"/>
      <c r="P182" s="100"/>
      <c r="Q182" s="100"/>
      <c r="R182" s="100"/>
      <c r="S182" s="100"/>
      <c r="T182" s="100"/>
    </row>
    <row r="183" spans="5:20">
      <c r="E183" s="28"/>
      <c r="I183" s="50"/>
      <c r="J183" s="90"/>
      <c r="K183" s="100"/>
      <c r="L183" s="100"/>
      <c r="M183" s="100"/>
      <c r="N183" s="100"/>
      <c r="O183" s="100"/>
      <c r="P183" s="100"/>
      <c r="Q183" s="100"/>
      <c r="R183" s="100"/>
      <c r="S183" s="100"/>
      <c r="T183" s="100"/>
    </row>
    <row r="184" spans="5:20">
      <c r="E184" s="28"/>
      <c r="I184" s="50"/>
      <c r="J184" s="90"/>
      <c r="K184" s="100"/>
      <c r="L184" s="100"/>
      <c r="M184" s="100"/>
      <c r="N184" s="100"/>
      <c r="O184" s="100"/>
      <c r="P184" s="100"/>
      <c r="Q184" s="100"/>
      <c r="R184" s="100"/>
      <c r="S184" s="100"/>
      <c r="T184" s="100"/>
    </row>
    <row r="185" spans="5:20">
      <c r="E185" s="28"/>
      <c r="I185" s="50"/>
      <c r="J185" s="90"/>
      <c r="K185" s="100"/>
      <c r="L185" s="100"/>
      <c r="M185" s="100"/>
      <c r="N185" s="100"/>
      <c r="O185" s="100"/>
      <c r="P185" s="100"/>
      <c r="Q185" s="100"/>
      <c r="R185" s="100"/>
      <c r="S185" s="100"/>
      <c r="T185" s="100"/>
    </row>
    <row r="186" spans="5:20">
      <c r="E186" s="28"/>
      <c r="I186" s="50"/>
      <c r="J186" s="90"/>
      <c r="K186" s="100"/>
      <c r="L186" s="100"/>
      <c r="M186" s="100"/>
      <c r="N186" s="100"/>
      <c r="O186" s="100"/>
      <c r="P186" s="100"/>
      <c r="Q186" s="100"/>
      <c r="R186" s="100"/>
      <c r="S186" s="100"/>
      <c r="T186" s="100"/>
    </row>
    <row r="187" spans="5:20">
      <c r="E187" s="28"/>
      <c r="I187" s="50"/>
      <c r="J187" s="90"/>
      <c r="K187" s="100"/>
      <c r="L187" s="100"/>
      <c r="M187" s="100"/>
      <c r="N187" s="100"/>
      <c r="O187" s="100"/>
      <c r="P187" s="100"/>
      <c r="Q187" s="100"/>
      <c r="R187" s="100"/>
      <c r="S187" s="100"/>
      <c r="T187" s="100"/>
    </row>
    <row r="188" spans="5:20">
      <c r="I188" s="50"/>
      <c r="J188" s="90"/>
      <c r="K188" s="100"/>
      <c r="L188" s="100"/>
      <c r="M188" s="100"/>
      <c r="N188" s="100"/>
      <c r="O188" s="100"/>
      <c r="P188" s="100"/>
      <c r="Q188" s="100"/>
      <c r="R188" s="100"/>
      <c r="S188" s="100"/>
      <c r="T188" s="100"/>
    </row>
    <row r="189" spans="5:20">
      <c r="I189" s="50"/>
      <c r="J189" s="90"/>
      <c r="K189" s="100"/>
      <c r="L189" s="100"/>
      <c r="M189" s="100"/>
      <c r="N189" s="100"/>
      <c r="O189" s="100"/>
      <c r="P189" s="100"/>
      <c r="Q189" s="100"/>
      <c r="R189" s="100"/>
      <c r="S189" s="100"/>
      <c r="T189" s="100"/>
    </row>
    <row r="190" spans="5:20">
      <c r="I190" s="50"/>
      <c r="J190" s="90"/>
      <c r="K190" s="100"/>
      <c r="L190" s="100"/>
      <c r="M190" s="100"/>
      <c r="N190" s="100"/>
      <c r="O190" s="100"/>
      <c r="P190" s="100"/>
      <c r="Q190" s="100"/>
      <c r="R190" s="100"/>
      <c r="S190" s="100"/>
      <c r="T190" s="100"/>
    </row>
    <row r="191" spans="5:20">
      <c r="I191" s="50"/>
      <c r="J191" s="90"/>
      <c r="K191" s="100"/>
      <c r="L191" s="100"/>
      <c r="M191" s="100"/>
      <c r="N191" s="100"/>
      <c r="O191" s="100"/>
      <c r="P191" s="100"/>
      <c r="Q191" s="100"/>
      <c r="R191" s="100"/>
      <c r="S191" s="100"/>
      <c r="T191" s="100"/>
    </row>
    <row r="192" spans="5:20">
      <c r="I192" s="50"/>
      <c r="J192" s="90"/>
      <c r="K192" s="100"/>
      <c r="L192" s="100"/>
      <c r="M192" s="100"/>
      <c r="N192" s="100"/>
      <c r="O192" s="100"/>
      <c r="P192" s="100"/>
      <c r="Q192" s="100"/>
      <c r="R192" s="100"/>
      <c r="S192" s="100"/>
      <c r="T192" s="100"/>
    </row>
    <row r="193" spans="9:20">
      <c r="I193" s="50"/>
      <c r="J193" s="90"/>
      <c r="K193" s="100"/>
      <c r="L193" s="100"/>
      <c r="M193" s="100"/>
      <c r="N193" s="100"/>
      <c r="O193" s="100"/>
      <c r="P193" s="100"/>
      <c r="Q193" s="100"/>
      <c r="R193" s="100"/>
      <c r="S193" s="100"/>
      <c r="T193" s="100"/>
    </row>
    <row r="194" spans="9:20">
      <c r="I194" s="50"/>
      <c r="J194" s="90"/>
      <c r="K194" s="100"/>
      <c r="L194" s="100"/>
      <c r="M194" s="100"/>
      <c r="N194" s="100"/>
      <c r="O194" s="100"/>
      <c r="P194" s="100"/>
      <c r="Q194" s="100"/>
      <c r="R194" s="100"/>
      <c r="S194" s="100"/>
      <c r="T194" s="100"/>
    </row>
    <row r="195" spans="9:20">
      <c r="I195" s="50"/>
      <c r="J195" s="90"/>
      <c r="K195" s="100"/>
      <c r="L195" s="100"/>
      <c r="M195" s="100"/>
      <c r="N195" s="100"/>
      <c r="O195" s="100"/>
      <c r="P195" s="100"/>
      <c r="Q195" s="100"/>
      <c r="R195" s="100"/>
      <c r="S195" s="100"/>
      <c r="T195" s="100"/>
    </row>
    <row r="196" spans="9:20">
      <c r="I196" s="50"/>
      <c r="J196" s="90"/>
      <c r="K196" s="100"/>
      <c r="L196" s="100"/>
      <c r="M196" s="100"/>
      <c r="N196" s="100"/>
      <c r="O196" s="100"/>
      <c r="P196" s="100"/>
      <c r="Q196" s="100"/>
      <c r="R196" s="100"/>
      <c r="S196" s="100"/>
      <c r="T196" s="100"/>
    </row>
    <row r="197" spans="9:20">
      <c r="I197" s="50"/>
      <c r="J197" s="90"/>
      <c r="K197" s="100"/>
      <c r="L197" s="100"/>
      <c r="M197" s="100"/>
      <c r="N197" s="100"/>
      <c r="O197" s="100"/>
      <c r="P197" s="100"/>
      <c r="Q197" s="100"/>
      <c r="R197" s="100"/>
      <c r="S197" s="100"/>
      <c r="T197" s="100"/>
    </row>
    <row r="198" spans="9:20">
      <c r="I198" s="50"/>
      <c r="J198" s="90"/>
      <c r="K198" s="100"/>
      <c r="L198" s="100"/>
      <c r="M198" s="100"/>
      <c r="N198" s="100"/>
      <c r="O198" s="100"/>
      <c r="P198" s="100"/>
      <c r="Q198" s="100"/>
      <c r="R198" s="100"/>
      <c r="S198" s="100"/>
      <c r="T198" s="100"/>
    </row>
    <row r="199" spans="9:20">
      <c r="I199" s="50"/>
      <c r="K199" s="100"/>
      <c r="L199" s="100"/>
      <c r="M199" s="100"/>
      <c r="N199" s="100"/>
      <c r="O199" s="100"/>
      <c r="P199" s="100"/>
      <c r="Q199" s="100"/>
      <c r="R199" s="100"/>
      <c r="S199" s="100"/>
      <c r="T199" s="100"/>
    </row>
    <row r="200" spans="9:20">
      <c r="I200" s="50"/>
      <c r="K200" s="100"/>
      <c r="L200" s="100"/>
      <c r="M200" s="100"/>
      <c r="N200" s="100"/>
      <c r="O200" s="100"/>
      <c r="P200" s="100"/>
      <c r="Q200" s="100"/>
      <c r="R200" s="100"/>
      <c r="S200" s="100"/>
      <c r="T200" s="100"/>
    </row>
    <row r="201" spans="9:20">
      <c r="I201" s="50"/>
      <c r="K201" s="100"/>
      <c r="L201" s="100"/>
      <c r="M201" s="100"/>
      <c r="N201" s="100"/>
      <c r="O201" s="100"/>
      <c r="P201" s="100"/>
      <c r="Q201" s="100"/>
      <c r="R201" s="100"/>
      <c r="S201" s="100"/>
      <c r="T201" s="100"/>
    </row>
    <row r="202" spans="9:20">
      <c r="I202" s="50"/>
      <c r="K202" s="100"/>
      <c r="L202" s="100"/>
      <c r="M202" s="100"/>
      <c r="N202" s="100"/>
      <c r="O202" s="100"/>
      <c r="P202" s="100"/>
      <c r="Q202" s="100"/>
      <c r="R202" s="100"/>
      <c r="S202" s="100"/>
      <c r="T202" s="100"/>
    </row>
    <row r="203" spans="9:20">
      <c r="I203" s="50"/>
      <c r="K203" s="100"/>
      <c r="L203" s="100"/>
      <c r="M203" s="100"/>
      <c r="N203" s="100"/>
      <c r="O203" s="100"/>
      <c r="P203" s="100"/>
      <c r="Q203" s="100"/>
      <c r="R203" s="100"/>
      <c r="S203" s="100"/>
      <c r="T203" s="100"/>
    </row>
    <row r="204" spans="9:20">
      <c r="I204" s="50"/>
      <c r="K204" s="100"/>
      <c r="L204" s="100"/>
      <c r="M204" s="100"/>
      <c r="N204" s="100"/>
      <c r="O204" s="100"/>
      <c r="P204" s="100"/>
      <c r="Q204" s="100"/>
      <c r="R204" s="100"/>
      <c r="S204" s="100"/>
      <c r="T204" s="100"/>
    </row>
    <row r="205" spans="9:20">
      <c r="I205" s="50"/>
      <c r="K205" s="100"/>
      <c r="L205" s="100"/>
      <c r="M205" s="100"/>
      <c r="N205" s="100"/>
      <c r="O205" s="100"/>
      <c r="P205" s="100"/>
      <c r="Q205" s="100"/>
      <c r="R205" s="100"/>
      <c r="S205" s="100"/>
      <c r="T205" s="100"/>
    </row>
    <row r="206" spans="9:20">
      <c r="I206" s="50"/>
      <c r="K206" s="100"/>
      <c r="L206" s="100"/>
      <c r="M206" s="100"/>
      <c r="N206" s="100"/>
      <c r="O206" s="100"/>
      <c r="P206" s="100"/>
      <c r="Q206" s="100"/>
      <c r="R206" s="100"/>
      <c r="S206" s="100"/>
      <c r="T206" s="100"/>
    </row>
    <row r="207" spans="9:20">
      <c r="I207" s="50"/>
      <c r="K207" s="100"/>
      <c r="L207" s="100"/>
      <c r="M207" s="100"/>
      <c r="N207" s="100"/>
      <c r="O207" s="100"/>
      <c r="P207" s="100"/>
      <c r="Q207" s="100"/>
      <c r="R207" s="100"/>
      <c r="S207" s="100"/>
      <c r="T207" s="100"/>
    </row>
    <row r="208" spans="9:20">
      <c r="I208" s="50"/>
      <c r="K208" s="100"/>
      <c r="L208" s="100"/>
      <c r="M208" s="100"/>
      <c r="N208" s="100"/>
      <c r="O208" s="100"/>
      <c r="P208" s="100"/>
      <c r="Q208" s="100"/>
      <c r="R208" s="100"/>
      <c r="S208" s="100"/>
      <c r="T208" s="100"/>
    </row>
    <row r="209" spans="9:20">
      <c r="I209" s="50"/>
      <c r="K209" s="100"/>
      <c r="L209" s="100"/>
      <c r="M209" s="100"/>
      <c r="N209" s="100"/>
      <c r="O209" s="100"/>
      <c r="P209" s="100"/>
      <c r="Q209" s="100"/>
      <c r="R209" s="100"/>
      <c r="S209" s="100"/>
      <c r="T209" s="100"/>
    </row>
    <row r="210" spans="9:20">
      <c r="I210" s="50"/>
      <c r="K210" s="100"/>
      <c r="L210" s="100"/>
      <c r="M210" s="100"/>
      <c r="N210" s="100"/>
      <c r="O210" s="100"/>
      <c r="P210" s="100"/>
      <c r="Q210" s="100"/>
      <c r="R210" s="100"/>
      <c r="S210" s="100"/>
      <c r="T210" s="100"/>
    </row>
    <row r="211" spans="9:20">
      <c r="I211" s="50"/>
      <c r="K211" s="100"/>
      <c r="L211" s="100"/>
      <c r="M211" s="100"/>
      <c r="N211" s="100"/>
      <c r="O211" s="100"/>
      <c r="P211" s="100"/>
      <c r="Q211" s="100"/>
      <c r="R211" s="100"/>
      <c r="S211" s="100"/>
      <c r="T211" s="100"/>
    </row>
    <row r="212" spans="9:20">
      <c r="I212" s="50"/>
      <c r="K212" s="100"/>
      <c r="L212" s="100"/>
      <c r="M212" s="100"/>
      <c r="N212" s="100"/>
      <c r="O212" s="100"/>
      <c r="P212" s="100"/>
      <c r="Q212" s="100"/>
      <c r="R212" s="100"/>
      <c r="S212" s="100"/>
      <c r="T212" s="100"/>
    </row>
    <row r="213" spans="9:20">
      <c r="I213" s="50"/>
      <c r="K213" s="100"/>
      <c r="L213" s="100"/>
      <c r="M213" s="100"/>
      <c r="N213" s="100"/>
      <c r="O213" s="100"/>
      <c r="P213" s="100"/>
      <c r="Q213" s="100"/>
      <c r="R213" s="100"/>
      <c r="S213" s="100"/>
      <c r="T213" s="100"/>
    </row>
    <row r="214" spans="9:20">
      <c r="I214" s="50"/>
      <c r="K214" s="100"/>
      <c r="L214" s="100"/>
      <c r="M214" s="100"/>
      <c r="N214" s="100"/>
      <c r="O214" s="100"/>
      <c r="P214" s="100"/>
      <c r="Q214" s="100"/>
      <c r="R214" s="100"/>
      <c r="S214" s="100"/>
      <c r="T214" s="100"/>
    </row>
    <row r="215" spans="9:20">
      <c r="I215" s="50"/>
      <c r="K215" s="100"/>
      <c r="L215" s="100"/>
      <c r="M215" s="100"/>
      <c r="N215" s="100"/>
      <c r="O215" s="100"/>
      <c r="P215" s="100"/>
      <c r="Q215" s="100"/>
      <c r="R215" s="100"/>
      <c r="S215" s="100"/>
      <c r="T215" s="100"/>
    </row>
    <row r="216" spans="9:20">
      <c r="I216" s="50"/>
      <c r="K216" s="100"/>
      <c r="L216" s="100"/>
      <c r="M216" s="100"/>
      <c r="N216" s="100"/>
      <c r="O216" s="100"/>
      <c r="P216" s="100"/>
      <c r="Q216" s="100"/>
      <c r="R216" s="100"/>
      <c r="S216" s="100"/>
      <c r="T216" s="100"/>
    </row>
    <row r="217" spans="9:20">
      <c r="I217" s="50"/>
      <c r="K217" s="100"/>
      <c r="L217" s="100"/>
      <c r="M217" s="100"/>
      <c r="N217" s="100"/>
      <c r="O217" s="100"/>
      <c r="P217" s="100"/>
      <c r="Q217" s="100"/>
      <c r="R217" s="100"/>
      <c r="S217" s="100"/>
      <c r="T217" s="100"/>
    </row>
    <row r="218" spans="9:20">
      <c r="I218" s="50"/>
      <c r="K218" s="100"/>
      <c r="L218" s="100"/>
      <c r="M218" s="100"/>
      <c r="N218" s="100"/>
      <c r="O218" s="100"/>
      <c r="P218" s="100"/>
      <c r="Q218" s="100"/>
      <c r="R218" s="100"/>
      <c r="S218" s="100"/>
      <c r="T218" s="100"/>
    </row>
    <row r="219" spans="9:20">
      <c r="I219" s="50"/>
      <c r="K219" s="100"/>
      <c r="L219" s="100"/>
      <c r="M219" s="100"/>
      <c r="N219" s="100"/>
      <c r="O219" s="100"/>
      <c r="P219" s="100"/>
      <c r="Q219" s="100"/>
      <c r="R219" s="100"/>
      <c r="S219" s="100"/>
      <c r="T219" s="100"/>
    </row>
    <row r="220" spans="9:20">
      <c r="I220" s="50"/>
      <c r="K220" s="100"/>
      <c r="L220" s="100"/>
      <c r="M220" s="100"/>
      <c r="N220" s="100"/>
      <c r="O220" s="100"/>
      <c r="P220" s="100"/>
      <c r="Q220" s="100"/>
      <c r="R220" s="100"/>
      <c r="S220" s="100"/>
      <c r="T220" s="100"/>
    </row>
    <row r="221" spans="9:20">
      <c r="I221" s="50"/>
      <c r="K221" s="100"/>
      <c r="L221" s="100"/>
      <c r="M221" s="100"/>
      <c r="N221" s="100"/>
      <c r="O221" s="100"/>
      <c r="P221" s="100"/>
      <c r="Q221" s="100"/>
      <c r="R221" s="100"/>
      <c r="S221" s="100"/>
      <c r="T221" s="100"/>
    </row>
    <row r="222" spans="9:20">
      <c r="I222" s="50"/>
      <c r="K222" s="100"/>
      <c r="L222" s="100"/>
      <c r="M222" s="100"/>
      <c r="N222" s="100"/>
      <c r="O222" s="100"/>
      <c r="P222" s="100"/>
      <c r="Q222" s="100"/>
      <c r="R222" s="100"/>
      <c r="S222" s="100"/>
      <c r="T222" s="100"/>
    </row>
    <row r="223" spans="9:20">
      <c r="I223" s="50"/>
      <c r="K223" s="100"/>
      <c r="L223" s="100"/>
      <c r="M223" s="100"/>
      <c r="N223" s="100"/>
      <c r="O223" s="100"/>
      <c r="P223" s="100"/>
      <c r="Q223" s="100"/>
      <c r="R223" s="100"/>
      <c r="S223" s="100"/>
      <c r="T223" s="100"/>
    </row>
    <row r="224" spans="9:20">
      <c r="I224" s="50"/>
      <c r="K224" s="100"/>
      <c r="L224" s="100"/>
      <c r="M224" s="100"/>
      <c r="N224" s="100"/>
      <c r="O224" s="100"/>
      <c r="P224" s="100"/>
      <c r="Q224" s="100"/>
      <c r="R224" s="100"/>
      <c r="S224" s="100"/>
      <c r="T224" s="100"/>
    </row>
    <row r="225" spans="9:20">
      <c r="I225" s="50"/>
      <c r="K225" s="100"/>
      <c r="L225" s="100"/>
      <c r="M225" s="100"/>
      <c r="N225" s="100"/>
      <c r="O225" s="100"/>
      <c r="P225" s="100"/>
      <c r="Q225" s="100"/>
      <c r="R225" s="100"/>
      <c r="S225" s="100"/>
      <c r="T225" s="100"/>
    </row>
    <row r="226" spans="9:20">
      <c r="I226" s="50"/>
      <c r="K226" s="100"/>
      <c r="L226" s="100"/>
      <c r="M226" s="100"/>
      <c r="N226" s="100"/>
      <c r="O226" s="100"/>
      <c r="P226" s="100"/>
      <c r="Q226" s="100"/>
      <c r="R226" s="100"/>
      <c r="S226" s="100"/>
      <c r="T226" s="100"/>
    </row>
    <row r="227" spans="9:20">
      <c r="I227" s="50"/>
      <c r="K227" s="100"/>
      <c r="L227" s="100"/>
      <c r="M227" s="100"/>
      <c r="N227" s="100"/>
      <c r="O227" s="100"/>
      <c r="P227" s="100"/>
      <c r="Q227" s="100"/>
      <c r="R227" s="100"/>
      <c r="S227" s="100"/>
      <c r="T227" s="100"/>
    </row>
    <row r="228" spans="9:20">
      <c r="I228" s="50"/>
      <c r="K228" s="100"/>
      <c r="L228" s="100"/>
      <c r="M228" s="100"/>
      <c r="N228" s="100"/>
      <c r="O228" s="100"/>
      <c r="P228" s="100"/>
      <c r="Q228" s="100"/>
      <c r="R228" s="100"/>
      <c r="S228" s="100"/>
      <c r="T228" s="100"/>
    </row>
    <row r="229" spans="9:20">
      <c r="I229" s="50"/>
      <c r="K229" s="100"/>
      <c r="L229" s="100"/>
      <c r="M229" s="100"/>
      <c r="N229" s="100"/>
      <c r="O229" s="100"/>
      <c r="P229" s="100"/>
      <c r="Q229" s="100"/>
      <c r="R229" s="100"/>
      <c r="S229" s="100"/>
      <c r="T229" s="100"/>
    </row>
    <row r="230" spans="9:20">
      <c r="I230" s="50"/>
      <c r="K230" s="100"/>
      <c r="L230" s="100"/>
      <c r="M230" s="100"/>
      <c r="N230" s="100"/>
      <c r="O230" s="100"/>
      <c r="P230" s="100"/>
      <c r="Q230" s="100"/>
      <c r="R230" s="100"/>
      <c r="S230" s="100"/>
      <c r="T230" s="100"/>
    </row>
    <row r="231" spans="9:20">
      <c r="I231" s="50"/>
      <c r="K231" s="100"/>
      <c r="L231" s="100"/>
      <c r="M231" s="100"/>
      <c r="N231" s="100"/>
      <c r="O231" s="100"/>
      <c r="P231" s="100"/>
      <c r="Q231" s="100"/>
      <c r="R231" s="100"/>
      <c r="S231" s="100"/>
      <c r="T231" s="100"/>
    </row>
    <row r="232" spans="9:20">
      <c r="I232" s="50"/>
      <c r="K232" s="100"/>
      <c r="L232" s="100"/>
      <c r="M232" s="100"/>
      <c r="N232" s="100"/>
      <c r="O232" s="100"/>
      <c r="P232" s="100"/>
      <c r="Q232" s="100"/>
      <c r="R232" s="100"/>
      <c r="S232" s="100"/>
      <c r="T232" s="100"/>
    </row>
    <row r="233" spans="9:20">
      <c r="I233" s="50"/>
      <c r="K233" s="100"/>
      <c r="L233" s="100"/>
      <c r="M233" s="100"/>
      <c r="N233" s="100"/>
      <c r="O233" s="100"/>
      <c r="P233" s="100"/>
      <c r="Q233" s="100"/>
      <c r="R233" s="100"/>
      <c r="S233" s="100"/>
      <c r="T233" s="100"/>
    </row>
    <row r="234" spans="9:20">
      <c r="I234" s="50"/>
      <c r="K234" s="100"/>
      <c r="L234" s="100"/>
      <c r="M234" s="100"/>
      <c r="N234" s="100"/>
      <c r="O234" s="100"/>
      <c r="P234" s="100"/>
      <c r="Q234" s="100"/>
      <c r="R234" s="100"/>
      <c r="S234" s="100"/>
      <c r="T234" s="100"/>
    </row>
    <row r="235" spans="9:20">
      <c r="I235" s="50"/>
      <c r="K235" s="100"/>
      <c r="L235" s="100"/>
      <c r="M235" s="100"/>
      <c r="N235" s="100"/>
      <c r="O235" s="100"/>
      <c r="P235" s="100"/>
      <c r="Q235" s="100"/>
      <c r="R235" s="100"/>
      <c r="S235" s="100"/>
      <c r="T235" s="100"/>
    </row>
    <row r="236" spans="9:20">
      <c r="I236" s="50"/>
      <c r="K236" s="100"/>
      <c r="L236" s="100"/>
      <c r="M236" s="100"/>
      <c r="N236" s="100"/>
      <c r="O236" s="100"/>
      <c r="P236" s="100"/>
      <c r="Q236" s="100"/>
      <c r="R236" s="100"/>
      <c r="S236" s="100"/>
      <c r="T236" s="100"/>
    </row>
    <row r="237" spans="9:20">
      <c r="I237" s="50"/>
      <c r="K237" s="100"/>
      <c r="L237" s="100"/>
      <c r="M237" s="100"/>
      <c r="N237" s="100"/>
      <c r="O237" s="100"/>
      <c r="P237" s="100"/>
      <c r="Q237" s="100"/>
      <c r="R237" s="100"/>
      <c r="S237" s="100"/>
      <c r="T237" s="100"/>
    </row>
    <row r="238" spans="9:20">
      <c r="I238" s="50"/>
      <c r="K238" s="100"/>
      <c r="L238" s="100"/>
      <c r="M238" s="100"/>
      <c r="N238" s="100"/>
      <c r="O238" s="100"/>
      <c r="P238" s="100"/>
      <c r="Q238" s="100"/>
      <c r="R238" s="100"/>
      <c r="S238" s="100"/>
      <c r="T238" s="100"/>
    </row>
    <row r="239" spans="9:20">
      <c r="I239" s="50"/>
      <c r="K239" s="100"/>
      <c r="L239" s="100"/>
      <c r="M239" s="100"/>
      <c r="N239" s="100"/>
      <c r="O239" s="100"/>
      <c r="P239" s="100"/>
      <c r="Q239" s="100"/>
      <c r="R239" s="100"/>
      <c r="S239" s="100"/>
      <c r="T239" s="100"/>
    </row>
    <row r="240" spans="9:20">
      <c r="I240" s="50"/>
      <c r="K240" s="100"/>
      <c r="L240" s="100"/>
      <c r="M240" s="100"/>
      <c r="N240" s="100"/>
      <c r="O240" s="100"/>
      <c r="P240" s="100"/>
      <c r="Q240" s="100"/>
      <c r="R240" s="100"/>
      <c r="S240" s="100"/>
      <c r="T240" s="100"/>
    </row>
    <row r="241" spans="9:20">
      <c r="I241" s="50"/>
      <c r="K241" s="100"/>
      <c r="L241" s="100"/>
      <c r="M241" s="100"/>
      <c r="N241" s="100"/>
      <c r="O241" s="100"/>
      <c r="P241" s="100"/>
      <c r="Q241" s="100"/>
      <c r="R241" s="100"/>
      <c r="S241" s="100"/>
      <c r="T241" s="100"/>
    </row>
    <row r="242" spans="9:20">
      <c r="I242" s="50"/>
      <c r="K242" s="100"/>
      <c r="L242" s="100"/>
      <c r="M242" s="100"/>
      <c r="N242" s="100"/>
      <c r="O242" s="100"/>
      <c r="P242" s="100"/>
      <c r="Q242" s="100"/>
      <c r="R242" s="100"/>
      <c r="S242" s="100"/>
      <c r="T242" s="100"/>
    </row>
    <row r="243" spans="9:20">
      <c r="I243" s="50"/>
      <c r="K243" s="100"/>
      <c r="L243" s="100"/>
      <c r="M243" s="100"/>
      <c r="N243" s="100"/>
      <c r="O243" s="100"/>
      <c r="P243" s="100"/>
      <c r="Q243" s="100"/>
      <c r="R243" s="100"/>
      <c r="S243" s="100"/>
      <c r="T243" s="100"/>
    </row>
    <row r="244" spans="9:20">
      <c r="I244" s="50"/>
      <c r="K244" s="100"/>
      <c r="L244" s="100"/>
      <c r="M244" s="100"/>
      <c r="N244" s="100"/>
      <c r="O244" s="100"/>
      <c r="P244" s="100"/>
      <c r="Q244" s="100"/>
      <c r="R244" s="100"/>
      <c r="S244" s="100"/>
      <c r="T244" s="100"/>
    </row>
    <row r="245" spans="9:20">
      <c r="I245" s="50"/>
      <c r="K245" s="100"/>
      <c r="L245" s="100"/>
      <c r="M245" s="100"/>
      <c r="N245" s="100"/>
      <c r="O245" s="100"/>
      <c r="P245" s="100"/>
      <c r="Q245" s="100"/>
      <c r="R245" s="100"/>
      <c r="S245" s="100"/>
      <c r="T245" s="100"/>
    </row>
    <row r="246" spans="9:20">
      <c r="I246" s="50"/>
      <c r="K246" s="100"/>
      <c r="L246" s="100"/>
      <c r="M246" s="100"/>
      <c r="N246" s="100"/>
      <c r="O246" s="100"/>
      <c r="P246" s="100"/>
      <c r="Q246" s="100"/>
      <c r="R246" s="100"/>
      <c r="S246" s="100"/>
      <c r="T246" s="100"/>
    </row>
    <row r="247" spans="9:20">
      <c r="I247" s="50"/>
      <c r="K247" s="100"/>
      <c r="L247" s="100"/>
      <c r="M247" s="100"/>
      <c r="N247" s="100"/>
      <c r="O247" s="100"/>
      <c r="P247" s="100"/>
      <c r="Q247" s="100"/>
      <c r="R247" s="100"/>
      <c r="S247" s="100"/>
      <c r="T247" s="100"/>
    </row>
    <row r="248" spans="9:20">
      <c r="I248" s="50"/>
      <c r="K248" s="100"/>
      <c r="L248" s="100"/>
      <c r="M248" s="100"/>
      <c r="N248" s="100"/>
      <c r="O248" s="100"/>
      <c r="P248" s="100"/>
      <c r="Q248" s="100"/>
      <c r="R248" s="100"/>
      <c r="S248" s="100"/>
      <c r="T248" s="100"/>
    </row>
    <row r="249" spans="9:20">
      <c r="I249" s="50"/>
      <c r="K249" s="100"/>
      <c r="L249" s="100"/>
      <c r="M249" s="100"/>
      <c r="N249" s="100"/>
      <c r="O249" s="100"/>
      <c r="P249" s="100"/>
      <c r="Q249" s="100"/>
      <c r="R249" s="100"/>
      <c r="S249" s="100"/>
      <c r="T249" s="100"/>
    </row>
    <row r="250" spans="9:20">
      <c r="I250" s="50"/>
      <c r="K250" s="100"/>
      <c r="L250" s="100"/>
      <c r="M250" s="100"/>
      <c r="N250" s="100"/>
      <c r="O250" s="100"/>
      <c r="P250" s="100"/>
      <c r="Q250" s="100"/>
      <c r="R250" s="100"/>
      <c r="S250" s="100"/>
      <c r="T250" s="100"/>
    </row>
    <row r="251" spans="9:20">
      <c r="I251" s="50"/>
      <c r="K251" s="100"/>
      <c r="L251" s="100"/>
      <c r="M251" s="100"/>
      <c r="N251" s="100"/>
      <c r="O251" s="100"/>
      <c r="P251" s="100"/>
      <c r="Q251" s="100"/>
      <c r="R251" s="100"/>
      <c r="S251" s="100"/>
      <c r="T251" s="100"/>
    </row>
    <row r="252" spans="9:20">
      <c r="I252" s="50"/>
      <c r="K252" s="100"/>
      <c r="L252" s="100"/>
      <c r="M252" s="100"/>
      <c r="N252" s="100"/>
      <c r="O252" s="100"/>
      <c r="P252" s="100"/>
      <c r="Q252" s="100"/>
      <c r="R252" s="100"/>
      <c r="S252" s="100"/>
      <c r="T252" s="100"/>
    </row>
    <row r="253" spans="9:20">
      <c r="I253" s="50"/>
      <c r="K253" s="100"/>
      <c r="L253" s="100"/>
      <c r="M253" s="100"/>
      <c r="N253" s="100"/>
      <c r="O253" s="100"/>
      <c r="P253" s="100"/>
      <c r="Q253" s="100"/>
      <c r="R253" s="100"/>
      <c r="S253" s="100"/>
      <c r="T253" s="100"/>
    </row>
    <row r="254" spans="9:20">
      <c r="I254" s="50"/>
      <c r="K254" s="100"/>
      <c r="L254" s="100"/>
      <c r="M254" s="100"/>
      <c r="N254" s="100"/>
      <c r="O254" s="100"/>
      <c r="P254" s="100"/>
      <c r="Q254" s="100"/>
      <c r="R254" s="100"/>
      <c r="S254" s="100"/>
      <c r="T254" s="100"/>
    </row>
    <row r="255" spans="9:20">
      <c r="I255" s="50"/>
      <c r="K255" s="100"/>
      <c r="L255" s="100"/>
      <c r="M255" s="100"/>
      <c r="N255" s="100"/>
      <c r="O255" s="100"/>
      <c r="P255" s="100"/>
      <c r="Q255" s="100"/>
      <c r="R255" s="100"/>
      <c r="S255" s="100"/>
      <c r="T255" s="100"/>
    </row>
    <row r="256" spans="9:20">
      <c r="I256" s="50"/>
      <c r="K256" s="100"/>
      <c r="L256" s="100"/>
      <c r="M256" s="100"/>
      <c r="N256" s="100"/>
      <c r="O256" s="100"/>
      <c r="P256" s="100"/>
      <c r="Q256" s="100"/>
      <c r="R256" s="100"/>
      <c r="S256" s="100"/>
      <c r="T256" s="100"/>
    </row>
    <row r="257" spans="9:20">
      <c r="I257" s="50"/>
      <c r="K257" s="100"/>
      <c r="L257" s="100"/>
      <c r="M257" s="100"/>
      <c r="N257" s="100"/>
      <c r="O257" s="100"/>
      <c r="P257" s="100"/>
      <c r="Q257" s="100"/>
      <c r="R257" s="100"/>
      <c r="S257" s="100"/>
      <c r="T257" s="100"/>
    </row>
    <row r="258" spans="9:20">
      <c r="I258" s="50"/>
      <c r="K258" s="100"/>
      <c r="L258" s="100"/>
      <c r="M258" s="100"/>
      <c r="N258" s="100"/>
      <c r="O258" s="100"/>
      <c r="P258" s="100"/>
      <c r="Q258" s="100"/>
      <c r="R258" s="100"/>
      <c r="S258" s="100"/>
      <c r="T258" s="100"/>
    </row>
    <row r="259" spans="9:20">
      <c r="I259" s="50"/>
      <c r="K259" s="100"/>
      <c r="L259" s="100"/>
      <c r="M259" s="100"/>
      <c r="N259" s="100"/>
      <c r="O259" s="100"/>
      <c r="P259" s="100"/>
      <c r="Q259" s="100"/>
      <c r="R259" s="100"/>
      <c r="S259" s="100"/>
      <c r="T259" s="100"/>
    </row>
    <row r="260" spans="9:20">
      <c r="I260" s="50"/>
      <c r="K260" s="100"/>
      <c r="L260" s="100"/>
      <c r="M260" s="100"/>
      <c r="N260" s="100"/>
      <c r="O260" s="100"/>
      <c r="P260" s="100"/>
      <c r="Q260" s="100"/>
      <c r="R260" s="100"/>
      <c r="S260" s="100"/>
      <c r="T260" s="100"/>
    </row>
    <row r="261" spans="9:20">
      <c r="I261" s="50"/>
      <c r="K261" s="100"/>
      <c r="L261" s="100"/>
      <c r="M261" s="100"/>
      <c r="N261" s="100"/>
      <c r="O261" s="100"/>
      <c r="P261" s="100"/>
      <c r="Q261" s="100"/>
      <c r="R261" s="100"/>
      <c r="S261" s="100"/>
      <c r="T261" s="100"/>
    </row>
    <row r="262" spans="9:20">
      <c r="I262" s="50"/>
      <c r="K262" s="100"/>
      <c r="L262" s="100"/>
      <c r="M262" s="100"/>
      <c r="N262" s="100"/>
      <c r="O262" s="100"/>
      <c r="P262" s="100"/>
      <c r="Q262" s="100"/>
      <c r="R262" s="100"/>
      <c r="S262" s="100"/>
      <c r="T262" s="100"/>
    </row>
    <row r="263" spans="9:20">
      <c r="I263" s="50"/>
      <c r="K263" s="100"/>
      <c r="L263" s="100"/>
      <c r="M263" s="100"/>
      <c r="N263" s="100"/>
      <c r="O263" s="100"/>
      <c r="P263" s="100"/>
      <c r="Q263" s="100"/>
      <c r="R263" s="100"/>
      <c r="S263" s="100"/>
      <c r="T263" s="100"/>
    </row>
    <row r="264" spans="9:20">
      <c r="I264" s="50"/>
      <c r="K264" s="100"/>
      <c r="L264" s="100"/>
      <c r="M264" s="100"/>
      <c r="N264" s="100"/>
      <c r="O264" s="100"/>
      <c r="P264" s="100"/>
      <c r="Q264" s="100"/>
      <c r="R264" s="100"/>
      <c r="S264" s="100"/>
      <c r="T264" s="100"/>
    </row>
    <row r="265" spans="9:20">
      <c r="I265" s="50"/>
      <c r="K265" s="100"/>
      <c r="L265" s="100"/>
      <c r="M265" s="100"/>
      <c r="N265" s="100"/>
      <c r="O265" s="100"/>
      <c r="P265" s="100"/>
      <c r="Q265" s="100"/>
      <c r="R265" s="100"/>
      <c r="S265" s="100"/>
      <c r="T265" s="100"/>
    </row>
    <row r="266" spans="9:20">
      <c r="I266" s="50"/>
      <c r="K266" s="100"/>
      <c r="L266" s="100"/>
      <c r="M266" s="100"/>
      <c r="N266" s="100"/>
      <c r="O266" s="100"/>
      <c r="P266" s="100"/>
      <c r="Q266" s="100"/>
      <c r="R266" s="100"/>
      <c r="S266" s="100"/>
      <c r="T266" s="100"/>
    </row>
    <row r="267" spans="9:20">
      <c r="I267" s="50"/>
      <c r="K267" s="100"/>
      <c r="L267" s="100"/>
      <c r="M267" s="100"/>
      <c r="N267" s="100"/>
      <c r="O267" s="100"/>
      <c r="P267" s="100"/>
      <c r="Q267" s="100"/>
      <c r="R267" s="100"/>
      <c r="S267" s="100"/>
      <c r="T267" s="100"/>
    </row>
    <row r="268" spans="9:20">
      <c r="I268" s="50"/>
      <c r="K268" s="100"/>
      <c r="L268" s="100"/>
      <c r="M268" s="100"/>
      <c r="N268" s="100"/>
      <c r="O268" s="100"/>
      <c r="P268" s="100"/>
      <c r="Q268" s="100"/>
      <c r="R268" s="100"/>
      <c r="S268" s="100"/>
      <c r="T268" s="100"/>
    </row>
    <row r="269" spans="9:20">
      <c r="I269" s="50"/>
      <c r="K269" s="100"/>
      <c r="L269" s="100"/>
      <c r="M269" s="100"/>
      <c r="N269" s="100"/>
      <c r="O269" s="100"/>
      <c r="P269" s="100"/>
      <c r="Q269" s="100"/>
      <c r="R269" s="100"/>
      <c r="S269" s="100"/>
      <c r="T269" s="100"/>
    </row>
    <row r="270" spans="9:20">
      <c r="I270" s="50"/>
      <c r="K270" s="100"/>
      <c r="L270" s="100"/>
      <c r="M270" s="100"/>
      <c r="N270" s="100"/>
      <c r="O270" s="100"/>
      <c r="P270" s="100"/>
      <c r="Q270" s="100"/>
      <c r="R270" s="100"/>
      <c r="S270" s="100"/>
      <c r="T270" s="100"/>
    </row>
    <row r="271" spans="9:20">
      <c r="I271" s="50"/>
      <c r="K271" s="100"/>
      <c r="L271" s="100"/>
      <c r="M271" s="100"/>
      <c r="N271" s="100"/>
      <c r="O271" s="100"/>
      <c r="P271" s="100"/>
      <c r="Q271" s="100"/>
      <c r="R271" s="100"/>
      <c r="S271" s="100"/>
      <c r="T271" s="100"/>
    </row>
    <row r="272" spans="9:20">
      <c r="I272" s="50"/>
      <c r="K272" s="100"/>
      <c r="L272" s="100"/>
      <c r="M272" s="100"/>
      <c r="N272" s="100"/>
      <c r="O272" s="100"/>
      <c r="P272" s="100"/>
      <c r="Q272" s="100"/>
      <c r="R272" s="100"/>
      <c r="S272" s="100"/>
      <c r="T272" s="100"/>
    </row>
    <row r="273" spans="9:20">
      <c r="I273" s="50"/>
      <c r="K273" s="100"/>
      <c r="L273" s="100"/>
      <c r="M273" s="100"/>
      <c r="N273" s="100"/>
      <c r="O273" s="100"/>
      <c r="P273" s="100"/>
      <c r="Q273" s="100"/>
      <c r="R273" s="100"/>
      <c r="S273" s="100"/>
      <c r="T273" s="100"/>
    </row>
    <row r="274" spans="9:20">
      <c r="I274" s="50"/>
      <c r="K274" s="100"/>
      <c r="L274" s="100"/>
      <c r="M274" s="100"/>
      <c r="N274" s="100"/>
      <c r="O274" s="100"/>
      <c r="P274" s="100"/>
      <c r="Q274" s="100"/>
      <c r="R274" s="100"/>
      <c r="S274" s="100"/>
      <c r="T274" s="100"/>
    </row>
    <row r="275" spans="9:20">
      <c r="I275" s="50"/>
      <c r="K275" s="100"/>
      <c r="L275" s="100"/>
      <c r="M275" s="100"/>
      <c r="N275" s="100"/>
      <c r="O275" s="100"/>
      <c r="P275" s="100"/>
      <c r="Q275" s="100"/>
      <c r="R275" s="100"/>
      <c r="S275" s="100"/>
      <c r="T275" s="100"/>
    </row>
    <row r="276" spans="9:20">
      <c r="I276" s="50"/>
      <c r="K276" s="100"/>
      <c r="L276" s="100"/>
      <c r="M276" s="100"/>
      <c r="N276" s="100"/>
      <c r="O276" s="100"/>
      <c r="P276" s="100"/>
      <c r="Q276" s="100"/>
      <c r="R276" s="100"/>
      <c r="S276" s="100"/>
      <c r="T276" s="100"/>
    </row>
    <row r="277" spans="9:20">
      <c r="I277" s="50"/>
      <c r="K277" s="100"/>
      <c r="L277" s="100"/>
      <c r="M277" s="100"/>
      <c r="N277" s="100"/>
      <c r="O277" s="100"/>
      <c r="P277" s="100"/>
      <c r="Q277" s="100"/>
      <c r="R277" s="100"/>
      <c r="S277" s="100"/>
      <c r="T277" s="100"/>
    </row>
    <row r="278" spans="9:20">
      <c r="I278" s="50"/>
      <c r="K278" s="100"/>
      <c r="L278" s="100"/>
      <c r="M278" s="100"/>
      <c r="N278" s="100"/>
      <c r="O278" s="100"/>
      <c r="P278" s="100"/>
      <c r="Q278" s="100"/>
      <c r="R278" s="100"/>
      <c r="S278" s="100"/>
      <c r="T278" s="100"/>
    </row>
    <row r="279" spans="9:20">
      <c r="I279" s="50"/>
      <c r="K279" s="100"/>
      <c r="L279" s="100"/>
      <c r="M279" s="100"/>
      <c r="N279" s="100"/>
      <c r="O279" s="100"/>
      <c r="P279" s="100"/>
      <c r="Q279" s="100"/>
      <c r="R279" s="100"/>
      <c r="S279" s="100"/>
      <c r="T279" s="100"/>
    </row>
    <row r="280" spans="9:20">
      <c r="I280" s="50"/>
      <c r="K280" s="100"/>
      <c r="L280" s="100"/>
      <c r="M280" s="100"/>
      <c r="N280" s="100"/>
      <c r="O280" s="100"/>
      <c r="P280" s="100"/>
      <c r="Q280" s="100"/>
      <c r="R280" s="100"/>
      <c r="S280" s="100"/>
      <c r="T280" s="100"/>
    </row>
    <row r="281" spans="9:20">
      <c r="I281" s="50"/>
      <c r="K281" s="100"/>
      <c r="L281" s="100"/>
      <c r="M281" s="100"/>
      <c r="N281" s="100"/>
      <c r="O281" s="100"/>
      <c r="P281" s="100"/>
      <c r="Q281" s="100"/>
      <c r="R281" s="100"/>
      <c r="S281" s="100"/>
      <c r="T281" s="100"/>
    </row>
    <row r="282" spans="9:20">
      <c r="I282" s="50"/>
      <c r="K282" s="100"/>
      <c r="L282" s="100"/>
      <c r="M282" s="100"/>
      <c r="N282" s="100"/>
      <c r="O282" s="100"/>
      <c r="P282" s="100"/>
      <c r="Q282" s="100"/>
      <c r="R282" s="100"/>
      <c r="S282" s="100"/>
      <c r="T282" s="100"/>
    </row>
    <row r="283" spans="9:20">
      <c r="I283" s="50"/>
      <c r="K283" s="100"/>
      <c r="L283" s="100"/>
      <c r="M283" s="100"/>
      <c r="N283" s="100"/>
      <c r="O283" s="100"/>
      <c r="P283" s="100"/>
      <c r="Q283" s="100"/>
      <c r="R283" s="100"/>
      <c r="S283" s="100"/>
      <c r="T283" s="100"/>
    </row>
    <row r="284" spans="9:20">
      <c r="I284" s="50"/>
      <c r="K284" s="100"/>
      <c r="L284" s="100"/>
      <c r="M284" s="100"/>
      <c r="N284" s="100"/>
      <c r="O284" s="100"/>
      <c r="P284" s="100"/>
      <c r="Q284" s="100"/>
      <c r="R284" s="100"/>
      <c r="S284" s="100"/>
      <c r="T284" s="100"/>
    </row>
    <row r="285" spans="9:20">
      <c r="I285" s="50"/>
      <c r="K285" s="100"/>
      <c r="L285" s="100"/>
      <c r="M285" s="100"/>
      <c r="N285" s="100"/>
      <c r="O285" s="100"/>
      <c r="P285" s="100"/>
      <c r="Q285" s="100"/>
      <c r="R285" s="100"/>
      <c r="S285" s="100"/>
      <c r="T285" s="100"/>
    </row>
    <row r="286" spans="9:20">
      <c r="I286" s="50"/>
      <c r="K286" s="100"/>
      <c r="L286" s="100"/>
      <c r="M286" s="100"/>
      <c r="N286" s="100"/>
      <c r="O286" s="100"/>
      <c r="P286" s="100"/>
      <c r="Q286" s="100"/>
      <c r="R286" s="100"/>
      <c r="S286" s="100"/>
      <c r="T286" s="100"/>
    </row>
    <row r="287" spans="9:20">
      <c r="I287" s="50"/>
      <c r="K287" s="100"/>
      <c r="L287" s="100"/>
      <c r="M287" s="100"/>
      <c r="N287" s="100"/>
      <c r="O287" s="100"/>
      <c r="P287" s="100"/>
      <c r="Q287" s="100"/>
      <c r="R287" s="100"/>
      <c r="S287" s="100"/>
      <c r="T287" s="100"/>
    </row>
    <row r="288" spans="9:20">
      <c r="I288" s="50"/>
      <c r="K288" s="100"/>
      <c r="L288" s="100"/>
      <c r="M288" s="100"/>
      <c r="N288" s="100"/>
      <c r="O288" s="100"/>
      <c r="P288" s="100"/>
      <c r="Q288" s="100"/>
      <c r="R288" s="100"/>
      <c r="S288" s="100"/>
      <c r="T288" s="100"/>
    </row>
    <row r="289" spans="9:20">
      <c r="I289" s="50"/>
      <c r="K289" s="100"/>
      <c r="L289" s="100"/>
      <c r="M289" s="100"/>
      <c r="N289" s="100"/>
      <c r="O289" s="100"/>
      <c r="P289" s="100"/>
      <c r="Q289" s="100"/>
      <c r="R289" s="100"/>
      <c r="S289" s="100"/>
      <c r="T289" s="100"/>
    </row>
    <row r="290" spans="9:20">
      <c r="I290" s="50"/>
      <c r="K290" s="100"/>
      <c r="L290" s="100"/>
      <c r="M290" s="100"/>
      <c r="N290" s="100"/>
      <c r="O290" s="100"/>
      <c r="P290" s="100"/>
      <c r="Q290" s="100"/>
      <c r="R290" s="100"/>
      <c r="S290" s="100"/>
      <c r="T290" s="100"/>
    </row>
    <row r="291" spans="9:20">
      <c r="I291" s="50"/>
      <c r="K291" s="100"/>
      <c r="L291" s="100"/>
      <c r="M291" s="100"/>
      <c r="N291" s="100"/>
      <c r="O291" s="100"/>
      <c r="P291" s="100"/>
      <c r="Q291" s="100"/>
      <c r="R291" s="100"/>
      <c r="S291" s="100"/>
      <c r="T291" s="100"/>
    </row>
    <row r="292" spans="9:20">
      <c r="I292" s="50"/>
      <c r="K292" s="100"/>
      <c r="L292" s="100"/>
      <c r="M292" s="100"/>
      <c r="N292" s="100"/>
      <c r="O292" s="100"/>
      <c r="P292" s="100"/>
      <c r="Q292" s="100"/>
      <c r="R292" s="100"/>
      <c r="S292" s="100"/>
      <c r="T292" s="100"/>
    </row>
    <row r="293" spans="9:20">
      <c r="I293" s="50"/>
      <c r="K293" s="100"/>
      <c r="L293" s="100"/>
      <c r="M293" s="100"/>
      <c r="N293" s="100"/>
      <c r="O293" s="100"/>
      <c r="P293" s="100"/>
      <c r="Q293" s="100"/>
      <c r="R293" s="100"/>
      <c r="S293" s="100"/>
      <c r="T293" s="100"/>
    </row>
    <row r="294" spans="9:20">
      <c r="I294" s="50"/>
      <c r="K294" s="100"/>
      <c r="L294" s="100"/>
      <c r="M294" s="100"/>
      <c r="N294" s="100"/>
      <c r="O294" s="100"/>
      <c r="P294" s="100"/>
      <c r="Q294" s="100"/>
      <c r="R294" s="100"/>
      <c r="S294" s="100"/>
      <c r="T294" s="100"/>
    </row>
    <row r="295" spans="9:20">
      <c r="I295" s="50"/>
      <c r="K295" s="100"/>
      <c r="L295" s="100"/>
      <c r="M295" s="100"/>
      <c r="N295" s="100"/>
      <c r="O295" s="100"/>
      <c r="P295" s="100"/>
      <c r="Q295" s="100"/>
      <c r="R295" s="100"/>
      <c r="S295" s="100"/>
      <c r="T295" s="100"/>
    </row>
    <row r="296" spans="9:20">
      <c r="I296" s="50"/>
      <c r="K296" s="100"/>
      <c r="L296" s="100"/>
      <c r="M296" s="100"/>
      <c r="N296" s="100"/>
      <c r="O296" s="100"/>
      <c r="P296" s="100"/>
      <c r="Q296" s="100"/>
      <c r="R296" s="100"/>
      <c r="S296" s="100"/>
      <c r="T296" s="100"/>
    </row>
    <row r="297" spans="9:20">
      <c r="I297" s="50"/>
      <c r="K297" s="100"/>
      <c r="L297" s="100"/>
      <c r="M297" s="100"/>
      <c r="N297" s="100"/>
      <c r="O297" s="100"/>
      <c r="P297" s="100"/>
      <c r="Q297" s="100"/>
      <c r="R297" s="100"/>
      <c r="S297" s="100"/>
      <c r="T297" s="100"/>
    </row>
    <row r="298" spans="9:20">
      <c r="I298" s="50"/>
      <c r="K298" s="100"/>
      <c r="L298" s="100"/>
      <c r="M298" s="100"/>
      <c r="N298" s="100"/>
      <c r="O298" s="100"/>
      <c r="P298" s="100"/>
      <c r="Q298" s="100"/>
      <c r="R298" s="100"/>
      <c r="S298" s="100"/>
      <c r="T298" s="100"/>
    </row>
    <row r="299" spans="9:20">
      <c r="I299" s="50"/>
      <c r="K299" s="100"/>
      <c r="L299" s="100"/>
      <c r="M299" s="100"/>
      <c r="N299" s="100"/>
      <c r="O299" s="100"/>
      <c r="P299" s="100"/>
      <c r="Q299" s="100"/>
      <c r="R299" s="100"/>
      <c r="S299" s="100"/>
      <c r="T299" s="100"/>
    </row>
    <row r="300" spans="9:20">
      <c r="I300" s="50"/>
      <c r="K300" s="100"/>
      <c r="L300" s="100"/>
      <c r="M300" s="100"/>
      <c r="N300" s="100"/>
      <c r="O300" s="100"/>
      <c r="P300" s="100"/>
      <c r="Q300" s="100"/>
      <c r="R300" s="100"/>
      <c r="S300" s="100"/>
      <c r="T300" s="100"/>
    </row>
    <row r="301" spans="9:20">
      <c r="I301" s="50"/>
      <c r="K301" s="100"/>
      <c r="L301" s="100"/>
      <c r="M301" s="100"/>
      <c r="N301" s="100"/>
      <c r="O301" s="100"/>
      <c r="P301" s="100"/>
      <c r="Q301" s="100"/>
      <c r="R301" s="100"/>
      <c r="S301" s="100"/>
      <c r="T301" s="100"/>
    </row>
    <row r="302" spans="9:20">
      <c r="I302" s="50"/>
      <c r="K302" s="100"/>
      <c r="L302" s="100"/>
      <c r="M302" s="100"/>
      <c r="N302" s="100"/>
      <c r="O302" s="100"/>
      <c r="P302" s="100"/>
      <c r="Q302" s="100"/>
      <c r="R302" s="100"/>
      <c r="S302" s="100"/>
      <c r="T302" s="100"/>
    </row>
    <row r="303" spans="9:20">
      <c r="I303" s="50"/>
      <c r="K303" s="100"/>
      <c r="L303" s="100"/>
      <c r="M303" s="100"/>
      <c r="N303" s="100"/>
      <c r="O303" s="100"/>
      <c r="P303" s="100"/>
      <c r="Q303" s="100"/>
      <c r="R303" s="100"/>
      <c r="S303" s="100"/>
      <c r="T303" s="100"/>
    </row>
    <row r="304" spans="9:20">
      <c r="I304" s="50"/>
      <c r="K304" s="100"/>
      <c r="L304" s="100"/>
      <c r="M304" s="100"/>
      <c r="N304" s="100"/>
      <c r="O304" s="100"/>
      <c r="P304" s="100"/>
      <c r="Q304" s="100"/>
      <c r="R304" s="100"/>
      <c r="S304" s="100"/>
      <c r="T304" s="100"/>
    </row>
    <row r="305" spans="9:20">
      <c r="I305" s="50"/>
      <c r="K305" s="100"/>
      <c r="L305" s="100"/>
      <c r="M305" s="100"/>
      <c r="N305" s="100"/>
      <c r="O305" s="100"/>
      <c r="P305" s="100"/>
      <c r="Q305" s="100"/>
      <c r="R305" s="100"/>
      <c r="S305" s="100"/>
      <c r="T305" s="100"/>
    </row>
    <row r="306" spans="9:20">
      <c r="I306" s="50"/>
      <c r="K306" s="100"/>
      <c r="L306" s="100"/>
      <c r="M306" s="100"/>
      <c r="N306" s="100"/>
      <c r="O306" s="100"/>
      <c r="P306" s="100"/>
      <c r="Q306" s="100"/>
      <c r="R306" s="100"/>
      <c r="S306" s="100"/>
      <c r="T306" s="100"/>
    </row>
    <row r="307" spans="9:20">
      <c r="I307" s="50"/>
      <c r="K307" s="100"/>
      <c r="L307" s="100"/>
      <c r="M307" s="100"/>
      <c r="N307" s="100"/>
      <c r="O307" s="100"/>
      <c r="P307" s="100"/>
      <c r="Q307" s="100"/>
      <c r="R307" s="100"/>
      <c r="S307" s="100"/>
      <c r="T307" s="100"/>
    </row>
    <row r="308" spans="9:20">
      <c r="I308" s="50"/>
      <c r="K308" s="100"/>
      <c r="L308" s="100"/>
      <c r="M308" s="100"/>
      <c r="N308" s="100"/>
      <c r="O308" s="100"/>
      <c r="P308" s="100"/>
      <c r="Q308" s="100"/>
      <c r="R308" s="100"/>
      <c r="S308" s="100"/>
      <c r="T308" s="100"/>
    </row>
    <row r="309" spans="9:20">
      <c r="I309" s="50"/>
      <c r="K309" s="100"/>
      <c r="L309" s="100"/>
      <c r="M309" s="100"/>
      <c r="N309" s="100"/>
      <c r="O309" s="100"/>
      <c r="P309" s="100"/>
      <c r="Q309" s="100"/>
      <c r="R309" s="100"/>
      <c r="S309" s="100"/>
      <c r="T309" s="100"/>
    </row>
    <row r="310" spans="9:20">
      <c r="I310" s="50"/>
      <c r="K310" s="100"/>
      <c r="L310" s="100"/>
      <c r="M310" s="100"/>
      <c r="N310" s="100"/>
      <c r="O310" s="100"/>
      <c r="P310" s="100"/>
      <c r="Q310" s="100"/>
      <c r="R310" s="100"/>
      <c r="S310" s="100"/>
      <c r="T310" s="100"/>
    </row>
    <row r="311" spans="9:20">
      <c r="I311" s="50"/>
      <c r="K311" s="100"/>
      <c r="L311" s="100"/>
      <c r="M311" s="100"/>
      <c r="N311" s="100"/>
      <c r="O311" s="100"/>
      <c r="P311" s="100"/>
      <c r="Q311" s="100"/>
      <c r="R311" s="100"/>
      <c r="S311" s="100"/>
      <c r="T311" s="100"/>
    </row>
    <row r="312" spans="9:20">
      <c r="I312" s="50"/>
      <c r="K312" s="100"/>
      <c r="L312" s="100"/>
      <c r="M312" s="100"/>
      <c r="N312" s="100"/>
      <c r="O312" s="100"/>
      <c r="P312" s="100"/>
      <c r="Q312" s="100"/>
      <c r="R312" s="100"/>
      <c r="S312" s="100"/>
      <c r="T312" s="100"/>
    </row>
    <row r="313" spans="9:20">
      <c r="I313" s="50"/>
      <c r="K313" s="100"/>
      <c r="L313" s="100"/>
      <c r="M313" s="100"/>
      <c r="N313" s="100"/>
      <c r="O313" s="100"/>
      <c r="P313" s="100"/>
      <c r="Q313" s="100"/>
      <c r="R313" s="100"/>
      <c r="S313" s="100"/>
      <c r="T313" s="100"/>
    </row>
    <row r="314" spans="9:20">
      <c r="I314" s="50"/>
      <c r="K314" s="100"/>
      <c r="L314" s="100"/>
      <c r="M314" s="100"/>
      <c r="N314" s="100"/>
      <c r="O314" s="100"/>
      <c r="P314" s="100"/>
      <c r="Q314" s="100"/>
      <c r="R314" s="100"/>
      <c r="S314" s="100"/>
      <c r="T314" s="100"/>
    </row>
    <row r="315" spans="9:20">
      <c r="I315" s="50"/>
      <c r="K315" s="100"/>
      <c r="L315" s="100"/>
      <c r="M315" s="100"/>
      <c r="N315" s="100"/>
      <c r="O315" s="100"/>
      <c r="P315" s="100"/>
      <c r="Q315" s="100"/>
      <c r="R315" s="100"/>
      <c r="S315" s="100"/>
      <c r="T315" s="100"/>
    </row>
    <row r="316" spans="9:20">
      <c r="I316" s="50"/>
      <c r="K316" s="100"/>
      <c r="L316" s="100"/>
      <c r="M316" s="100"/>
      <c r="N316" s="100"/>
      <c r="O316" s="100"/>
      <c r="P316" s="100"/>
      <c r="Q316" s="100"/>
      <c r="R316" s="100"/>
      <c r="S316" s="100"/>
      <c r="T316" s="100"/>
    </row>
    <row r="317" spans="9:20">
      <c r="I317" s="50"/>
      <c r="K317" s="100"/>
      <c r="L317" s="100"/>
      <c r="M317" s="100"/>
      <c r="N317" s="100"/>
      <c r="O317" s="100"/>
      <c r="P317" s="100"/>
      <c r="Q317" s="100"/>
      <c r="R317" s="100"/>
      <c r="S317" s="100"/>
      <c r="T317" s="100"/>
    </row>
    <row r="318" spans="9:20">
      <c r="I318" s="50"/>
      <c r="K318" s="100"/>
      <c r="L318" s="100"/>
      <c r="M318" s="100"/>
      <c r="N318" s="100"/>
      <c r="O318" s="100"/>
      <c r="P318" s="100"/>
      <c r="Q318" s="100"/>
      <c r="R318" s="100"/>
      <c r="S318" s="100"/>
      <c r="T318" s="100"/>
    </row>
    <row r="319" spans="9:20">
      <c r="I319" s="50"/>
      <c r="K319" s="100"/>
      <c r="L319" s="100"/>
      <c r="M319" s="100"/>
      <c r="N319" s="100"/>
      <c r="O319" s="100"/>
      <c r="P319" s="100"/>
      <c r="Q319" s="100"/>
      <c r="R319" s="100"/>
      <c r="S319" s="100"/>
      <c r="T319" s="100"/>
    </row>
    <row r="320" spans="9:20">
      <c r="I320" s="50"/>
      <c r="K320" s="100"/>
      <c r="L320" s="100"/>
      <c r="M320" s="100"/>
      <c r="N320" s="100"/>
      <c r="O320" s="100"/>
      <c r="P320" s="100"/>
      <c r="Q320" s="100"/>
      <c r="R320" s="100"/>
      <c r="S320" s="100"/>
      <c r="T320" s="100"/>
    </row>
    <row r="321" spans="9:20">
      <c r="I321" s="50"/>
      <c r="K321" s="100"/>
      <c r="L321" s="100"/>
      <c r="M321" s="100"/>
      <c r="N321" s="100"/>
      <c r="O321" s="100"/>
      <c r="P321" s="100"/>
      <c r="Q321" s="100"/>
      <c r="R321" s="100"/>
      <c r="S321" s="100"/>
      <c r="T321" s="100"/>
    </row>
    <row r="322" spans="9:20">
      <c r="I322" s="50"/>
      <c r="K322" s="100"/>
      <c r="L322" s="100"/>
      <c r="M322" s="100"/>
      <c r="N322" s="100"/>
      <c r="O322" s="100"/>
      <c r="P322" s="100"/>
      <c r="Q322" s="100"/>
      <c r="R322" s="100"/>
      <c r="S322" s="100"/>
      <c r="T322" s="100"/>
    </row>
    <row r="323" spans="9:20">
      <c r="I323" s="50"/>
      <c r="K323" s="100"/>
      <c r="L323" s="100"/>
      <c r="M323" s="100"/>
      <c r="N323" s="100"/>
      <c r="O323" s="100"/>
      <c r="P323" s="100"/>
      <c r="Q323" s="100"/>
      <c r="R323" s="100"/>
      <c r="S323" s="100"/>
      <c r="T323" s="100"/>
    </row>
    <row r="324" spans="9:20">
      <c r="I324" s="50"/>
      <c r="K324" s="100"/>
      <c r="L324" s="100"/>
      <c r="M324" s="100"/>
      <c r="N324" s="100"/>
      <c r="O324" s="100"/>
      <c r="P324" s="100"/>
      <c r="Q324" s="100"/>
      <c r="R324" s="100"/>
      <c r="S324" s="100"/>
      <c r="T324" s="100"/>
    </row>
    <row r="325" spans="9:20">
      <c r="I325" s="50"/>
      <c r="K325" s="100"/>
      <c r="L325" s="100"/>
      <c r="M325" s="100"/>
      <c r="N325" s="100"/>
      <c r="O325" s="100"/>
      <c r="P325" s="100"/>
      <c r="Q325" s="100"/>
      <c r="R325" s="100"/>
      <c r="S325" s="100"/>
      <c r="T325" s="100"/>
    </row>
    <row r="326" spans="9:20">
      <c r="I326" s="50"/>
      <c r="K326" s="100"/>
      <c r="L326" s="100"/>
      <c r="M326" s="100"/>
      <c r="N326" s="100"/>
      <c r="O326" s="100"/>
      <c r="P326" s="100"/>
      <c r="Q326" s="100"/>
      <c r="R326" s="100"/>
      <c r="S326" s="100"/>
      <c r="T326" s="100"/>
    </row>
    <row r="327" spans="9:20">
      <c r="I327" s="50"/>
      <c r="K327" s="100"/>
      <c r="L327" s="100"/>
      <c r="M327" s="100"/>
      <c r="N327" s="100"/>
      <c r="O327" s="100"/>
      <c r="P327" s="100"/>
      <c r="Q327" s="100"/>
      <c r="R327" s="100"/>
      <c r="S327" s="100"/>
      <c r="T327" s="100"/>
    </row>
    <row r="328" spans="9:20">
      <c r="I328" s="50"/>
      <c r="K328" s="100"/>
      <c r="L328" s="100"/>
      <c r="M328" s="100"/>
      <c r="N328" s="100"/>
      <c r="O328" s="100"/>
      <c r="P328" s="100"/>
      <c r="Q328" s="100"/>
      <c r="R328" s="100"/>
      <c r="S328" s="100"/>
      <c r="T328" s="100"/>
    </row>
    <row r="329" spans="9:20">
      <c r="I329" s="50"/>
      <c r="K329" s="100"/>
      <c r="L329" s="100"/>
      <c r="M329" s="100"/>
      <c r="N329" s="100"/>
      <c r="O329" s="100"/>
      <c r="P329" s="100"/>
      <c r="Q329" s="100"/>
      <c r="R329" s="100"/>
      <c r="S329" s="100"/>
      <c r="T329" s="100"/>
    </row>
    <row r="330" spans="9:20">
      <c r="I330" s="50"/>
      <c r="K330" s="100"/>
      <c r="L330" s="100"/>
      <c r="M330" s="100"/>
      <c r="N330" s="100"/>
      <c r="O330" s="100"/>
      <c r="P330" s="100"/>
      <c r="Q330" s="100"/>
      <c r="R330" s="100"/>
      <c r="S330" s="100"/>
      <c r="T330" s="100"/>
    </row>
    <row r="331" spans="9:20">
      <c r="I331" s="50"/>
      <c r="K331" s="100"/>
      <c r="L331" s="100"/>
      <c r="M331" s="100"/>
      <c r="N331" s="100"/>
      <c r="O331" s="100"/>
      <c r="P331" s="100"/>
      <c r="Q331" s="100"/>
      <c r="R331" s="100"/>
      <c r="S331" s="100"/>
      <c r="T331" s="100"/>
    </row>
    <row r="332" spans="9:20">
      <c r="I332" s="50"/>
      <c r="K332" s="100"/>
      <c r="L332" s="100"/>
      <c r="M332" s="100"/>
      <c r="N332" s="100"/>
      <c r="O332" s="100"/>
      <c r="P332" s="100"/>
      <c r="Q332" s="100"/>
      <c r="R332" s="100"/>
      <c r="S332" s="100"/>
      <c r="T332" s="100"/>
    </row>
    <row r="333" spans="9:20">
      <c r="I333" s="50"/>
      <c r="K333" s="100"/>
      <c r="L333" s="100"/>
      <c r="M333" s="100"/>
      <c r="N333" s="100"/>
      <c r="O333" s="100"/>
      <c r="P333" s="100"/>
      <c r="Q333" s="100"/>
      <c r="R333" s="100"/>
      <c r="S333" s="100"/>
      <c r="T333" s="100"/>
    </row>
    <row r="334" spans="9:20">
      <c r="I334" s="50"/>
      <c r="K334" s="100"/>
      <c r="L334" s="100"/>
      <c r="M334" s="100"/>
      <c r="N334" s="100"/>
      <c r="O334" s="100"/>
      <c r="P334" s="100"/>
      <c r="Q334" s="100"/>
      <c r="R334" s="100"/>
      <c r="S334" s="100"/>
      <c r="T334" s="100"/>
    </row>
    <row r="335" spans="9:20">
      <c r="I335" s="50"/>
      <c r="K335" s="100"/>
      <c r="L335" s="100"/>
      <c r="M335" s="100"/>
      <c r="N335" s="100"/>
      <c r="O335" s="100"/>
      <c r="P335" s="100"/>
      <c r="Q335" s="100"/>
      <c r="R335" s="100"/>
      <c r="S335" s="100"/>
      <c r="T335" s="100"/>
    </row>
    <row r="336" spans="9:20">
      <c r="I336" s="50"/>
      <c r="K336" s="100"/>
      <c r="L336" s="100"/>
      <c r="M336" s="100"/>
      <c r="N336" s="100"/>
      <c r="O336" s="100"/>
      <c r="P336" s="100"/>
      <c r="Q336" s="100"/>
      <c r="R336" s="100"/>
      <c r="S336" s="100"/>
      <c r="T336" s="100"/>
    </row>
    <row r="337" spans="9:20">
      <c r="I337" s="50"/>
      <c r="K337" s="100"/>
      <c r="L337" s="100"/>
      <c r="M337" s="100"/>
      <c r="N337" s="100"/>
      <c r="O337" s="100"/>
      <c r="P337" s="100"/>
      <c r="Q337" s="100"/>
      <c r="R337" s="100"/>
      <c r="S337" s="100"/>
      <c r="T337" s="100"/>
    </row>
    <row r="338" spans="9:20">
      <c r="I338" s="50"/>
      <c r="K338" s="100"/>
      <c r="L338" s="100"/>
      <c r="M338" s="100"/>
      <c r="N338" s="100"/>
      <c r="O338" s="100"/>
      <c r="P338" s="100"/>
      <c r="Q338" s="100"/>
      <c r="R338" s="100"/>
      <c r="S338" s="100"/>
      <c r="T338" s="100"/>
    </row>
    <row r="339" spans="9:20">
      <c r="I339" s="50"/>
      <c r="K339" s="100"/>
      <c r="L339" s="100"/>
      <c r="M339" s="100"/>
      <c r="N339" s="100"/>
      <c r="O339" s="100"/>
      <c r="P339" s="100"/>
      <c r="Q339" s="100"/>
      <c r="R339" s="100"/>
      <c r="S339" s="100"/>
      <c r="T339" s="100"/>
    </row>
    <row r="340" spans="9:20">
      <c r="I340" s="50"/>
      <c r="K340" s="100"/>
      <c r="L340" s="100"/>
      <c r="M340" s="100"/>
      <c r="N340" s="100"/>
      <c r="O340" s="100"/>
      <c r="P340" s="100"/>
      <c r="Q340" s="100"/>
      <c r="R340" s="100"/>
      <c r="S340" s="100"/>
      <c r="T340" s="100"/>
    </row>
    <row r="341" spans="9:20">
      <c r="I341" s="50"/>
      <c r="K341" s="100"/>
      <c r="L341" s="100"/>
      <c r="M341" s="100"/>
      <c r="N341" s="100"/>
      <c r="O341" s="100"/>
      <c r="P341" s="100"/>
      <c r="Q341" s="100"/>
      <c r="R341" s="100"/>
      <c r="S341" s="100"/>
      <c r="T341" s="100"/>
    </row>
    <row r="342" spans="9:20">
      <c r="I342" s="50"/>
      <c r="K342" s="100"/>
      <c r="L342" s="100"/>
      <c r="M342" s="100"/>
      <c r="N342" s="100"/>
      <c r="O342" s="100"/>
      <c r="P342" s="100"/>
      <c r="Q342" s="100"/>
      <c r="R342" s="100"/>
      <c r="S342" s="100"/>
      <c r="T342" s="100"/>
    </row>
    <row r="343" spans="9:20">
      <c r="I343" s="50"/>
      <c r="K343" s="100"/>
      <c r="L343" s="100"/>
      <c r="M343" s="100"/>
      <c r="N343" s="100"/>
      <c r="O343" s="100"/>
      <c r="P343" s="100"/>
      <c r="Q343" s="100"/>
      <c r="R343" s="100"/>
      <c r="S343" s="100"/>
      <c r="T343" s="100"/>
    </row>
    <row r="344" spans="9:20">
      <c r="I344" s="50"/>
      <c r="K344" s="100"/>
      <c r="L344" s="100"/>
      <c r="M344" s="100"/>
      <c r="N344" s="100"/>
      <c r="O344" s="100"/>
      <c r="P344" s="100"/>
      <c r="Q344" s="100"/>
      <c r="R344" s="100"/>
      <c r="S344" s="100"/>
      <c r="T344" s="100"/>
    </row>
    <row r="345" spans="9:20">
      <c r="I345" s="50"/>
      <c r="K345" s="100"/>
      <c r="L345" s="100"/>
      <c r="M345" s="100"/>
      <c r="N345" s="100"/>
      <c r="O345" s="100"/>
      <c r="P345" s="100"/>
      <c r="Q345" s="100"/>
      <c r="R345" s="100"/>
      <c r="S345" s="100"/>
      <c r="T345" s="100"/>
    </row>
    <row r="346" spans="9:20">
      <c r="I346" s="50"/>
      <c r="K346" s="100"/>
      <c r="L346" s="100"/>
      <c r="M346" s="100"/>
      <c r="N346" s="100"/>
      <c r="O346" s="100"/>
      <c r="P346" s="100"/>
      <c r="Q346" s="100"/>
      <c r="R346" s="100"/>
      <c r="S346" s="100"/>
      <c r="T346" s="100"/>
    </row>
    <row r="347" spans="9:20">
      <c r="I347" s="50"/>
      <c r="K347" s="100"/>
      <c r="L347" s="100"/>
      <c r="M347" s="100"/>
      <c r="N347" s="100"/>
      <c r="O347" s="100"/>
      <c r="P347" s="100"/>
      <c r="Q347" s="100"/>
      <c r="R347" s="100"/>
      <c r="S347" s="100"/>
      <c r="T347" s="100"/>
    </row>
    <row r="348" spans="9:20">
      <c r="I348" s="50"/>
      <c r="K348" s="100"/>
      <c r="L348" s="100"/>
      <c r="M348" s="100"/>
      <c r="N348" s="100"/>
      <c r="O348" s="100"/>
      <c r="P348" s="100"/>
      <c r="Q348" s="100"/>
      <c r="R348" s="100"/>
      <c r="S348" s="100"/>
      <c r="T348" s="100"/>
    </row>
    <row r="349" spans="9:20">
      <c r="I349" s="50"/>
      <c r="K349" s="100"/>
      <c r="L349" s="100"/>
      <c r="M349" s="100"/>
      <c r="N349" s="100"/>
      <c r="O349" s="100"/>
      <c r="P349" s="100"/>
      <c r="Q349" s="100"/>
      <c r="R349" s="100"/>
      <c r="S349" s="100"/>
      <c r="T349" s="100"/>
    </row>
    <row r="350" spans="9:20">
      <c r="I350" s="50"/>
      <c r="K350" s="100"/>
      <c r="L350" s="100"/>
      <c r="M350" s="100"/>
      <c r="N350" s="100"/>
      <c r="O350" s="100"/>
      <c r="P350" s="100"/>
      <c r="Q350" s="100"/>
      <c r="R350" s="100"/>
      <c r="S350" s="100"/>
      <c r="T350" s="100"/>
    </row>
    <row r="351" spans="9:20">
      <c r="I351" s="50"/>
      <c r="K351" s="100"/>
      <c r="L351" s="100"/>
      <c r="M351" s="100"/>
      <c r="N351" s="100"/>
      <c r="O351" s="100"/>
      <c r="P351" s="100"/>
      <c r="Q351" s="100"/>
      <c r="R351" s="100"/>
      <c r="S351" s="100"/>
      <c r="T351" s="100"/>
    </row>
    <row r="352" spans="9:20">
      <c r="I352" s="50"/>
      <c r="K352" s="100"/>
      <c r="L352" s="100"/>
      <c r="M352" s="100"/>
      <c r="N352" s="100"/>
      <c r="O352" s="100"/>
      <c r="P352" s="100"/>
      <c r="Q352" s="100"/>
      <c r="R352" s="100"/>
      <c r="S352" s="100"/>
      <c r="T352" s="100"/>
    </row>
    <row r="353" spans="9:20">
      <c r="I353" s="50"/>
      <c r="K353" s="100"/>
      <c r="L353" s="100"/>
      <c r="M353" s="100"/>
      <c r="N353" s="100"/>
      <c r="O353" s="100"/>
      <c r="P353" s="100"/>
      <c r="Q353" s="100"/>
      <c r="R353" s="100"/>
      <c r="S353" s="100"/>
      <c r="T353" s="100"/>
    </row>
    <row r="354" spans="9:20">
      <c r="I354" s="50"/>
      <c r="K354" s="100"/>
      <c r="L354" s="100"/>
      <c r="M354" s="100"/>
      <c r="N354" s="100"/>
      <c r="O354" s="100"/>
      <c r="P354" s="100"/>
      <c r="Q354" s="100"/>
      <c r="R354" s="100"/>
      <c r="S354" s="100"/>
      <c r="T354" s="100"/>
    </row>
    <row r="355" spans="9:20">
      <c r="I355" s="50"/>
      <c r="K355" s="100"/>
      <c r="L355" s="100"/>
      <c r="M355" s="100"/>
      <c r="N355" s="100"/>
      <c r="O355" s="100"/>
      <c r="P355" s="100"/>
      <c r="Q355" s="100"/>
      <c r="R355" s="100"/>
      <c r="S355" s="100"/>
      <c r="T355" s="100"/>
    </row>
    <row r="356" spans="9:20">
      <c r="I356" s="50"/>
      <c r="K356" s="100"/>
      <c r="L356" s="100"/>
      <c r="M356" s="100"/>
      <c r="N356" s="100"/>
      <c r="O356" s="100"/>
      <c r="P356" s="100"/>
      <c r="Q356" s="100"/>
      <c r="R356" s="100"/>
      <c r="S356" s="100"/>
      <c r="T356" s="100"/>
    </row>
    <row r="357" spans="9:20">
      <c r="I357" s="50"/>
      <c r="K357" s="100"/>
      <c r="L357" s="100"/>
      <c r="M357" s="100"/>
      <c r="N357" s="100"/>
      <c r="O357" s="100"/>
      <c r="P357" s="100"/>
      <c r="Q357" s="100"/>
      <c r="R357" s="100"/>
      <c r="S357" s="100"/>
      <c r="T357" s="100"/>
    </row>
    <row r="358" spans="9:20">
      <c r="I358" s="50"/>
      <c r="K358" s="100"/>
      <c r="L358" s="100"/>
      <c r="M358" s="100"/>
      <c r="N358" s="100"/>
      <c r="O358" s="100"/>
      <c r="P358" s="100"/>
      <c r="Q358" s="100"/>
      <c r="R358" s="100"/>
      <c r="S358" s="100"/>
      <c r="T358" s="100"/>
    </row>
    <row r="359" spans="9:20">
      <c r="I359" s="50"/>
      <c r="K359" s="100"/>
      <c r="L359" s="100"/>
      <c r="M359" s="100"/>
      <c r="N359" s="100"/>
      <c r="O359" s="100"/>
      <c r="P359" s="100"/>
      <c r="Q359" s="100"/>
      <c r="R359" s="100"/>
      <c r="S359" s="100"/>
      <c r="T359" s="100"/>
    </row>
    <row r="360" spans="9:20">
      <c r="I360" s="50"/>
      <c r="K360" s="100"/>
      <c r="L360" s="100"/>
      <c r="M360" s="100"/>
      <c r="N360" s="100"/>
      <c r="O360" s="100"/>
      <c r="P360" s="100"/>
      <c r="Q360" s="100"/>
      <c r="R360" s="100"/>
      <c r="S360" s="100"/>
      <c r="T360" s="100"/>
    </row>
    <row r="361" spans="9:20">
      <c r="I361" s="50"/>
      <c r="K361" s="100"/>
      <c r="L361" s="100"/>
      <c r="M361" s="100"/>
      <c r="N361" s="100"/>
      <c r="O361" s="100"/>
      <c r="P361" s="100"/>
      <c r="Q361" s="100"/>
      <c r="R361" s="100"/>
      <c r="S361" s="100"/>
      <c r="T361" s="100"/>
    </row>
    <row r="362" spans="9:20">
      <c r="I362" s="50"/>
      <c r="K362" s="100"/>
      <c r="L362" s="100"/>
      <c r="M362" s="100"/>
      <c r="N362" s="100"/>
      <c r="O362" s="100"/>
      <c r="P362" s="100"/>
      <c r="Q362" s="100"/>
      <c r="R362" s="100"/>
      <c r="S362" s="100"/>
      <c r="T362" s="100"/>
    </row>
    <row r="363" spans="9:20">
      <c r="I363" s="50"/>
      <c r="K363" s="100"/>
      <c r="L363" s="100"/>
      <c r="M363" s="100"/>
      <c r="N363" s="100"/>
      <c r="O363" s="100"/>
      <c r="P363" s="100"/>
      <c r="Q363" s="100"/>
      <c r="R363" s="100"/>
      <c r="S363" s="100"/>
      <c r="T363" s="100"/>
    </row>
    <row r="364" spans="9:20">
      <c r="I364" s="50"/>
      <c r="K364" s="100"/>
      <c r="L364" s="100"/>
      <c r="M364" s="100"/>
      <c r="N364" s="100"/>
      <c r="O364" s="100"/>
      <c r="P364" s="100"/>
      <c r="Q364" s="100"/>
      <c r="R364" s="100"/>
      <c r="S364" s="100"/>
      <c r="T364" s="100"/>
    </row>
    <row r="365" spans="9:20">
      <c r="I365" s="50"/>
      <c r="K365" s="100"/>
      <c r="L365" s="100"/>
      <c r="M365" s="100"/>
      <c r="N365" s="100"/>
      <c r="O365" s="100"/>
      <c r="P365" s="100"/>
      <c r="Q365" s="100"/>
      <c r="R365" s="100"/>
      <c r="S365" s="100"/>
      <c r="T365" s="100"/>
    </row>
    <row r="366" spans="9:20">
      <c r="I366" s="50"/>
      <c r="K366" s="100"/>
      <c r="L366" s="100"/>
      <c r="M366" s="100"/>
      <c r="N366" s="100"/>
      <c r="O366" s="100"/>
      <c r="P366" s="100"/>
      <c r="Q366" s="100"/>
      <c r="R366" s="100"/>
      <c r="S366" s="100"/>
      <c r="T366" s="100"/>
    </row>
    <row r="367" spans="9:20">
      <c r="I367" s="50"/>
      <c r="K367" s="100"/>
      <c r="L367" s="100"/>
      <c r="M367" s="100"/>
      <c r="N367" s="100"/>
      <c r="O367" s="100"/>
      <c r="P367" s="100"/>
      <c r="Q367" s="100"/>
      <c r="R367" s="100"/>
      <c r="S367" s="100"/>
      <c r="T367" s="100"/>
    </row>
    <row r="368" spans="9:20">
      <c r="I368" s="50"/>
      <c r="K368" s="100"/>
      <c r="L368" s="100"/>
      <c r="M368" s="100"/>
      <c r="N368" s="100"/>
      <c r="O368" s="100"/>
      <c r="P368" s="100"/>
      <c r="Q368" s="100"/>
      <c r="R368" s="100"/>
      <c r="S368" s="100"/>
      <c r="T368" s="100"/>
    </row>
    <row r="369" spans="9:20">
      <c r="I369" s="50"/>
      <c r="K369" s="100"/>
      <c r="L369" s="100"/>
      <c r="M369" s="100"/>
      <c r="N369" s="100"/>
      <c r="O369" s="100"/>
      <c r="P369" s="100"/>
      <c r="Q369" s="100"/>
      <c r="R369" s="100"/>
      <c r="S369" s="100"/>
      <c r="T369" s="100"/>
    </row>
    <row r="370" spans="9:20">
      <c r="I370" s="50"/>
      <c r="K370" s="100"/>
      <c r="L370" s="100"/>
      <c r="M370" s="100"/>
      <c r="N370" s="100"/>
      <c r="O370" s="100"/>
      <c r="P370" s="100"/>
      <c r="Q370" s="100"/>
      <c r="R370" s="100"/>
      <c r="S370" s="100"/>
      <c r="T370" s="100"/>
    </row>
    <row r="371" spans="9:20">
      <c r="I371" s="50"/>
      <c r="K371" s="100"/>
      <c r="L371" s="100"/>
      <c r="M371" s="100"/>
      <c r="N371" s="100"/>
      <c r="O371" s="100"/>
      <c r="P371" s="100"/>
      <c r="Q371" s="100"/>
      <c r="R371" s="100"/>
      <c r="S371" s="100"/>
      <c r="T371" s="100"/>
    </row>
    <row r="372" spans="9:20">
      <c r="I372" s="50"/>
      <c r="K372" s="100"/>
      <c r="L372" s="100"/>
      <c r="M372" s="100"/>
      <c r="N372" s="100"/>
      <c r="O372" s="100"/>
      <c r="P372" s="100"/>
      <c r="Q372" s="100"/>
      <c r="R372" s="100"/>
      <c r="S372" s="100"/>
      <c r="T372" s="100"/>
    </row>
    <row r="373" spans="9:20">
      <c r="I373" s="50"/>
      <c r="K373" s="100"/>
      <c r="L373" s="100"/>
      <c r="M373" s="100"/>
      <c r="N373" s="100"/>
      <c r="O373" s="100"/>
      <c r="P373" s="100"/>
      <c r="Q373" s="100"/>
      <c r="R373" s="100"/>
      <c r="S373" s="100"/>
      <c r="T373" s="100"/>
    </row>
    <row r="374" spans="9:20">
      <c r="I374" s="50"/>
      <c r="K374" s="100"/>
      <c r="L374" s="100"/>
      <c r="M374" s="100"/>
      <c r="N374" s="100"/>
      <c r="O374" s="100"/>
      <c r="P374" s="100"/>
      <c r="Q374" s="100"/>
      <c r="R374" s="100"/>
      <c r="S374" s="100"/>
      <c r="T374" s="100"/>
    </row>
    <row r="375" spans="9:20">
      <c r="I375" s="50"/>
      <c r="K375" s="100"/>
      <c r="L375" s="100"/>
      <c r="M375" s="100"/>
      <c r="N375" s="100"/>
      <c r="O375" s="100"/>
      <c r="P375" s="100"/>
      <c r="Q375" s="100"/>
      <c r="R375" s="100"/>
      <c r="S375" s="100"/>
      <c r="T375" s="100"/>
    </row>
    <row r="376" spans="9:20">
      <c r="I376" s="50"/>
      <c r="K376" s="100"/>
      <c r="L376" s="100"/>
      <c r="M376" s="100"/>
      <c r="N376" s="100"/>
      <c r="O376" s="100"/>
      <c r="P376" s="100"/>
      <c r="Q376" s="100"/>
      <c r="R376" s="100"/>
      <c r="S376" s="100"/>
      <c r="T376" s="100"/>
    </row>
    <row r="377" spans="9:20">
      <c r="I377" s="50"/>
      <c r="K377" s="100"/>
      <c r="L377" s="100"/>
      <c r="M377" s="100"/>
      <c r="N377" s="100"/>
      <c r="O377" s="100"/>
      <c r="P377" s="100"/>
      <c r="Q377" s="100"/>
      <c r="R377" s="100"/>
      <c r="S377" s="100"/>
      <c r="T377" s="100"/>
    </row>
    <row r="378" spans="9:20">
      <c r="I378" s="50"/>
      <c r="K378" s="100"/>
      <c r="L378" s="100"/>
      <c r="M378" s="100"/>
      <c r="N378" s="100"/>
      <c r="O378" s="100"/>
      <c r="P378" s="100"/>
      <c r="Q378" s="100"/>
      <c r="R378" s="100"/>
      <c r="S378" s="100"/>
      <c r="T378" s="100"/>
    </row>
    <row r="379" spans="9:20">
      <c r="I379" s="50"/>
      <c r="K379" s="100"/>
      <c r="L379" s="100"/>
      <c r="M379" s="100"/>
      <c r="N379" s="100"/>
      <c r="O379" s="100"/>
      <c r="P379" s="100"/>
      <c r="Q379" s="100"/>
      <c r="R379" s="100"/>
      <c r="S379" s="100"/>
      <c r="T379" s="100"/>
    </row>
    <row r="380" spans="9:20">
      <c r="I380" s="50"/>
      <c r="K380" s="100"/>
      <c r="L380" s="100"/>
      <c r="M380" s="100"/>
      <c r="N380" s="100"/>
      <c r="O380" s="100"/>
      <c r="P380" s="100"/>
      <c r="Q380" s="100"/>
      <c r="R380" s="100"/>
      <c r="S380" s="100"/>
      <c r="T380" s="100"/>
    </row>
    <row r="381" spans="9:20">
      <c r="I381" s="50"/>
      <c r="K381" s="100"/>
      <c r="L381" s="100"/>
      <c r="M381" s="100"/>
      <c r="N381" s="100"/>
      <c r="O381" s="100"/>
      <c r="P381" s="100"/>
      <c r="Q381" s="100"/>
      <c r="R381" s="100"/>
      <c r="S381" s="100"/>
      <c r="T381" s="100"/>
    </row>
    <row r="382" spans="9:20">
      <c r="I382" s="50"/>
      <c r="K382" s="100"/>
      <c r="L382" s="100"/>
      <c r="M382" s="100"/>
      <c r="N382" s="100"/>
      <c r="O382" s="100"/>
      <c r="P382" s="100"/>
      <c r="Q382" s="100"/>
      <c r="R382" s="100"/>
      <c r="S382" s="100"/>
      <c r="T382" s="100"/>
    </row>
    <row r="383" spans="9:20">
      <c r="I383" s="50"/>
      <c r="K383" s="100"/>
      <c r="L383" s="100"/>
      <c r="M383" s="100"/>
      <c r="N383" s="100"/>
      <c r="O383" s="100"/>
      <c r="P383" s="100"/>
      <c r="Q383" s="100"/>
      <c r="R383" s="100"/>
      <c r="S383" s="100"/>
      <c r="T383" s="100"/>
    </row>
    <row r="384" spans="9:20">
      <c r="I384" s="50"/>
      <c r="K384" s="100"/>
      <c r="L384" s="100"/>
      <c r="M384" s="100"/>
      <c r="N384" s="100"/>
      <c r="O384" s="100"/>
      <c r="P384" s="100"/>
      <c r="Q384" s="100"/>
      <c r="R384" s="100"/>
      <c r="S384" s="100"/>
      <c r="T384" s="100"/>
    </row>
    <row r="385" spans="9:20">
      <c r="I385" s="50"/>
      <c r="K385" s="100"/>
      <c r="L385" s="100"/>
      <c r="M385" s="100"/>
      <c r="N385" s="100"/>
      <c r="O385" s="100"/>
      <c r="P385" s="100"/>
      <c r="Q385" s="100"/>
      <c r="R385" s="100"/>
      <c r="S385" s="100"/>
      <c r="T385" s="100"/>
    </row>
    <row r="386" spans="9:20">
      <c r="I386" s="50"/>
      <c r="K386" s="100"/>
      <c r="L386" s="100"/>
      <c r="M386" s="100"/>
      <c r="N386" s="100"/>
      <c r="O386" s="100"/>
      <c r="P386" s="100"/>
      <c r="Q386" s="100"/>
      <c r="R386" s="100"/>
      <c r="S386" s="100"/>
      <c r="T386" s="100"/>
    </row>
    <row r="387" spans="9:20">
      <c r="I387" s="50"/>
      <c r="K387" s="100"/>
      <c r="L387" s="100"/>
      <c r="M387" s="100"/>
      <c r="N387" s="100"/>
      <c r="O387" s="100"/>
      <c r="P387" s="100"/>
      <c r="Q387" s="100"/>
      <c r="R387" s="100"/>
      <c r="S387" s="100"/>
      <c r="T387" s="100"/>
    </row>
    <row r="388" spans="9:20">
      <c r="I388" s="50"/>
      <c r="K388" s="100"/>
      <c r="L388" s="100"/>
      <c r="M388" s="100"/>
      <c r="N388" s="100"/>
      <c r="O388" s="100"/>
      <c r="P388" s="100"/>
      <c r="Q388" s="100"/>
      <c r="R388" s="100"/>
      <c r="S388" s="100"/>
      <c r="T388" s="100"/>
    </row>
    <row r="389" spans="9:20">
      <c r="I389" s="50"/>
      <c r="K389" s="100"/>
      <c r="L389" s="100"/>
      <c r="M389" s="100"/>
      <c r="N389" s="100"/>
      <c r="O389" s="100"/>
      <c r="P389" s="100"/>
      <c r="Q389" s="100"/>
      <c r="R389" s="100"/>
      <c r="S389" s="100"/>
      <c r="T389" s="100"/>
    </row>
    <row r="390" spans="9:20">
      <c r="I390" s="50"/>
      <c r="K390" s="100"/>
      <c r="L390" s="100"/>
      <c r="M390" s="100"/>
      <c r="N390" s="100"/>
      <c r="O390" s="100"/>
      <c r="P390" s="100"/>
      <c r="Q390" s="100"/>
      <c r="R390" s="100"/>
      <c r="S390" s="100"/>
      <c r="T390" s="100"/>
    </row>
    <row r="391" spans="9:20">
      <c r="I391" s="50"/>
      <c r="K391" s="100"/>
      <c r="L391" s="100"/>
      <c r="M391" s="100"/>
      <c r="N391" s="100"/>
      <c r="O391" s="100"/>
      <c r="P391" s="100"/>
      <c r="Q391" s="100"/>
      <c r="R391" s="100"/>
      <c r="S391" s="100"/>
      <c r="T391" s="100"/>
    </row>
    <row r="392" spans="9:20">
      <c r="I392" s="50"/>
      <c r="K392" s="100"/>
      <c r="L392" s="100"/>
      <c r="M392" s="100"/>
      <c r="N392" s="100"/>
      <c r="O392" s="100"/>
      <c r="P392" s="100"/>
      <c r="Q392" s="100"/>
      <c r="R392" s="100"/>
      <c r="S392" s="100"/>
      <c r="T392" s="100"/>
    </row>
    <row r="393" spans="9:20">
      <c r="I393" s="50"/>
      <c r="K393" s="100"/>
      <c r="L393" s="100"/>
      <c r="M393" s="100"/>
      <c r="N393" s="100"/>
      <c r="O393" s="100"/>
      <c r="P393" s="100"/>
      <c r="Q393" s="100"/>
      <c r="R393" s="100"/>
      <c r="S393" s="100"/>
      <c r="T393" s="100"/>
    </row>
    <row r="394" spans="9:20">
      <c r="I394" s="50"/>
      <c r="K394" s="100"/>
      <c r="L394" s="100"/>
      <c r="M394" s="100"/>
      <c r="N394" s="100"/>
      <c r="O394" s="100"/>
      <c r="P394" s="100"/>
      <c r="Q394" s="100"/>
      <c r="R394" s="100"/>
      <c r="S394" s="100"/>
      <c r="T394" s="100"/>
    </row>
    <row r="395" spans="9:20">
      <c r="I395" s="50"/>
      <c r="K395" s="100"/>
      <c r="L395" s="100"/>
      <c r="M395" s="100"/>
      <c r="N395" s="100"/>
      <c r="O395" s="100"/>
      <c r="P395" s="100"/>
      <c r="Q395" s="100"/>
      <c r="R395" s="100"/>
      <c r="S395" s="100"/>
      <c r="T395" s="100"/>
    </row>
    <row r="396" spans="9:20">
      <c r="I396" s="50"/>
      <c r="K396" s="100"/>
      <c r="L396" s="100"/>
      <c r="M396" s="100"/>
      <c r="N396" s="100"/>
      <c r="O396" s="100"/>
      <c r="P396" s="100"/>
      <c r="Q396" s="100"/>
      <c r="R396" s="100"/>
      <c r="S396" s="100"/>
      <c r="T396" s="100"/>
    </row>
    <row r="397" spans="9:20">
      <c r="I397" s="50"/>
      <c r="K397" s="100"/>
      <c r="L397" s="100"/>
      <c r="M397" s="100"/>
      <c r="N397" s="100"/>
      <c r="O397" s="100"/>
      <c r="P397" s="100"/>
      <c r="Q397" s="100"/>
      <c r="R397" s="100"/>
      <c r="S397" s="100"/>
      <c r="T397" s="100"/>
    </row>
    <row r="398" spans="9:20">
      <c r="I398" s="50"/>
      <c r="K398" s="100"/>
      <c r="L398" s="100"/>
      <c r="M398" s="100"/>
      <c r="N398" s="100"/>
      <c r="O398" s="100"/>
      <c r="P398" s="100"/>
      <c r="Q398" s="100"/>
      <c r="R398" s="100"/>
      <c r="S398" s="100"/>
      <c r="T398" s="100"/>
    </row>
    <row r="399" spans="9:20">
      <c r="I399" s="50"/>
      <c r="K399" s="100"/>
      <c r="L399" s="100"/>
      <c r="M399" s="100"/>
      <c r="N399" s="100"/>
      <c r="O399" s="100"/>
      <c r="P399" s="100"/>
      <c r="Q399" s="100"/>
      <c r="R399" s="100"/>
      <c r="S399" s="100"/>
      <c r="T399" s="100"/>
    </row>
    <row r="400" spans="9:20">
      <c r="I400" s="50"/>
      <c r="K400" s="100"/>
      <c r="L400" s="100"/>
      <c r="M400" s="100"/>
      <c r="N400" s="100"/>
      <c r="O400" s="100"/>
      <c r="P400" s="100"/>
      <c r="Q400" s="100"/>
      <c r="R400" s="100"/>
      <c r="S400" s="100"/>
      <c r="T400" s="100"/>
    </row>
    <row r="401" spans="9:20">
      <c r="I401" s="50"/>
      <c r="K401" s="100"/>
      <c r="L401" s="100"/>
      <c r="M401" s="100"/>
      <c r="N401" s="100"/>
      <c r="O401" s="100"/>
      <c r="P401" s="100"/>
      <c r="Q401" s="100"/>
      <c r="R401" s="100"/>
      <c r="S401" s="100"/>
      <c r="T401" s="100"/>
    </row>
    <row r="402" spans="9:20">
      <c r="I402" s="50"/>
      <c r="K402" s="100"/>
      <c r="L402" s="100"/>
      <c r="M402" s="100"/>
      <c r="N402" s="100"/>
      <c r="O402" s="100"/>
      <c r="P402" s="100"/>
      <c r="Q402" s="100"/>
      <c r="R402" s="100"/>
      <c r="S402" s="100"/>
      <c r="T402" s="100"/>
    </row>
    <row r="403" spans="9:20">
      <c r="I403" s="50"/>
      <c r="K403" s="100"/>
      <c r="L403" s="100"/>
      <c r="M403" s="100"/>
      <c r="N403" s="100"/>
      <c r="O403" s="100"/>
      <c r="P403" s="100"/>
      <c r="Q403" s="100"/>
      <c r="R403" s="100"/>
      <c r="S403" s="100"/>
      <c r="T403" s="100"/>
    </row>
    <row r="404" spans="9:20">
      <c r="I404" s="50"/>
      <c r="K404" s="100"/>
      <c r="L404" s="100"/>
      <c r="M404" s="100"/>
      <c r="N404" s="100"/>
      <c r="O404" s="100"/>
      <c r="P404" s="100"/>
      <c r="Q404" s="100"/>
      <c r="R404" s="100"/>
      <c r="S404" s="100"/>
      <c r="T404" s="100"/>
    </row>
    <row r="405" spans="9:20">
      <c r="I405" s="50"/>
      <c r="K405" s="100"/>
      <c r="L405" s="100"/>
      <c r="M405" s="100"/>
      <c r="N405" s="100"/>
      <c r="O405" s="100"/>
      <c r="P405" s="100"/>
      <c r="Q405" s="100"/>
      <c r="R405" s="100"/>
      <c r="S405" s="100"/>
      <c r="T405" s="100"/>
    </row>
    <row r="406" spans="9:20">
      <c r="I406" s="50"/>
      <c r="K406" s="100"/>
      <c r="L406" s="100"/>
      <c r="M406" s="100"/>
      <c r="N406" s="100"/>
      <c r="O406" s="100"/>
      <c r="P406" s="100"/>
      <c r="Q406" s="100"/>
      <c r="R406" s="100"/>
      <c r="S406" s="100"/>
      <c r="T406" s="100"/>
    </row>
    <row r="407" spans="9:20">
      <c r="I407" s="50"/>
      <c r="K407" s="100"/>
      <c r="L407" s="100"/>
      <c r="M407" s="100"/>
      <c r="N407" s="100"/>
      <c r="O407" s="100"/>
      <c r="P407" s="100"/>
      <c r="Q407" s="100"/>
      <c r="R407" s="100"/>
      <c r="S407" s="100"/>
      <c r="T407" s="100"/>
    </row>
    <row r="408" spans="9:20">
      <c r="I408" s="50"/>
      <c r="K408" s="100"/>
      <c r="L408" s="100"/>
      <c r="M408" s="100"/>
      <c r="N408" s="100"/>
      <c r="O408" s="100"/>
      <c r="P408" s="100"/>
      <c r="Q408" s="100"/>
      <c r="R408" s="100"/>
      <c r="S408" s="100"/>
      <c r="T408" s="100"/>
    </row>
    <row r="409" spans="9:20">
      <c r="I409" s="50"/>
      <c r="K409" s="100"/>
      <c r="L409" s="100"/>
      <c r="M409" s="100"/>
      <c r="N409" s="100"/>
      <c r="O409" s="100"/>
      <c r="P409" s="100"/>
      <c r="Q409" s="100"/>
      <c r="R409" s="100"/>
      <c r="S409" s="100"/>
      <c r="T409" s="100"/>
    </row>
    <row r="410" spans="9:20">
      <c r="I410" s="50"/>
      <c r="K410" s="100"/>
      <c r="L410" s="100"/>
      <c r="M410" s="100"/>
      <c r="N410" s="100"/>
      <c r="O410" s="100"/>
      <c r="P410" s="100"/>
      <c r="Q410" s="100"/>
      <c r="R410" s="100"/>
      <c r="S410" s="100"/>
      <c r="T410" s="100"/>
    </row>
    <row r="411" spans="9:20">
      <c r="I411" s="50"/>
      <c r="K411" s="100"/>
      <c r="L411" s="100"/>
      <c r="M411" s="100"/>
      <c r="N411" s="100"/>
      <c r="O411" s="100"/>
      <c r="P411" s="100"/>
      <c r="Q411" s="100"/>
      <c r="R411" s="100"/>
      <c r="S411" s="100"/>
      <c r="T411" s="100"/>
    </row>
    <row r="412" spans="9:20">
      <c r="I412" s="50"/>
      <c r="K412" s="100"/>
      <c r="L412" s="100"/>
      <c r="M412" s="100"/>
      <c r="N412" s="100"/>
      <c r="O412" s="100"/>
      <c r="P412" s="100"/>
      <c r="Q412" s="100"/>
      <c r="R412" s="100"/>
      <c r="S412" s="100"/>
      <c r="T412" s="100"/>
    </row>
    <row r="413" spans="9:20">
      <c r="I413" s="50"/>
      <c r="K413" s="100"/>
      <c r="L413" s="100"/>
      <c r="M413" s="100"/>
      <c r="N413" s="100"/>
      <c r="O413" s="100"/>
      <c r="P413" s="100"/>
      <c r="Q413" s="100"/>
      <c r="R413" s="100"/>
      <c r="S413" s="100"/>
      <c r="T413" s="100"/>
    </row>
    <row r="414" spans="9:20">
      <c r="I414" s="50"/>
      <c r="K414" s="100"/>
      <c r="L414" s="100"/>
      <c r="M414" s="100"/>
      <c r="N414" s="100"/>
      <c r="O414" s="100"/>
      <c r="P414" s="100"/>
      <c r="Q414" s="100"/>
      <c r="R414" s="100"/>
      <c r="S414" s="100"/>
      <c r="T414" s="100"/>
    </row>
    <row r="415" spans="9:20">
      <c r="I415" s="50"/>
      <c r="K415" s="100"/>
      <c r="L415" s="100"/>
      <c r="M415" s="100"/>
      <c r="N415" s="100"/>
      <c r="O415" s="100"/>
      <c r="P415" s="100"/>
      <c r="Q415" s="100"/>
      <c r="R415" s="100"/>
      <c r="S415" s="100"/>
      <c r="T415" s="100"/>
    </row>
    <row r="416" spans="9:20">
      <c r="I416" s="50"/>
      <c r="K416" s="100"/>
      <c r="L416" s="100"/>
      <c r="M416" s="100"/>
      <c r="N416" s="100"/>
      <c r="O416" s="100"/>
      <c r="P416" s="100"/>
      <c r="Q416" s="100"/>
      <c r="R416" s="100"/>
      <c r="S416" s="100"/>
      <c r="T416" s="100"/>
    </row>
    <row r="417" spans="9:20">
      <c r="I417" s="50"/>
      <c r="K417" s="100"/>
      <c r="L417" s="100"/>
      <c r="M417" s="100"/>
      <c r="N417" s="100"/>
      <c r="O417" s="100"/>
      <c r="P417" s="100"/>
      <c r="Q417" s="100"/>
      <c r="R417" s="100"/>
      <c r="S417" s="100"/>
      <c r="T417" s="100"/>
    </row>
    <row r="418" spans="9:20">
      <c r="I418" s="50"/>
      <c r="K418" s="100"/>
      <c r="L418" s="100"/>
      <c r="M418" s="100"/>
      <c r="N418" s="100"/>
      <c r="O418" s="100"/>
      <c r="P418" s="100"/>
      <c r="Q418" s="100"/>
      <c r="R418" s="100"/>
      <c r="S418" s="100"/>
      <c r="T418" s="100"/>
    </row>
    <row r="419" spans="9:20">
      <c r="I419" s="50"/>
      <c r="K419" s="100"/>
      <c r="L419" s="100"/>
      <c r="M419" s="100"/>
      <c r="N419" s="100"/>
      <c r="O419" s="100"/>
      <c r="P419" s="100"/>
      <c r="Q419" s="100"/>
      <c r="R419" s="100"/>
      <c r="S419" s="100"/>
      <c r="T419" s="100"/>
    </row>
    <row r="420" spans="9:20">
      <c r="I420" s="50"/>
      <c r="K420" s="100"/>
      <c r="L420" s="100"/>
      <c r="M420" s="100"/>
      <c r="N420" s="100"/>
      <c r="O420" s="100"/>
      <c r="P420" s="100"/>
      <c r="Q420" s="100"/>
      <c r="R420" s="100"/>
      <c r="S420" s="100"/>
      <c r="T420" s="100"/>
    </row>
    <row r="421" spans="9:20">
      <c r="I421" s="50"/>
      <c r="K421" s="100"/>
      <c r="L421" s="100"/>
      <c r="M421" s="100"/>
      <c r="N421" s="100"/>
      <c r="O421" s="100"/>
      <c r="P421" s="100"/>
      <c r="Q421" s="100"/>
      <c r="R421" s="100"/>
      <c r="S421" s="100"/>
      <c r="T421" s="100"/>
    </row>
    <row r="422" spans="9:20">
      <c r="I422" s="50"/>
      <c r="K422" s="100"/>
      <c r="L422" s="100"/>
      <c r="M422" s="100"/>
      <c r="N422" s="100"/>
      <c r="O422" s="100"/>
      <c r="P422" s="100"/>
      <c r="Q422" s="100"/>
      <c r="R422" s="100"/>
      <c r="S422" s="100"/>
      <c r="T422" s="100"/>
    </row>
    <row r="423" spans="9:20">
      <c r="I423" s="50"/>
      <c r="K423" s="100"/>
      <c r="L423" s="100"/>
      <c r="M423" s="100"/>
      <c r="N423" s="100"/>
      <c r="O423" s="100"/>
      <c r="P423" s="100"/>
      <c r="Q423" s="100"/>
      <c r="R423" s="100"/>
      <c r="S423" s="100"/>
      <c r="T423" s="100"/>
    </row>
    <row r="424" spans="9:20">
      <c r="I424" s="50"/>
      <c r="K424" s="100"/>
      <c r="L424" s="100"/>
      <c r="M424" s="100"/>
      <c r="N424" s="100"/>
      <c r="O424" s="100"/>
      <c r="P424" s="100"/>
      <c r="Q424" s="100"/>
      <c r="R424" s="100"/>
      <c r="S424" s="100"/>
      <c r="T424" s="100"/>
    </row>
    <row r="425" spans="9:20">
      <c r="I425" s="50"/>
      <c r="K425" s="100"/>
      <c r="L425" s="100"/>
      <c r="M425" s="100"/>
      <c r="N425" s="100"/>
      <c r="O425" s="100"/>
      <c r="P425" s="100"/>
      <c r="Q425" s="100"/>
      <c r="R425" s="100"/>
      <c r="S425" s="100"/>
      <c r="T425" s="100"/>
    </row>
    <row r="426" spans="9:20">
      <c r="I426" s="50"/>
      <c r="K426" s="100"/>
      <c r="L426" s="100"/>
      <c r="M426" s="100"/>
      <c r="N426" s="100"/>
      <c r="O426" s="100"/>
      <c r="P426" s="100"/>
      <c r="Q426" s="100"/>
      <c r="R426" s="100"/>
      <c r="S426" s="100"/>
      <c r="T426" s="100"/>
    </row>
    <row r="427" spans="9:20">
      <c r="I427" s="50"/>
      <c r="K427" s="100"/>
      <c r="L427" s="100"/>
      <c r="M427" s="100"/>
      <c r="N427" s="100"/>
      <c r="O427" s="100"/>
      <c r="P427" s="100"/>
      <c r="Q427" s="100"/>
      <c r="R427" s="100"/>
      <c r="S427" s="100"/>
      <c r="T427" s="100"/>
    </row>
    <row r="428" spans="9:20">
      <c r="I428" s="50"/>
      <c r="K428" s="100"/>
      <c r="L428" s="100"/>
      <c r="M428" s="100"/>
      <c r="N428" s="100"/>
      <c r="O428" s="100"/>
      <c r="P428" s="100"/>
      <c r="Q428" s="100"/>
      <c r="R428" s="100"/>
      <c r="S428" s="100"/>
      <c r="T428" s="100"/>
    </row>
    <row r="429" spans="9:20">
      <c r="I429" s="50"/>
      <c r="K429" s="100"/>
      <c r="L429" s="100"/>
      <c r="M429" s="100"/>
      <c r="N429" s="100"/>
      <c r="O429" s="100"/>
      <c r="P429" s="100"/>
      <c r="Q429" s="100"/>
      <c r="R429" s="100"/>
      <c r="S429" s="100"/>
      <c r="T429" s="100"/>
    </row>
    <row r="430" spans="9:20">
      <c r="I430" s="50"/>
      <c r="K430" s="100"/>
      <c r="L430" s="100"/>
      <c r="M430" s="100"/>
      <c r="N430" s="100"/>
      <c r="O430" s="100"/>
      <c r="P430" s="100"/>
      <c r="Q430" s="100"/>
      <c r="R430" s="100"/>
      <c r="S430" s="100"/>
      <c r="T430" s="100"/>
    </row>
    <row r="431" spans="9:20">
      <c r="I431" s="50"/>
      <c r="K431" s="100"/>
      <c r="L431" s="100"/>
      <c r="M431" s="100"/>
      <c r="N431" s="100"/>
      <c r="O431" s="100"/>
      <c r="P431" s="100"/>
      <c r="Q431" s="100"/>
      <c r="R431" s="100"/>
      <c r="S431" s="100"/>
      <c r="T431" s="100"/>
    </row>
    <row r="432" spans="9:20">
      <c r="I432" s="50"/>
      <c r="K432" s="100"/>
      <c r="L432" s="100"/>
      <c r="M432" s="100"/>
      <c r="N432" s="100"/>
      <c r="O432" s="100"/>
      <c r="P432" s="100"/>
      <c r="Q432" s="100"/>
      <c r="R432" s="100"/>
      <c r="S432" s="100"/>
      <c r="T432" s="100"/>
    </row>
    <row r="433" spans="9:20">
      <c r="I433" s="50"/>
      <c r="K433" s="100"/>
      <c r="L433" s="100"/>
      <c r="M433" s="100"/>
      <c r="N433" s="100"/>
      <c r="O433" s="100"/>
      <c r="P433" s="100"/>
      <c r="Q433" s="100"/>
      <c r="R433" s="100"/>
      <c r="S433" s="100"/>
      <c r="T433" s="100"/>
    </row>
    <row r="434" spans="9:20">
      <c r="I434" s="50"/>
      <c r="K434" s="100"/>
      <c r="L434" s="100"/>
      <c r="M434" s="100"/>
      <c r="N434" s="100"/>
      <c r="O434" s="100"/>
      <c r="P434" s="100"/>
      <c r="Q434" s="100"/>
      <c r="R434" s="100"/>
      <c r="S434" s="100"/>
      <c r="T434" s="100"/>
    </row>
    <row r="435" spans="9:20">
      <c r="I435" s="50"/>
      <c r="K435" s="100"/>
      <c r="L435" s="100"/>
      <c r="M435" s="100"/>
      <c r="N435" s="100"/>
      <c r="O435" s="100"/>
      <c r="P435" s="100"/>
      <c r="Q435" s="100"/>
      <c r="R435" s="100"/>
      <c r="S435" s="100"/>
      <c r="T435" s="100"/>
    </row>
    <row r="436" spans="9:20">
      <c r="K436" s="100"/>
      <c r="L436" s="100"/>
      <c r="M436" s="100"/>
      <c r="N436" s="100"/>
      <c r="O436" s="100"/>
      <c r="P436" s="100"/>
      <c r="Q436" s="100"/>
      <c r="R436" s="100"/>
      <c r="S436" s="100"/>
      <c r="T436" s="100"/>
    </row>
    <row r="437" spans="9:20">
      <c r="K437" s="100"/>
      <c r="L437" s="100"/>
      <c r="M437" s="100"/>
      <c r="N437" s="100"/>
      <c r="O437" s="100"/>
      <c r="P437" s="100"/>
      <c r="Q437" s="100"/>
      <c r="R437" s="100"/>
      <c r="S437" s="100"/>
      <c r="T437" s="100"/>
    </row>
    <row r="438" spans="9:20">
      <c r="K438" s="100"/>
      <c r="L438" s="100"/>
      <c r="M438" s="100"/>
      <c r="N438" s="100"/>
      <c r="O438" s="100"/>
      <c r="P438" s="100"/>
      <c r="Q438" s="100"/>
      <c r="R438" s="100"/>
      <c r="S438" s="100"/>
      <c r="T438" s="100"/>
    </row>
    <row r="439" spans="9:20">
      <c r="K439" s="100"/>
      <c r="L439" s="100"/>
      <c r="M439" s="100"/>
      <c r="N439" s="100"/>
      <c r="O439" s="100"/>
      <c r="P439" s="100"/>
      <c r="Q439" s="100"/>
      <c r="R439" s="100"/>
      <c r="S439" s="100"/>
      <c r="T439" s="100"/>
    </row>
    <row r="440" spans="9:20">
      <c r="K440" s="100"/>
      <c r="L440" s="100"/>
      <c r="M440" s="100"/>
      <c r="N440" s="100"/>
      <c r="O440" s="100"/>
      <c r="P440" s="100"/>
      <c r="Q440" s="100"/>
      <c r="R440" s="100"/>
      <c r="S440" s="100"/>
      <c r="T440" s="100"/>
    </row>
    <row r="441" spans="9:20">
      <c r="K441" s="100"/>
      <c r="L441" s="100"/>
      <c r="M441" s="100"/>
      <c r="N441" s="100"/>
      <c r="O441" s="100"/>
      <c r="P441" s="100"/>
      <c r="Q441" s="100"/>
      <c r="R441" s="100"/>
      <c r="S441" s="100"/>
      <c r="T441" s="100"/>
    </row>
    <row r="442" spans="9:20">
      <c r="K442" s="100"/>
      <c r="L442" s="100"/>
      <c r="M442" s="100"/>
      <c r="N442" s="100"/>
      <c r="O442" s="100"/>
      <c r="P442" s="100"/>
      <c r="Q442" s="100"/>
      <c r="R442" s="100"/>
      <c r="S442" s="100"/>
      <c r="T442" s="100"/>
    </row>
    <row r="443" spans="9:20">
      <c r="K443" s="100"/>
      <c r="L443" s="100"/>
      <c r="M443" s="100"/>
      <c r="N443" s="100"/>
      <c r="O443" s="100"/>
      <c r="P443" s="100"/>
      <c r="Q443" s="100"/>
      <c r="R443" s="100"/>
      <c r="S443" s="100"/>
      <c r="T443" s="100"/>
    </row>
    <row r="444" spans="9:20">
      <c r="K444" s="100"/>
      <c r="L444" s="100"/>
      <c r="M444" s="100"/>
      <c r="N444" s="100"/>
      <c r="O444" s="100"/>
      <c r="P444" s="100"/>
      <c r="Q444" s="100"/>
      <c r="R444" s="100"/>
      <c r="S444" s="100"/>
      <c r="T444" s="100"/>
    </row>
    <row r="445" spans="9:20">
      <c r="K445" s="100"/>
      <c r="L445" s="100"/>
      <c r="M445" s="100"/>
      <c r="N445" s="100"/>
      <c r="O445" s="100"/>
      <c r="P445" s="100"/>
      <c r="Q445" s="100"/>
      <c r="R445" s="100"/>
      <c r="S445" s="100"/>
      <c r="T445" s="100"/>
    </row>
    <row r="446" spans="9:20">
      <c r="K446" s="100"/>
      <c r="L446" s="100"/>
      <c r="M446" s="100"/>
      <c r="N446" s="100"/>
      <c r="O446" s="100"/>
      <c r="P446" s="100"/>
      <c r="Q446" s="100"/>
      <c r="R446" s="100"/>
      <c r="S446" s="100"/>
      <c r="T446" s="100"/>
    </row>
    <row r="447" spans="9:20">
      <c r="K447" s="100"/>
      <c r="L447" s="100"/>
      <c r="M447" s="100"/>
      <c r="N447" s="100"/>
      <c r="O447" s="100"/>
      <c r="P447" s="100"/>
      <c r="Q447" s="100"/>
      <c r="R447" s="100"/>
      <c r="S447" s="100"/>
      <c r="T447" s="100"/>
    </row>
    <row r="448" spans="9:20">
      <c r="K448" s="100"/>
      <c r="L448" s="100"/>
      <c r="M448" s="100"/>
      <c r="N448" s="100"/>
      <c r="O448" s="100"/>
      <c r="P448" s="100"/>
      <c r="Q448" s="100"/>
      <c r="R448" s="100"/>
      <c r="S448" s="100"/>
      <c r="T448" s="100"/>
    </row>
    <row r="449" spans="11:20">
      <c r="K449" s="100"/>
      <c r="L449" s="100"/>
      <c r="M449" s="100"/>
      <c r="N449" s="100"/>
      <c r="O449" s="100"/>
      <c r="P449" s="100"/>
      <c r="Q449" s="100"/>
      <c r="R449" s="100"/>
      <c r="S449" s="100"/>
      <c r="T449" s="100"/>
    </row>
    <row r="450" spans="11:20">
      <c r="K450" s="100"/>
      <c r="L450" s="100"/>
      <c r="M450" s="100"/>
      <c r="N450" s="100"/>
      <c r="O450" s="100"/>
      <c r="P450" s="100"/>
      <c r="Q450" s="100"/>
      <c r="R450" s="100"/>
      <c r="S450" s="100"/>
      <c r="T450" s="100"/>
    </row>
    <row r="451" spans="11:20">
      <c r="K451" s="100"/>
      <c r="L451" s="100"/>
      <c r="M451" s="100"/>
      <c r="N451" s="100"/>
      <c r="O451" s="100"/>
      <c r="P451" s="100"/>
      <c r="Q451" s="100"/>
      <c r="R451" s="100"/>
      <c r="S451" s="100"/>
      <c r="T451" s="100"/>
    </row>
    <row r="452" spans="11:20">
      <c r="K452" s="100"/>
      <c r="L452" s="100"/>
      <c r="M452" s="100"/>
      <c r="N452" s="100"/>
      <c r="O452" s="100"/>
      <c r="P452" s="100"/>
      <c r="Q452" s="100"/>
      <c r="R452" s="100"/>
      <c r="S452" s="100"/>
      <c r="T452" s="100"/>
    </row>
    <row r="453" spans="11:20">
      <c r="K453" s="100"/>
      <c r="L453" s="100"/>
      <c r="M453" s="100"/>
      <c r="N453" s="100"/>
      <c r="O453" s="100"/>
      <c r="P453" s="100"/>
      <c r="Q453" s="100"/>
      <c r="R453" s="100"/>
      <c r="S453" s="100"/>
      <c r="T453" s="100"/>
    </row>
    <row r="454" spans="11:20">
      <c r="K454" s="100"/>
      <c r="L454" s="100"/>
      <c r="M454" s="100"/>
      <c r="N454" s="100"/>
      <c r="O454" s="100"/>
      <c r="P454" s="100"/>
      <c r="Q454" s="100"/>
      <c r="R454" s="100"/>
      <c r="S454" s="100"/>
      <c r="T454" s="100"/>
    </row>
    <row r="455" spans="11:20">
      <c r="K455" s="100"/>
      <c r="L455" s="100"/>
      <c r="M455" s="100"/>
      <c r="N455" s="100"/>
      <c r="O455" s="100"/>
      <c r="P455" s="100"/>
      <c r="Q455" s="100"/>
      <c r="R455" s="100"/>
      <c r="S455" s="100"/>
      <c r="T455" s="100"/>
    </row>
    <row r="456" spans="11:20">
      <c r="K456" s="100"/>
      <c r="L456" s="100"/>
      <c r="M456" s="100"/>
      <c r="N456" s="100"/>
      <c r="O456" s="100"/>
      <c r="P456" s="100"/>
      <c r="Q456" s="100"/>
      <c r="R456" s="100"/>
      <c r="S456" s="100"/>
      <c r="T456" s="100"/>
    </row>
    <row r="457" spans="11:20">
      <c r="K457" s="100"/>
      <c r="L457" s="100"/>
      <c r="M457" s="100"/>
      <c r="N457" s="100"/>
      <c r="O457" s="100"/>
      <c r="P457" s="100"/>
      <c r="Q457" s="100"/>
      <c r="R457" s="100"/>
      <c r="S457" s="100"/>
      <c r="T457" s="100"/>
    </row>
    <row r="458" spans="11:20">
      <c r="K458" s="100"/>
      <c r="L458" s="100"/>
      <c r="M458" s="100"/>
      <c r="N458" s="100"/>
      <c r="O458" s="100"/>
      <c r="P458" s="100"/>
      <c r="Q458" s="100"/>
      <c r="R458" s="100"/>
      <c r="S458" s="100"/>
      <c r="T458" s="100"/>
    </row>
    <row r="459" spans="11:20">
      <c r="K459" s="100"/>
      <c r="L459" s="100"/>
      <c r="M459" s="100"/>
      <c r="N459" s="100"/>
      <c r="O459" s="100"/>
      <c r="P459" s="100"/>
      <c r="Q459" s="100"/>
      <c r="R459" s="100"/>
      <c r="S459" s="100"/>
      <c r="T459" s="100"/>
    </row>
    <row r="460" spans="11:20">
      <c r="K460" s="100"/>
      <c r="L460" s="100"/>
      <c r="M460" s="100"/>
      <c r="N460" s="100"/>
      <c r="O460" s="100"/>
      <c r="P460" s="100"/>
      <c r="Q460" s="100"/>
      <c r="R460" s="100"/>
      <c r="S460" s="100"/>
      <c r="T460" s="100"/>
    </row>
    <row r="461" spans="11:20">
      <c r="K461" s="100"/>
      <c r="L461" s="100"/>
      <c r="M461" s="100"/>
      <c r="N461" s="100"/>
      <c r="O461" s="100"/>
      <c r="P461" s="100"/>
      <c r="Q461" s="100"/>
      <c r="R461" s="100"/>
      <c r="S461" s="100"/>
      <c r="T461" s="100"/>
    </row>
    <row r="462" spans="11:20">
      <c r="K462" s="100"/>
      <c r="L462" s="100"/>
      <c r="M462" s="100"/>
      <c r="N462" s="100"/>
      <c r="O462" s="100"/>
      <c r="P462" s="100"/>
      <c r="Q462" s="100"/>
      <c r="R462" s="100"/>
      <c r="S462" s="100"/>
      <c r="T462" s="100"/>
    </row>
    <row r="463" spans="11:20">
      <c r="K463" s="100"/>
      <c r="L463" s="100"/>
      <c r="M463" s="100"/>
      <c r="N463" s="100"/>
      <c r="O463" s="100"/>
      <c r="P463" s="100"/>
      <c r="Q463" s="100"/>
      <c r="R463" s="100"/>
      <c r="S463" s="100"/>
      <c r="T463" s="100"/>
    </row>
    <row r="464" spans="11:20">
      <c r="K464" s="100"/>
      <c r="L464" s="100"/>
      <c r="M464" s="100"/>
      <c r="N464" s="100"/>
      <c r="O464" s="100"/>
      <c r="P464" s="100"/>
      <c r="Q464" s="100"/>
      <c r="R464" s="100"/>
      <c r="S464" s="100"/>
      <c r="T464" s="100"/>
    </row>
    <row r="465" spans="11:20">
      <c r="K465" s="100"/>
      <c r="L465" s="100"/>
      <c r="M465" s="100"/>
      <c r="N465" s="100"/>
      <c r="O465" s="100"/>
      <c r="P465" s="100"/>
      <c r="Q465" s="100"/>
      <c r="R465" s="100"/>
      <c r="S465" s="100"/>
      <c r="T465" s="100"/>
    </row>
    <row r="466" spans="11:20">
      <c r="K466" s="100"/>
      <c r="L466" s="100"/>
      <c r="M466" s="100"/>
      <c r="N466" s="100"/>
      <c r="O466" s="100"/>
      <c r="P466" s="100"/>
      <c r="Q466" s="100"/>
      <c r="R466" s="100"/>
      <c r="S466" s="100"/>
      <c r="T466" s="100"/>
    </row>
    <row r="467" spans="11:20">
      <c r="K467" s="100"/>
      <c r="L467" s="100"/>
      <c r="M467" s="100"/>
      <c r="N467" s="100"/>
      <c r="O467" s="100"/>
      <c r="P467" s="100"/>
      <c r="Q467" s="100"/>
      <c r="R467" s="100"/>
      <c r="S467" s="100"/>
      <c r="T467" s="100"/>
    </row>
    <row r="468" spans="11:20">
      <c r="K468" s="100"/>
      <c r="L468" s="100"/>
      <c r="M468" s="100"/>
      <c r="N468" s="100"/>
      <c r="O468" s="100"/>
      <c r="P468" s="100"/>
      <c r="Q468" s="100"/>
      <c r="R468" s="100"/>
      <c r="S468" s="100"/>
      <c r="T468" s="100"/>
    </row>
    <row r="469" spans="11:20">
      <c r="K469" s="100"/>
      <c r="L469" s="100"/>
      <c r="M469" s="100"/>
      <c r="N469" s="100"/>
      <c r="O469" s="100"/>
      <c r="P469" s="100"/>
      <c r="Q469" s="100"/>
      <c r="R469" s="100"/>
      <c r="S469" s="100"/>
      <c r="T469" s="100"/>
    </row>
    <row r="470" spans="11:20">
      <c r="K470" s="100"/>
      <c r="L470" s="100"/>
      <c r="M470" s="100"/>
      <c r="N470" s="100"/>
      <c r="O470" s="100"/>
      <c r="P470" s="100"/>
      <c r="Q470" s="100"/>
      <c r="R470" s="100"/>
      <c r="S470" s="100"/>
      <c r="T470" s="100"/>
    </row>
    <row r="471" spans="11:20">
      <c r="K471" s="100"/>
      <c r="L471" s="100"/>
      <c r="M471" s="100"/>
      <c r="N471" s="100"/>
      <c r="O471" s="100"/>
      <c r="P471" s="100"/>
      <c r="Q471" s="100"/>
      <c r="R471" s="100"/>
      <c r="S471" s="100"/>
      <c r="T471" s="100"/>
    </row>
    <row r="472" spans="11:20">
      <c r="K472" s="100"/>
      <c r="L472" s="100"/>
      <c r="M472" s="100"/>
      <c r="N472" s="100"/>
      <c r="O472" s="100"/>
      <c r="P472" s="100"/>
      <c r="Q472" s="100"/>
      <c r="R472" s="100"/>
      <c r="S472" s="100"/>
      <c r="T472" s="100"/>
    </row>
    <row r="473" spans="11:20">
      <c r="K473" s="100"/>
      <c r="L473" s="100"/>
      <c r="M473" s="100"/>
      <c r="N473" s="100"/>
      <c r="O473" s="100"/>
      <c r="P473" s="100"/>
      <c r="Q473" s="100"/>
      <c r="R473" s="100"/>
      <c r="S473" s="100"/>
      <c r="T473" s="100"/>
    </row>
    <row r="474" spans="11:20">
      <c r="K474" s="100"/>
      <c r="L474" s="100"/>
      <c r="M474" s="100"/>
      <c r="N474" s="100"/>
      <c r="O474" s="100"/>
      <c r="P474" s="100"/>
      <c r="Q474" s="100"/>
      <c r="R474" s="100"/>
      <c r="S474" s="100"/>
      <c r="T474" s="100"/>
    </row>
    <row r="475" spans="11:20">
      <c r="K475" s="100"/>
      <c r="L475" s="100"/>
      <c r="M475" s="100"/>
      <c r="N475" s="100"/>
      <c r="O475" s="100"/>
      <c r="P475" s="100"/>
      <c r="Q475" s="100"/>
      <c r="R475" s="100"/>
      <c r="S475" s="100"/>
      <c r="T475" s="100"/>
    </row>
    <row r="476" spans="11:20">
      <c r="K476" s="100"/>
      <c r="L476" s="100"/>
      <c r="M476" s="100"/>
      <c r="N476" s="100"/>
      <c r="O476" s="100"/>
      <c r="P476" s="100"/>
      <c r="Q476" s="100"/>
      <c r="R476" s="100"/>
      <c r="S476" s="100"/>
      <c r="T476" s="100"/>
    </row>
    <row r="477" spans="11:20">
      <c r="K477" s="100"/>
      <c r="L477" s="100"/>
      <c r="M477" s="100"/>
      <c r="N477" s="100"/>
      <c r="O477" s="100"/>
      <c r="P477" s="100"/>
      <c r="Q477" s="100"/>
      <c r="R477" s="100"/>
      <c r="S477" s="100"/>
      <c r="T477" s="100"/>
    </row>
    <row r="478" spans="11:20">
      <c r="K478" s="100"/>
      <c r="L478" s="100"/>
      <c r="M478" s="100"/>
      <c r="N478" s="100"/>
      <c r="O478" s="100"/>
      <c r="P478" s="100"/>
      <c r="Q478" s="100"/>
      <c r="R478" s="100"/>
      <c r="S478" s="100"/>
      <c r="T478" s="100"/>
    </row>
    <row r="479" spans="11:20">
      <c r="K479" s="100"/>
      <c r="L479" s="100"/>
      <c r="M479" s="100"/>
      <c r="N479" s="100"/>
      <c r="O479" s="100"/>
      <c r="P479" s="100"/>
      <c r="Q479" s="100"/>
      <c r="R479" s="100"/>
      <c r="S479" s="100"/>
      <c r="T479" s="100"/>
    </row>
    <row r="480" spans="11:20">
      <c r="K480" s="100"/>
      <c r="L480" s="100"/>
      <c r="M480" s="100"/>
      <c r="N480" s="100"/>
      <c r="O480" s="100"/>
      <c r="P480" s="100"/>
      <c r="Q480" s="100"/>
      <c r="R480" s="100"/>
      <c r="S480" s="100"/>
      <c r="T480" s="100"/>
    </row>
    <row r="481" spans="11:20">
      <c r="K481" s="100"/>
      <c r="L481" s="100"/>
      <c r="M481" s="100"/>
      <c r="N481" s="100"/>
      <c r="O481" s="100"/>
      <c r="P481" s="100"/>
      <c r="Q481" s="100"/>
      <c r="R481" s="100"/>
      <c r="S481" s="100"/>
      <c r="T481" s="100"/>
    </row>
    <row r="482" spans="11:20">
      <c r="K482" s="100"/>
      <c r="L482" s="100"/>
      <c r="M482" s="100"/>
      <c r="N482" s="100"/>
      <c r="O482" s="100"/>
      <c r="P482" s="100"/>
      <c r="Q482" s="100"/>
      <c r="R482" s="100"/>
      <c r="S482" s="100"/>
      <c r="T482" s="100"/>
    </row>
    <row r="483" spans="11:20">
      <c r="K483" s="100"/>
      <c r="L483" s="100"/>
      <c r="M483" s="100"/>
      <c r="N483" s="100"/>
      <c r="O483" s="100"/>
      <c r="P483" s="100"/>
      <c r="Q483" s="100"/>
      <c r="R483" s="100"/>
      <c r="S483" s="100"/>
      <c r="T483" s="100"/>
    </row>
    <row r="484" spans="11:20">
      <c r="K484" s="100"/>
      <c r="L484" s="100"/>
      <c r="M484" s="100"/>
      <c r="N484" s="100"/>
      <c r="O484" s="100"/>
      <c r="P484" s="100"/>
      <c r="Q484" s="100"/>
      <c r="R484" s="100"/>
      <c r="S484" s="100"/>
      <c r="T484" s="100"/>
    </row>
    <row r="485" spans="11:20">
      <c r="K485" s="100"/>
      <c r="L485" s="100"/>
      <c r="M485" s="100"/>
      <c r="N485" s="100"/>
      <c r="O485" s="100"/>
      <c r="P485" s="100"/>
      <c r="Q485" s="100"/>
      <c r="R485" s="100"/>
      <c r="S485" s="100"/>
      <c r="T485" s="100"/>
    </row>
    <row r="486" spans="11:20">
      <c r="K486" s="100"/>
      <c r="L486" s="100"/>
      <c r="M486" s="100"/>
      <c r="N486" s="100"/>
      <c r="O486" s="100"/>
      <c r="P486" s="100"/>
      <c r="Q486" s="100"/>
      <c r="R486" s="100"/>
      <c r="S486" s="100"/>
      <c r="T486" s="100"/>
    </row>
    <row r="487" spans="11:20">
      <c r="K487" s="100"/>
      <c r="L487" s="100"/>
      <c r="M487" s="100"/>
      <c r="N487" s="100"/>
      <c r="O487" s="100"/>
      <c r="P487" s="100"/>
      <c r="Q487" s="100"/>
      <c r="R487" s="100"/>
      <c r="S487" s="100"/>
      <c r="T487" s="100"/>
    </row>
    <row r="488" spans="11:20">
      <c r="K488" s="100"/>
      <c r="L488" s="100"/>
      <c r="M488" s="100"/>
      <c r="N488" s="100"/>
      <c r="O488" s="100"/>
      <c r="P488" s="100"/>
      <c r="Q488" s="100"/>
      <c r="R488" s="100"/>
      <c r="S488" s="100"/>
      <c r="T488" s="100"/>
    </row>
    <row r="489" spans="11:20">
      <c r="K489" s="100"/>
      <c r="L489" s="100"/>
      <c r="M489" s="100"/>
      <c r="N489" s="100"/>
      <c r="O489" s="100"/>
      <c r="P489" s="100"/>
      <c r="Q489" s="100"/>
      <c r="R489" s="100"/>
      <c r="S489" s="100"/>
      <c r="T489" s="100"/>
    </row>
    <row r="490" spans="11:20">
      <c r="K490" s="100"/>
      <c r="L490" s="100"/>
      <c r="M490" s="100"/>
      <c r="N490" s="100"/>
      <c r="O490" s="100"/>
      <c r="P490" s="100"/>
      <c r="Q490" s="100"/>
      <c r="R490" s="100"/>
      <c r="S490" s="100"/>
      <c r="T490" s="100"/>
    </row>
    <row r="491" spans="11:20">
      <c r="K491" s="100"/>
      <c r="L491" s="100"/>
      <c r="M491" s="100"/>
      <c r="N491" s="100"/>
      <c r="O491" s="100"/>
      <c r="P491" s="100"/>
      <c r="Q491" s="100"/>
      <c r="R491" s="100"/>
      <c r="S491" s="100"/>
      <c r="T491" s="100"/>
    </row>
    <row r="492" spans="11:20">
      <c r="K492" s="100"/>
      <c r="L492" s="100"/>
      <c r="M492" s="100"/>
      <c r="N492" s="100"/>
      <c r="O492" s="100"/>
      <c r="P492" s="100"/>
      <c r="Q492" s="100"/>
      <c r="R492" s="100"/>
      <c r="S492" s="100"/>
      <c r="T492" s="100"/>
    </row>
    <row r="493" spans="11:20">
      <c r="K493" s="100"/>
      <c r="L493" s="100"/>
      <c r="M493" s="100"/>
      <c r="N493" s="100"/>
      <c r="O493" s="100"/>
      <c r="P493" s="100"/>
      <c r="Q493" s="100"/>
      <c r="R493" s="100"/>
      <c r="S493" s="100"/>
      <c r="T493" s="100"/>
    </row>
    <row r="494" spans="11:20">
      <c r="K494" s="100"/>
      <c r="L494" s="100"/>
      <c r="M494" s="100"/>
      <c r="N494" s="100"/>
      <c r="O494" s="100"/>
      <c r="P494" s="100"/>
      <c r="Q494" s="100"/>
      <c r="R494" s="100"/>
      <c r="S494" s="100"/>
      <c r="T494" s="100"/>
    </row>
    <row r="495" spans="11:20">
      <c r="K495" s="100"/>
      <c r="L495" s="100"/>
      <c r="M495" s="100"/>
      <c r="N495" s="100"/>
      <c r="O495" s="100"/>
      <c r="P495" s="100"/>
      <c r="Q495" s="100"/>
      <c r="R495" s="100"/>
      <c r="S495" s="100"/>
      <c r="T495" s="100"/>
    </row>
    <row r="496" spans="11:20">
      <c r="K496" s="100"/>
      <c r="L496" s="100"/>
      <c r="M496" s="100"/>
      <c r="N496" s="100"/>
      <c r="O496" s="100"/>
      <c r="P496" s="100"/>
      <c r="Q496" s="100"/>
      <c r="R496" s="100"/>
      <c r="S496" s="100"/>
      <c r="T496" s="100"/>
    </row>
    <row r="497" spans="11:20">
      <c r="K497" s="100"/>
      <c r="L497" s="100"/>
      <c r="M497" s="100"/>
      <c r="N497" s="100"/>
      <c r="O497" s="100"/>
      <c r="P497" s="100"/>
      <c r="Q497" s="100"/>
      <c r="R497" s="100"/>
      <c r="S497" s="100"/>
      <c r="T497" s="100"/>
    </row>
    <row r="498" spans="11:20">
      <c r="K498" s="100"/>
      <c r="L498" s="100"/>
      <c r="M498" s="100"/>
      <c r="N498" s="100"/>
      <c r="O498" s="100"/>
      <c r="P498" s="100"/>
      <c r="Q498" s="100"/>
      <c r="R498" s="100"/>
      <c r="S498" s="100"/>
      <c r="T498" s="100"/>
    </row>
    <row r="499" spans="11:20">
      <c r="K499" s="100"/>
      <c r="L499" s="100"/>
      <c r="M499" s="100"/>
      <c r="N499" s="100"/>
      <c r="O499" s="100"/>
      <c r="P499" s="100"/>
      <c r="Q499" s="100"/>
      <c r="R499" s="100"/>
      <c r="S499" s="100"/>
      <c r="T499" s="100"/>
    </row>
    <row r="500" spans="11:20">
      <c r="K500" s="100"/>
      <c r="L500" s="100"/>
      <c r="M500" s="100"/>
      <c r="N500" s="100"/>
      <c r="O500" s="100"/>
      <c r="P500" s="100"/>
      <c r="Q500" s="100"/>
      <c r="R500" s="100"/>
      <c r="S500" s="100"/>
      <c r="T500" s="100"/>
    </row>
    <row r="501" spans="11:20">
      <c r="K501" s="100"/>
      <c r="L501" s="100"/>
      <c r="M501" s="100"/>
      <c r="N501" s="100"/>
      <c r="O501" s="100"/>
      <c r="P501" s="100"/>
      <c r="Q501" s="100"/>
      <c r="R501" s="100"/>
      <c r="S501" s="100"/>
      <c r="T501" s="100"/>
    </row>
    <row r="502" spans="11:20">
      <c r="K502" s="100"/>
      <c r="L502" s="100"/>
      <c r="M502" s="100"/>
      <c r="N502" s="100"/>
      <c r="O502" s="100"/>
      <c r="P502" s="100"/>
      <c r="Q502" s="100"/>
      <c r="R502" s="100"/>
      <c r="S502" s="100"/>
      <c r="T502" s="100"/>
    </row>
    <row r="503" spans="11:20">
      <c r="K503" s="100"/>
      <c r="L503" s="100"/>
      <c r="M503" s="100"/>
      <c r="N503" s="100"/>
      <c r="O503" s="100"/>
      <c r="P503" s="100"/>
      <c r="Q503" s="100"/>
      <c r="R503" s="100"/>
      <c r="S503" s="100"/>
      <c r="T503" s="100"/>
    </row>
    <row r="504" spans="11:20">
      <c r="K504" s="100"/>
      <c r="L504" s="100"/>
      <c r="M504" s="100"/>
      <c r="N504" s="100"/>
      <c r="O504" s="100"/>
      <c r="P504" s="100"/>
      <c r="Q504" s="100"/>
      <c r="R504" s="100"/>
      <c r="S504" s="100"/>
      <c r="T504" s="100"/>
    </row>
    <row r="505" spans="11:20">
      <c r="K505" s="100"/>
      <c r="L505" s="100"/>
      <c r="M505" s="100"/>
      <c r="N505" s="100"/>
      <c r="O505" s="100"/>
      <c r="P505" s="100"/>
      <c r="Q505" s="100"/>
      <c r="R505" s="100"/>
      <c r="S505" s="100"/>
      <c r="T505" s="100"/>
    </row>
    <row r="506" spans="11:20">
      <c r="K506" s="100"/>
      <c r="L506" s="100"/>
      <c r="M506" s="100"/>
      <c r="N506" s="100"/>
      <c r="O506" s="100"/>
      <c r="P506" s="100"/>
      <c r="Q506" s="100"/>
      <c r="R506" s="100"/>
      <c r="S506" s="100"/>
      <c r="T506" s="100"/>
    </row>
    <row r="507" spans="11:20">
      <c r="K507" s="100"/>
      <c r="L507" s="100"/>
      <c r="M507" s="100"/>
      <c r="N507" s="100"/>
      <c r="O507" s="100"/>
      <c r="P507" s="100"/>
      <c r="Q507" s="100"/>
      <c r="R507" s="100"/>
      <c r="S507" s="100"/>
      <c r="T507" s="100"/>
    </row>
    <row r="508" spans="11:20">
      <c r="K508" s="100"/>
      <c r="L508" s="100"/>
      <c r="M508" s="100"/>
      <c r="N508" s="100"/>
      <c r="O508" s="100"/>
      <c r="P508" s="100"/>
      <c r="Q508" s="100"/>
      <c r="R508" s="100"/>
      <c r="S508" s="100"/>
      <c r="T508" s="100"/>
    </row>
    <row r="509" spans="11:20">
      <c r="K509" s="100"/>
      <c r="L509" s="100"/>
      <c r="M509" s="100"/>
      <c r="N509" s="100"/>
      <c r="O509" s="100"/>
      <c r="P509" s="100"/>
      <c r="Q509" s="100"/>
      <c r="R509" s="100"/>
      <c r="S509" s="100"/>
      <c r="T509" s="100"/>
    </row>
    <row r="510" spans="11:20">
      <c r="K510" s="100"/>
      <c r="L510" s="100"/>
      <c r="M510" s="100"/>
      <c r="N510" s="100"/>
      <c r="O510" s="100"/>
      <c r="P510" s="100"/>
      <c r="Q510" s="100"/>
      <c r="R510" s="100"/>
      <c r="S510" s="100"/>
      <c r="T510" s="100"/>
    </row>
    <row r="511" spans="11:20">
      <c r="K511" s="100"/>
      <c r="L511" s="100"/>
      <c r="M511" s="100"/>
      <c r="N511" s="100"/>
      <c r="O511" s="100"/>
      <c r="P511" s="100"/>
      <c r="Q511" s="100"/>
      <c r="R511" s="100"/>
      <c r="S511" s="100"/>
      <c r="T511" s="100"/>
    </row>
    <row r="512" spans="11:20">
      <c r="K512" s="100"/>
      <c r="L512" s="100"/>
      <c r="M512" s="100"/>
      <c r="N512" s="100"/>
      <c r="O512" s="100"/>
      <c r="P512" s="100"/>
      <c r="Q512" s="100"/>
      <c r="R512" s="100"/>
      <c r="S512" s="100"/>
      <c r="T512" s="100"/>
    </row>
    <row r="513" spans="11:20">
      <c r="K513" s="100"/>
      <c r="L513" s="100"/>
      <c r="M513" s="100"/>
      <c r="N513" s="100"/>
      <c r="O513" s="100"/>
      <c r="P513" s="100"/>
      <c r="Q513" s="100"/>
      <c r="R513" s="100"/>
      <c r="S513" s="100"/>
      <c r="T513" s="100"/>
    </row>
    <row r="514" spans="11:20">
      <c r="K514" s="100"/>
      <c r="L514" s="100"/>
      <c r="M514" s="100"/>
      <c r="N514" s="100"/>
      <c r="O514" s="100"/>
      <c r="P514" s="100"/>
      <c r="Q514" s="100"/>
      <c r="R514" s="100"/>
      <c r="S514" s="100"/>
      <c r="T514" s="100"/>
    </row>
    <row r="515" spans="11:20">
      <c r="K515" s="100"/>
      <c r="L515" s="100"/>
      <c r="M515" s="100"/>
      <c r="N515" s="100"/>
      <c r="O515" s="100"/>
      <c r="P515" s="100"/>
      <c r="Q515" s="100"/>
      <c r="R515" s="100"/>
      <c r="S515" s="100"/>
      <c r="T515" s="100"/>
    </row>
    <row r="516" spans="11:20">
      <c r="K516" s="100"/>
      <c r="L516" s="100"/>
      <c r="M516" s="100"/>
      <c r="N516" s="100"/>
      <c r="O516" s="100"/>
      <c r="P516" s="100"/>
      <c r="Q516" s="100"/>
      <c r="R516" s="100"/>
      <c r="S516" s="100"/>
      <c r="T516" s="100"/>
    </row>
    <row r="517" spans="11:20">
      <c r="K517" s="100"/>
      <c r="L517" s="100"/>
      <c r="M517" s="100"/>
      <c r="N517" s="100"/>
      <c r="O517" s="100"/>
      <c r="P517" s="100"/>
      <c r="Q517" s="100"/>
      <c r="R517" s="100"/>
      <c r="S517" s="100"/>
      <c r="T517" s="100"/>
    </row>
    <row r="518" spans="11:20">
      <c r="K518" s="100"/>
      <c r="L518" s="100"/>
      <c r="M518" s="100"/>
      <c r="N518" s="100"/>
      <c r="O518" s="100"/>
      <c r="P518" s="100"/>
      <c r="Q518" s="100"/>
      <c r="R518" s="100"/>
      <c r="S518" s="100"/>
      <c r="T518" s="100"/>
    </row>
    <row r="519" spans="11:20">
      <c r="K519" s="100"/>
      <c r="L519" s="100"/>
      <c r="M519" s="100"/>
      <c r="N519" s="100"/>
      <c r="O519" s="100"/>
      <c r="P519" s="100"/>
      <c r="Q519" s="100"/>
      <c r="R519" s="100"/>
      <c r="S519" s="100"/>
      <c r="T519" s="100"/>
    </row>
    <row r="520" spans="11:20">
      <c r="K520" s="100"/>
      <c r="L520" s="100"/>
      <c r="M520" s="100"/>
      <c r="N520" s="100"/>
      <c r="O520" s="100"/>
      <c r="P520" s="100"/>
      <c r="Q520" s="100"/>
      <c r="R520" s="100"/>
      <c r="S520" s="100"/>
      <c r="T520" s="100"/>
    </row>
    <row r="521" spans="11:20">
      <c r="K521" s="100"/>
      <c r="L521" s="100"/>
      <c r="M521" s="100"/>
      <c r="N521" s="100"/>
      <c r="O521" s="100"/>
      <c r="P521" s="100"/>
      <c r="Q521" s="100"/>
      <c r="R521" s="100"/>
      <c r="S521" s="100"/>
      <c r="T521" s="100"/>
    </row>
    <row r="522" spans="11:20">
      <c r="K522" s="100"/>
      <c r="L522" s="100"/>
      <c r="M522" s="100"/>
      <c r="N522" s="100"/>
      <c r="O522" s="100"/>
      <c r="P522" s="100"/>
      <c r="Q522" s="100"/>
      <c r="R522" s="100"/>
      <c r="S522" s="100"/>
      <c r="T522" s="100"/>
    </row>
    <row r="523" spans="11:20">
      <c r="K523" s="100"/>
      <c r="L523" s="100"/>
      <c r="M523" s="100"/>
      <c r="N523" s="100"/>
      <c r="O523" s="100"/>
      <c r="P523" s="100"/>
      <c r="Q523" s="100"/>
      <c r="R523" s="100"/>
      <c r="S523" s="100"/>
      <c r="T523" s="100"/>
    </row>
    <row r="524" spans="11:20">
      <c r="K524" s="100"/>
      <c r="L524" s="100"/>
      <c r="M524" s="100"/>
      <c r="N524" s="100"/>
      <c r="O524" s="100"/>
      <c r="P524" s="100"/>
      <c r="Q524" s="100"/>
      <c r="R524" s="100"/>
      <c r="S524" s="100"/>
      <c r="T524" s="100"/>
    </row>
    <row r="525" spans="11:20">
      <c r="K525" s="100"/>
      <c r="L525" s="100"/>
      <c r="M525" s="100"/>
      <c r="N525" s="100"/>
      <c r="O525" s="100"/>
      <c r="P525" s="100"/>
      <c r="Q525" s="100"/>
      <c r="R525" s="100"/>
      <c r="S525" s="100"/>
      <c r="T525" s="100"/>
    </row>
    <row r="526" spans="11:20">
      <c r="K526" s="100"/>
      <c r="L526" s="100"/>
      <c r="M526" s="100"/>
      <c r="N526" s="100"/>
      <c r="O526" s="100"/>
      <c r="P526" s="100"/>
      <c r="Q526" s="100"/>
      <c r="R526" s="100"/>
      <c r="S526" s="100"/>
      <c r="T526" s="100"/>
    </row>
    <row r="527" spans="11:20">
      <c r="K527" s="100"/>
      <c r="L527" s="100"/>
      <c r="M527" s="100"/>
      <c r="N527" s="100"/>
      <c r="O527" s="100"/>
      <c r="P527" s="100"/>
      <c r="Q527" s="100"/>
      <c r="R527" s="100"/>
      <c r="S527" s="100"/>
      <c r="T527" s="100"/>
    </row>
    <row r="528" spans="11:20">
      <c r="K528" s="100"/>
      <c r="L528" s="100"/>
      <c r="M528" s="100"/>
      <c r="N528" s="100"/>
      <c r="O528" s="100"/>
      <c r="P528" s="100"/>
      <c r="Q528" s="100"/>
      <c r="R528" s="100"/>
      <c r="S528" s="100"/>
      <c r="T528" s="100"/>
    </row>
    <row r="529" spans="11:20">
      <c r="K529" s="100"/>
      <c r="L529" s="100"/>
      <c r="M529" s="100"/>
      <c r="N529" s="100"/>
      <c r="O529" s="100"/>
      <c r="P529" s="100"/>
      <c r="Q529" s="100"/>
      <c r="R529" s="100"/>
      <c r="S529" s="100"/>
      <c r="T529" s="100"/>
    </row>
    <row r="530" spans="11:20">
      <c r="K530" s="100"/>
      <c r="L530" s="100"/>
      <c r="M530" s="100"/>
      <c r="N530" s="100"/>
      <c r="O530" s="100"/>
      <c r="P530" s="100"/>
      <c r="Q530" s="100"/>
      <c r="R530" s="100"/>
      <c r="S530" s="100"/>
      <c r="T530" s="100"/>
    </row>
    <row r="531" spans="11:20">
      <c r="K531" s="100"/>
      <c r="L531" s="100"/>
      <c r="M531" s="100"/>
      <c r="N531" s="100"/>
      <c r="O531" s="100"/>
      <c r="P531" s="100"/>
      <c r="Q531" s="100"/>
      <c r="R531" s="100"/>
      <c r="S531" s="100"/>
      <c r="T531" s="100"/>
    </row>
    <row r="532" spans="11:20">
      <c r="K532" s="100"/>
      <c r="L532" s="100"/>
      <c r="M532" s="100"/>
      <c r="N532" s="100"/>
      <c r="O532" s="100"/>
      <c r="P532" s="100"/>
      <c r="Q532" s="100"/>
      <c r="R532" s="100"/>
      <c r="S532" s="100"/>
      <c r="T532" s="100"/>
    </row>
    <row r="533" spans="11:20">
      <c r="K533" s="100"/>
      <c r="L533" s="100"/>
      <c r="M533" s="100"/>
      <c r="N533" s="100"/>
      <c r="O533" s="100"/>
      <c r="P533" s="100"/>
      <c r="Q533" s="100"/>
      <c r="R533" s="100"/>
      <c r="S533" s="100"/>
      <c r="T533" s="100"/>
    </row>
    <row r="534" spans="11:20">
      <c r="K534" s="100"/>
      <c r="L534" s="100"/>
      <c r="M534" s="100"/>
      <c r="N534" s="100"/>
      <c r="O534" s="100"/>
      <c r="P534" s="100"/>
      <c r="Q534" s="100"/>
      <c r="R534" s="100"/>
      <c r="S534" s="100"/>
      <c r="T534" s="100"/>
    </row>
    <row r="535" spans="11:20">
      <c r="K535" s="100"/>
      <c r="L535" s="100"/>
      <c r="M535" s="100"/>
      <c r="N535" s="100"/>
      <c r="O535" s="100"/>
      <c r="P535" s="100"/>
      <c r="Q535" s="100"/>
      <c r="R535" s="100"/>
      <c r="S535" s="100"/>
      <c r="T535" s="100"/>
    </row>
    <row r="536" spans="11:20">
      <c r="K536" s="100"/>
      <c r="L536" s="100"/>
      <c r="M536" s="100"/>
      <c r="N536" s="100"/>
      <c r="O536" s="100"/>
      <c r="P536" s="100"/>
      <c r="Q536" s="100"/>
      <c r="R536" s="100"/>
      <c r="S536" s="100"/>
      <c r="T536" s="100"/>
    </row>
    <row r="537" spans="11:20">
      <c r="K537" s="100"/>
      <c r="L537" s="100"/>
      <c r="M537" s="100"/>
      <c r="N537" s="100"/>
      <c r="O537" s="100"/>
      <c r="P537" s="100"/>
      <c r="Q537" s="100"/>
      <c r="R537" s="100"/>
      <c r="S537" s="100"/>
      <c r="T537" s="100"/>
    </row>
    <row r="538" spans="11:20">
      <c r="K538" s="100"/>
      <c r="L538" s="100"/>
      <c r="M538" s="100"/>
      <c r="N538" s="100"/>
      <c r="O538" s="100"/>
      <c r="P538" s="100"/>
      <c r="Q538" s="100"/>
      <c r="R538" s="100"/>
      <c r="S538" s="100"/>
      <c r="T538" s="100"/>
    </row>
    <row r="539" spans="11:20">
      <c r="K539" s="100"/>
      <c r="L539" s="100"/>
      <c r="M539" s="100"/>
      <c r="N539" s="100"/>
      <c r="O539" s="100"/>
      <c r="P539" s="100"/>
      <c r="Q539" s="100"/>
      <c r="R539" s="100"/>
      <c r="S539" s="100"/>
      <c r="T539" s="100"/>
    </row>
    <row r="540" spans="11:20">
      <c r="K540" s="100"/>
      <c r="L540" s="100"/>
      <c r="M540" s="100"/>
      <c r="N540" s="100"/>
      <c r="O540" s="100"/>
      <c r="P540" s="100"/>
      <c r="Q540" s="100"/>
      <c r="R540" s="100"/>
      <c r="S540" s="100"/>
      <c r="T540" s="100"/>
    </row>
    <row r="541" spans="11:20">
      <c r="K541" s="100"/>
      <c r="L541" s="100"/>
      <c r="M541" s="100"/>
      <c r="N541" s="100"/>
      <c r="O541" s="100"/>
      <c r="P541" s="100"/>
      <c r="Q541" s="100"/>
      <c r="R541" s="100"/>
      <c r="S541" s="100"/>
      <c r="T541" s="100"/>
    </row>
    <row r="542" spans="11:20">
      <c r="K542" s="100"/>
      <c r="L542" s="100"/>
      <c r="M542" s="100"/>
      <c r="N542" s="100"/>
      <c r="O542" s="100"/>
      <c r="P542" s="100"/>
      <c r="Q542" s="100"/>
      <c r="R542" s="100"/>
      <c r="S542" s="100"/>
      <c r="T542" s="100"/>
    </row>
    <row r="543" spans="11:20">
      <c r="K543" s="100"/>
      <c r="L543" s="100"/>
      <c r="M543" s="100"/>
      <c r="N543" s="100"/>
      <c r="O543" s="100"/>
      <c r="P543" s="100"/>
      <c r="Q543" s="100"/>
      <c r="R543" s="100"/>
      <c r="S543" s="100"/>
      <c r="T543" s="100"/>
    </row>
    <row r="544" spans="11:20">
      <c r="K544" s="100"/>
      <c r="L544" s="100"/>
      <c r="M544" s="100"/>
      <c r="N544" s="100"/>
      <c r="O544" s="100"/>
      <c r="P544" s="100"/>
      <c r="Q544" s="100"/>
      <c r="R544" s="100"/>
      <c r="S544" s="100"/>
      <c r="T544" s="100"/>
    </row>
    <row r="545" spans="11:20">
      <c r="K545" s="100"/>
      <c r="L545" s="100"/>
      <c r="M545" s="100"/>
      <c r="N545" s="100"/>
      <c r="O545" s="100"/>
      <c r="P545" s="100"/>
      <c r="Q545" s="100"/>
      <c r="R545" s="100"/>
      <c r="S545" s="100"/>
      <c r="T545" s="100"/>
    </row>
    <row r="546" spans="11:20">
      <c r="K546" s="100"/>
      <c r="L546" s="100"/>
      <c r="M546" s="100"/>
      <c r="N546" s="100"/>
      <c r="O546" s="100"/>
      <c r="P546" s="100"/>
      <c r="Q546" s="100"/>
      <c r="R546" s="100"/>
      <c r="S546" s="100"/>
      <c r="T546" s="100"/>
    </row>
    <row r="547" spans="11:20">
      <c r="K547" s="100"/>
      <c r="L547" s="100"/>
      <c r="M547" s="100"/>
      <c r="N547" s="100"/>
      <c r="O547" s="100"/>
      <c r="P547" s="100"/>
      <c r="Q547" s="100"/>
      <c r="R547" s="100"/>
      <c r="S547" s="100"/>
      <c r="T547" s="100"/>
    </row>
    <row r="548" spans="11:20">
      <c r="K548" s="100"/>
      <c r="L548" s="100"/>
      <c r="M548" s="100"/>
      <c r="N548" s="100"/>
      <c r="O548" s="100"/>
      <c r="P548" s="100"/>
      <c r="Q548" s="100"/>
      <c r="R548" s="100"/>
      <c r="S548" s="100"/>
      <c r="T548" s="100"/>
    </row>
    <row r="549" spans="11:20">
      <c r="K549" s="100"/>
      <c r="L549" s="100"/>
      <c r="M549" s="100"/>
      <c r="N549" s="100"/>
      <c r="O549" s="100"/>
      <c r="P549" s="100"/>
      <c r="Q549" s="100"/>
      <c r="R549" s="100"/>
      <c r="S549" s="100"/>
      <c r="T549" s="100"/>
    </row>
    <row r="550" spans="11:20">
      <c r="K550" s="100"/>
      <c r="L550" s="100"/>
      <c r="M550" s="100"/>
      <c r="N550" s="100"/>
      <c r="O550" s="100"/>
      <c r="P550" s="100"/>
      <c r="Q550" s="100"/>
      <c r="R550" s="100"/>
      <c r="S550" s="100"/>
      <c r="T550" s="100"/>
    </row>
    <row r="551" spans="11:20">
      <c r="K551" s="100"/>
      <c r="L551" s="100"/>
      <c r="M551" s="100"/>
      <c r="N551" s="100"/>
      <c r="O551" s="100"/>
      <c r="P551" s="100"/>
      <c r="Q551" s="100"/>
      <c r="R551" s="100"/>
      <c r="S551" s="100"/>
      <c r="T551" s="100"/>
    </row>
    <row r="552" spans="11:20">
      <c r="K552" s="100"/>
      <c r="L552" s="100"/>
      <c r="M552" s="100"/>
      <c r="N552" s="100"/>
      <c r="O552" s="100"/>
      <c r="P552" s="100"/>
      <c r="Q552" s="100"/>
      <c r="R552" s="100"/>
      <c r="S552" s="100"/>
      <c r="T552" s="100"/>
    </row>
    <row r="553" spans="11:20">
      <c r="K553" s="100"/>
      <c r="L553" s="100"/>
      <c r="M553" s="100"/>
      <c r="N553" s="100"/>
      <c r="O553" s="100"/>
      <c r="P553" s="100"/>
      <c r="Q553" s="100"/>
      <c r="R553" s="100"/>
      <c r="S553" s="100"/>
      <c r="T553" s="100"/>
    </row>
    <row r="554" spans="11:20">
      <c r="K554" s="100"/>
      <c r="L554" s="100"/>
      <c r="M554" s="100"/>
      <c r="N554" s="100"/>
      <c r="O554" s="100"/>
      <c r="P554" s="100"/>
      <c r="Q554" s="100"/>
      <c r="R554" s="100"/>
      <c r="S554" s="100"/>
      <c r="T554" s="100"/>
    </row>
    <row r="555" spans="11:20">
      <c r="K555" s="100"/>
      <c r="L555" s="100"/>
      <c r="M555" s="100"/>
      <c r="N555" s="100"/>
      <c r="O555" s="100"/>
      <c r="P555" s="100"/>
      <c r="Q555" s="100"/>
      <c r="R555" s="100"/>
      <c r="S555" s="100"/>
      <c r="T555" s="100"/>
    </row>
    <row r="556" spans="11:20">
      <c r="K556" s="100"/>
      <c r="L556" s="100"/>
      <c r="M556" s="100"/>
      <c r="N556" s="100"/>
      <c r="O556" s="100"/>
      <c r="P556" s="100"/>
      <c r="Q556" s="100"/>
      <c r="R556" s="100"/>
      <c r="S556" s="100"/>
      <c r="T556" s="100"/>
    </row>
    <row r="557" spans="11:20">
      <c r="K557" s="100"/>
      <c r="L557" s="100"/>
      <c r="M557" s="100"/>
      <c r="N557" s="100"/>
      <c r="O557" s="100"/>
      <c r="P557" s="100"/>
      <c r="Q557" s="100"/>
      <c r="R557" s="100"/>
      <c r="S557" s="100"/>
      <c r="T557" s="100"/>
    </row>
    <row r="558" spans="11:20">
      <c r="K558" s="100"/>
      <c r="L558" s="100"/>
      <c r="M558" s="100"/>
      <c r="N558" s="100"/>
      <c r="O558" s="100"/>
      <c r="P558" s="100"/>
      <c r="Q558" s="100"/>
      <c r="R558" s="100"/>
      <c r="S558" s="100"/>
      <c r="T558" s="100"/>
    </row>
    <row r="559" spans="11:20">
      <c r="K559" s="100"/>
      <c r="L559" s="100"/>
      <c r="M559" s="100"/>
      <c r="N559" s="100"/>
      <c r="O559" s="100"/>
      <c r="P559" s="100"/>
      <c r="Q559" s="100"/>
      <c r="R559" s="100"/>
      <c r="S559" s="100"/>
      <c r="T559" s="100"/>
    </row>
    <row r="560" spans="11:20">
      <c r="K560" s="100"/>
      <c r="L560" s="100"/>
      <c r="M560" s="100"/>
      <c r="N560" s="100"/>
      <c r="O560" s="100"/>
      <c r="P560" s="100"/>
      <c r="Q560" s="100"/>
      <c r="R560" s="100"/>
      <c r="S560" s="100"/>
      <c r="T560" s="100"/>
    </row>
    <row r="561" spans="11:20">
      <c r="K561" s="100"/>
      <c r="L561" s="100"/>
      <c r="M561" s="100"/>
      <c r="N561" s="100"/>
      <c r="O561" s="100"/>
      <c r="P561" s="100"/>
      <c r="Q561" s="100"/>
      <c r="R561" s="100"/>
      <c r="S561" s="100"/>
      <c r="T561" s="100"/>
    </row>
    <row r="562" spans="11:20">
      <c r="K562" s="100"/>
      <c r="L562" s="100"/>
      <c r="M562" s="100"/>
      <c r="N562" s="100"/>
      <c r="O562" s="100"/>
      <c r="P562" s="100"/>
      <c r="Q562" s="100"/>
      <c r="R562" s="100"/>
      <c r="S562" s="100"/>
      <c r="T562" s="100"/>
    </row>
    <row r="563" spans="11:20">
      <c r="K563" s="100"/>
      <c r="L563" s="100"/>
      <c r="M563" s="100"/>
      <c r="N563" s="100"/>
      <c r="O563" s="100"/>
      <c r="P563" s="100"/>
      <c r="Q563" s="100"/>
      <c r="R563" s="100"/>
      <c r="S563" s="100"/>
      <c r="T563" s="100"/>
    </row>
    <row r="564" spans="11:20">
      <c r="K564" s="100"/>
      <c r="L564" s="100"/>
      <c r="M564" s="100"/>
      <c r="N564" s="100"/>
      <c r="O564" s="100"/>
      <c r="P564" s="100"/>
      <c r="Q564" s="100"/>
      <c r="R564" s="100"/>
      <c r="S564" s="100"/>
      <c r="T564" s="100"/>
    </row>
    <row r="565" spans="11:20">
      <c r="K565" s="100"/>
      <c r="L565" s="100"/>
      <c r="M565" s="100"/>
      <c r="N565" s="100"/>
      <c r="O565" s="100"/>
      <c r="P565" s="100"/>
      <c r="Q565" s="100"/>
      <c r="R565" s="100"/>
      <c r="S565" s="100"/>
      <c r="T565" s="100"/>
    </row>
    <row r="566" spans="11:20">
      <c r="K566" s="100"/>
      <c r="L566" s="100"/>
      <c r="M566" s="100"/>
      <c r="N566" s="100"/>
      <c r="O566" s="100"/>
      <c r="P566" s="100"/>
      <c r="Q566" s="100"/>
      <c r="R566" s="100"/>
      <c r="S566" s="100"/>
      <c r="T566" s="100"/>
    </row>
    <row r="567" spans="11:20">
      <c r="K567" s="100"/>
      <c r="L567" s="100"/>
      <c r="M567" s="100"/>
      <c r="N567" s="100"/>
      <c r="O567" s="100"/>
      <c r="P567" s="100"/>
      <c r="Q567" s="100"/>
      <c r="R567" s="100"/>
      <c r="S567" s="100"/>
      <c r="T567" s="100"/>
    </row>
    <row r="568" spans="11:20">
      <c r="K568" s="100"/>
      <c r="L568" s="100"/>
      <c r="M568" s="100"/>
      <c r="N568" s="100"/>
      <c r="O568" s="100"/>
      <c r="P568" s="100"/>
      <c r="Q568" s="100"/>
      <c r="R568" s="100"/>
      <c r="S568" s="100"/>
      <c r="T568" s="100"/>
    </row>
    <row r="569" spans="11:20">
      <c r="K569" s="100"/>
      <c r="L569" s="100"/>
      <c r="M569" s="100"/>
      <c r="N569" s="100"/>
      <c r="O569" s="100"/>
      <c r="P569" s="100"/>
      <c r="Q569" s="100"/>
      <c r="R569" s="100"/>
      <c r="S569" s="100"/>
      <c r="T569" s="100"/>
    </row>
    <row r="570" spans="11:20">
      <c r="K570" s="100"/>
      <c r="L570" s="100"/>
      <c r="M570" s="100"/>
      <c r="N570" s="100"/>
      <c r="O570" s="100"/>
      <c r="P570" s="100"/>
      <c r="Q570" s="100"/>
      <c r="R570" s="100"/>
      <c r="S570" s="100"/>
      <c r="T570" s="100"/>
    </row>
    <row r="571" spans="11:20">
      <c r="K571" s="100"/>
      <c r="L571" s="100"/>
      <c r="M571" s="100"/>
      <c r="N571" s="100"/>
      <c r="O571" s="100"/>
      <c r="P571" s="100"/>
      <c r="Q571" s="100"/>
      <c r="R571" s="100"/>
      <c r="S571" s="100"/>
      <c r="T571" s="100"/>
    </row>
    <row r="572" spans="11:20">
      <c r="K572" s="100"/>
      <c r="L572" s="100"/>
      <c r="M572" s="100"/>
      <c r="N572" s="100"/>
      <c r="O572" s="100"/>
      <c r="P572" s="100"/>
      <c r="Q572" s="100"/>
      <c r="R572" s="100"/>
      <c r="S572" s="100"/>
      <c r="T572" s="100"/>
    </row>
    <row r="573" spans="11:20">
      <c r="K573" s="100"/>
      <c r="L573" s="100"/>
      <c r="M573" s="100"/>
      <c r="N573" s="100"/>
      <c r="O573" s="100"/>
      <c r="P573" s="100"/>
      <c r="Q573" s="100"/>
      <c r="R573" s="100"/>
      <c r="S573" s="100"/>
      <c r="T573" s="100"/>
    </row>
    <row r="574" spans="11:20">
      <c r="K574" s="100"/>
      <c r="L574" s="100"/>
      <c r="M574" s="100"/>
      <c r="N574" s="100"/>
      <c r="O574" s="100"/>
      <c r="P574" s="100"/>
      <c r="Q574" s="100"/>
      <c r="R574" s="100"/>
      <c r="S574" s="100"/>
      <c r="T574" s="100"/>
    </row>
    <row r="575" spans="11:20">
      <c r="K575" s="100"/>
      <c r="L575" s="100"/>
      <c r="M575" s="100"/>
      <c r="N575" s="100"/>
      <c r="O575" s="100"/>
      <c r="P575" s="100"/>
      <c r="Q575" s="100"/>
      <c r="R575" s="100"/>
      <c r="S575" s="100"/>
      <c r="T575" s="100"/>
    </row>
    <row r="576" spans="11:20">
      <c r="K576" s="100"/>
      <c r="L576" s="100"/>
      <c r="M576" s="100"/>
      <c r="N576" s="100"/>
      <c r="O576" s="100"/>
      <c r="P576" s="100"/>
      <c r="Q576" s="100"/>
      <c r="R576" s="100"/>
      <c r="S576" s="100"/>
      <c r="T576" s="100"/>
    </row>
    <row r="577" spans="11:20">
      <c r="K577" s="100"/>
      <c r="L577" s="100"/>
      <c r="M577" s="100"/>
      <c r="N577" s="100"/>
      <c r="O577" s="100"/>
      <c r="P577" s="100"/>
      <c r="Q577" s="100"/>
      <c r="R577" s="100"/>
      <c r="S577" s="100"/>
      <c r="T577" s="100"/>
    </row>
    <row r="578" spans="11:20">
      <c r="K578" s="100"/>
      <c r="L578" s="100"/>
      <c r="M578" s="100"/>
      <c r="N578" s="100"/>
      <c r="O578" s="100"/>
      <c r="P578" s="100"/>
      <c r="Q578" s="100"/>
      <c r="R578" s="100"/>
      <c r="S578" s="100"/>
      <c r="T578" s="100"/>
    </row>
    <row r="579" spans="11:20">
      <c r="K579" s="100"/>
      <c r="L579" s="100"/>
      <c r="M579" s="100"/>
      <c r="N579" s="100"/>
      <c r="O579" s="100"/>
      <c r="P579" s="100"/>
      <c r="Q579" s="100"/>
      <c r="R579" s="100"/>
      <c r="S579" s="100"/>
      <c r="T579" s="100"/>
    </row>
    <row r="580" spans="11:20">
      <c r="K580" s="100"/>
      <c r="L580" s="100"/>
      <c r="M580" s="100"/>
      <c r="N580" s="100"/>
      <c r="O580" s="100"/>
      <c r="P580" s="100"/>
      <c r="Q580" s="100"/>
      <c r="R580" s="100"/>
      <c r="S580" s="100"/>
      <c r="T580" s="100"/>
    </row>
    <row r="581" spans="11:20">
      <c r="K581" s="100"/>
      <c r="L581" s="100"/>
      <c r="M581" s="100"/>
      <c r="N581" s="100"/>
      <c r="O581" s="100"/>
      <c r="P581" s="100"/>
      <c r="Q581" s="100"/>
      <c r="R581" s="100"/>
      <c r="S581" s="100"/>
      <c r="T581" s="100"/>
    </row>
    <row r="582" spans="11:20">
      <c r="K582" s="100"/>
      <c r="L582" s="100"/>
      <c r="M582" s="100"/>
      <c r="N582" s="100"/>
      <c r="O582" s="100"/>
      <c r="P582" s="100"/>
      <c r="Q582" s="100"/>
      <c r="R582" s="100"/>
      <c r="S582" s="100"/>
      <c r="T582" s="100"/>
    </row>
    <row r="583" spans="11:20">
      <c r="K583" s="100"/>
      <c r="L583" s="100"/>
      <c r="M583" s="100"/>
      <c r="N583" s="100"/>
      <c r="O583" s="100"/>
      <c r="P583" s="100"/>
      <c r="Q583" s="100"/>
      <c r="R583" s="100"/>
      <c r="S583" s="100"/>
      <c r="T583" s="100"/>
    </row>
    <row r="584" spans="11:20">
      <c r="K584" s="100"/>
      <c r="L584" s="100"/>
      <c r="M584" s="100"/>
      <c r="N584" s="100"/>
      <c r="O584" s="100"/>
      <c r="P584" s="100"/>
      <c r="Q584" s="100"/>
      <c r="R584" s="100"/>
      <c r="S584" s="100"/>
      <c r="T584" s="100"/>
    </row>
    <row r="585" spans="11:20">
      <c r="K585" s="100"/>
      <c r="L585" s="100"/>
      <c r="M585" s="100"/>
      <c r="N585" s="100"/>
      <c r="O585" s="100"/>
      <c r="P585" s="100"/>
      <c r="Q585" s="100"/>
      <c r="R585" s="100"/>
      <c r="S585" s="100"/>
      <c r="T585" s="100"/>
    </row>
    <row r="586" spans="11:20">
      <c r="K586" s="100"/>
      <c r="L586" s="100"/>
      <c r="M586" s="100"/>
      <c r="N586" s="100"/>
      <c r="O586" s="100"/>
      <c r="P586" s="100"/>
      <c r="Q586" s="100"/>
      <c r="R586" s="100"/>
      <c r="S586" s="100"/>
      <c r="T586" s="100"/>
    </row>
    <row r="587" spans="11:20">
      <c r="K587" s="100"/>
      <c r="L587" s="100"/>
      <c r="M587" s="100"/>
      <c r="N587" s="100"/>
      <c r="O587" s="100"/>
      <c r="P587" s="100"/>
      <c r="Q587" s="100"/>
      <c r="R587" s="100"/>
      <c r="S587" s="100"/>
      <c r="T587" s="100"/>
    </row>
    <row r="588" spans="11:20">
      <c r="K588" s="100"/>
      <c r="L588" s="100"/>
      <c r="M588" s="100"/>
      <c r="N588" s="100"/>
      <c r="O588" s="100"/>
      <c r="P588" s="100"/>
      <c r="Q588" s="100"/>
      <c r="R588" s="100"/>
      <c r="S588" s="100"/>
      <c r="T588" s="100"/>
    </row>
    <row r="589" spans="11:20">
      <c r="K589" s="100"/>
      <c r="L589" s="100"/>
      <c r="M589" s="100"/>
      <c r="N589" s="100"/>
      <c r="O589" s="100"/>
      <c r="P589" s="100"/>
      <c r="Q589" s="100"/>
      <c r="R589" s="100"/>
      <c r="S589" s="100"/>
      <c r="T589" s="100"/>
    </row>
    <row r="590" spans="11:20">
      <c r="K590" s="100"/>
      <c r="L590" s="100"/>
      <c r="M590" s="100"/>
      <c r="N590" s="100"/>
      <c r="O590" s="100"/>
      <c r="P590" s="100"/>
      <c r="Q590" s="100"/>
      <c r="R590" s="100"/>
      <c r="S590" s="100"/>
      <c r="T590" s="100"/>
    </row>
    <row r="591" spans="11:20">
      <c r="K591" s="100"/>
      <c r="L591" s="100"/>
      <c r="M591" s="100"/>
      <c r="N591" s="100"/>
      <c r="O591" s="100"/>
      <c r="P591" s="100"/>
      <c r="Q591" s="100"/>
      <c r="R591" s="100"/>
      <c r="S591" s="100"/>
      <c r="T591" s="100"/>
    </row>
    <row r="592" spans="11:20">
      <c r="K592" s="100"/>
      <c r="L592" s="100"/>
      <c r="M592" s="100"/>
      <c r="N592" s="100"/>
      <c r="O592" s="100"/>
      <c r="P592" s="100"/>
      <c r="Q592" s="100"/>
      <c r="R592" s="100"/>
      <c r="S592" s="100"/>
      <c r="T592" s="100"/>
    </row>
    <row r="593" spans="11:20">
      <c r="K593" s="100"/>
      <c r="L593" s="100"/>
      <c r="M593" s="100"/>
      <c r="N593" s="100"/>
      <c r="O593" s="100"/>
      <c r="P593" s="100"/>
      <c r="Q593" s="100"/>
      <c r="R593" s="100"/>
      <c r="S593" s="100"/>
      <c r="T593" s="100"/>
    </row>
    <row r="594" spans="11:20">
      <c r="K594" s="100"/>
      <c r="L594" s="100"/>
      <c r="M594" s="100"/>
      <c r="N594" s="100"/>
      <c r="O594" s="100"/>
      <c r="P594" s="100"/>
      <c r="Q594" s="100"/>
      <c r="R594" s="100"/>
      <c r="S594" s="100"/>
      <c r="T594" s="100"/>
    </row>
    <row r="595" spans="11:20">
      <c r="K595" s="100"/>
      <c r="L595" s="100"/>
      <c r="M595" s="100"/>
      <c r="N595" s="100"/>
      <c r="O595" s="100"/>
      <c r="P595" s="100"/>
      <c r="Q595" s="100"/>
      <c r="R595" s="100"/>
      <c r="S595" s="100"/>
      <c r="T595" s="100"/>
    </row>
    <row r="596" spans="11:20">
      <c r="K596" s="100"/>
      <c r="L596" s="100"/>
      <c r="M596" s="100"/>
      <c r="N596" s="100"/>
      <c r="O596" s="100"/>
      <c r="P596" s="100"/>
      <c r="Q596" s="100"/>
      <c r="R596" s="100"/>
      <c r="S596" s="100"/>
      <c r="T596" s="100"/>
    </row>
    <row r="597" spans="11:20">
      <c r="K597" s="100"/>
      <c r="L597" s="100"/>
      <c r="M597" s="100"/>
      <c r="N597" s="100"/>
      <c r="O597" s="100"/>
      <c r="P597" s="100"/>
      <c r="Q597" s="100"/>
      <c r="R597" s="100"/>
      <c r="S597" s="100"/>
      <c r="T597" s="100"/>
    </row>
    <row r="598" spans="11:20">
      <c r="K598" s="100"/>
      <c r="L598" s="100"/>
      <c r="M598" s="100"/>
      <c r="N598" s="100"/>
      <c r="O598" s="100"/>
      <c r="P598" s="100"/>
      <c r="Q598" s="100"/>
      <c r="R598" s="100"/>
      <c r="S598" s="100"/>
      <c r="T598" s="100"/>
    </row>
    <row r="599" spans="11:20">
      <c r="K599" s="100"/>
      <c r="L599" s="100"/>
      <c r="M599" s="100"/>
      <c r="N599" s="100"/>
      <c r="O599" s="100"/>
      <c r="P599" s="100"/>
      <c r="Q599" s="100"/>
      <c r="R599" s="100"/>
      <c r="S599" s="100"/>
      <c r="T599" s="100"/>
    </row>
    <row r="600" spans="11:20">
      <c r="K600" s="100"/>
      <c r="L600" s="100"/>
      <c r="M600" s="100"/>
      <c r="N600" s="100"/>
      <c r="O600" s="100"/>
      <c r="P600" s="100"/>
      <c r="Q600" s="100"/>
      <c r="R600" s="100"/>
      <c r="S600" s="100"/>
      <c r="T600" s="100"/>
    </row>
    <row r="601" spans="11:20">
      <c r="K601" s="100"/>
      <c r="L601" s="100"/>
      <c r="M601" s="100"/>
      <c r="N601" s="100"/>
      <c r="O601" s="100"/>
      <c r="P601" s="100"/>
      <c r="Q601" s="100"/>
      <c r="R601" s="100"/>
      <c r="S601" s="100"/>
      <c r="T601" s="100"/>
    </row>
    <row r="602" spans="11:20">
      <c r="K602" s="100"/>
      <c r="L602" s="100"/>
      <c r="M602" s="100"/>
      <c r="N602" s="100"/>
      <c r="O602" s="100"/>
      <c r="P602" s="100"/>
      <c r="Q602" s="100"/>
      <c r="R602" s="100"/>
      <c r="S602" s="100"/>
      <c r="T602" s="100"/>
    </row>
    <row r="603" spans="11:20">
      <c r="K603" s="100"/>
      <c r="L603" s="100"/>
      <c r="M603" s="100"/>
      <c r="N603" s="100"/>
      <c r="O603" s="100"/>
      <c r="P603" s="100"/>
      <c r="Q603" s="100"/>
      <c r="R603" s="100"/>
      <c r="S603" s="100"/>
      <c r="T603" s="100"/>
    </row>
    <row r="604" spans="11:20">
      <c r="K604" s="100"/>
      <c r="L604" s="100"/>
      <c r="M604" s="100"/>
      <c r="N604" s="100"/>
      <c r="O604" s="100"/>
      <c r="P604" s="100"/>
      <c r="Q604" s="100"/>
      <c r="R604" s="100"/>
      <c r="S604" s="100"/>
      <c r="T604" s="100"/>
    </row>
    <row r="605" spans="11:20">
      <c r="K605" s="100"/>
      <c r="L605" s="100"/>
      <c r="M605" s="100"/>
      <c r="N605" s="100"/>
      <c r="O605" s="100"/>
      <c r="P605" s="100"/>
      <c r="Q605" s="100"/>
      <c r="R605" s="100"/>
      <c r="S605" s="100"/>
      <c r="T605" s="100"/>
    </row>
    <row r="606" spans="11:20">
      <c r="K606" s="100"/>
      <c r="L606" s="100"/>
      <c r="M606" s="100"/>
      <c r="N606" s="100"/>
      <c r="O606" s="100"/>
      <c r="P606" s="100"/>
      <c r="Q606" s="100"/>
      <c r="R606" s="100"/>
      <c r="S606" s="100"/>
      <c r="T606" s="100"/>
    </row>
    <row r="607" spans="11:20">
      <c r="K607" s="100"/>
      <c r="L607" s="100"/>
      <c r="M607" s="100"/>
      <c r="N607" s="100"/>
      <c r="O607" s="100"/>
      <c r="P607" s="100"/>
      <c r="Q607" s="100"/>
      <c r="R607" s="100"/>
      <c r="S607" s="100"/>
      <c r="T607" s="100"/>
    </row>
    <row r="608" spans="11:20">
      <c r="K608" s="100"/>
      <c r="L608" s="100"/>
      <c r="M608" s="100"/>
      <c r="N608" s="100"/>
      <c r="O608" s="100"/>
      <c r="P608" s="100"/>
      <c r="Q608" s="100"/>
      <c r="R608" s="100"/>
      <c r="S608" s="100"/>
      <c r="T608" s="100"/>
    </row>
    <row r="609" spans="11:20">
      <c r="K609" s="100"/>
      <c r="L609" s="100"/>
      <c r="M609" s="100"/>
      <c r="N609" s="100"/>
      <c r="O609" s="100"/>
      <c r="P609" s="100"/>
      <c r="Q609" s="100"/>
      <c r="R609" s="100"/>
      <c r="S609" s="100"/>
      <c r="T609" s="100"/>
    </row>
    <row r="610" spans="11:20">
      <c r="K610" s="100"/>
      <c r="L610" s="100"/>
      <c r="M610" s="100"/>
      <c r="N610" s="100"/>
      <c r="O610" s="100"/>
      <c r="P610" s="100"/>
      <c r="Q610" s="100"/>
      <c r="R610" s="100"/>
      <c r="S610" s="100"/>
      <c r="T610" s="100"/>
    </row>
    <row r="611" spans="11:20">
      <c r="K611" s="100"/>
      <c r="L611" s="100"/>
      <c r="M611" s="100"/>
      <c r="N611" s="100"/>
      <c r="O611" s="100"/>
      <c r="P611" s="100"/>
      <c r="Q611" s="100"/>
      <c r="R611" s="100"/>
      <c r="S611" s="100"/>
      <c r="T611" s="100"/>
    </row>
    <row r="612" spans="11:20">
      <c r="K612" s="100"/>
      <c r="L612" s="100"/>
      <c r="M612" s="100"/>
      <c r="N612" s="100"/>
      <c r="O612" s="100"/>
      <c r="P612" s="100"/>
      <c r="Q612" s="100"/>
      <c r="R612" s="100"/>
      <c r="S612" s="100"/>
      <c r="T612" s="100"/>
    </row>
    <row r="613" spans="11:20">
      <c r="K613" s="100"/>
      <c r="L613" s="100"/>
      <c r="M613" s="100"/>
      <c r="N613" s="100"/>
      <c r="O613" s="100"/>
      <c r="P613" s="100"/>
      <c r="Q613" s="100"/>
      <c r="R613" s="100"/>
      <c r="S613" s="100"/>
      <c r="T613" s="100"/>
    </row>
    <row r="614" spans="11:20">
      <c r="K614" s="100"/>
      <c r="L614" s="100"/>
      <c r="M614" s="100"/>
      <c r="N614" s="100"/>
      <c r="O614" s="100"/>
      <c r="P614" s="100"/>
      <c r="Q614" s="100"/>
      <c r="R614" s="100"/>
      <c r="S614" s="100"/>
      <c r="T614" s="100"/>
    </row>
    <row r="615" spans="11:20">
      <c r="K615" s="100"/>
      <c r="L615" s="100"/>
      <c r="M615" s="100"/>
      <c r="N615" s="100"/>
      <c r="O615" s="100"/>
      <c r="P615" s="100"/>
      <c r="Q615" s="100"/>
      <c r="R615" s="100"/>
      <c r="S615" s="100"/>
      <c r="T615" s="100"/>
    </row>
    <row r="616" spans="11:20">
      <c r="K616" s="100"/>
      <c r="L616" s="100"/>
      <c r="M616" s="100"/>
      <c r="N616" s="100"/>
      <c r="O616" s="100"/>
      <c r="P616" s="100"/>
      <c r="Q616" s="100"/>
      <c r="R616" s="100"/>
      <c r="S616" s="100"/>
      <c r="T616" s="100"/>
    </row>
    <row r="617" spans="11:20">
      <c r="K617" s="100"/>
      <c r="L617" s="100"/>
      <c r="M617" s="100"/>
      <c r="N617" s="100"/>
      <c r="O617" s="100"/>
      <c r="P617" s="100"/>
      <c r="Q617" s="100"/>
      <c r="R617" s="100"/>
      <c r="S617" s="100"/>
      <c r="T617" s="100"/>
    </row>
    <row r="618" spans="11:20">
      <c r="K618" s="100"/>
      <c r="L618" s="100"/>
      <c r="M618" s="100"/>
      <c r="N618" s="100"/>
      <c r="O618" s="100"/>
      <c r="P618" s="100"/>
      <c r="Q618" s="100"/>
      <c r="R618" s="100"/>
      <c r="S618" s="100"/>
      <c r="T618" s="100"/>
    </row>
    <row r="619" spans="11:20">
      <c r="K619" s="100"/>
      <c r="L619" s="100"/>
      <c r="M619" s="100"/>
      <c r="N619" s="100"/>
      <c r="O619" s="100"/>
      <c r="P619" s="100"/>
      <c r="Q619" s="100"/>
      <c r="R619" s="100"/>
      <c r="S619" s="100"/>
      <c r="T619" s="100"/>
    </row>
    <row r="620" spans="11:20">
      <c r="K620" s="100"/>
      <c r="L620" s="100"/>
      <c r="M620" s="100"/>
      <c r="N620" s="100"/>
      <c r="O620" s="100"/>
      <c r="P620" s="100"/>
      <c r="Q620" s="100"/>
      <c r="R620" s="100"/>
      <c r="S620" s="100"/>
      <c r="T620" s="100"/>
    </row>
    <row r="621" spans="11:20">
      <c r="K621" s="100"/>
      <c r="L621" s="100"/>
      <c r="M621" s="100"/>
      <c r="N621" s="100"/>
      <c r="O621" s="100"/>
      <c r="P621" s="100"/>
      <c r="Q621" s="100"/>
      <c r="R621" s="100"/>
      <c r="S621" s="100"/>
      <c r="T621" s="100"/>
    </row>
    <row r="622" spans="11:20">
      <c r="K622" s="100"/>
      <c r="L622" s="100"/>
      <c r="M622" s="100"/>
      <c r="N622" s="100"/>
      <c r="O622" s="100"/>
      <c r="P622" s="100"/>
      <c r="Q622" s="100"/>
      <c r="R622" s="100"/>
      <c r="S622" s="100"/>
      <c r="T622" s="100"/>
    </row>
    <row r="623" spans="11:20">
      <c r="K623" s="100"/>
      <c r="L623" s="100"/>
      <c r="M623" s="100"/>
      <c r="N623" s="100"/>
      <c r="O623" s="100"/>
      <c r="P623" s="100"/>
      <c r="Q623" s="100"/>
      <c r="R623" s="100"/>
      <c r="S623" s="100"/>
      <c r="T623" s="100"/>
    </row>
    <row r="624" spans="11:20">
      <c r="K624" s="100"/>
      <c r="L624" s="100"/>
      <c r="M624" s="100"/>
      <c r="N624" s="100"/>
      <c r="O624" s="100"/>
      <c r="P624" s="100"/>
      <c r="Q624" s="100"/>
      <c r="R624" s="100"/>
      <c r="S624" s="100"/>
      <c r="T624" s="100"/>
    </row>
    <row r="625" spans="11:20">
      <c r="K625" s="100"/>
      <c r="L625" s="100"/>
      <c r="M625" s="100"/>
      <c r="N625" s="100"/>
      <c r="O625" s="100"/>
      <c r="P625" s="100"/>
      <c r="Q625" s="100"/>
      <c r="R625" s="100"/>
      <c r="S625" s="100"/>
      <c r="T625" s="100"/>
    </row>
    <row r="626" spans="11:20">
      <c r="K626" s="100"/>
      <c r="L626" s="100"/>
      <c r="M626" s="100"/>
      <c r="N626" s="100"/>
      <c r="O626" s="100"/>
      <c r="P626" s="100"/>
      <c r="Q626" s="100"/>
      <c r="R626" s="100"/>
      <c r="S626" s="100"/>
      <c r="T626" s="100"/>
    </row>
    <row r="627" spans="11:20">
      <c r="K627" s="100"/>
      <c r="L627" s="100"/>
      <c r="M627" s="100"/>
      <c r="N627" s="100"/>
      <c r="O627" s="100"/>
      <c r="P627" s="100"/>
      <c r="Q627" s="100"/>
      <c r="R627" s="100"/>
      <c r="S627" s="100"/>
      <c r="T627" s="100"/>
    </row>
    <row r="628" spans="11:20">
      <c r="K628" s="100"/>
      <c r="L628" s="100"/>
      <c r="M628" s="100"/>
      <c r="N628" s="100"/>
      <c r="O628" s="100"/>
      <c r="P628" s="100"/>
      <c r="Q628" s="100"/>
      <c r="R628" s="100"/>
      <c r="S628" s="100"/>
      <c r="T628" s="100"/>
    </row>
    <row r="629" spans="11:20">
      <c r="K629" s="100"/>
      <c r="L629" s="100"/>
      <c r="M629" s="100"/>
      <c r="N629" s="100"/>
      <c r="O629" s="100"/>
      <c r="P629" s="100"/>
      <c r="Q629" s="100"/>
      <c r="R629" s="100"/>
      <c r="S629" s="100"/>
      <c r="T629" s="100"/>
    </row>
    <row r="630" spans="11:20">
      <c r="K630" s="100"/>
      <c r="L630" s="100"/>
      <c r="M630" s="100"/>
      <c r="N630" s="100"/>
      <c r="O630" s="100"/>
      <c r="P630" s="100"/>
      <c r="Q630" s="100"/>
      <c r="R630" s="100"/>
      <c r="S630" s="100"/>
      <c r="T630" s="100"/>
    </row>
    <row r="631" spans="11:20">
      <c r="K631" s="100"/>
      <c r="L631" s="100"/>
      <c r="M631" s="100"/>
      <c r="N631" s="100"/>
      <c r="O631" s="100"/>
      <c r="P631" s="100"/>
      <c r="Q631" s="100"/>
      <c r="R631" s="100"/>
      <c r="S631" s="100"/>
      <c r="T631" s="100"/>
    </row>
    <row r="632" spans="11:20">
      <c r="K632" s="100"/>
      <c r="L632" s="100"/>
      <c r="M632" s="100"/>
      <c r="N632" s="100"/>
      <c r="O632" s="100"/>
      <c r="P632" s="100"/>
      <c r="Q632" s="100"/>
      <c r="R632" s="100"/>
      <c r="S632" s="100"/>
      <c r="T632" s="100"/>
    </row>
    <row r="633" spans="11:20">
      <c r="K633" s="100"/>
      <c r="L633" s="100"/>
      <c r="M633" s="100"/>
      <c r="N633" s="100"/>
      <c r="O633" s="100"/>
      <c r="P633" s="100"/>
      <c r="Q633" s="100"/>
      <c r="R633" s="100"/>
      <c r="S633" s="100"/>
      <c r="T633" s="100"/>
    </row>
    <row r="634" spans="11:20">
      <c r="K634" s="100"/>
      <c r="L634" s="100"/>
      <c r="M634" s="100"/>
      <c r="N634" s="100"/>
      <c r="O634" s="100"/>
      <c r="P634" s="100"/>
      <c r="Q634" s="100"/>
      <c r="R634" s="100"/>
      <c r="S634" s="100"/>
      <c r="T634" s="100"/>
    </row>
    <row r="635" spans="11:20">
      <c r="K635" s="100"/>
      <c r="L635" s="100"/>
      <c r="M635" s="100"/>
      <c r="N635" s="100"/>
      <c r="O635" s="100"/>
      <c r="P635" s="100"/>
      <c r="Q635" s="100"/>
      <c r="R635" s="100"/>
      <c r="S635" s="100"/>
      <c r="T635" s="100"/>
    </row>
    <row r="636" spans="11:20">
      <c r="K636" s="100"/>
      <c r="L636" s="100"/>
      <c r="M636" s="100"/>
      <c r="N636" s="100"/>
      <c r="O636" s="100"/>
      <c r="P636" s="100"/>
      <c r="Q636" s="100"/>
      <c r="R636" s="100"/>
      <c r="S636" s="100"/>
      <c r="T636" s="100"/>
    </row>
    <row r="637" spans="11:20">
      <c r="K637" s="100"/>
      <c r="L637" s="100"/>
      <c r="M637" s="100"/>
      <c r="N637" s="100"/>
      <c r="O637" s="100"/>
      <c r="P637" s="100"/>
      <c r="Q637" s="100"/>
      <c r="R637" s="100"/>
      <c r="S637" s="100"/>
      <c r="T637" s="100"/>
    </row>
    <row r="638" spans="11:20">
      <c r="K638" s="100"/>
      <c r="L638" s="100"/>
      <c r="M638" s="100"/>
      <c r="N638" s="100"/>
      <c r="O638" s="100"/>
      <c r="P638" s="100"/>
      <c r="Q638" s="100"/>
      <c r="R638" s="100"/>
      <c r="S638" s="100"/>
      <c r="T638" s="100"/>
    </row>
    <row r="639" spans="11:20">
      <c r="K639" s="100"/>
      <c r="L639" s="100"/>
      <c r="M639" s="100"/>
      <c r="N639" s="100"/>
      <c r="O639" s="100"/>
      <c r="P639" s="100"/>
      <c r="Q639" s="100"/>
      <c r="R639" s="100"/>
      <c r="S639" s="100"/>
      <c r="T639" s="100"/>
    </row>
    <row r="640" spans="11:20">
      <c r="K640" s="100"/>
      <c r="L640" s="100"/>
      <c r="M640" s="100"/>
      <c r="N640" s="100"/>
      <c r="O640" s="100"/>
      <c r="P640" s="100"/>
      <c r="Q640" s="100"/>
      <c r="R640" s="100"/>
      <c r="S640" s="100"/>
      <c r="T640" s="100"/>
    </row>
    <row r="641" spans="11:20">
      <c r="K641" s="100"/>
      <c r="L641" s="100"/>
      <c r="M641" s="100"/>
      <c r="N641" s="100"/>
      <c r="O641" s="100"/>
      <c r="P641" s="100"/>
      <c r="Q641" s="100"/>
      <c r="R641" s="100"/>
      <c r="S641" s="100"/>
      <c r="T641" s="100"/>
    </row>
    <row r="642" spans="11:20">
      <c r="K642" s="100"/>
      <c r="L642" s="100"/>
      <c r="M642" s="100"/>
      <c r="N642" s="100"/>
      <c r="O642" s="100"/>
      <c r="P642" s="100"/>
      <c r="Q642" s="100"/>
      <c r="R642" s="100"/>
      <c r="S642" s="100"/>
      <c r="T642" s="100"/>
    </row>
    <row r="643" spans="11:20">
      <c r="K643" s="100"/>
      <c r="L643" s="100"/>
      <c r="M643" s="100"/>
      <c r="N643" s="100"/>
      <c r="O643" s="100"/>
      <c r="P643" s="100"/>
      <c r="Q643" s="100"/>
      <c r="R643" s="100"/>
      <c r="S643" s="100"/>
      <c r="T643" s="100"/>
    </row>
    <row r="644" spans="11:20">
      <c r="K644" s="100"/>
      <c r="L644" s="100"/>
      <c r="M644" s="100"/>
      <c r="N644" s="100"/>
      <c r="O644" s="100"/>
      <c r="P644" s="100"/>
      <c r="Q644" s="100"/>
      <c r="R644" s="100"/>
      <c r="S644" s="100"/>
      <c r="T644" s="100"/>
    </row>
    <row r="645" spans="11:20">
      <c r="K645" s="100"/>
      <c r="L645" s="100"/>
      <c r="M645" s="100"/>
      <c r="N645" s="100"/>
      <c r="O645" s="100"/>
      <c r="P645" s="100"/>
      <c r="Q645" s="100"/>
      <c r="R645" s="100"/>
      <c r="S645" s="100"/>
      <c r="T645" s="100"/>
    </row>
    <row r="646" spans="11:20">
      <c r="K646" s="100"/>
      <c r="L646" s="100"/>
      <c r="M646" s="100"/>
      <c r="N646" s="100"/>
      <c r="O646" s="100"/>
      <c r="P646" s="100"/>
      <c r="Q646" s="100"/>
      <c r="R646" s="100"/>
      <c r="S646" s="100"/>
      <c r="T646" s="100"/>
    </row>
    <row r="647" spans="11:20">
      <c r="K647" s="100"/>
      <c r="L647" s="100"/>
      <c r="M647" s="100"/>
      <c r="N647" s="100"/>
      <c r="O647" s="100"/>
      <c r="P647" s="100"/>
      <c r="Q647" s="100"/>
      <c r="R647" s="100"/>
      <c r="S647" s="100"/>
      <c r="T647" s="100"/>
    </row>
    <row r="648" spans="11:20">
      <c r="K648" s="100"/>
      <c r="L648" s="100"/>
      <c r="M648" s="100"/>
      <c r="N648" s="100"/>
      <c r="O648" s="100"/>
      <c r="P648" s="100"/>
      <c r="Q648" s="100"/>
      <c r="R648" s="100"/>
      <c r="S648" s="100"/>
      <c r="T648" s="100"/>
    </row>
    <row r="649" spans="11:20">
      <c r="K649" s="100"/>
      <c r="L649" s="100"/>
      <c r="M649" s="100"/>
      <c r="N649" s="100"/>
      <c r="O649" s="100"/>
      <c r="P649" s="100"/>
      <c r="Q649" s="100"/>
      <c r="R649" s="100"/>
      <c r="S649" s="100"/>
      <c r="T649" s="100"/>
    </row>
    <row r="650" spans="11:20">
      <c r="K650" s="100"/>
      <c r="L650" s="100"/>
      <c r="M650" s="100"/>
      <c r="N650" s="100"/>
      <c r="O650" s="100"/>
      <c r="P650" s="100"/>
      <c r="Q650" s="100"/>
      <c r="R650" s="100"/>
      <c r="S650" s="100"/>
      <c r="T650" s="100"/>
    </row>
    <row r="651" spans="11:20">
      <c r="K651" s="100"/>
      <c r="L651" s="100"/>
      <c r="M651" s="100"/>
      <c r="N651" s="100"/>
      <c r="O651" s="100"/>
      <c r="P651" s="100"/>
      <c r="Q651" s="100"/>
      <c r="R651" s="100"/>
      <c r="S651" s="100"/>
      <c r="T651" s="100"/>
    </row>
    <row r="652" spans="11:20">
      <c r="K652" s="100"/>
      <c r="L652" s="100"/>
      <c r="M652" s="100"/>
      <c r="N652" s="100"/>
      <c r="O652" s="100"/>
      <c r="P652" s="100"/>
      <c r="Q652" s="100"/>
      <c r="R652" s="100"/>
      <c r="S652" s="100"/>
      <c r="T652" s="100"/>
    </row>
    <row r="653" spans="11:20">
      <c r="K653" s="100"/>
      <c r="L653" s="100"/>
      <c r="M653" s="100"/>
      <c r="N653" s="100"/>
      <c r="O653" s="100"/>
      <c r="P653" s="100"/>
      <c r="Q653" s="100"/>
      <c r="R653" s="100"/>
      <c r="S653" s="100"/>
      <c r="T653" s="100"/>
    </row>
    <row r="654" spans="11:20">
      <c r="K654" s="100"/>
      <c r="L654" s="100"/>
      <c r="M654" s="100"/>
      <c r="N654" s="100"/>
      <c r="O654" s="100"/>
      <c r="P654" s="100"/>
      <c r="Q654" s="100"/>
      <c r="R654" s="100"/>
      <c r="S654" s="100"/>
      <c r="T654" s="100"/>
    </row>
    <row r="655" spans="11:20">
      <c r="K655" s="100"/>
      <c r="L655" s="100"/>
      <c r="M655" s="100"/>
      <c r="N655" s="100"/>
      <c r="O655" s="100"/>
      <c r="P655" s="100"/>
      <c r="Q655" s="100"/>
      <c r="R655" s="100"/>
      <c r="S655" s="100"/>
      <c r="T655" s="100"/>
    </row>
    <row r="656" spans="11:20">
      <c r="K656" s="100"/>
      <c r="L656" s="100"/>
      <c r="M656" s="100"/>
      <c r="N656" s="100"/>
      <c r="O656" s="100"/>
      <c r="P656" s="100"/>
      <c r="Q656" s="100"/>
      <c r="R656" s="100"/>
      <c r="S656" s="100"/>
      <c r="T656" s="100"/>
    </row>
    <row r="657" spans="11:20">
      <c r="K657" s="100"/>
      <c r="L657" s="100"/>
      <c r="M657" s="100"/>
      <c r="N657" s="100"/>
      <c r="O657" s="100"/>
      <c r="P657" s="100"/>
      <c r="Q657" s="100"/>
      <c r="R657" s="100"/>
      <c r="S657" s="100"/>
      <c r="T657" s="100"/>
    </row>
    <row r="658" spans="11:20">
      <c r="K658" s="100"/>
      <c r="L658" s="100"/>
      <c r="M658" s="100"/>
      <c r="N658" s="100"/>
      <c r="O658" s="100"/>
      <c r="P658" s="100"/>
      <c r="Q658" s="100"/>
      <c r="R658" s="100"/>
      <c r="S658" s="100"/>
      <c r="T658" s="100"/>
    </row>
    <row r="659" spans="11:20">
      <c r="K659" s="100"/>
      <c r="L659" s="100"/>
      <c r="M659" s="100"/>
      <c r="N659" s="100"/>
      <c r="O659" s="100"/>
      <c r="P659" s="100"/>
      <c r="Q659" s="100"/>
      <c r="R659" s="100"/>
      <c r="S659" s="100"/>
      <c r="T659" s="100"/>
    </row>
    <row r="660" spans="11:20">
      <c r="K660" s="100"/>
      <c r="L660" s="100"/>
      <c r="M660" s="100"/>
      <c r="N660" s="100"/>
      <c r="O660" s="100"/>
      <c r="P660" s="100"/>
      <c r="Q660" s="100"/>
      <c r="R660" s="100"/>
      <c r="S660" s="100"/>
      <c r="T660" s="100"/>
    </row>
    <row r="661" spans="11:20">
      <c r="K661" s="100"/>
      <c r="L661" s="100"/>
      <c r="M661" s="100"/>
      <c r="N661" s="100"/>
      <c r="O661" s="100"/>
      <c r="P661" s="100"/>
      <c r="Q661" s="100"/>
      <c r="R661" s="100"/>
      <c r="S661" s="100"/>
      <c r="T661" s="100"/>
    </row>
    <row r="662" spans="11:20">
      <c r="K662" s="100"/>
      <c r="L662" s="100"/>
      <c r="M662" s="100"/>
      <c r="N662" s="100"/>
      <c r="O662" s="100"/>
      <c r="P662" s="100"/>
      <c r="Q662" s="100"/>
      <c r="R662" s="100"/>
      <c r="S662" s="100"/>
      <c r="T662" s="100"/>
    </row>
    <row r="663" spans="11:20">
      <c r="K663" s="100"/>
      <c r="L663" s="100"/>
      <c r="M663" s="100"/>
      <c r="N663" s="100"/>
      <c r="O663" s="100"/>
      <c r="P663" s="100"/>
      <c r="Q663" s="100"/>
      <c r="R663" s="100"/>
      <c r="S663" s="100"/>
      <c r="T663" s="100"/>
    </row>
    <row r="664" spans="11:20">
      <c r="K664" s="100"/>
      <c r="L664" s="100"/>
      <c r="M664" s="100"/>
      <c r="N664" s="100"/>
      <c r="O664" s="100"/>
      <c r="P664" s="100"/>
      <c r="Q664" s="100"/>
      <c r="R664" s="100"/>
      <c r="S664" s="100"/>
      <c r="T664" s="100"/>
    </row>
    <row r="665" spans="11:20">
      <c r="K665" s="100"/>
      <c r="L665" s="100"/>
      <c r="M665" s="100"/>
      <c r="N665" s="100"/>
      <c r="O665" s="100"/>
      <c r="P665" s="100"/>
      <c r="Q665" s="100"/>
      <c r="R665" s="100"/>
      <c r="S665" s="100"/>
      <c r="T665" s="100"/>
    </row>
    <row r="666" spans="11:20">
      <c r="K666" s="100"/>
      <c r="L666" s="100"/>
      <c r="M666" s="100"/>
      <c r="N666" s="100"/>
      <c r="O666" s="100"/>
      <c r="P666" s="100"/>
      <c r="Q666" s="100"/>
      <c r="R666" s="100"/>
      <c r="S666" s="100"/>
      <c r="T666" s="100"/>
    </row>
    <row r="667" spans="11:20">
      <c r="K667" s="100"/>
      <c r="L667" s="100"/>
      <c r="M667" s="100"/>
      <c r="N667" s="100"/>
      <c r="O667" s="100"/>
      <c r="P667" s="100"/>
      <c r="Q667" s="100"/>
      <c r="R667" s="100"/>
      <c r="S667" s="100"/>
      <c r="T667" s="100"/>
    </row>
    <row r="668" spans="11:20">
      <c r="K668" s="100"/>
      <c r="L668" s="100"/>
      <c r="M668" s="100"/>
      <c r="N668" s="100"/>
      <c r="O668" s="100"/>
      <c r="P668" s="100"/>
      <c r="Q668" s="100"/>
      <c r="R668" s="100"/>
      <c r="S668" s="100"/>
      <c r="T668" s="100"/>
    </row>
    <row r="669" spans="11:20">
      <c r="K669" s="100"/>
      <c r="L669" s="100"/>
      <c r="M669" s="100"/>
      <c r="N669" s="100"/>
      <c r="O669" s="100"/>
      <c r="P669" s="100"/>
      <c r="Q669" s="100"/>
      <c r="R669" s="100"/>
      <c r="S669" s="100"/>
      <c r="T669" s="100"/>
    </row>
    <row r="670" spans="11:20">
      <c r="K670" s="100"/>
      <c r="L670" s="100"/>
      <c r="M670" s="100"/>
      <c r="N670" s="100"/>
      <c r="O670" s="100"/>
      <c r="P670" s="100"/>
      <c r="Q670" s="100"/>
      <c r="R670" s="100"/>
      <c r="S670" s="100"/>
      <c r="T670" s="100"/>
    </row>
    <row r="671" spans="11:20">
      <c r="K671" s="100"/>
      <c r="L671" s="100"/>
      <c r="M671" s="100"/>
      <c r="N671" s="100"/>
      <c r="O671" s="100"/>
      <c r="P671" s="100"/>
      <c r="Q671" s="100"/>
      <c r="R671" s="100"/>
      <c r="S671" s="100"/>
      <c r="T671" s="100"/>
    </row>
    <row r="672" spans="11:20">
      <c r="K672" s="100"/>
      <c r="L672" s="100"/>
      <c r="M672" s="100"/>
      <c r="N672" s="100"/>
      <c r="O672" s="100"/>
      <c r="P672" s="100"/>
      <c r="Q672" s="100"/>
      <c r="R672" s="100"/>
      <c r="S672" s="100"/>
      <c r="T672" s="100"/>
    </row>
    <row r="673" spans="11:20">
      <c r="K673" s="100"/>
      <c r="L673" s="100"/>
      <c r="M673" s="100"/>
      <c r="N673" s="100"/>
      <c r="O673" s="100"/>
      <c r="P673" s="100"/>
      <c r="Q673" s="100"/>
      <c r="R673" s="100"/>
      <c r="S673" s="100"/>
      <c r="T673" s="100"/>
    </row>
    <row r="674" spans="11:20">
      <c r="K674" s="100"/>
      <c r="L674" s="100"/>
      <c r="M674" s="100"/>
      <c r="N674" s="100"/>
      <c r="O674" s="100"/>
      <c r="P674" s="100"/>
      <c r="Q674" s="100"/>
      <c r="R674" s="100"/>
      <c r="S674" s="100"/>
      <c r="T674" s="100"/>
    </row>
    <row r="675" spans="11:20">
      <c r="K675" s="100"/>
      <c r="L675" s="100"/>
      <c r="M675" s="100"/>
      <c r="N675" s="100"/>
      <c r="O675" s="100"/>
      <c r="P675" s="100"/>
      <c r="Q675" s="100"/>
      <c r="R675" s="100"/>
      <c r="S675" s="100"/>
      <c r="T675" s="100"/>
    </row>
    <row r="676" spans="11:20">
      <c r="K676" s="100"/>
      <c r="L676" s="100"/>
      <c r="M676" s="100"/>
      <c r="N676" s="100"/>
      <c r="O676" s="100"/>
      <c r="P676" s="100"/>
      <c r="Q676" s="100"/>
      <c r="R676" s="100"/>
      <c r="S676" s="100"/>
      <c r="T676" s="100"/>
    </row>
    <row r="677" spans="11:20">
      <c r="K677" s="100"/>
      <c r="L677" s="100"/>
      <c r="M677" s="100"/>
      <c r="N677" s="100"/>
      <c r="O677" s="100"/>
      <c r="P677" s="100"/>
      <c r="Q677" s="100"/>
      <c r="R677" s="100"/>
      <c r="S677" s="100"/>
      <c r="T677" s="100"/>
    </row>
    <row r="678" spans="11:20">
      <c r="K678" s="100"/>
      <c r="L678" s="100"/>
      <c r="M678" s="100"/>
      <c r="N678" s="100"/>
      <c r="O678" s="100"/>
      <c r="P678" s="100"/>
      <c r="Q678" s="100"/>
      <c r="R678" s="100"/>
      <c r="S678" s="100"/>
      <c r="T678" s="100"/>
    </row>
    <row r="679" spans="11:20">
      <c r="K679" s="100"/>
      <c r="L679" s="100"/>
      <c r="M679" s="100"/>
      <c r="N679" s="100"/>
      <c r="O679" s="100"/>
      <c r="P679" s="100"/>
      <c r="Q679" s="100"/>
      <c r="R679" s="100"/>
      <c r="S679" s="100"/>
      <c r="T679" s="100"/>
    </row>
    <row r="680" spans="11:20">
      <c r="K680" s="100"/>
      <c r="L680" s="100"/>
      <c r="M680" s="100"/>
      <c r="N680" s="100"/>
      <c r="O680" s="100"/>
      <c r="P680" s="100"/>
      <c r="Q680" s="100"/>
      <c r="R680" s="100"/>
      <c r="S680" s="100"/>
      <c r="T680" s="100"/>
    </row>
    <row r="681" spans="11:20">
      <c r="K681" s="100"/>
      <c r="L681" s="100"/>
      <c r="M681" s="100"/>
      <c r="N681" s="100"/>
      <c r="O681" s="100"/>
      <c r="P681" s="100"/>
      <c r="Q681" s="100"/>
      <c r="R681" s="100"/>
      <c r="S681" s="100"/>
      <c r="T681" s="100"/>
    </row>
    <row r="682" spans="11:20">
      <c r="K682" s="100"/>
      <c r="L682" s="100"/>
      <c r="M682" s="100"/>
      <c r="N682" s="100"/>
      <c r="O682" s="100"/>
      <c r="P682" s="100"/>
      <c r="Q682" s="100"/>
      <c r="R682" s="100"/>
      <c r="S682" s="100"/>
      <c r="T682" s="100"/>
    </row>
    <row r="683" spans="11:20">
      <c r="K683" s="100"/>
      <c r="L683" s="100"/>
      <c r="M683" s="100"/>
      <c r="N683" s="100"/>
      <c r="O683" s="100"/>
      <c r="P683" s="100"/>
      <c r="Q683" s="100"/>
      <c r="R683" s="100"/>
      <c r="S683" s="100"/>
      <c r="T683" s="100"/>
    </row>
    <row r="684" spans="11:20">
      <c r="K684" s="100"/>
      <c r="L684" s="100"/>
      <c r="M684" s="100"/>
      <c r="N684" s="100"/>
      <c r="O684" s="100"/>
      <c r="P684" s="100"/>
      <c r="Q684" s="100"/>
      <c r="R684" s="100"/>
      <c r="S684" s="100"/>
      <c r="T684" s="100"/>
    </row>
    <row r="685" spans="11:20">
      <c r="K685" s="100"/>
      <c r="L685" s="100"/>
      <c r="M685" s="100"/>
      <c r="N685" s="100"/>
      <c r="O685" s="100"/>
      <c r="P685" s="100"/>
      <c r="Q685" s="100"/>
      <c r="R685" s="100"/>
      <c r="S685" s="100"/>
      <c r="T685" s="100"/>
    </row>
    <row r="686" spans="11:20">
      <c r="K686" s="100"/>
      <c r="L686" s="100"/>
      <c r="M686" s="100"/>
      <c r="N686" s="100"/>
      <c r="O686" s="100"/>
      <c r="P686" s="100"/>
      <c r="Q686" s="100"/>
      <c r="R686" s="100"/>
      <c r="S686" s="100"/>
      <c r="T686" s="100"/>
    </row>
    <row r="687" spans="11:20">
      <c r="K687" s="100"/>
      <c r="L687" s="100"/>
      <c r="M687" s="100"/>
      <c r="N687" s="100"/>
      <c r="O687" s="100"/>
      <c r="P687" s="100"/>
      <c r="Q687" s="100"/>
      <c r="R687" s="100"/>
      <c r="S687" s="100"/>
      <c r="T687" s="100"/>
    </row>
    <row r="688" spans="11:20">
      <c r="K688" s="100"/>
      <c r="L688" s="100"/>
      <c r="M688" s="100"/>
      <c r="N688" s="100"/>
      <c r="O688" s="100"/>
      <c r="P688" s="100"/>
      <c r="Q688" s="100"/>
      <c r="R688" s="100"/>
      <c r="S688" s="100"/>
      <c r="T688" s="100"/>
    </row>
    <row r="689" spans="11:20">
      <c r="K689" s="100"/>
      <c r="L689" s="100"/>
      <c r="M689" s="100"/>
      <c r="N689" s="100"/>
      <c r="O689" s="100"/>
      <c r="P689" s="100"/>
      <c r="Q689" s="100"/>
      <c r="R689" s="100"/>
      <c r="S689" s="100"/>
      <c r="T689" s="100"/>
    </row>
    <row r="690" spans="11:20">
      <c r="K690" s="100"/>
      <c r="L690" s="100"/>
      <c r="M690" s="100"/>
      <c r="N690" s="100"/>
      <c r="O690" s="100"/>
      <c r="P690" s="100"/>
      <c r="Q690" s="100"/>
      <c r="R690" s="100"/>
      <c r="S690" s="100"/>
      <c r="T690" s="100"/>
    </row>
    <row r="691" spans="11:20">
      <c r="K691" s="100"/>
      <c r="L691" s="100"/>
      <c r="M691" s="100"/>
      <c r="N691" s="100"/>
      <c r="O691" s="100"/>
      <c r="P691" s="100"/>
      <c r="Q691" s="100"/>
      <c r="R691" s="100"/>
      <c r="S691" s="100"/>
      <c r="T691" s="100"/>
    </row>
    <row r="692" spans="11:20">
      <c r="K692" s="100"/>
      <c r="L692" s="100"/>
      <c r="M692" s="100"/>
      <c r="N692" s="100"/>
      <c r="O692" s="100"/>
      <c r="P692" s="100"/>
      <c r="Q692" s="100"/>
      <c r="R692" s="100"/>
      <c r="S692" s="100"/>
      <c r="T692" s="100"/>
    </row>
    <row r="693" spans="11:20">
      <c r="K693" s="100"/>
      <c r="L693" s="100"/>
      <c r="M693" s="100"/>
      <c r="N693" s="100"/>
      <c r="O693" s="100"/>
      <c r="P693" s="100"/>
      <c r="Q693" s="100"/>
      <c r="R693" s="100"/>
      <c r="S693" s="100"/>
      <c r="T693" s="100"/>
    </row>
    <row r="694" spans="11:20">
      <c r="K694" s="100"/>
      <c r="L694" s="100"/>
      <c r="M694" s="100"/>
      <c r="N694" s="100"/>
      <c r="O694" s="100"/>
      <c r="P694" s="100"/>
      <c r="Q694" s="100"/>
      <c r="R694" s="100"/>
      <c r="S694" s="100"/>
      <c r="T694" s="100"/>
    </row>
    <row r="695" spans="11:20">
      <c r="K695" s="100"/>
      <c r="L695" s="100"/>
      <c r="M695" s="100"/>
      <c r="N695" s="100"/>
      <c r="O695" s="100"/>
      <c r="P695" s="100"/>
      <c r="Q695" s="100"/>
      <c r="R695" s="100"/>
      <c r="S695" s="100"/>
      <c r="T695" s="100"/>
    </row>
    <row r="696" spans="11:20">
      <c r="K696" s="100"/>
      <c r="L696" s="100"/>
      <c r="M696" s="100"/>
      <c r="N696" s="100"/>
      <c r="O696" s="100"/>
      <c r="P696" s="100"/>
      <c r="Q696" s="100"/>
      <c r="R696" s="100"/>
      <c r="S696" s="100"/>
      <c r="T696" s="100"/>
    </row>
    <row r="697" spans="11:20">
      <c r="K697" s="100"/>
      <c r="L697" s="100"/>
      <c r="M697" s="100"/>
      <c r="N697" s="100"/>
      <c r="O697" s="100"/>
      <c r="P697" s="100"/>
      <c r="Q697" s="100"/>
      <c r="R697" s="100"/>
      <c r="S697" s="100"/>
      <c r="T697" s="100"/>
    </row>
    <row r="698" spans="11:20">
      <c r="K698" s="100"/>
      <c r="L698" s="100"/>
      <c r="M698" s="100"/>
      <c r="N698" s="100"/>
      <c r="O698" s="100"/>
      <c r="P698" s="100"/>
      <c r="Q698" s="100"/>
      <c r="R698" s="100"/>
      <c r="S698" s="100"/>
      <c r="T698" s="100"/>
    </row>
    <row r="699" spans="11:20">
      <c r="K699" s="100"/>
      <c r="L699" s="100"/>
      <c r="M699" s="100"/>
      <c r="N699" s="100"/>
      <c r="O699" s="100"/>
      <c r="P699" s="100"/>
      <c r="Q699" s="100"/>
      <c r="R699" s="100"/>
      <c r="S699" s="100"/>
      <c r="T699" s="100"/>
    </row>
    <row r="700" spans="11:20">
      <c r="K700" s="100"/>
      <c r="L700" s="100"/>
      <c r="M700" s="100"/>
      <c r="N700" s="100"/>
      <c r="O700" s="100"/>
      <c r="P700" s="100"/>
      <c r="Q700" s="100"/>
      <c r="R700" s="100"/>
      <c r="S700" s="100"/>
      <c r="T700" s="100"/>
    </row>
    <row r="701" spans="11:20">
      <c r="K701" s="100"/>
      <c r="L701" s="100"/>
      <c r="M701" s="100"/>
      <c r="N701" s="100"/>
      <c r="O701" s="100"/>
      <c r="P701" s="100"/>
      <c r="Q701" s="100"/>
      <c r="R701" s="100"/>
      <c r="S701" s="100"/>
      <c r="T701" s="100"/>
    </row>
    <row r="702" spans="11:20">
      <c r="K702" s="100"/>
      <c r="L702" s="100"/>
      <c r="M702" s="100"/>
      <c r="N702" s="100"/>
      <c r="O702" s="100"/>
      <c r="P702" s="100"/>
      <c r="Q702" s="100"/>
      <c r="R702" s="100"/>
      <c r="S702" s="100"/>
      <c r="T702" s="100"/>
    </row>
    <row r="703" spans="11:20">
      <c r="K703" s="100"/>
      <c r="L703" s="100"/>
      <c r="M703" s="100"/>
      <c r="N703" s="100"/>
      <c r="O703" s="100"/>
      <c r="P703" s="100"/>
      <c r="Q703" s="100"/>
      <c r="R703" s="100"/>
      <c r="S703" s="100"/>
      <c r="T703" s="100"/>
    </row>
    <row r="704" spans="11:20">
      <c r="K704" s="100"/>
      <c r="L704" s="100"/>
      <c r="M704" s="100"/>
      <c r="N704" s="100"/>
      <c r="O704" s="100"/>
      <c r="P704" s="100"/>
      <c r="Q704" s="100"/>
      <c r="R704" s="100"/>
      <c r="S704" s="100"/>
      <c r="T704" s="100"/>
    </row>
    <row r="705" spans="11:20">
      <c r="K705" s="100"/>
      <c r="L705" s="100"/>
      <c r="M705" s="100"/>
      <c r="N705" s="100"/>
      <c r="O705" s="100"/>
      <c r="P705" s="100"/>
      <c r="Q705" s="100"/>
      <c r="R705" s="100"/>
      <c r="S705" s="100"/>
      <c r="T705" s="100"/>
    </row>
    <row r="706" spans="11:20">
      <c r="K706" s="100"/>
      <c r="L706" s="100"/>
      <c r="M706" s="100"/>
      <c r="N706" s="100"/>
      <c r="O706" s="100"/>
      <c r="P706" s="100"/>
      <c r="Q706" s="100"/>
      <c r="R706" s="100"/>
      <c r="S706" s="100"/>
      <c r="T706" s="100"/>
    </row>
    <row r="707" spans="11:20">
      <c r="K707" s="100"/>
      <c r="L707" s="100"/>
      <c r="M707" s="100"/>
      <c r="N707" s="100"/>
      <c r="O707" s="100"/>
      <c r="P707" s="100"/>
      <c r="Q707" s="100"/>
      <c r="R707" s="100"/>
      <c r="S707" s="100"/>
      <c r="T707" s="100"/>
    </row>
    <row r="708" spans="11:20">
      <c r="K708" s="100"/>
      <c r="L708" s="100"/>
      <c r="M708" s="100"/>
      <c r="N708" s="100"/>
      <c r="O708" s="100"/>
      <c r="P708" s="100"/>
      <c r="Q708" s="100"/>
      <c r="R708" s="100"/>
      <c r="S708" s="100"/>
      <c r="T708" s="100"/>
    </row>
    <row r="709" spans="11:20">
      <c r="K709" s="100"/>
      <c r="L709" s="100"/>
      <c r="M709" s="100"/>
      <c r="N709" s="100"/>
      <c r="O709" s="100"/>
      <c r="P709" s="100"/>
      <c r="Q709" s="100"/>
      <c r="R709" s="100"/>
      <c r="S709" s="100"/>
      <c r="T709" s="100"/>
    </row>
    <row r="710" spans="11:20">
      <c r="K710" s="100"/>
      <c r="L710" s="100"/>
      <c r="M710" s="100"/>
      <c r="N710" s="100"/>
      <c r="O710" s="100"/>
      <c r="P710" s="100"/>
      <c r="Q710" s="100"/>
      <c r="R710" s="100"/>
      <c r="S710" s="100"/>
      <c r="T710" s="100"/>
    </row>
    <row r="711" spans="11:20">
      <c r="K711" s="100"/>
      <c r="L711" s="100"/>
      <c r="M711" s="100"/>
      <c r="N711" s="100"/>
      <c r="O711" s="100"/>
      <c r="P711" s="100"/>
      <c r="Q711" s="100"/>
      <c r="R711" s="100"/>
      <c r="S711" s="100"/>
      <c r="T711" s="100"/>
    </row>
    <row r="712" spans="11:20">
      <c r="K712" s="100"/>
      <c r="L712" s="100"/>
      <c r="M712" s="100"/>
      <c r="N712" s="100"/>
      <c r="O712" s="100"/>
      <c r="P712" s="100"/>
      <c r="Q712" s="100"/>
      <c r="R712" s="100"/>
      <c r="S712" s="100"/>
      <c r="T712" s="100"/>
    </row>
    <row r="713" spans="11:20">
      <c r="K713" s="100"/>
      <c r="L713" s="100"/>
      <c r="M713" s="100"/>
      <c r="N713" s="100"/>
      <c r="O713" s="100"/>
      <c r="P713" s="100"/>
      <c r="Q713" s="100"/>
      <c r="R713" s="100"/>
      <c r="S713" s="100"/>
      <c r="T713" s="100"/>
    </row>
    <row r="714" spans="11:20">
      <c r="K714" s="100"/>
      <c r="L714" s="100"/>
      <c r="M714" s="100"/>
      <c r="N714" s="100"/>
      <c r="O714" s="100"/>
      <c r="P714" s="100"/>
      <c r="Q714" s="100"/>
      <c r="R714" s="100"/>
      <c r="S714" s="100"/>
      <c r="T714" s="100"/>
    </row>
    <row r="715" spans="11:20">
      <c r="K715" s="100"/>
      <c r="L715" s="100"/>
      <c r="M715" s="100"/>
      <c r="N715" s="100"/>
      <c r="O715" s="100"/>
      <c r="P715" s="100"/>
      <c r="Q715" s="100"/>
      <c r="R715" s="100"/>
      <c r="S715" s="100"/>
      <c r="T715" s="100"/>
    </row>
    <row r="716" spans="11:20">
      <c r="K716" s="100"/>
      <c r="L716" s="100"/>
      <c r="M716" s="100"/>
      <c r="N716" s="100"/>
      <c r="O716" s="100"/>
      <c r="P716" s="100"/>
      <c r="Q716" s="100"/>
      <c r="R716" s="100"/>
      <c r="S716" s="100"/>
      <c r="T716" s="100"/>
    </row>
    <row r="717" spans="11:20">
      <c r="K717" s="100"/>
      <c r="L717" s="100"/>
      <c r="M717" s="100"/>
      <c r="N717" s="100"/>
      <c r="O717" s="100"/>
      <c r="P717" s="100"/>
      <c r="Q717" s="100"/>
      <c r="R717" s="100"/>
      <c r="S717" s="100"/>
      <c r="T717" s="100"/>
    </row>
    <row r="718" spans="11:20">
      <c r="K718" s="100"/>
      <c r="L718" s="100"/>
      <c r="M718" s="100"/>
      <c r="N718" s="100"/>
      <c r="O718" s="100"/>
      <c r="P718" s="100"/>
      <c r="Q718" s="100"/>
      <c r="R718" s="100"/>
      <c r="S718" s="100"/>
      <c r="T718" s="100"/>
    </row>
    <row r="719" spans="11:20">
      <c r="K719" s="100"/>
      <c r="L719" s="100"/>
      <c r="M719" s="100"/>
      <c r="N719" s="100"/>
      <c r="O719" s="100"/>
      <c r="P719" s="100"/>
      <c r="Q719" s="100"/>
      <c r="R719" s="100"/>
      <c r="S719" s="100"/>
      <c r="T719" s="100"/>
    </row>
    <row r="720" spans="11:20">
      <c r="K720" s="100"/>
      <c r="L720" s="100"/>
      <c r="M720" s="100"/>
      <c r="N720" s="100"/>
      <c r="O720" s="100"/>
      <c r="P720" s="100"/>
      <c r="Q720" s="100"/>
      <c r="R720" s="100"/>
      <c r="S720" s="100"/>
      <c r="T720" s="100"/>
    </row>
    <row r="721" spans="11:20">
      <c r="K721" s="100"/>
      <c r="L721" s="100"/>
      <c r="M721" s="100"/>
      <c r="N721" s="100"/>
      <c r="O721" s="100"/>
      <c r="P721" s="100"/>
      <c r="Q721" s="100"/>
      <c r="R721" s="100"/>
      <c r="S721" s="100"/>
      <c r="T721" s="100"/>
    </row>
    <row r="722" spans="11:20">
      <c r="K722" s="100"/>
      <c r="L722" s="100"/>
      <c r="M722" s="100"/>
      <c r="N722" s="100"/>
      <c r="O722" s="100"/>
      <c r="P722" s="100"/>
      <c r="Q722" s="100"/>
      <c r="R722" s="100"/>
      <c r="S722" s="100"/>
      <c r="T722" s="100"/>
    </row>
    <row r="723" spans="11:20">
      <c r="K723" s="100"/>
      <c r="L723" s="100"/>
      <c r="M723" s="100"/>
      <c r="N723" s="100"/>
      <c r="O723" s="100"/>
      <c r="P723" s="100"/>
      <c r="Q723" s="100"/>
      <c r="R723" s="100"/>
      <c r="S723" s="100"/>
      <c r="T723" s="100"/>
    </row>
    <row r="724" spans="11:20">
      <c r="K724" s="100"/>
      <c r="L724" s="100"/>
      <c r="M724" s="100"/>
      <c r="N724" s="100"/>
      <c r="O724" s="100"/>
      <c r="P724" s="100"/>
      <c r="Q724" s="100"/>
      <c r="R724" s="100"/>
      <c r="S724" s="100"/>
      <c r="T724" s="100"/>
    </row>
    <row r="725" spans="11:20">
      <c r="K725" s="100"/>
      <c r="L725" s="100"/>
      <c r="M725" s="100"/>
      <c r="N725" s="100"/>
      <c r="O725" s="100"/>
      <c r="P725" s="100"/>
      <c r="Q725" s="100"/>
      <c r="R725" s="100"/>
      <c r="S725" s="100"/>
      <c r="T725" s="100"/>
    </row>
    <row r="726" spans="11:20">
      <c r="K726" s="100"/>
      <c r="L726" s="100"/>
      <c r="M726" s="100"/>
      <c r="N726" s="100"/>
      <c r="O726" s="100"/>
      <c r="P726" s="100"/>
      <c r="Q726" s="100"/>
      <c r="R726" s="100"/>
      <c r="S726" s="100"/>
      <c r="T726" s="100"/>
    </row>
    <row r="727" spans="11:20">
      <c r="K727" s="100"/>
      <c r="L727" s="100"/>
      <c r="M727" s="100"/>
      <c r="N727" s="100"/>
      <c r="O727" s="100"/>
      <c r="P727" s="100"/>
      <c r="Q727" s="100"/>
      <c r="R727" s="100"/>
      <c r="S727" s="100"/>
      <c r="T727" s="100"/>
    </row>
    <row r="728" spans="11:20">
      <c r="K728" s="100"/>
      <c r="L728" s="100"/>
      <c r="M728" s="100"/>
      <c r="N728" s="100"/>
      <c r="O728" s="100"/>
      <c r="P728" s="100"/>
      <c r="Q728" s="100"/>
      <c r="R728" s="100"/>
      <c r="S728" s="100"/>
      <c r="T728" s="100"/>
    </row>
    <row r="729" spans="11:20">
      <c r="K729" s="100"/>
      <c r="L729" s="100"/>
      <c r="M729" s="100"/>
      <c r="N729" s="100"/>
      <c r="O729" s="100"/>
      <c r="P729" s="100"/>
      <c r="Q729" s="100"/>
      <c r="R729" s="100"/>
      <c r="S729" s="100"/>
      <c r="T729" s="100"/>
    </row>
    <row r="730" spans="11:20">
      <c r="K730" s="100"/>
      <c r="L730" s="100"/>
      <c r="M730" s="100"/>
      <c r="N730" s="100"/>
      <c r="O730" s="100"/>
      <c r="P730" s="100"/>
      <c r="Q730" s="100"/>
      <c r="R730" s="100"/>
      <c r="S730" s="100"/>
      <c r="T730" s="100"/>
    </row>
    <row r="731" spans="11:20">
      <c r="K731" s="100"/>
      <c r="L731" s="100"/>
      <c r="M731" s="100"/>
      <c r="N731" s="100"/>
      <c r="O731" s="100"/>
      <c r="P731" s="100"/>
      <c r="Q731" s="100"/>
      <c r="R731" s="100"/>
      <c r="S731" s="100"/>
      <c r="T731" s="100"/>
    </row>
    <row r="732" spans="11:20">
      <c r="K732" s="100"/>
      <c r="L732" s="100"/>
      <c r="M732" s="100"/>
      <c r="N732" s="100"/>
      <c r="O732" s="100"/>
      <c r="P732" s="100"/>
      <c r="Q732" s="100"/>
      <c r="R732" s="100"/>
      <c r="S732" s="100"/>
      <c r="T732" s="100"/>
    </row>
    <row r="733" spans="11:20">
      <c r="K733" s="100"/>
      <c r="L733" s="100"/>
      <c r="M733" s="100"/>
      <c r="N733" s="100"/>
      <c r="O733" s="100"/>
      <c r="P733" s="100"/>
      <c r="Q733" s="100"/>
      <c r="R733" s="100"/>
      <c r="S733" s="100"/>
      <c r="T733" s="100"/>
    </row>
    <row r="734" spans="11:20">
      <c r="K734" s="100"/>
      <c r="L734" s="100"/>
      <c r="M734" s="100"/>
      <c r="N734" s="100"/>
      <c r="O734" s="100"/>
      <c r="P734" s="100"/>
      <c r="Q734" s="100"/>
      <c r="R734" s="100"/>
      <c r="S734" s="100"/>
      <c r="T734" s="100"/>
    </row>
    <row r="735" spans="11:20">
      <c r="K735" s="100"/>
      <c r="L735" s="100"/>
      <c r="M735" s="100"/>
      <c r="N735" s="100"/>
      <c r="O735" s="100"/>
      <c r="P735" s="100"/>
      <c r="Q735" s="100"/>
      <c r="R735" s="100"/>
      <c r="S735" s="100"/>
      <c r="T735" s="100"/>
    </row>
    <row r="736" spans="11:20">
      <c r="K736" s="100"/>
      <c r="L736" s="100"/>
      <c r="M736" s="100"/>
      <c r="N736" s="100"/>
      <c r="O736" s="100"/>
      <c r="P736" s="100"/>
      <c r="Q736" s="100"/>
      <c r="R736" s="100"/>
      <c r="S736" s="100"/>
      <c r="T736" s="100"/>
    </row>
    <row r="737" spans="11:20">
      <c r="K737" s="100"/>
      <c r="L737" s="100"/>
      <c r="M737" s="100"/>
      <c r="N737" s="100"/>
      <c r="O737" s="100"/>
      <c r="P737" s="100"/>
      <c r="Q737" s="100"/>
      <c r="R737" s="100"/>
      <c r="S737" s="100"/>
      <c r="T737" s="100"/>
    </row>
    <row r="738" spans="11:20">
      <c r="K738" s="100"/>
      <c r="L738" s="100"/>
      <c r="M738" s="100"/>
      <c r="N738" s="100"/>
      <c r="O738" s="100"/>
      <c r="P738" s="100"/>
      <c r="Q738" s="100"/>
      <c r="R738" s="100"/>
      <c r="S738" s="100"/>
      <c r="T738" s="100"/>
    </row>
    <row r="739" spans="11:20">
      <c r="K739" s="100"/>
      <c r="L739" s="100"/>
      <c r="M739" s="100"/>
      <c r="N739" s="100"/>
      <c r="O739" s="100"/>
      <c r="P739" s="100"/>
      <c r="Q739" s="100"/>
      <c r="R739" s="100"/>
      <c r="S739" s="100"/>
      <c r="T739" s="100"/>
    </row>
    <row r="740" spans="11:20">
      <c r="K740" s="100"/>
      <c r="L740" s="100"/>
      <c r="M740" s="100"/>
      <c r="N740" s="100"/>
      <c r="O740" s="100"/>
      <c r="P740" s="100"/>
      <c r="Q740" s="100"/>
      <c r="R740" s="100"/>
      <c r="S740" s="100"/>
      <c r="T740" s="100"/>
    </row>
    <row r="741" spans="11:20">
      <c r="K741" s="100"/>
      <c r="L741" s="100"/>
      <c r="M741" s="100"/>
      <c r="N741" s="100"/>
      <c r="O741" s="100"/>
      <c r="P741" s="100"/>
      <c r="Q741" s="100"/>
      <c r="R741" s="100"/>
      <c r="S741" s="100"/>
      <c r="T741" s="100"/>
    </row>
    <row r="742" spans="11:20">
      <c r="K742" s="100"/>
      <c r="L742" s="100"/>
      <c r="M742" s="100"/>
      <c r="N742" s="100"/>
      <c r="O742" s="100"/>
      <c r="P742" s="100"/>
      <c r="Q742" s="100"/>
      <c r="R742" s="100"/>
      <c r="S742" s="100"/>
      <c r="T742" s="100"/>
    </row>
    <row r="743" spans="11:20">
      <c r="K743" s="100"/>
      <c r="L743" s="100"/>
      <c r="M743" s="100"/>
      <c r="N743" s="100"/>
      <c r="O743" s="100"/>
      <c r="P743" s="100"/>
      <c r="Q743" s="100"/>
      <c r="R743" s="100"/>
      <c r="S743" s="100"/>
      <c r="T743" s="100"/>
    </row>
    <row r="744" spans="11:20">
      <c r="K744" s="100"/>
      <c r="L744" s="100"/>
      <c r="M744" s="100"/>
      <c r="N744" s="100"/>
      <c r="O744" s="100"/>
      <c r="P744" s="100"/>
      <c r="Q744" s="100"/>
      <c r="R744" s="100"/>
      <c r="S744" s="100"/>
      <c r="T744" s="100"/>
    </row>
    <row r="745" spans="11:20">
      <c r="K745" s="100"/>
      <c r="L745" s="100"/>
      <c r="M745" s="100"/>
      <c r="N745" s="100"/>
      <c r="O745" s="100"/>
      <c r="P745" s="100"/>
      <c r="Q745" s="100"/>
      <c r="R745" s="100"/>
      <c r="S745" s="100"/>
      <c r="T745" s="100"/>
    </row>
    <row r="746" spans="11:20">
      <c r="K746" s="100"/>
      <c r="L746" s="100"/>
      <c r="M746" s="100"/>
      <c r="N746" s="100"/>
      <c r="O746" s="100"/>
      <c r="P746" s="100"/>
      <c r="Q746" s="100"/>
      <c r="R746" s="100"/>
      <c r="S746" s="100"/>
      <c r="T746" s="100"/>
    </row>
    <row r="747" spans="11:20">
      <c r="K747" s="100"/>
      <c r="L747" s="100"/>
      <c r="M747" s="100"/>
      <c r="N747" s="100"/>
      <c r="O747" s="100"/>
      <c r="P747" s="100"/>
      <c r="Q747" s="100"/>
      <c r="R747" s="100"/>
      <c r="S747" s="100"/>
      <c r="T747" s="100"/>
    </row>
    <row r="748" spans="11:20">
      <c r="K748" s="100"/>
      <c r="L748" s="100"/>
      <c r="M748" s="100"/>
      <c r="N748" s="100"/>
      <c r="O748" s="100"/>
      <c r="P748" s="100"/>
      <c r="Q748" s="100"/>
      <c r="R748" s="100"/>
      <c r="S748" s="100"/>
      <c r="T748" s="100"/>
    </row>
    <row r="749" spans="11:20">
      <c r="K749" s="100"/>
      <c r="L749" s="100"/>
      <c r="M749" s="100"/>
      <c r="N749" s="100"/>
      <c r="O749" s="100"/>
      <c r="P749" s="100"/>
      <c r="Q749" s="100"/>
      <c r="R749" s="100"/>
      <c r="S749" s="100"/>
      <c r="T749" s="100"/>
    </row>
    <row r="750" spans="11:20">
      <c r="K750" s="100"/>
      <c r="L750" s="100"/>
      <c r="M750" s="100"/>
      <c r="N750" s="100"/>
      <c r="O750" s="100"/>
      <c r="P750" s="100"/>
      <c r="Q750" s="100"/>
      <c r="R750" s="100"/>
      <c r="S750" s="100"/>
      <c r="T750" s="100"/>
    </row>
    <row r="751" spans="11:20">
      <c r="K751" s="100"/>
      <c r="L751" s="100"/>
      <c r="M751" s="100"/>
      <c r="N751" s="100"/>
      <c r="O751" s="100"/>
      <c r="P751" s="100"/>
      <c r="Q751" s="100"/>
      <c r="R751" s="100"/>
      <c r="S751" s="100"/>
      <c r="T751" s="100"/>
    </row>
    <row r="752" spans="11:20">
      <c r="K752" s="100"/>
      <c r="L752" s="100"/>
      <c r="M752" s="100"/>
      <c r="N752" s="100"/>
      <c r="O752" s="100"/>
      <c r="P752" s="100"/>
      <c r="Q752" s="100"/>
      <c r="R752" s="100"/>
      <c r="S752" s="100"/>
      <c r="T752" s="100"/>
    </row>
    <row r="753" spans="11:20">
      <c r="K753" s="100"/>
      <c r="L753" s="100"/>
      <c r="M753" s="100"/>
      <c r="N753" s="100"/>
      <c r="O753" s="100"/>
      <c r="P753" s="100"/>
      <c r="Q753" s="100"/>
      <c r="R753" s="100"/>
      <c r="S753" s="100"/>
      <c r="T753" s="100"/>
    </row>
    <row r="754" spans="11:20">
      <c r="K754" s="100"/>
      <c r="L754" s="100"/>
      <c r="M754" s="100"/>
      <c r="N754" s="100"/>
      <c r="O754" s="100"/>
      <c r="P754" s="100"/>
      <c r="Q754" s="100"/>
      <c r="R754" s="100"/>
      <c r="S754" s="100"/>
      <c r="T754" s="100"/>
    </row>
    <row r="755" spans="11:20">
      <c r="K755" s="100"/>
      <c r="L755" s="100"/>
      <c r="M755" s="100"/>
      <c r="N755" s="100"/>
      <c r="O755" s="100"/>
      <c r="P755" s="100"/>
      <c r="Q755" s="100"/>
      <c r="R755" s="100"/>
      <c r="S755" s="100"/>
      <c r="T755" s="100"/>
    </row>
    <row r="756" spans="11:20">
      <c r="K756" s="100"/>
      <c r="L756" s="100"/>
      <c r="M756" s="100"/>
      <c r="N756" s="100"/>
      <c r="O756" s="100"/>
      <c r="P756" s="100"/>
      <c r="Q756" s="100"/>
      <c r="R756" s="100"/>
      <c r="S756" s="100"/>
      <c r="T756" s="100"/>
    </row>
    <row r="757" spans="11:20">
      <c r="K757" s="100"/>
      <c r="L757" s="100"/>
      <c r="M757" s="100"/>
      <c r="N757" s="100"/>
      <c r="O757" s="100"/>
      <c r="P757" s="100"/>
      <c r="Q757" s="100"/>
      <c r="R757" s="100"/>
      <c r="S757" s="100"/>
      <c r="T757" s="100"/>
    </row>
    <row r="758" spans="11:20">
      <c r="K758" s="100"/>
      <c r="L758" s="100"/>
      <c r="M758" s="100"/>
      <c r="N758" s="100"/>
      <c r="O758" s="100"/>
      <c r="P758" s="100"/>
      <c r="Q758" s="100"/>
      <c r="R758" s="100"/>
      <c r="S758" s="100"/>
      <c r="T758" s="100"/>
    </row>
    <row r="759" spans="11:20">
      <c r="K759" s="100"/>
      <c r="L759" s="100"/>
      <c r="M759" s="100"/>
      <c r="N759" s="100"/>
      <c r="O759" s="100"/>
      <c r="P759" s="100"/>
      <c r="Q759" s="100"/>
      <c r="R759" s="100"/>
      <c r="S759" s="100"/>
      <c r="T759" s="100"/>
    </row>
    <row r="760" spans="11:20">
      <c r="K760" s="100"/>
      <c r="L760" s="100"/>
      <c r="M760" s="100"/>
      <c r="N760" s="100"/>
      <c r="O760" s="100"/>
      <c r="P760" s="100"/>
      <c r="Q760" s="100"/>
      <c r="R760" s="100"/>
      <c r="S760" s="100"/>
      <c r="T760" s="100"/>
    </row>
    <row r="761" spans="11:20">
      <c r="K761" s="100"/>
      <c r="L761" s="100"/>
      <c r="M761" s="100"/>
      <c r="N761" s="100"/>
      <c r="O761" s="100"/>
      <c r="P761" s="100"/>
      <c r="Q761" s="100"/>
      <c r="R761" s="100"/>
      <c r="S761" s="100"/>
      <c r="T761" s="100"/>
    </row>
    <row r="762" spans="11:20">
      <c r="K762" s="100"/>
      <c r="L762" s="100"/>
      <c r="M762" s="100"/>
      <c r="N762" s="100"/>
      <c r="O762" s="100"/>
      <c r="P762" s="100"/>
      <c r="Q762" s="100"/>
      <c r="R762" s="100"/>
      <c r="S762" s="100"/>
      <c r="T762" s="100"/>
    </row>
    <row r="763" spans="11:20">
      <c r="K763" s="100"/>
      <c r="L763" s="100"/>
      <c r="M763" s="100"/>
      <c r="N763" s="100"/>
      <c r="O763" s="100"/>
      <c r="P763" s="100"/>
      <c r="Q763" s="100"/>
      <c r="R763" s="100"/>
      <c r="S763" s="100"/>
      <c r="T763" s="100"/>
    </row>
    <row r="764" spans="11:20">
      <c r="K764" s="100"/>
      <c r="L764" s="100"/>
      <c r="M764" s="100"/>
      <c r="N764" s="100"/>
      <c r="O764" s="100"/>
      <c r="P764" s="100"/>
      <c r="Q764" s="100"/>
      <c r="R764" s="100"/>
      <c r="S764" s="100"/>
      <c r="T764" s="100"/>
    </row>
    <row r="765" spans="11:20">
      <c r="K765" s="100"/>
      <c r="L765" s="100"/>
      <c r="M765" s="100"/>
      <c r="N765" s="100"/>
      <c r="O765" s="100"/>
      <c r="P765" s="100"/>
      <c r="Q765" s="100"/>
      <c r="R765" s="100"/>
      <c r="S765" s="100"/>
      <c r="T765" s="100"/>
    </row>
    <row r="766" spans="11:20">
      <c r="K766" s="100"/>
      <c r="L766" s="100"/>
      <c r="M766" s="100"/>
      <c r="N766" s="100"/>
      <c r="O766" s="100"/>
      <c r="P766" s="100"/>
      <c r="Q766" s="100"/>
      <c r="R766" s="100"/>
      <c r="S766" s="100"/>
      <c r="T766" s="100"/>
    </row>
    <row r="767" spans="11:20">
      <c r="K767" s="100"/>
      <c r="L767" s="100"/>
      <c r="M767" s="100"/>
      <c r="N767" s="100"/>
      <c r="O767" s="100"/>
      <c r="P767" s="100"/>
      <c r="Q767" s="100"/>
      <c r="R767" s="100"/>
      <c r="S767" s="100"/>
      <c r="T767" s="100"/>
    </row>
    <row r="768" spans="11:20">
      <c r="K768" s="100"/>
      <c r="L768" s="100"/>
      <c r="M768" s="100"/>
      <c r="N768" s="100"/>
      <c r="O768" s="100"/>
      <c r="P768" s="100"/>
      <c r="Q768" s="100"/>
      <c r="R768" s="100"/>
      <c r="S768" s="100"/>
      <c r="T768" s="100"/>
    </row>
    <row r="769" spans="11:20">
      <c r="K769" s="100"/>
      <c r="L769" s="100"/>
      <c r="M769" s="100"/>
      <c r="N769" s="100"/>
      <c r="O769" s="100"/>
      <c r="P769" s="100"/>
      <c r="Q769" s="100"/>
      <c r="R769" s="100"/>
      <c r="S769" s="100"/>
      <c r="T769" s="100"/>
    </row>
    <row r="770" spans="11:20">
      <c r="K770" s="100"/>
      <c r="L770" s="100"/>
      <c r="M770" s="100"/>
      <c r="N770" s="100"/>
      <c r="O770" s="100"/>
      <c r="P770" s="100"/>
      <c r="Q770" s="100"/>
      <c r="R770" s="100"/>
      <c r="S770" s="100"/>
      <c r="T770" s="100"/>
    </row>
    <row r="771" spans="11:20">
      <c r="K771" s="100"/>
      <c r="L771" s="100"/>
      <c r="M771" s="100"/>
      <c r="N771" s="100"/>
      <c r="O771" s="100"/>
      <c r="P771" s="100"/>
      <c r="Q771" s="100"/>
      <c r="R771" s="100"/>
      <c r="S771" s="100"/>
      <c r="T771" s="100"/>
    </row>
    <row r="772" spans="11:20">
      <c r="K772" s="100"/>
      <c r="L772" s="100"/>
      <c r="M772" s="100"/>
      <c r="N772" s="100"/>
      <c r="O772" s="100"/>
      <c r="P772" s="100"/>
      <c r="Q772" s="100"/>
      <c r="R772" s="100"/>
      <c r="S772" s="100"/>
      <c r="T772" s="100"/>
    </row>
    <row r="773" spans="11:20">
      <c r="K773" s="100"/>
      <c r="L773" s="100"/>
      <c r="M773" s="100"/>
      <c r="N773" s="100"/>
      <c r="O773" s="100"/>
      <c r="P773" s="100"/>
      <c r="Q773" s="100"/>
      <c r="R773" s="100"/>
      <c r="S773" s="100"/>
      <c r="T773" s="100"/>
    </row>
    <row r="774" spans="11:20">
      <c r="K774" s="100"/>
      <c r="L774" s="100"/>
      <c r="M774" s="100"/>
      <c r="N774" s="100"/>
      <c r="O774" s="100"/>
      <c r="P774" s="100"/>
      <c r="Q774" s="100"/>
      <c r="R774" s="100"/>
      <c r="S774" s="100"/>
      <c r="T774" s="100"/>
    </row>
    <row r="775" spans="11:20">
      <c r="K775" s="100"/>
      <c r="L775" s="100"/>
      <c r="M775" s="100"/>
      <c r="N775" s="100"/>
      <c r="O775" s="100"/>
      <c r="P775" s="100"/>
      <c r="Q775" s="100"/>
      <c r="R775" s="100"/>
      <c r="S775" s="100"/>
      <c r="T775" s="100"/>
    </row>
    <row r="776" spans="11:20">
      <c r="K776" s="100"/>
      <c r="L776" s="100"/>
      <c r="M776" s="100"/>
      <c r="N776" s="100"/>
      <c r="O776" s="100"/>
      <c r="P776" s="100"/>
      <c r="Q776" s="100"/>
      <c r="R776" s="100"/>
      <c r="S776" s="100"/>
      <c r="T776" s="100"/>
    </row>
    <row r="777" spans="11:20">
      <c r="K777" s="100"/>
      <c r="L777" s="100"/>
      <c r="M777" s="100"/>
      <c r="N777" s="100"/>
      <c r="O777" s="100"/>
      <c r="P777" s="100"/>
      <c r="Q777" s="100"/>
      <c r="R777" s="100"/>
      <c r="S777" s="100"/>
      <c r="T777" s="100"/>
    </row>
    <row r="778" spans="11:20">
      <c r="K778" s="100"/>
      <c r="L778" s="100"/>
      <c r="M778" s="100"/>
      <c r="N778" s="100"/>
      <c r="O778" s="100"/>
      <c r="P778" s="100"/>
      <c r="Q778" s="100"/>
      <c r="R778" s="100"/>
      <c r="S778" s="100"/>
      <c r="T778" s="100"/>
    </row>
    <row r="779" spans="11:20">
      <c r="K779" s="100"/>
      <c r="L779" s="100"/>
      <c r="M779" s="100"/>
      <c r="N779" s="100"/>
      <c r="O779" s="100"/>
      <c r="P779" s="100"/>
      <c r="Q779" s="100"/>
      <c r="R779" s="100"/>
      <c r="S779" s="100"/>
      <c r="T779" s="100"/>
    </row>
    <row r="780" spans="11:20">
      <c r="K780" s="100"/>
      <c r="L780" s="100"/>
      <c r="M780" s="100"/>
      <c r="N780" s="100"/>
      <c r="O780" s="100"/>
      <c r="P780" s="100"/>
      <c r="Q780" s="100"/>
      <c r="R780" s="100"/>
      <c r="S780" s="100"/>
      <c r="T780" s="100"/>
    </row>
    <row r="781" spans="11:20">
      <c r="K781" s="100"/>
      <c r="L781" s="100"/>
      <c r="M781" s="100"/>
      <c r="N781" s="100"/>
      <c r="O781" s="100"/>
      <c r="P781" s="100"/>
      <c r="Q781" s="100"/>
      <c r="R781" s="100"/>
      <c r="S781" s="100"/>
      <c r="T781" s="100"/>
    </row>
    <row r="782" spans="11:20">
      <c r="K782" s="100"/>
      <c r="L782" s="100"/>
      <c r="M782" s="100"/>
      <c r="N782" s="100"/>
      <c r="O782" s="100"/>
      <c r="P782" s="100"/>
      <c r="Q782" s="100"/>
      <c r="R782" s="100"/>
      <c r="S782" s="100"/>
      <c r="T782" s="100"/>
    </row>
    <row r="783" spans="11:20">
      <c r="K783" s="100"/>
      <c r="L783" s="100"/>
      <c r="M783" s="100"/>
      <c r="N783" s="100"/>
      <c r="O783" s="100"/>
      <c r="P783" s="100"/>
      <c r="Q783" s="100"/>
      <c r="R783" s="100"/>
      <c r="S783" s="100"/>
      <c r="T783" s="100"/>
    </row>
    <row r="784" spans="11:20">
      <c r="K784" s="100"/>
      <c r="L784" s="100"/>
      <c r="M784" s="100"/>
      <c r="N784" s="100"/>
      <c r="O784" s="100"/>
      <c r="P784" s="100"/>
      <c r="Q784" s="100"/>
      <c r="R784" s="100"/>
      <c r="S784" s="100"/>
      <c r="T784" s="100"/>
    </row>
    <row r="785" spans="11:20">
      <c r="K785" s="100"/>
      <c r="L785" s="100"/>
      <c r="M785" s="100"/>
      <c r="N785" s="100"/>
      <c r="O785" s="100"/>
      <c r="P785" s="100"/>
      <c r="Q785" s="100"/>
      <c r="R785" s="100"/>
      <c r="S785" s="100"/>
      <c r="T785" s="100"/>
    </row>
    <row r="786" spans="11:20">
      <c r="K786" s="100"/>
      <c r="L786" s="100"/>
      <c r="M786" s="100"/>
      <c r="N786" s="100"/>
      <c r="O786" s="100"/>
      <c r="P786" s="100"/>
      <c r="Q786" s="100"/>
      <c r="R786" s="100"/>
      <c r="S786" s="100"/>
      <c r="T786" s="100"/>
    </row>
    <row r="787" spans="11:20">
      <c r="K787" s="100"/>
      <c r="L787" s="100"/>
      <c r="M787" s="100"/>
      <c r="N787" s="100"/>
      <c r="O787" s="100"/>
      <c r="P787" s="100"/>
      <c r="Q787" s="100"/>
      <c r="R787" s="100"/>
      <c r="S787" s="100"/>
      <c r="T787" s="100"/>
    </row>
    <row r="788" spans="11:20">
      <c r="K788" s="100"/>
      <c r="L788" s="100"/>
      <c r="M788" s="100"/>
      <c r="N788" s="100"/>
      <c r="O788" s="100"/>
      <c r="P788" s="100"/>
      <c r="Q788" s="100"/>
      <c r="R788" s="100"/>
      <c r="S788" s="100"/>
      <c r="T788" s="100"/>
    </row>
    <row r="789" spans="11:20">
      <c r="K789" s="100"/>
      <c r="L789" s="100"/>
      <c r="M789" s="100"/>
      <c r="N789" s="100"/>
      <c r="O789" s="100"/>
      <c r="P789" s="100"/>
      <c r="Q789" s="100"/>
      <c r="R789" s="100"/>
      <c r="S789" s="100"/>
      <c r="T789" s="100"/>
    </row>
    <row r="790" spans="11:20">
      <c r="K790" s="100"/>
      <c r="L790" s="100"/>
      <c r="M790" s="100"/>
      <c r="N790" s="100"/>
      <c r="O790" s="100"/>
      <c r="P790" s="100"/>
      <c r="Q790" s="100"/>
      <c r="R790" s="100"/>
      <c r="S790" s="100"/>
      <c r="T790" s="100"/>
    </row>
    <row r="791" spans="11:20">
      <c r="K791" s="100"/>
      <c r="L791" s="100"/>
      <c r="M791" s="100"/>
      <c r="N791" s="100"/>
      <c r="O791" s="100"/>
      <c r="P791" s="100"/>
      <c r="Q791" s="100"/>
      <c r="R791" s="100"/>
      <c r="S791" s="100"/>
      <c r="T791" s="100"/>
    </row>
    <row r="792" spans="11:20">
      <c r="K792" s="100"/>
      <c r="L792" s="100"/>
      <c r="M792" s="100"/>
      <c r="N792" s="100"/>
      <c r="O792" s="100"/>
      <c r="P792" s="100"/>
      <c r="Q792" s="100"/>
      <c r="R792" s="100"/>
      <c r="S792" s="100"/>
      <c r="T792" s="100"/>
    </row>
    <row r="793" spans="11:20">
      <c r="K793" s="100"/>
      <c r="L793" s="100"/>
      <c r="M793" s="100"/>
      <c r="N793" s="100"/>
      <c r="O793" s="100"/>
      <c r="P793" s="100"/>
      <c r="Q793" s="100"/>
      <c r="R793" s="100"/>
      <c r="S793" s="100"/>
      <c r="T793" s="100"/>
    </row>
    <row r="794" spans="11:20">
      <c r="K794" s="100"/>
      <c r="L794" s="100"/>
      <c r="M794" s="100"/>
      <c r="N794" s="100"/>
      <c r="O794" s="100"/>
      <c r="P794" s="100"/>
      <c r="Q794" s="100"/>
      <c r="R794" s="100"/>
      <c r="S794" s="100"/>
      <c r="T794" s="100"/>
    </row>
    <row r="795" spans="11:20">
      <c r="K795" s="100"/>
      <c r="L795" s="100"/>
      <c r="M795" s="100"/>
      <c r="N795" s="100"/>
      <c r="O795" s="100"/>
      <c r="P795" s="100"/>
      <c r="Q795" s="100"/>
      <c r="R795" s="100"/>
      <c r="S795" s="100"/>
      <c r="T795" s="100"/>
    </row>
    <row r="796" spans="11:20">
      <c r="K796" s="100"/>
      <c r="L796" s="100"/>
      <c r="M796" s="100"/>
      <c r="N796" s="100"/>
      <c r="O796" s="100"/>
      <c r="P796" s="100"/>
      <c r="Q796" s="100"/>
      <c r="R796" s="100"/>
      <c r="S796" s="100"/>
      <c r="T796" s="100"/>
    </row>
    <row r="797" spans="11:20">
      <c r="K797" s="100"/>
      <c r="L797" s="100"/>
      <c r="M797" s="100"/>
      <c r="N797" s="100"/>
      <c r="O797" s="100"/>
      <c r="P797" s="100"/>
      <c r="Q797" s="100"/>
      <c r="R797" s="100"/>
      <c r="S797" s="100"/>
      <c r="T797" s="100"/>
    </row>
    <row r="798" spans="11:20">
      <c r="K798" s="100"/>
      <c r="L798" s="100"/>
      <c r="M798" s="100"/>
      <c r="N798" s="100"/>
      <c r="O798" s="100"/>
      <c r="P798" s="100"/>
      <c r="Q798" s="100"/>
      <c r="R798" s="100"/>
      <c r="S798" s="100"/>
      <c r="T798" s="100"/>
    </row>
    <row r="799" spans="11:20">
      <c r="K799" s="100"/>
      <c r="L799" s="100"/>
      <c r="M799" s="100"/>
      <c r="N799" s="100"/>
      <c r="O799" s="100"/>
      <c r="P799" s="100"/>
      <c r="Q799" s="100"/>
      <c r="R799" s="100"/>
      <c r="S799" s="100"/>
      <c r="T799" s="100"/>
    </row>
    <row r="800" spans="11:20">
      <c r="K800" s="100"/>
      <c r="L800" s="100"/>
      <c r="M800" s="100"/>
      <c r="N800" s="100"/>
      <c r="O800" s="100"/>
      <c r="P800" s="100"/>
      <c r="Q800" s="100"/>
      <c r="R800" s="100"/>
      <c r="S800" s="100"/>
      <c r="T800" s="100"/>
    </row>
    <row r="801" spans="11:20">
      <c r="K801" s="100"/>
      <c r="L801" s="100"/>
      <c r="M801" s="100"/>
      <c r="N801" s="100"/>
      <c r="O801" s="100"/>
      <c r="P801" s="100"/>
      <c r="Q801" s="100"/>
      <c r="R801" s="100"/>
      <c r="S801" s="100"/>
      <c r="T801" s="100"/>
    </row>
    <row r="802" spans="11:20">
      <c r="K802" s="100"/>
      <c r="L802" s="100"/>
      <c r="M802" s="100"/>
      <c r="N802" s="100"/>
      <c r="O802" s="100"/>
      <c r="P802" s="100"/>
      <c r="Q802" s="100"/>
      <c r="R802" s="100"/>
      <c r="S802" s="100"/>
      <c r="T802" s="100"/>
    </row>
    <row r="803" spans="11:20">
      <c r="K803" s="100"/>
      <c r="L803" s="100"/>
      <c r="M803" s="100"/>
      <c r="N803" s="100"/>
      <c r="O803" s="100"/>
      <c r="P803" s="100"/>
      <c r="Q803" s="100"/>
      <c r="R803" s="100"/>
      <c r="S803" s="100"/>
      <c r="T803" s="100"/>
    </row>
    <row r="804" spans="11:20">
      <c r="K804" s="100"/>
      <c r="L804" s="100"/>
      <c r="M804" s="100"/>
      <c r="N804" s="100"/>
      <c r="O804" s="100"/>
      <c r="P804" s="100"/>
      <c r="Q804" s="100"/>
      <c r="R804" s="100"/>
      <c r="S804" s="100"/>
      <c r="T804" s="100"/>
    </row>
    <row r="805" spans="11:20">
      <c r="K805" s="100"/>
      <c r="L805" s="100"/>
      <c r="M805" s="100"/>
      <c r="N805" s="100"/>
      <c r="O805" s="100"/>
      <c r="P805" s="100"/>
      <c r="Q805" s="100"/>
      <c r="R805" s="100"/>
      <c r="S805" s="100"/>
      <c r="T805" s="100"/>
    </row>
    <row r="806" spans="11:20">
      <c r="K806" s="100"/>
      <c r="L806" s="100"/>
      <c r="M806" s="100"/>
      <c r="N806" s="100"/>
      <c r="O806" s="100"/>
      <c r="P806" s="100"/>
      <c r="Q806" s="100"/>
      <c r="R806" s="100"/>
      <c r="S806" s="100"/>
      <c r="T806" s="100"/>
    </row>
    <row r="807" spans="11:20">
      <c r="K807" s="100"/>
      <c r="L807" s="100"/>
      <c r="M807" s="100"/>
      <c r="N807" s="100"/>
      <c r="O807" s="100"/>
      <c r="P807" s="100"/>
      <c r="Q807" s="100"/>
      <c r="R807" s="100"/>
      <c r="S807" s="100"/>
      <c r="T807" s="100"/>
    </row>
    <row r="808" spans="11:20">
      <c r="K808" s="100"/>
      <c r="L808" s="100"/>
      <c r="M808" s="100"/>
      <c r="N808" s="100"/>
      <c r="O808" s="100"/>
      <c r="P808" s="100"/>
      <c r="Q808" s="100"/>
      <c r="R808" s="100"/>
      <c r="S808" s="100"/>
      <c r="T808" s="100"/>
    </row>
    <row r="809" spans="11:20">
      <c r="K809" s="100"/>
      <c r="L809" s="100"/>
      <c r="M809" s="100"/>
      <c r="N809" s="100"/>
      <c r="O809" s="100"/>
      <c r="P809" s="100"/>
      <c r="Q809" s="100"/>
      <c r="R809" s="100"/>
      <c r="S809" s="100"/>
      <c r="T809" s="100"/>
    </row>
    <row r="810" spans="11:20">
      <c r="K810" s="100"/>
      <c r="L810" s="100"/>
      <c r="M810" s="100"/>
      <c r="N810" s="100"/>
      <c r="O810" s="100"/>
      <c r="P810" s="100"/>
      <c r="Q810" s="100"/>
      <c r="R810" s="100"/>
      <c r="S810" s="100"/>
      <c r="T810" s="100"/>
    </row>
    <row r="811" spans="11:20">
      <c r="K811" s="100"/>
      <c r="L811" s="100"/>
      <c r="M811" s="100"/>
      <c r="N811" s="100"/>
      <c r="O811" s="100"/>
      <c r="P811" s="100"/>
      <c r="Q811" s="100"/>
      <c r="R811" s="100"/>
      <c r="S811" s="100"/>
      <c r="T811" s="100"/>
    </row>
    <row r="812" spans="11:20">
      <c r="K812" s="100"/>
      <c r="L812" s="100"/>
      <c r="M812" s="100"/>
      <c r="N812" s="100"/>
      <c r="O812" s="100"/>
      <c r="P812" s="100"/>
      <c r="Q812" s="100"/>
      <c r="R812" s="100"/>
      <c r="S812" s="100"/>
      <c r="T812" s="100"/>
    </row>
    <row r="813" spans="11:20">
      <c r="K813" s="100"/>
      <c r="L813" s="100"/>
      <c r="M813" s="100"/>
      <c r="N813" s="100"/>
      <c r="O813" s="100"/>
      <c r="P813" s="100"/>
      <c r="Q813" s="100"/>
      <c r="R813" s="100"/>
      <c r="S813" s="100"/>
      <c r="T813" s="100"/>
    </row>
    <row r="814" spans="11:20">
      <c r="K814" s="100"/>
      <c r="L814" s="100"/>
      <c r="M814" s="100"/>
      <c r="N814" s="100"/>
      <c r="O814" s="100"/>
      <c r="P814" s="100"/>
      <c r="Q814" s="100"/>
      <c r="R814" s="100"/>
      <c r="S814" s="100"/>
      <c r="T814" s="100"/>
    </row>
    <row r="815" spans="11:20">
      <c r="K815" s="100"/>
      <c r="L815" s="100"/>
      <c r="M815" s="100"/>
      <c r="N815" s="100"/>
      <c r="O815" s="100"/>
      <c r="P815" s="100"/>
      <c r="Q815" s="100"/>
      <c r="R815" s="100"/>
      <c r="S815" s="100"/>
      <c r="T815" s="100"/>
    </row>
    <row r="816" spans="11:20">
      <c r="K816" s="100"/>
      <c r="L816" s="100"/>
      <c r="M816" s="100"/>
      <c r="N816" s="100"/>
      <c r="O816" s="100"/>
      <c r="P816" s="100"/>
      <c r="Q816" s="100"/>
      <c r="R816" s="100"/>
      <c r="S816" s="100"/>
      <c r="T816" s="100"/>
    </row>
    <row r="817" spans="11:20">
      <c r="K817" s="100"/>
      <c r="L817" s="100"/>
      <c r="M817" s="100"/>
      <c r="N817" s="100"/>
      <c r="O817" s="100"/>
      <c r="P817" s="100"/>
      <c r="Q817" s="100"/>
      <c r="R817" s="100"/>
      <c r="S817" s="100"/>
      <c r="T817" s="100"/>
    </row>
    <row r="818" spans="11:20">
      <c r="K818" s="100"/>
      <c r="L818" s="100"/>
      <c r="M818" s="100"/>
      <c r="N818" s="100"/>
      <c r="O818" s="100"/>
      <c r="P818" s="100"/>
      <c r="Q818" s="100"/>
      <c r="R818" s="100"/>
      <c r="S818" s="100"/>
      <c r="T818" s="100"/>
    </row>
    <row r="819" spans="11:20">
      <c r="K819" s="100"/>
      <c r="L819" s="100"/>
      <c r="M819" s="100"/>
      <c r="N819" s="100"/>
      <c r="O819" s="100"/>
      <c r="P819" s="100"/>
      <c r="Q819" s="100"/>
      <c r="R819" s="100"/>
      <c r="S819" s="100"/>
      <c r="T819" s="100"/>
    </row>
    <row r="820" spans="11:20">
      <c r="K820" s="100"/>
      <c r="L820" s="100"/>
      <c r="M820" s="100"/>
      <c r="N820" s="100"/>
      <c r="O820" s="100"/>
      <c r="P820" s="100"/>
      <c r="Q820" s="100"/>
      <c r="R820" s="100"/>
      <c r="S820" s="100"/>
      <c r="T820" s="100"/>
    </row>
    <row r="821" spans="11:20">
      <c r="K821" s="100"/>
      <c r="L821" s="100"/>
      <c r="M821" s="100"/>
      <c r="N821" s="100"/>
      <c r="O821" s="100"/>
      <c r="P821" s="100"/>
      <c r="Q821" s="100"/>
      <c r="R821" s="100"/>
      <c r="S821" s="100"/>
      <c r="T821" s="100"/>
    </row>
    <row r="822" spans="11:20">
      <c r="K822" s="100"/>
      <c r="L822" s="100"/>
      <c r="M822" s="100"/>
      <c r="N822" s="100"/>
      <c r="O822" s="100"/>
      <c r="P822" s="100"/>
      <c r="Q822" s="100"/>
      <c r="R822" s="100"/>
      <c r="S822" s="100"/>
      <c r="T822" s="100"/>
    </row>
    <row r="823" spans="11:20">
      <c r="K823" s="100"/>
      <c r="L823" s="100"/>
      <c r="M823" s="100"/>
      <c r="N823" s="100"/>
      <c r="O823" s="100"/>
      <c r="P823" s="100"/>
      <c r="Q823" s="100"/>
      <c r="R823" s="100"/>
      <c r="S823" s="100"/>
      <c r="T823" s="100"/>
    </row>
    <row r="824" spans="11:20">
      <c r="K824" s="100"/>
      <c r="L824" s="100"/>
      <c r="M824" s="100"/>
      <c r="N824" s="100"/>
      <c r="O824" s="100"/>
      <c r="P824" s="100"/>
      <c r="Q824" s="100"/>
      <c r="R824" s="100"/>
      <c r="S824" s="100"/>
      <c r="T824" s="100"/>
    </row>
    <row r="825" spans="11:20">
      <c r="K825" s="100"/>
      <c r="L825" s="100"/>
      <c r="M825" s="100"/>
      <c r="N825" s="100"/>
      <c r="O825" s="100"/>
      <c r="P825" s="100"/>
      <c r="Q825" s="100"/>
      <c r="R825" s="100"/>
      <c r="S825" s="100"/>
      <c r="T825" s="100"/>
    </row>
    <row r="826" spans="11:20">
      <c r="K826" s="100"/>
      <c r="L826" s="100"/>
      <c r="M826" s="100"/>
      <c r="N826" s="100"/>
      <c r="O826" s="100"/>
      <c r="P826" s="100"/>
      <c r="Q826" s="100"/>
      <c r="R826" s="100"/>
      <c r="S826" s="100"/>
      <c r="T826" s="100"/>
    </row>
    <row r="827" spans="11:20">
      <c r="K827" s="100"/>
      <c r="L827" s="100"/>
      <c r="M827" s="100"/>
      <c r="N827" s="100"/>
      <c r="O827" s="100"/>
      <c r="P827" s="100"/>
      <c r="Q827" s="100"/>
      <c r="R827" s="100"/>
      <c r="S827" s="100"/>
      <c r="T827" s="100"/>
    </row>
    <row r="828" spans="11:20">
      <c r="K828" s="100"/>
      <c r="L828" s="100"/>
      <c r="M828" s="100"/>
      <c r="N828" s="100"/>
      <c r="O828" s="100"/>
      <c r="P828" s="100"/>
      <c r="Q828" s="100"/>
      <c r="R828" s="100"/>
      <c r="S828" s="100"/>
      <c r="T828" s="100"/>
    </row>
    <row r="829" spans="11:20">
      <c r="K829" s="100"/>
      <c r="L829" s="100"/>
      <c r="M829" s="100"/>
      <c r="N829" s="100"/>
      <c r="O829" s="100"/>
      <c r="P829" s="100"/>
      <c r="Q829" s="100"/>
      <c r="R829" s="100"/>
      <c r="S829" s="100"/>
      <c r="T829" s="100"/>
    </row>
    <row r="830" spans="11:20">
      <c r="K830" s="100"/>
      <c r="L830" s="100"/>
      <c r="M830" s="100"/>
      <c r="N830" s="100"/>
      <c r="O830" s="100"/>
      <c r="P830" s="100"/>
      <c r="Q830" s="100"/>
      <c r="R830" s="100"/>
      <c r="S830" s="100"/>
      <c r="T830" s="100"/>
    </row>
    <row r="831" spans="11:20">
      <c r="K831" s="100"/>
      <c r="L831" s="100"/>
      <c r="M831" s="100"/>
      <c r="N831" s="100"/>
      <c r="O831" s="100"/>
      <c r="P831" s="100"/>
      <c r="Q831" s="100"/>
      <c r="R831" s="100"/>
      <c r="S831" s="100"/>
      <c r="T831" s="100"/>
    </row>
    <row r="832" spans="11:20">
      <c r="K832" s="100"/>
      <c r="L832" s="100"/>
      <c r="M832" s="100"/>
      <c r="N832" s="100"/>
      <c r="O832" s="100"/>
      <c r="P832" s="100"/>
      <c r="Q832" s="100"/>
      <c r="R832" s="100"/>
      <c r="S832" s="100"/>
      <c r="T832" s="100"/>
    </row>
    <row r="833" spans="11:20">
      <c r="K833" s="100"/>
      <c r="L833" s="100"/>
      <c r="M833" s="100"/>
      <c r="N833" s="100"/>
      <c r="O833" s="100"/>
      <c r="P833" s="100"/>
      <c r="Q833" s="100"/>
      <c r="R833" s="100"/>
      <c r="S833" s="100"/>
      <c r="T833" s="100"/>
    </row>
    <row r="834" spans="11:20">
      <c r="K834" s="100"/>
      <c r="L834" s="100"/>
      <c r="M834" s="100"/>
      <c r="N834" s="100"/>
      <c r="O834" s="100"/>
      <c r="P834" s="100"/>
      <c r="Q834" s="100"/>
      <c r="R834" s="100"/>
      <c r="S834" s="100"/>
      <c r="T834" s="100"/>
    </row>
    <row r="835" spans="11:20">
      <c r="K835" s="100"/>
      <c r="L835" s="100"/>
      <c r="M835" s="100"/>
      <c r="N835" s="100"/>
      <c r="O835" s="100"/>
      <c r="P835" s="100"/>
      <c r="Q835" s="100"/>
      <c r="R835" s="100"/>
      <c r="S835" s="100"/>
      <c r="T835" s="100"/>
    </row>
    <row r="836" spans="11:20">
      <c r="K836" s="100"/>
      <c r="L836" s="100"/>
      <c r="M836" s="100"/>
      <c r="N836" s="100"/>
      <c r="O836" s="100"/>
      <c r="P836" s="100"/>
      <c r="Q836" s="100"/>
      <c r="R836" s="100"/>
      <c r="S836" s="100"/>
      <c r="T836" s="100"/>
    </row>
    <row r="837" spans="11:20">
      <c r="K837" s="100"/>
      <c r="L837" s="100"/>
      <c r="M837" s="100"/>
      <c r="N837" s="100"/>
      <c r="O837" s="100"/>
      <c r="P837" s="100"/>
      <c r="Q837" s="100"/>
      <c r="R837" s="100"/>
      <c r="S837" s="100"/>
      <c r="T837" s="100"/>
    </row>
    <row r="838" spans="11:20">
      <c r="K838" s="100"/>
      <c r="L838" s="100"/>
      <c r="M838" s="100"/>
      <c r="N838" s="100"/>
      <c r="O838" s="100"/>
      <c r="P838" s="100"/>
      <c r="Q838" s="100"/>
      <c r="R838" s="100"/>
      <c r="S838" s="100"/>
      <c r="T838" s="100"/>
    </row>
    <row r="839" spans="11:20">
      <c r="K839" s="100"/>
      <c r="L839" s="100"/>
      <c r="M839" s="100"/>
      <c r="N839" s="100"/>
      <c r="O839" s="100"/>
      <c r="P839" s="100"/>
      <c r="Q839" s="100"/>
      <c r="R839" s="100"/>
      <c r="S839" s="100"/>
      <c r="T839" s="100"/>
    </row>
    <row r="840" spans="11:20">
      <c r="K840" s="100"/>
      <c r="L840" s="100"/>
      <c r="M840" s="100"/>
      <c r="N840" s="100"/>
      <c r="O840" s="100"/>
      <c r="P840" s="100"/>
      <c r="Q840" s="100"/>
      <c r="R840" s="100"/>
      <c r="S840" s="100"/>
      <c r="T840" s="100"/>
    </row>
    <row r="841" spans="11:20">
      <c r="K841" s="100"/>
      <c r="L841" s="100"/>
      <c r="M841" s="100"/>
      <c r="N841" s="100"/>
      <c r="O841" s="100"/>
      <c r="P841" s="100"/>
      <c r="Q841" s="100"/>
      <c r="R841" s="100"/>
      <c r="S841" s="100"/>
      <c r="T841" s="100"/>
    </row>
    <row r="842" spans="11:20">
      <c r="K842" s="100"/>
      <c r="L842" s="100"/>
      <c r="M842" s="100"/>
      <c r="N842" s="100"/>
      <c r="O842" s="100"/>
      <c r="P842" s="100"/>
      <c r="Q842" s="100"/>
      <c r="R842" s="100"/>
      <c r="S842" s="100"/>
      <c r="T842" s="100"/>
    </row>
    <row r="843" spans="11:20">
      <c r="K843" s="100"/>
      <c r="L843" s="100"/>
      <c r="M843" s="100"/>
      <c r="N843" s="100"/>
      <c r="O843" s="100"/>
      <c r="P843" s="100"/>
      <c r="Q843" s="100"/>
      <c r="R843" s="100"/>
      <c r="S843" s="100"/>
      <c r="T843" s="100"/>
    </row>
    <row r="844" spans="11:20">
      <c r="K844" s="100"/>
      <c r="L844" s="100"/>
      <c r="M844" s="100"/>
      <c r="N844" s="100"/>
      <c r="O844" s="100"/>
      <c r="P844" s="100"/>
      <c r="Q844" s="100"/>
      <c r="R844" s="100"/>
      <c r="S844" s="100"/>
      <c r="T844" s="100"/>
    </row>
    <row r="845" spans="11:20">
      <c r="K845" s="100"/>
      <c r="L845" s="100"/>
      <c r="M845" s="100"/>
      <c r="N845" s="100"/>
      <c r="O845" s="100"/>
      <c r="P845" s="100"/>
      <c r="Q845" s="100"/>
      <c r="R845" s="100"/>
      <c r="S845" s="100"/>
      <c r="T845" s="100"/>
    </row>
    <row r="846" spans="11:20">
      <c r="K846" s="100"/>
      <c r="L846" s="100"/>
      <c r="M846" s="100"/>
      <c r="N846" s="100"/>
      <c r="O846" s="100"/>
      <c r="P846" s="100"/>
      <c r="Q846" s="100"/>
      <c r="R846" s="100"/>
      <c r="S846" s="100"/>
      <c r="T846" s="100"/>
    </row>
    <row r="847" spans="11:20">
      <c r="K847" s="100"/>
      <c r="L847" s="100"/>
      <c r="M847" s="100"/>
      <c r="N847" s="100"/>
      <c r="O847" s="100"/>
      <c r="P847" s="100"/>
      <c r="Q847" s="100"/>
      <c r="R847" s="100"/>
      <c r="S847" s="100"/>
      <c r="T847" s="100"/>
    </row>
    <row r="848" spans="11:20">
      <c r="K848" s="100"/>
      <c r="L848" s="100"/>
      <c r="M848" s="100"/>
      <c r="N848" s="100"/>
      <c r="O848" s="100"/>
      <c r="P848" s="100"/>
      <c r="Q848" s="100"/>
      <c r="R848" s="100"/>
      <c r="S848" s="100"/>
      <c r="T848" s="100"/>
    </row>
    <row r="849" spans="11:20">
      <c r="K849" s="100"/>
      <c r="L849" s="100"/>
      <c r="M849" s="100"/>
      <c r="N849" s="100"/>
      <c r="O849" s="100"/>
      <c r="P849" s="100"/>
      <c r="Q849" s="100"/>
      <c r="R849" s="100"/>
      <c r="S849" s="100"/>
      <c r="T849" s="100"/>
    </row>
    <row r="850" spans="11:20">
      <c r="K850" s="100"/>
      <c r="L850" s="100"/>
      <c r="M850" s="100"/>
      <c r="N850" s="100"/>
      <c r="O850" s="100"/>
      <c r="P850" s="100"/>
      <c r="Q850" s="100"/>
      <c r="R850" s="100"/>
      <c r="S850" s="100"/>
      <c r="T850" s="100"/>
    </row>
    <row r="851" spans="11:20">
      <c r="K851" s="100"/>
      <c r="L851" s="100"/>
      <c r="M851" s="100"/>
      <c r="N851" s="100"/>
      <c r="O851" s="100"/>
      <c r="P851" s="100"/>
      <c r="Q851" s="100"/>
      <c r="R851" s="100"/>
      <c r="S851" s="100"/>
      <c r="T851" s="100"/>
    </row>
    <row r="852" spans="11:20">
      <c r="K852" s="100"/>
      <c r="L852" s="100"/>
      <c r="M852" s="100"/>
      <c r="N852" s="100"/>
      <c r="O852" s="100"/>
      <c r="P852" s="100"/>
      <c r="Q852" s="100"/>
      <c r="R852" s="100"/>
      <c r="S852" s="100"/>
      <c r="T852" s="100"/>
    </row>
    <row r="853" spans="11:20">
      <c r="K853" s="100"/>
      <c r="L853" s="100"/>
      <c r="M853" s="100"/>
      <c r="N853" s="100"/>
      <c r="O853" s="100"/>
      <c r="P853" s="100"/>
      <c r="Q853" s="100"/>
      <c r="R853" s="100"/>
      <c r="S853" s="100"/>
      <c r="T853" s="100"/>
    </row>
    <row r="854" spans="11:20">
      <c r="K854" s="100"/>
      <c r="L854" s="100"/>
      <c r="M854" s="100"/>
      <c r="N854" s="100"/>
      <c r="O854" s="100"/>
      <c r="P854" s="100"/>
      <c r="Q854" s="100"/>
      <c r="R854" s="100"/>
      <c r="S854" s="100"/>
      <c r="T854" s="100"/>
    </row>
    <row r="855" spans="11:20">
      <c r="K855" s="100"/>
      <c r="L855" s="100"/>
      <c r="M855" s="100"/>
      <c r="N855" s="100"/>
      <c r="O855" s="100"/>
      <c r="P855" s="100"/>
      <c r="Q855" s="100"/>
      <c r="R855" s="100"/>
      <c r="S855" s="100"/>
      <c r="T855" s="100"/>
    </row>
    <row r="856" spans="11:20">
      <c r="K856" s="100"/>
      <c r="L856" s="100"/>
      <c r="M856" s="100"/>
      <c r="N856" s="100"/>
      <c r="O856" s="100"/>
      <c r="P856" s="100"/>
      <c r="Q856" s="100"/>
      <c r="R856" s="100"/>
      <c r="S856" s="100"/>
      <c r="T856" s="100"/>
    </row>
    <row r="857" spans="11:20">
      <c r="K857" s="100"/>
      <c r="L857" s="100"/>
      <c r="M857" s="100"/>
      <c r="N857" s="100"/>
      <c r="O857" s="100"/>
      <c r="P857" s="100"/>
      <c r="Q857" s="100"/>
      <c r="R857" s="100"/>
      <c r="S857" s="100"/>
      <c r="T857" s="100"/>
    </row>
    <row r="858" spans="11:20">
      <c r="K858" s="100"/>
      <c r="L858" s="100"/>
      <c r="M858" s="100"/>
      <c r="N858" s="100"/>
      <c r="O858" s="100"/>
      <c r="P858" s="100"/>
      <c r="Q858" s="100"/>
      <c r="R858" s="100"/>
      <c r="S858" s="100"/>
      <c r="T858" s="100"/>
    </row>
    <row r="859" spans="11:20">
      <c r="K859" s="100"/>
      <c r="L859" s="100"/>
      <c r="M859" s="100"/>
      <c r="N859" s="100"/>
      <c r="O859" s="100"/>
      <c r="P859" s="100"/>
      <c r="Q859" s="100"/>
      <c r="R859" s="100"/>
      <c r="S859" s="100"/>
      <c r="T859" s="100"/>
    </row>
    <row r="860" spans="11:20">
      <c r="K860" s="100"/>
      <c r="L860" s="100"/>
      <c r="M860" s="100"/>
      <c r="N860" s="100"/>
      <c r="O860" s="100"/>
      <c r="P860" s="100"/>
      <c r="Q860" s="100"/>
      <c r="R860" s="100"/>
      <c r="S860" s="100"/>
      <c r="T860" s="100"/>
    </row>
    <row r="861" spans="11:20">
      <c r="K861" s="100"/>
      <c r="L861" s="100"/>
      <c r="M861" s="100"/>
      <c r="N861" s="100"/>
      <c r="O861" s="100"/>
      <c r="P861" s="100"/>
      <c r="Q861" s="100"/>
      <c r="R861" s="100"/>
      <c r="S861" s="100"/>
      <c r="T861" s="100"/>
    </row>
    <row r="862" spans="11:20">
      <c r="K862" s="100"/>
      <c r="L862" s="100"/>
      <c r="M862" s="100"/>
      <c r="N862" s="100"/>
      <c r="O862" s="100"/>
      <c r="P862" s="100"/>
      <c r="Q862" s="100"/>
      <c r="R862" s="100"/>
      <c r="S862" s="100"/>
      <c r="T862" s="100"/>
    </row>
    <row r="863" spans="11:20">
      <c r="K863" s="100"/>
      <c r="L863" s="100"/>
      <c r="M863" s="100"/>
      <c r="N863" s="100"/>
      <c r="O863" s="100"/>
      <c r="P863" s="100"/>
      <c r="Q863" s="100"/>
      <c r="R863" s="100"/>
      <c r="S863" s="100"/>
      <c r="T863" s="100"/>
    </row>
    <row r="864" spans="11:20">
      <c r="K864" s="100"/>
      <c r="L864" s="100"/>
      <c r="M864" s="100"/>
      <c r="N864" s="100"/>
      <c r="O864" s="100"/>
      <c r="P864" s="100"/>
      <c r="Q864" s="100"/>
      <c r="R864" s="100"/>
      <c r="S864" s="100"/>
      <c r="T864" s="100"/>
    </row>
    <row r="865" spans="11:20">
      <c r="K865" s="100"/>
      <c r="L865" s="100"/>
      <c r="M865" s="100"/>
      <c r="N865" s="100"/>
      <c r="O865" s="100"/>
      <c r="P865" s="100"/>
      <c r="Q865" s="100"/>
      <c r="R865" s="100"/>
      <c r="S865" s="100"/>
      <c r="T865" s="100"/>
    </row>
    <row r="866" spans="11:20">
      <c r="K866" s="100"/>
      <c r="L866" s="100"/>
      <c r="M866" s="100"/>
      <c r="N866" s="100"/>
      <c r="O866" s="100"/>
      <c r="P866" s="100"/>
      <c r="Q866" s="100"/>
      <c r="R866" s="100"/>
      <c r="S866" s="100"/>
      <c r="T866" s="100"/>
    </row>
    <row r="867" spans="11:20">
      <c r="K867" s="100"/>
      <c r="L867" s="100"/>
      <c r="M867" s="100"/>
      <c r="N867" s="100"/>
      <c r="O867" s="100"/>
      <c r="P867" s="100"/>
      <c r="Q867" s="100"/>
      <c r="R867" s="100"/>
      <c r="S867" s="100"/>
      <c r="T867" s="100"/>
    </row>
    <row r="868" spans="11:20">
      <c r="K868" s="100"/>
      <c r="L868" s="100"/>
      <c r="M868" s="100"/>
      <c r="N868" s="100"/>
      <c r="O868" s="100"/>
      <c r="P868" s="100"/>
      <c r="Q868" s="100"/>
      <c r="R868" s="100"/>
      <c r="S868" s="100"/>
      <c r="T868" s="100"/>
    </row>
    <row r="869" spans="11:20">
      <c r="K869" s="100"/>
      <c r="L869" s="100"/>
      <c r="M869" s="100"/>
      <c r="N869" s="100"/>
      <c r="O869" s="100"/>
      <c r="P869" s="100"/>
      <c r="Q869" s="100"/>
      <c r="R869" s="100"/>
      <c r="S869" s="100"/>
      <c r="T869" s="100"/>
    </row>
    <row r="870" spans="11:20">
      <c r="K870" s="100"/>
      <c r="L870" s="100"/>
      <c r="M870" s="100"/>
      <c r="N870" s="100"/>
      <c r="O870" s="100"/>
      <c r="P870" s="100"/>
      <c r="Q870" s="100"/>
      <c r="R870" s="100"/>
      <c r="S870" s="100"/>
      <c r="T870" s="100"/>
    </row>
    <row r="871" spans="11:20">
      <c r="K871" s="100"/>
      <c r="L871" s="100"/>
      <c r="M871" s="100"/>
      <c r="N871" s="100"/>
      <c r="O871" s="100"/>
      <c r="P871" s="100"/>
      <c r="Q871" s="100"/>
      <c r="R871" s="100"/>
      <c r="S871" s="100"/>
      <c r="T871" s="100"/>
    </row>
    <row r="872" spans="11:20">
      <c r="K872" s="100"/>
      <c r="L872" s="100"/>
      <c r="M872" s="100"/>
      <c r="N872" s="100"/>
      <c r="O872" s="100"/>
      <c r="P872" s="100"/>
      <c r="Q872" s="100"/>
      <c r="R872" s="100"/>
      <c r="S872" s="100"/>
      <c r="T872" s="100"/>
    </row>
    <row r="873" spans="11:20">
      <c r="K873" s="100"/>
      <c r="L873" s="100"/>
      <c r="M873" s="100"/>
      <c r="N873" s="100"/>
      <c r="O873" s="100"/>
      <c r="P873" s="100"/>
      <c r="Q873" s="100"/>
      <c r="R873" s="100"/>
      <c r="S873" s="100"/>
      <c r="T873" s="100"/>
    </row>
    <row r="874" spans="11:20">
      <c r="K874" s="100"/>
      <c r="L874" s="100"/>
      <c r="M874" s="100"/>
      <c r="N874" s="100"/>
      <c r="O874" s="100"/>
      <c r="P874" s="100"/>
      <c r="Q874" s="100"/>
      <c r="R874" s="100"/>
      <c r="S874" s="100"/>
      <c r="T874" s="100"/>
    </row>
    <row r="875" spans="11:20">
      <c r="K875" s="100"/>
      <c r="L875" s="100"/>
      <c r="M875" s="100"/>
      <c r="N875" s="100"/>
      <c r="O875" s="100"/>
      <c r="P875" s="100"/>
      <c r="Q875" s="100"/>
      <c r="R875" s="100"/>
      <c r="S875" s="100"/>
      <c r="T875" s="100"/>
    </row>
    <row r="876" spans="11:20">
      <c r="K876" s="100"/>
      <c r="L876" s="100"/>
      <c r="M876" s="100"/>
      <c r="N876" s="100"/>
      <c r="O876" s="100"/>
      <c r="P876" s="100"/>
      <c r="Q876" s="100"/>
      <c r="R876" s="100"/>
      <c r="S876" s="100"/>
      <c r="T876" s="100"/>
    </row>
    <row r="877" spans="11:20">
      <c r="K877" s="100"/>
      <c r="L877" s="100"/>
      <c r="M877" s="100"/>
      <c r="N877" s="100"/>
      <c r="O877" s="100"/>
      <c r="P877" s="100"/>
      <c r="Q877" s="100"/>
      <c r="R877" s="100"/>
      <c r="S877" s="100"/>
      <c r="T877" s="100"/>
    </row>
    <row r="878" spans="11:20">
      <c r="K878" s="100"/>
      <c r="L878" s="100"/>
      <c r="M878" s="100"/>
      <c r="N878" s="100"/>
      <c r="O878" s="100"/>
      <c r="P878" s="100"/>
      <c r="Q878" s="100"/>
      <c r="R878" s="100"/>
      <c r="S878" s="100"/>
      <c r="T878" s="100"/>
    </row>
    <row r="879" spans="11:20">
      <c r="K879" s="100"/>
      <c r="L879" s="100"/>
      <c r="M879" s="100"/>
      <c r="N879" s="100"/>
      <c r="O879" s="100"/>
      <c r="P879" s="100"/>
      <c r="Q879" s="100"/>
      <c r="R879" s="100"/>
      <c r="S879" s="100"/>
      <c r="T879" s="100"/>
    </row>
    <row r="880" spans="11:20">
      <c r="K880" s="100"/>
      <c r="L880" s="100"/>
      <c r="M880" s="100"/>
      <c r="N880" s="100"/>
      <c r="O880" s="100"/>
      <c r="P880" s="100"/>
      <c r="Q880" s="100"/>
      <c r="R880" s="100"/>
      <c r="S880" s="100"/>
      <c r="T880" s="100"/>
    </row>
    <row r="881" spans="11:20">
      <c r="K881" s="100"/>
      <c r="L881" s="100"/>
      <c r="M881" s="100"/>
      <c r="N881" s="100"/>
      <c r="O881" s="100"/>
      <c r="P881" s="100"/>
      <c r="Q881" s="100"/>
      <c r="R881" s="100"/>
      <c r="S881" s="100"/>
      <c r="T881" s="100"/>
    </row>
    <row r="882" spans="11:20">
      <c r="K882" s="100"/>
      <c r="L882" s="100"/>
      <c r="M882" s="100"/>
      <c r="N882" s="100"/>
      <c r="O882" s="100"/>
      <c r="P882" s="100"/>
      <c r="Q882" s="100"/>
      <c r="R882" s="100"/>
      <c r="S882" s="100"/>
      <c r="T882" s="100"/>
    </row>
    <row r="883" spans="11:20">
      <c r="K883" s="100"/>
      <c r="L883" s="100"/>
      <c r="M883" s="100"/>
      <c r="N883" s="100"/>
      <c r="O883" s="100"/>
      <c r="P883" s="100"/>
      <c r="Q883" s="100"/>
      <c r="R883" s="100"/>
      <c r="S883" s="100"/>
      <c r="T883" s="100"/>
    </row>
    <row r="884" spans="11:20">
      <c r="K884" s="100"/>
      <c r="L884" s="100"/>
      <c r="M884" s="100"/>
      <c r="N884" s="100"/>
      <c r="O884" s="100"/>
      <c r="P884" s="100"/>
      <c r="Q884" s="100"/>
      <c r="R884" s="100"/>
      <c r="S884" s="100"/>
      <c r="T884" s="100"/>
    </row>
    <row r="885" spans="11:20">
      <c r="K885" s="100"/>
      <c r="L885" s="100"/>
      <c r="M885" s="100"/>
      <c r="N885" s="100"/>
      <c r="O885" s="100"/>
      <c r="P885" s="100"/>
      <c r="Q885" s="100"/>
      <c r="R885" s="100"/>
      <c r="S885" s="100"/>
      <c r="T885" s="100"/>
    </row>
    <row r="886" spans="11:20">
      <c r="K886" s="100"/>
      <c r="L886" s="100"/>
      <c r="M886" s="100"/>
      <c r="N886" s="100"/>
      <c r="O886" s="100"/>
      <c r="P886" s="100"/>
      <c r="Q886" s="100"/>
      <c r="R886" s="100"/>
      <c r="S886" s="100"/>
      <c r="T886" s="100"/>
    </row>
    <row r="887" spans="11:20">
      <c r="K887" s="100"/>
      <c r="L887" s="100"/>
      <c r="M887" s="100"/>
      <c r="N887" s="100"/>
      <c r="O887" s="100"/>
      <c r="P887" s="100"/>
      <c r="Q887" s="100"/>
      <c r="R887" s="100"/>
      <c r="S887" s="100"/>
      <c r="T887" s="100"/>
    </row>
    <row r="888" spans="11:20">
      <c r="K888" s="100"/>
      <c r="L888" s="100"/>
      <c r="M888" s="100"/>
      <c r="N888" s="100"/>
      <c r="O888" s="100"/>
      <c r="P888" s="100"/>
      <c r="Q888" s="100"/>
      <c r="R888" s="100"/>
      <c r="S888" s="100"/>
      <c r="T888" s="100"/>
    </row>
    <row r="889" spans="11:20">
      <c r="K889" s="100"/>
      <c r="L889" s="100"/>
      <c r="M889" s="100"/>
      <c r="N889" s="100"/>
      <c r="O889" s="100"/>
      <c r="P889" s="100"/>
      <c r="Q889" s="100"/>
      <c r="R889" s="100"/>
      <c r="S889" s="100"/>
      <c r="T889" s="100"/>
    </row>
    <row r="890" spans="11:20">
      <c r="K890" s="100"/>
      <c r="L890" s="100"/>
      <c r="M890" s="100"/>
      <c r="N890" s="100"/>
      <c r="O890" s="100"/>
      <c r="P890" s="100"/>
      <c r="Q890" s="100"/>
      <c r="R890" s="100"/>
      <c r="S890" s="100"/>
      <c r="T890" s="100"/>
    </row>
    <row r="891" spans="11:20">
      <c r="K891" s="100"/>
      <c r="L891" s="100"/>
      <c r="M891" s="100"/>
      <c r="N891" s="100"/>
      <c r="O891" s="100"/>
      <c r="P891" s="100"/>
      <c r="Q891" s="100"/>
      <c r="R891" s="100"/>
      <c r="S891" s="100"/>
      <c r="T891" s="100"/>
    </row>
    <row r="892" spans="11:20">
      <c r="K892" s="100"/>
      <c r="L892" s="100"/>
      <c r="M892" s="100"/>
      <c r="N892" s="100"/>
      <c r="O892" s="100"/>
      <c r="P892" s="100"/>
      <c r="Q892" s="100"/>
      <c r="R892" s="100"/>
      <c r="S892" s="100"/>
      <c r="T892" s="100"/>
    </row>
    <row r="893" spans="11:20">
      <c r="K893" s="100"/>
      <c r="L893" s="100"/>
      <c r="M893" s="100"/>
      <c r="N893" s="100"/>
      <c r="O893" s="100"/>
      <c r="P893" s="100"/>
      <c r="Q893" s="100"/>
      <c r="R893" s="100"/>
      <c r="S893" s="100"/>
      <c r="T893" s="100"/>
    </row>
    <row r="894" spans="11:20">
      <c r="K894" s="100"/>
      <c r="L894" s="100"/>
      <c r="M894" s="100"/>
      <c r="N894" s="100"/>
      <c r="O894" s="100"/>
      <c r="P894" s="100"/>
      <c r="Q894" s="100"/>
      <c r="R894" s="100"/>
      <c r="S894" s="100"/>
      <c r="T894" s="100"/>
    </row>
    <row r="895" spans="11:20">
      <c r="K895" s="100"/>
      <c r="L895" s="100"/>
      <c r="M895" s="100"/>
      <c r="N895" s="100"/>
      <c r="O895" s="100"/>
      <c r="P895" s="100"/>
      <c r="Q895" s="100"/>
      <c r="R895" s="100"/>
      <c r="S895" s="100"/>
      <c r="T895" s="100"/>
    </row>
    <row r="896" spans="11:20">
      <c r="K896" s="100"/>
      <c r="L896" s="100"/>
      <c r="M896" s="100"/>
      <c r="N896" s="100"/>
      <c r="O896" s="100"/>
      <c r="P896" s="100"/>
      <c r="Q896" s="100"/>
      <c r="R896" s="100"/>
      <c r="S896" s="100"/>
      <c r="T896" s="100"/>
    </row>
    <row r="897" spans="11:20">
      <c r="K897" s="100"/>
      <c r="L897" s="100"/>
      <c r="M897" s="100"/>
      <c r="N897" s="100"/>
      <c r="O897" s="100"/>
      <c r="P897" s="100"/>
      <c r="Q897" s="100"/>
      <c r="R897" s="100"/>
      <c r="S897" s="100"/>
      <c r="T897" s="100"/>
    </row>
    <row r="898" spans="11:20">
      <c r="K898" s="100"/>
      <c r="L898" s="100"/>
      <c r="M898" s="100"/>
      <c r="N898" s="100"/>
      <c r="O898" s="100"/>
      <c r="P898" s="100"/>
      <c r="Q898" s="100"/>
      <c r="R898" s="100"/>
      <c r="S898" s="100"/>
      <c r="T898" s="100"/>
    </row>
    <row r="899" spans="11:20">
      <c r="K899" s="100"/>
      <c r="L899" s="100"/>
      <c r="M899" s="100"/>
      <c r="N899" s="100"/>
      <c r="O899" s="100"/>
      <c r="P899" s="100"/>
      <c r="Q899" s="100"/>
      <c r="R899" s="100"/>
      <c r="S899" s="100"/>
      <c r="T899" s="100"/>
    </row>
    <row r="900" spans="11:20">
      <c r="K900" s="100"/>
      <c r="L900" s="100"/>
      <c r="M900" s="100"/>
      <c r="N900" s="100"/>
      <c r="O900" s="100"/>
      <c r="P900" s="100"/>
      <c r="Q900" s="100"/>
      <c r="R900" s="100"/>
      <c r="S900" s="100"/>
      <c r="T900" s="100"/>
    </row>
    <row r="901" spans="11:20">
      <c r="K901" s="100"/>
      <c r="L901" s="100"/>
      <c r="M901" s="100"/>
      <c r="N901" s="100"/>
      <c r="O901" s="100"/>
      <c r="P901" s="100"/>
      <c r="Q901" s="100"/>
      <c r="R901" s="100"/>
      <c r="S901" s="100"/>
      <c r="T901" s="100"/>
    </row>
    <row r="902" spans="11:20">
      <c r="K902" s="100"/>
      <c r="L902" s="100"/>
      <c r="M902" s="100"/>
      <c r="N902" s="100"/>
      <c r="O902" s="100"/>
      <c r="P902" s="100"/>
      <c r="Q902" s="100"/>
      <c r="R902" s="100"/>
      <c r="S902" s="100"/>
      <c r="T902" s="100"/>
    </row>
    <row r="903" spans="11:20">
      <c r="K903" s="100"/>
      <c r="L903" s="100"/>
      <c r="M903" s="100"/>
      <c r="N903" s="100"/>
      <c r="O903" s="100"/>
      <c r="P903" s="100"/>
      <c r="Q903" s="100"/>
      <c r="R903" s="100"/>
      <c r="S903" s="100"/>
      <c r="T903" s="100"/>
    </row>
    <row r="904" spans="11:20">
      <c r="K904" s="100"/>
      <c r="L904" s="100"/>
      <c r="M904" s="100"/>
      <c r="N904" s="100"/>
      <c r="O904" s="100"/>
      <c r="P904" s="100"/>
      <c r="Q904" s="100"/>
      <c r="R904" s="100"/>
      <c r="S904" s="100"/>
      <c r="T904" s="100"/>
    </row>
    <row r="905" spans="11:20">
      <c r="K905" s="100"/>
      <c r="L905" s="100"/>
      <c r="M905" s="100"/>
      <c r="N905" s="100"/>
      <c r="O905" s="100"/>
      <c r="P905" s="100"/>
      <c r="Q905" s="100"/>
      <c r="R905" s="100"/>
      <c r="S905" s="100"/>
      <c r="T905" s="100"/>
    </row>
    <row r="906" spans="11:20">
      <c r="K906" s="100"/>
      <c r="L906" s="100"/>
      <c r="M906" s="100"/>
      <c r="N906" s="100"/>
      <c r="O906" s="100"/>
      <c r="P906" s="100"/>
      <c r="Q906" s="100"/>
      <c r="R906" s="100"/>
      <c r="S906" s="100"/>
      <c r="T906" s="100"/>
    </row>
    <row r="907" spans="11:20">
      <c r="K907" s="100"/>
      <c r="L907" s="100"/>
      <c r="M907" s="100"/>
      <c r="N907" s="100"/>
      <c r="O907" s="100"/>
      <c r="P907" s="100"/>
      <c r="Q907" s="100"/>
      <c r="R907" s="100"/>
      <c r="S907" s="100"/>
      <c r="T907" s="100"/>
    </row>
    <row r="908" spans="11:20">
      <c r="K908" s="100"/>
      <c r="L908" s="100"/>
      <c r="M908" s="100"/>
      <c r="N908" s="100"/>
      <c r="O908" s="100"/>
      <c r="P908" s="100"/>
      <c r="Q908" s="100"/>
      <c r="R908" s="100"/>
      <c r="S908" s="100"/>
      <c r="T908" s="100"/>
    </row>
    <row r="909" spans="11:20">
      <c r="K909" s="100"/>
      <c r="L909" s="100"/>
      <c r="M909" s="100"/>
      <c r="N909" s="100"/>
      <c r="O909" s="100"/>
      <c r="P909" s="100"/>
      <c r="Q909" s="100"/>
      <c r="R909" s="100"/>
      <c r="S909" s="100"/>
      <c r="T909" s="100"/>
    </row>
    <row r="910" spans="11:20">
      <c r="K910" s="100"/>
      <c r="L910" s="100"/>
      <c r="M910" s="100"/>
      <c r="N910" s="100"/>
      <c r="O910" s="100"/>
      <c r="P910" s="100"/>
      <c r="Q910" s="100"/>
      <c r="R910" s="100"/>
      <c r="S910" s="100"/>
      <c r="T910" s="100"/>
    </row>
    <row r="911" spans="11:20">
      <c r="K911" s="100"/>
      <c r="L911" s="100"/>
      <c r="M911" s="100"/>
      <c r="N911" s="100"/>
      <c r="O911" s="100"/>
      <c r="P911" s="100"/>
      <c r="Q911" s="100"/>
      <c r="R911" s="100"/>
      <c r="S911" s="100"/>
      <c r="T911" s="100"/>
    </row>
    <row r="912" spans="11:20">
      <c r="K912" s="100"/>
      <c r="L912" s="100"/>
      <c r="M912" s="100"/>
      <c r="N912" s="100"/>
      <c r="O912" s="100"/>
      <c r="P912" s="100"/>
      <c r="Q912" s="100"/>
      <c r="R912" s="100"/>
      <c r="S912" s="100"/>
      <c r="T912" s="100"/>
    </row>
    <row r="913" spans="11:20">
      <c r="K913" s="100"/>
      <c r="L913" s="100"/>
      <c r="M913" s="100"/>
      <c r="N913" s="100"/>
      <c r="O913" s="100"/>
      <c r="P913" s="100"/>
      <c r="Q913" s="100"/>
      <c r="R913" s="100"/>
      <c r="S913" s="100"/>
      <c r="T913" s="100"/>
    </row>
    <row r="914" spans="11:20">
      <c r="K914" s="100"/>
      <c r="L914" s="100"/>
      <c r="M914" s="100"/>
      <c r="N914" s="100"/>
      <c r="O914" s="100"/>
      <c r="P914" s="100"/>
      <c r="Q914" s="100"/>
      <c r="R914" s="100"/>
      <c r="S914" s="100"/>
      <c r="T914" s="100"/>
    </row>
    <row r="915" spans="11:20">
      <c r="K915" s="100"/>
      <c r="L915" s="100"/>
      <c r="M915" s="100"/>
      <c r="N915" s="100"/>
      <c r="O915" s="100"/>
      <c r="P915" s="100"/>
      <c r="Q915" s="100"/>
      <c r="R915" s="100"/>
      <c r="S915" s="100"/>
      <c r="T915" s="100"/>
    </row>
    <row r="916" spans="11:20">
      <c r="K916" s="100"/>
      <c r="L916" s="100"/>
      <c r="M916" s="100"/>
      <c r="N916" s="100"/>
      <c r="O916" s="100"/>
      <c r="P916" s="100"/>
      <c r="Q916" s="100"/>
      <c r="R916" s="100"/>
      <c r="S916" s="100"/>
      <c r="T916" s="100"/>
    </row>
    <row r="917" spans="11:20">
      <c r="K917" s="100"/>
      <c r="L917" s="100"/>
      <c r="M917" s="100"/>
      <c r="N917" s="100"/>
      <c r="O917" s="100"/>
      <c r="P917" s="100"/>
      <c r="Q917" s="100"/>
      <c r="R917" s="100"/>
      <c r="S917" s="100"/>
      <c r="T917" s="100"/>
    </row>
    <row r="918" spans="11:20">
      <c r="K918" s="100"/>
      <c r="L918" s="100"/>
      <c r="M918" s="100"/>
      <c r="N918" s="100"/>
      <c r="O918" s="100"/>
      <c r="P918" s="100"/>
      <c r="Q918" s="100"/>
      <c r="R918" s="100"/>
      <c r="S918" s="100"/>
      <c r="T918" s="100"/>
    </row>
    <row r="919" spans="11:20">
      <c r="K919" s="100"/>
      <c r="L919" s="100"/>
      <c r="M919" s="100"/>
      <c r="N919" s="100"/>
      <c r="O919" s="100"/>
      <c r="P919" s="100"/>
      <c r="Q919" s="100"/>
      <c r="R919" s="100"/>
      <c r="S919" s="100"/>
      <c r="T919" s="100"/>
    </row>
    <row r="920" spans="11:20">
      <c r="K920" s="100"/>
      <c r="L920" s="100"/>
      <c r="M920" s="100"/>
      <c r="N920" s="100"/>
      <c r="O920" s="100"/>
      <c r="P920" s="100"/>
      <c r="Q920" s="100"/>
      <c r="R920" s="100"/>
      <c r="S920" s="100"/>
      <c r="T920" s="100"/>
    </row>
    <row r="921" spans="11:20">
      <c r="K921" s="100"/>
      <c r="L921" s="100"/>
      <c r="M921" s="100"/>
      <c r="N921" s="100"/>
      <c r="O921" s="100"/>
      <c r="P921" s="100"/>
      <c r="Q921" s="100"/>
      <c r="R921" s="100"/>
      <c r="S921" s="100"/>
      <c r="T921" s="100"/>
    </row>
    <row r="922" spans="11:20">
      <c r="K922" s="100"/>
      <c r="L922" s="100"/>
      <c r="M922" s="100"/>
      <c r="N922" s="100"/>
      <c r="O922" s="100"/>
      <c r="P922" s="100"/>
      <c r="Q922" s="100"/>
      <c r="R922" s="100"/>
      <c r="S922" s="100"/>
      <c r="T922" s="100"/>
    </row>
    <row r="923" spans="11:20">
      <c r="K923" s="100"/>
      <c r="L923" s="100"/>
      <c r="M923" s="100"/>
      <c r="N923" s="100"/>
      <c r="O923" s="100"/>
      <c r="P923" s="100"/>
      <c r="Q923" s="100"/>
      <c r="R923" s="100"/>
      <c r="S923" s="100"/>
      <c r="T923" s="100"/>
    </row>
    <row r="924" spans="11:20">
      <c r="K924" s="100"/>
      <c r="L924" s="100"/>
      <c r="M924" s="100"/>
      <c r="N924" s="100"/>
      <c r="O924" s="100"/>
      <c r="P924" s="100"/>
      <c r="Q924" s="100"/>
      <c r="R924" s="100"/>
      <c r="S924" s="100"/>
      <c r="T924" s="100"/>
    </row>
    <row r="925" spans="11:20">
      <c r="K925" s="100"/>
      <c r="L925" s="100"/>
      <c r="M925" s="100"/>
      <c r="N925" s="100"/>
      <c r="O925" s="100"/>
      <c r="P925" s="100"/>
      <c r="Q925" s="100"/>
      <c r="R925" s="100"/>
      <c r="S925" s="100"/>
      <c r="T925" s="100"/>
    </row>
    <row r="926" spans="11:20">
      <c r="K926" s="100"/>
      <c r="L926" s="100"/>
      <c r="M926" s="100"/>
      <c r="N926" s="100"/>
      <c r="O926" s="100"/>
      <c r="P926" s="100"/>
      <c r="Q926" s="100"/>
      <c r="R926" s="100"/>
      <c r="S926" s="100"/>
      <c r="T926" s="100"/>
    </row>
    <row r="927" spans="11:20">
      <c r="K927" s="100"/>
      <c r="L927" s="100"/>
      <c r="M927" s="100"/>
      <c r="N927" s="100"/>
      <c r="O927" s="100"/>
      <c r="P927" s="100"/>
      <c r="Q927" s="100"/>
      <c r="R927" s="100"/>
      <c r="S927" s="100"/>
      <c r="T927" s="100"/>
    </row>
    <row r="928" spans="11:20">
      <c r="K928" s="100"/>
      <c r="L928" s="100"/>
      <c r="M928" s="100"/>
      <c r="N928" s="100"/>
      <c r="O928" s="100"/>
      <c r="P928" s="100"/>
      <c r="Q928" s="100"/>
      <c r="R928" s="100"/>
      <c r="S928" s="100"/>
      <c r="T928" s="100"/>
    </row>
    <row r="929" spans="11:20">
      <c r="K929" s="100"/>
      <c r="L929" s="100"/>
      <c r="M929" s="100"/>
      <c r="N929" s="100"/>
      <c r="O929" s="100"/>
      <c r="P929" s="100"/>
      <c r="Q929" s="100"/>
      <c r="R929" s="100"/>
      <c r="S929" s="100"/>
      <c r="T929" s="100"/>
    </row>
    <row r="930" spans="11:20">
      <c r="K930" s="100"/>
      <c r="L930" s="100"/>
      <c r="M930" s="100"/>
      <c r="N930" s="100"/>
      <c r="O930" s="100"/>
      <c r="P930" s="100"/>
      <c r="Q930" s="100"/>
      <c r="R930" s="100"/>
      <c r="S930" s="100"/>
      <c r="T930" s="100"/>
    </row>
    <row r="931" spans="11:20">
      <c r="K931" s="100"/>
      <c r="L931" s="100"/>
      <c r="M931" s="100"/>
      <c r="N931" s="100"/>
      <c r="O931" s="100"/>
      <c r="P931" s="100"/>
      <c r="Q931" s="100"/>
      <c r="R931" s="100"/>
      <c r="S931" s="100"/>
      <c r="T931" s="100"/>
    </row>
    <row r="932" spans="11:20">
      <c r="K932" s="100"/>
      <c r="L932" s="100"/>
      <c r="M932" s="100"/>
      <c r="N932" s="100"/>
      <c r="O932" s="100"/>
      <c r="P932" s="100"/>
      <c r="Q932" s="100"/>
      <c r="R932" s="100"/>
      <c r="S932" s="100"/>
      <c r="T932" s="100"/>
    </row>
    <row r="933" spans="11:20">
      <c r="K933" s="100"/>
      <c r="L933" s="100"/>
      <c r="M933" s="100"/>
      <c r="N933" s="100"/>
      <c r="O933" s="100"/>
      <c r="P933" s="100"/>
      <c r="Q933" s="100"/>
      <c r="R933" s="100"/>
      <c r="S933" s="100"/>
      <c r="T933" s="100"/>
    </row>
    <row r="934" spans="11:20">
      <c r="K934" s="100"/>
      <c r="L934" s="100"/>
      <c r="M934" s="100"/>
      <c r="N934" s="100"/>
      <c r="O934" s="100"/>
      <c r="P934" s="100"/>
      <c r="Q934" s="100"/>
      <c r="R934" s="100"/>
      <c r="S934" s="100"/>
      <c r="T934" s="100"/>
    </row>
    <row r="935" spans="11:20">
      <c r="K935" s="100"/>
      <c r="L935" s="100"/>
      <c r="M935" s="100"/>
      <c r="N935" s="100"/>
      <c r="O935" s="100"/>
      <c r="P935" s="100"/>
      <c r="Q935" s="100"/>
      <c r="R935" s="100"/>
      <c r="S935" s="100"/>
      <c r="T935" s="100"/>
    </row>
    <row r="936" spans="11:20">
      <c r="K936" s="100"/>
      <c r="L936" s="100"/>
      <c r="M936" s="100"/>
      <c r="N936" s="100"/>
      <c r="O936" s="100"/>
      <c r="P936" s="100"/>
      <c r="Q936" s="100"/>
      <c r="R936" s="100"/>
      <c r="S936" s="100"/>
      <c r="T936" s="100"/>
    </row>
    <row r="937" spans="11:20">
      <c r="K937" s="100"/>
      <c r="L937" s="100"/>
      <c r="M937" s="100"/>
      <c r="N937" s="100"/>
      <c r="O937" s="100"/>
      <c r="P937" s="100"/>
      <c r="Q937" s="100"/>
      <c r="R937" s="100"/>
      <c r="S937" s="100"/>
      <c r="T937" s="100"/>
    </row>
    <row r="938" spans="11:20">
      <c r="K938" s="100"/>
      <c r="L938" s="100"/>
      <c r="M938" s="100"/>
      <c r="N938" s="100"/>
      <c r="O938" s="100"/>
      <c r="P938" s="100"/>
      <c r="Q938" s="100"/>
      <c r="R938" s="100"/>
      <c r="S938" s="100"/>
      <c r="T938" s="100"/>
    </row>
    <row r="939" spans="11:20">
      <c r="K939" s="100"/>
      <c r="L939" s="100"/>
      <c r="M939" s="100"/>
      <c r="N939" s="100"/>
      <c r="O939" s="100"/>
      <c r="P939" s="100"/>
      <c r="Q939" s="100"/>
      <c r="R939" s="100"/>
      <c r="S939" s="100"/>
      <c r="T939" s="100"/>
    </row>
    <row r="940" spans="11:20">
      <c r="K940" s="100"/>
      <c r="L940" s="100"/>
      <c r="M940" s="100"/>
      <c r="N940" s="100"/>
      <c r="O940" s="100"/>
      <c r="P940" s="100"/>
      <c r="Q940" s="100"/>
      <c r="R940" s="100"/>
      <c r="S940" s="100"/>
      <c r="T940" s="100"/>
    </row>
    <row r="941" spans="11:20">
      <c r="K941" s="100"/>
      <c r="L941" s="100"/>
      <c r="M941" s="100"/>
      <c r="N941" s="100"/>
      <c r="O941" s="100"/>
      <c r="P941" s="100"/>
      <c r="Q941" s="100"/>
      <c r="R941" s="100"/>
      <c r="S941" s="100"/>
      <c r="T941" s="100"/>
    </row>
    <row r="942" spans="11:20">
      <c r="K942" s="100"/>
      <c r="L942" s="100"/>
      <c r="M942" s="100"/>
      <c r="N942" s="100"/>
      <c r="O942" s="100"/>
      <c r="P942" s="100"/>
      <c r="Q942" s="100"/>
      <c r="R942" s="100"/>
      <c r="S942" s="100"/>
      <c r="T942" s="100"/>
    </row>
    <row r="943" spans="11:20">
      <c r="K943" s="100"/>
      <c r="L943" s="100"/>
      <c r="M943" s="100"/>
      <c r="N943" s="100"/>
      <c r="O943" s="100"/>
      <c r="P943" s="100"/>
      <c r="Q943" s="100"/>
      <c r="R943" s="100"/>
      <c r="S943" s="100"/>
      <c r="T943" s="100"/>
    </row>
    <row r="944" spans="11:20">
      <c r="K944" s="100"/>
      <c r="L944" s="100"/>
      <c r="M944" s="100"/>
      <c r="N944" s="100"/>
      <c r="O944" s="100"/>
      <c r="P944" s="100"/>
      <c r="Q944" s="100"/>
      <c r="R944" s="100"/>
      <c r="S944" s="100"/>
      <c r="T944" s="100"/>
    </row>
    <row r="945" spans="11:20">
      <c r="K945" s="100"/>
      <c r="L945" s="100"/>
      <c r="M945" s="100"/>
      <c r="N945" s="100"/>
      <c r="O945" s="100"/>
      <c r="P945" s="100"/>
      <c r="Q945" s="100"/>
      <c r="R945" s="100"/>
      <c r="S945" s="100"/>
      <c r="T945" s="100"/>
    </row>
    <row r="946" spans="11:20">
      <c r="K946" s="100"/>
      <c r="L946" s="100"/>
      <c r="M946" s="100"/>
      <c r="N946" s="100"/>
      <c r="O946" s="100"/>
      <c r="P946" s="100"/>
      <c r="Q946" s="100"/>
      <c r="R946" s="100"/>
      <c r="S946" s="100"/>
      <c r="T946" s="100"/>
    </row>
    <row r="947" spans="11:20">
      <c r="K947" s="100"/>
      <c r="L947" s="100"/>
      <c r="M947" s="100"/>
      <c r="N947" s="100"/>
      <c r="O947" s="100"/>
      <c r="P947" s="100"/>
      <c r="Q947" s="100"/>
      <c r="R947" s="100"/>
      <c r="S947" s="100"/>
      <c r="T947" s="100"/>
    </row>
    <row r="948" spans="11:20">
      <c r="K948" s="100"/>
      <c r="L948" s="100"/>
      <c r="M948" s="100"/>
      <c r="N948" s="100"/>
      <c r="O948" s="100"/>
      <c r="P948" s="100"/>
      <c r="Q948" s="100"/>
      <c r="R948" s="100"/>
      <c r="S948" s="100"/>
      <c r="T948" s="100"/>
    </row>
    <row r="949" spans="11:20">
      <c r="K949" s="100"/>
      <c r="L949" s="100"/>
      <c r="M949" s="100"/>
      <c r="N949" s="100"/>
      <c r="O949" s="100"/>
      <c r="P949" s="100"/>
      <c r="Q949" s="100"/>
      <c r="R949" s="100"/>
      <c r="S949" s="100"/>
      <c r="T949" s="100"/>
    </row>
    <row r="950" spans="11:20">
      <c r="K950" s="100"/>
      <c r="L950" s="100"/>
      <c r="M950" s="100"/>
      <c r="N950" s="100"/>
      <c r="O950" s="100"/>
      <c r="P950" s="100"/>
      <c r="Q950" s="100"/>
      <c r="R950" s="100"/>
      <c r="S950" s="100"/>
      <c r="T950" s="100"/>
    </row>
    <row r="951" spans="11:20">
      <c r="K951" s="100"/>
      <c r="L951" s="100"/>
      <c r="M951" s="100"/>
      <c r="N951" s="100"/>
      <c r="O951" s="100"/>
      <c r="P951" s="100"/>
      <c r="Q951" s="100"/>
      <c r="R951" s="100"/>
      <c r="S951" s="100"/>
      <c r="T951" s="100"/>
    </row>
    <row r="952" spans="11:20">
      <c r="K952" s="100"/>
      <c r="L952" s="100"/>
      <c r="M952" s="100"/>
      <c r="N952" s="100"/>
      <c r="O952" s="100"/>
      <c r="P952" s="100"/>
      <c r="Q952" s="100"/>
      <c r="R952" s="100"/>
      <c r="S952" s="100"/>
      <c r="T952" s="100"/>
    </row>
    <row r="953" spans="11:20">
      <c r="K953" s="100"/>
      <c r="L953" s="100"/>
      <c r="M953" s="100"/>
      <c r="N953" s="100"/>
      <c r="O953" s="100"/>
      <c r="P953" s="100"/>
      <c r="Q953" s="100"/>
      <c r="R953" s="100"/>
      <c r="S953" s="100"/>
      <c r="T953" s="100"/>
    </row>
    <row r="954" spans="11:20">
      <c r="K954" s="100"/>
      <c r="L954" s="100"/>
      <c r="M954" s="100"/>
      <c r="N954" s="100"/>
      <c r="O954" s="100"/>
      <c r="P954" s="100"/>
      <c r="Q954" s="100"/>
      <c r="R954" s="100"/>
      <c r="S954" s="100"/>
      <c r="T954" s="100"/>
    </row>
    <row r="955" spans="11:20">
      <c r="K955" s="100"/>
      <c r="L955" s="100"/>
      <c r="M955" s="100"/>
      <c r="N955" s="100"/>
      <c r="O955" s="100"/>
      <c r="P955" s="100"/>
      <c r="Q955" s="100"/>
      <c r="R955" s="100"/>
      <c r="S955" s="100"/>
      <c r="T955" s="100"/>
    </row>
    <row r="956" spans="11:20">
      <c r="K956" s="100"/>
      <c r="L956" s="100"/>
      <c r="M956" s="100"/>
      <c r="N956" s="100"/>
      <c r="O956" s="100"/>
      <c r="P956" s="100"/>
      <c r="Q956" s="100"/>
      <c r="R956" s="100"/>
      <c r="S956" s="100"/>
      <c r="T956" s="100"/>
    </row>
    <row r="957" spans="11:20">
      <c r="K957" s="100"/>
      <c r="L957" s="100"/>
      <c r="M957" s="100"/>
      <c r="N957" s="100"/>
      <c r="O957" s="100"/>
      <c r="P957" s="100"/>
      <c r="Q957" s="100"/>
      <c r="R957" s="100"/>
      <c r="S957" s="100"/>
      <c r="T957" s="100"/>
    </row>
    <row r="958" spans="11:20">
      <c r="K958" s="100"/>
      <c r="L958" s="100"/>
      <c r="M958" s="100"/>
      <c r="N958" s="100"/>
      <c r="O958" s="100"/>
      <c r="P958" s="100"/>
      <c r="Q958" s="100"/>
      <c r="R958" s="100"/>
      <c r="S958" s="100"/>
      <c r="T958" s="100"/>
    </row>
    <row r="959" spans="11:20">
      <c r="K959" s="100"/>
      <c r="L959" s="100"/>
      <c r="M959" s="100"/>
      <c r="N959" s="100"/>
      <c r="O959" s="100"/>
      <c r="P959" s="100"/>
      <c r="Q959" s="100"/>
      <c r="R959" s="100"/>
      <c r="S959" s="100"/>
      <c r="T959" s="100"/>
    </row>
    <row r="960" spans="11:20">
      <c r="K960" s="100"/>
      <c r="L960" s="100"/>
      <c r="M960" s="100"/>
      <c r="N960" s="100"/>
      <c r="O960" s="100"/>
      <c r="P960" s="100"/>
      <c r="Q960" s="100"/>
      <c r="R960" s="100"/>
      <c r="S960" s="100"/>
      <c r="T960" s="100"/>
    </row>
    <row r="961" spans="11:20">
      <c r="K961" s="100"/>
      <c r="L961" s="100"/>
      <c r="M961" s="100"/>
      <c r="N961" s="100"/>
      <c r="O961" s="100"/>
      <c r="P961" s="100"/>
      <c r="Q961" s="100"/>
      <c r="R961" s="100"/>
      <c r="S961" s="100"/>
      <c r="T961" s="100"/>
    </row>
    <row r="962" spans="11:20">
      <c r="K962" s="100"/>
      <c r="L962" s="100"/>
      <c r="M962" s="100"/>
      <c r="N962" s="100"/>
      <c r="O962" s="100"/>
      <c r="P962" s="100"/>
      <c r="Q962" s="100"/>
      <c r="R962" s="100"/>
      <c r="S962" s="100"/>
      <c r="T962" s="100"/>
    </row>
    <row r="963" spans="11:20">
      <c r="K963" s="100"/>
      <c r="L963" s="100"/>
      <c r="M963" s="100"/>
      <c r="N963" s="100"/>
      <c r="O963" s="100"/>
      <c r="P963" s="100"/>
      <c r="Q963" s="100"/>
      <c r="R963" s="100"/>
      <c r="S963" s="100"/>
      <c r="T963" s="100"/>
    </row>
    <row r="964" spans="11:20">
      <c r="K964" s="100"/>
      <c r="L964" s="100"/>
      <c r="M964" s="100"/>
      <c r="N964" s="100"/>
      <c r="O964" s="100"/>
      <c r="P964" s="100"/>
      <c r="Q964" s="100"/>
      <c r="R964" s="100"/>
      <c r="S964" s="100"/>
      <c r="T964" s="100"/>
    </row>
    <row r="965" spans="11:20">
      <c r="K965" s="100"/>
      <c r="L965" s="100"/>
      <c r="M965" s="100"/>
      <c r="N965" s="100"/>
      <c r="O965" s="100"/>
      <c r="P965" s="100"/>
      <c r="Q965" s="100"/>
      <c r="R965" s="100"/>
      <c r="S965" s="100"/>
      <c r="T965" s="100"/>
    </row>
    <row r="966" spans="11:20">
      <c r="K966" s="100"/>
      <c r="L966" s="100"/>
      <c r="M966" s="100"/>
      <c r="N966" s="100"/>
      <c r="O966" s="100"/>
      <c r="P966" s="100"/>
      <c r="Q966" s="100"/>
      <c r="R966" s="100"/>
      <c r="S966" s="100"/>
      <c r="T966" s="100"/>
    </row>
    <row r="967" spans="11:20">
      <c r="K967" s="100"/>
      <c r="L967" s="100"/>
      <c r="M967" s="100"/>
      <c r="N967" s="100"/>
      <c r="O967" s="100"/>
      <c r="P967" s="100"/>
      <c r="Q967" s="100"/>
      <c r="R967" s="100"/>
      <c r="S967" s="100"/>
      <c r="T967" s="100"/>
    </row>
    <row r="968" spans="11:20">
      <c r="K968" s="100"/>
      <c r="L968" s="100"/>
      <c r="M968" s="100"/>
      <c r="N968" s="100"/>
      <c r="O968" s="100"/>
      <c r="P968" s="100"/>
      <c r="Q968" s="100"/>
      <c r="R968" s="100"/>
      <c r="S968" s="100"/>
      <c r="T968" s="100"/>
    </row>
    <row r="969" spans="11:20">
      <c r="K969" s="100"/>
      <c r="L969" s="100"/>
      <c r="M969" s="100"/>
      <c r="N969" s="100"/>
      <c r="O969" s="100"/>
      <c r="P969" s="100"/>
      <c r="Q969" s="100"/>
      <c r="R969" s="100"/>
      <c r="S969" s="100"/>
      <c r="T969" s="100"/>
    </row>
    <row r="970" spans="11:20">
      <c r="K970" s="100"/>
      <c r="L970" s="100"/>
      <c r="M970" s="100"/>
      <c r="N970" s="100"/>
      <c r="O970" s="100"/>
      <c r="P970" s="100"/>
      <c r="Q970" s="100"/>
      <c r="R970" s="100"/>
      <c r="S970" s="100"/>
      <c r="T970" s="100"/>
    </row>
    <row r="971" spans="11:20">
      <c r="K971" s="100"/>
      <c r="L971" s="100"/>
      <c r="M971" s="100"/>
      <c r="N971" s="100"/>
      <c r="O971" s="100"/>
      <c r="P971" s="100"/>
      <c r="Q971" s="100"/>
      <c r="R971" s="100"/>
      <c r="S971" s="100"/>
      <c r="T971" s="100"/>
    </row>
    <row r="972" spans="11:20">
      <c r="K972" s="100"/>
      <c r="L972" s="100"/>
      <c r="M972" s="100"/>
      <c r="N972" s="100"/>
      <c r="O972" s="100"/>
      <c r="P972" s="100"/>
      <c r="Q972" s="100"/>
      <c r="R972" s="100"/>
      <c r="S972" s="100"/>
      <c r="T972" s="100"/>
    </row>
    <row r="973" spans="11:20">
      <c r="K973" s="100"/>
      <c r="L973" s="100"/>
      <c r="M973" s="100"/>
      <c r="N973" s="100"/>
      <c r="O973" s="100"/>
      <c r="P973" s="100"/>
      <c r="Q973" s="100"/>
      <c r="R973" s="100"/>
      <c r="S973" s="100"/>
      <c r="T973" s="100"/>
    </row>
    <row r="974" spans="11:20">
      <c r="K974" s="100"/>
      <c r="L974" s="100"/>
      <c r="M974" s="100"/>
      <c r="N974" s="100"/>
      <c r="O974" s="100"/>
      <c r="P974" s="100"/>
      <c r="Q974" s="100"/>
      <c r="R974" s="100"/>
      <c r="S974" s="100"/>
      <c r="T974" s="100"/>
    </row>
    <row r="975" spans="11:20">
      <c r="K975" s="100"/>
      <c r="L975" s="100"/>
      <c r="M975" s="100"/>
      <c r="N975" s="100"/>
      <c r="O975" s="100"/>
      <c r="P975" s="100"/>
      <c r="Q975" s="100"/>
      <c r="R975" s="100"/>
      <c r="S975" s="100"/>
      <c r="T975" s="100"/>
    </row>
    <row r="976" spans="11:20">
      <c r="K976" s="100"/>
      <c r="L976" s="100"/>
      <c r="M976" s="100"/>
      <c r="N976" s="100"/>
      <c r="O976" s="100"/>
      <c r="P976" s="100"/>
      <c r="Q976" s="100"/>
      <c r="R976" s="100"/>
      <c r="S976" s="100"/>
      <c r="T976" s="100"/>
    </row>
    <row r="977" spans="11:20">
      <c r="K977" s="100"/>
      <c r="L977" s="100"/>
      <c r="M977" s="100"/>
      <c r="N977" s="100"/>
      <c r="O977" s="100"/>
      <c r="P977" s="100"/>
      <c r="Q977" s="100"/>
      <c r="R977" s="100"/>
      <c r="S977" s="100"/>
      <c r="T977" s="100"/>
    </row>
    <row r="978" spans="11:20">
      <c r="K978" s="100"/>
      <c r="L978" s="100"/>
      <c r="M978" s="100"/>
      <c r="N978" s="100"/>
      <c r="O978" s="100"/>
      <c r="P978" s="100"/>
      <c r="Q978" s="100"/>
      <c r="R978" s="100"/>
      <c r="S978" s="100"/>
      <c r="T978" s="100"/>
    </row>
    <row r="979" spans="11:20">
      <c r="K979" s="100"/>
      <c r="L979" s="100"/>
      <c r="M979" s="100"/>
      <c r="N979" s="100"/>
      <c r="O979" s="100"/>
      <c r="P979" s="100"/>
      <c r="Q979" s="100"/>
      <c r="R979" s="100"/>
      <c r="S979" s="100"/>
      <c r="T979" s="100"/>
    </row>
    <row r="980" spans="11:20">
      <c r="K980" s="100"/>
      <c r="L980" s="100"/>
      <c r="M980" s="100"/>
      <c r="N980" s="100"/>
      <c r="O980" s="100"/>
      <c r="P980" s="100"/>
      <c r="Q980" s="100"/>
      <c r="R980" s="100"/>
      <c r="S980" s="100"/>
      <c r="T980" s="100"/>
    </row>
    <row r="981" spans="11:20">
      <c r="K981" s="100"/>
      <c r="L981" s="100"/>
      <c r="M981" s="100"/>
      <c r="N981" s="100"/>
      <c r="O981" s="100"/>
      <c r="P981" s="100"/>
      <c r="Q981" s="100"/>
      <c r="R981" s="100"/>
      <c r="S981" s="100"/>
      <c r="T981" s="100"/>
    </row>
    <row r="982" spans="11:20">
      <c r="K982" s="100"/>
      <c r="L982" s="100"/>
      <c r="M982" s="100"/>
      <c r="N982" s="100"/>
      <c r="O982" s="100"/>
      <c r="P982" s="100"/>
      <c r="Q982" s="100"/>
      <c r="R982" s="100"/>
      <c r="S982" s="100"/>
      <c r="T982" s="100"/>
    </row>
    <row r="983" spans="11:20">
      <c r="K983" s="100"/>
      <c r="L983" s="100"/>
      <c r="M983" s="100"/>
      <c r="N983" s="100"/>
      <c r="O983" s="100"/>
      <c r="P983" s="100"/>
      <c r="Q983" s="100"/>
      <c r="R983" s="100"/>
      <c r="S983" s="100"/>
      <c r="T983" s="100"/>
    </row>
    <row r="984" spans="11:20">
      <c r="K984" s="100"/>
      <c r="L984" s="100"/>
      <c r="M984" s="100"/>
      <c r="N984" s="100"/>
      <c r="O984" s="100"/>
      <c r="P984" s="100"/>
      <c r="Q984" s="100"/>
      <c r="R984" s="100"/>
      <c r="S984" s="100"/>
      <c r="T984" s="100"/>
    </row>
    <row r="985" spans="11:20">
      <c r="K985" s="100"/>
      <c r="L985" s="100"/>
      <c r="M985" s="100"/>
      <c r="N985" s="100"/>
      <c r="O985" s="100"/>
      <c r="P985" s="100"/>
      <c r="Q985" s="100"/>
      <c r="R985" s="100"/>
      <c r="S985" s="100"/>
      <c r="T985" s="100"/>
    </row>
    <row r="986" spans="11:20">
      <c r="K986" s="100"/>
      <c r="L986" s="100"/>
      <c r="M986" s="100"/>
      <c r="N986" s="100"/>
      <c r="O986" s="100"/>
      <c r="P986" s="100"/>
      <c r="Q986" s="100"/>
      <c r="R986" s="100"/>
      <c r="S986" s="100"/>
      <c r="T986" s="100"/>
    </row>
    <row r="987" spans="11:20">
      <c r="K987" s="100"/>
      <c r="L987" s="100"/>
      <c r="M987" s="100"/>
      <c r="N987" s="100"/>
      <c r="O987" s="100"/>
      <c r="P987" s="100"/>
      <c r="Q987" s="100"/>
      <c r="R987" s="100"/>
      <c r="S987" s="100"/>
      <c r="T987" s="100"/>
    </row>
    <row r="988" spans="11:20">
      <c r="K988" s="100"/>
      <c r="L988" s="100"/>
      <c r="M988" s="100"/>
      <c r="N988" s="100"/>
      <c r="O988" s="100"/>
      <c r="P988" s="100"/>
      <c r="Q988" s="100"/>
      <c r="R988" s="100"/>
      <c r="S988" s="100"/>
      <c r="T988" s="100"/>
    </row>
    <row r="989" spans="11:20">
      <c r="K989" s="100"/>
      <c r="L989" s="100"/>
      <c r="M989" s="100"/>
      <c r="N989" s="100"/>
      <c r="O989" s="100"/>
      <c r="P989" s="100"/>
      <c r="Q989" s="100"/>
      <c r="R989" s="100"/>
      <c r="S989" s="100"/>
      <c r="T989" s="100"/>
    </row>
    <row r="990" spans="11:20">
      <c r="K990" s="100"/>
      <c r="L990" s="100"/>
      <c r="M990" s="100"/>
      <c r="N990" s="100"/>
      <c r="O990" s="100"/>
      <c r="P990" s="100"/>
      <c r="Q990" s="100"/>
      <c r="R990" s="100"/>
      <c r="S990" s="100"/>
      <c r="T990" s="100"/>
    </row>
    <row r="991" spans="11:20">
      <c r="K991" s="100"/>
      <c r="L991" s="100"/>
      <c r="M991" s="100"/>
      <c r="N991" s="100"/>
      <c r="O991" s="100"/>
      <c r="P991" s="100"/>
      <c r="Q991" s="100"/>
      <c r="R991" s="100"/>
      <c r="S991" s="100"/>
      <c r="T991" s="100"/>
    </row>
    <row r="992" spans="11:20">
      <c r="K992" s="100"/>
      <c r="L992" s="100"/>
      <c r="M992" s="100"/>
      <c r="N992" s="100"/>
      <c r="O992" s="100"/>
      <c r="P992" s="100"/>
      <c r="Q992" s="100"/>
      <c r="R992" s="100"/>
      <c r="S992" s="100"/>
      <c r="T992" s="100"/>
    </row>
    <row r="993" spans="11:20">
      <c r="K993" s="100"/>
      <c r="L993" s="100"/>
      <c r="M993" s="100"/>
      <c r="N993" s="100"/>
      <c r="O993" s="100"/>
      <c r="P993" s="100"/>
      <c r="Q993" s="100"/>
      <c r="R993" s="100"/>
      <c r="S993" s="100"/>
      <c r="T993" s="100"/>
    </row>
    <row r="994" spans="11:20">
      <c r="K994" s="100"/>
      <c r="L994" s="100"/>
      <c r="M994" s="100"/>
      <c r="N994" s="100"/>
      <c r="O994" s="100"/>
      <c r="P994" s="100"/>
      <c r="Q994" s="100"/>
      <c r="R994" s="100"/>
      <c r="S994" s="100"/>
      <c r="T994" s="100"/>
    </row>
    <row r="995" spans="11:20">
      <c r="K995" s="100"/>
      <c r="L995" s="100"/>
      <c r="M995" s="100"/>
      <c r="N995" s="100"/>
      <c r="O995" s="100"/>
      <c r="P995" s="100"/>
      <c r="Q995" s="100"/>
      <c r="R995" s="100"/>
      <c r="S995" s="100"/>
      <c r="T995" s="100"/>
    </row>
    <row r="996" spans="11:20">
      <c r="K996" s="100"/>
      <c r="L996" s="100"/>
      <c r="M996" s="100"/>
      <c r="N996" s="100"/>
      <c r="O996" s="100"/>
      <c r="P996" s="100"/>
      <c r="Q996" s="100"/>
      <c r="R996" s="100"/>
      <c r="S996" s="100"/>
      <c r="T996" s="100"/>
    </row>
    <row r="997" spans="11:20">
      <c r="K997" s="100"/>
      <c r="L997" s="100"/>
      <c r="M997" s="100"/>
      <c r="N997" s="100"/>
      <c r="O997" s="100"/>
      <c r="P997" s="100"/>
      <c r="Q997" s="100"/>
      <c r="R997" s="100"/>
      <c r="S997" s="100"/>
      <c r="T997" s="100"/>
    </row>
    <row r="998" spans="11:20">
      <c r="K998" s="100"/>
      <c r="L998" s="100"/>
      <c r="M998" s="100"/>
      <c r="N998" s="100"/>
      <c r="O998" s="100"/>
      <c r="P998" s="100"/>
      <c r="Q998" s="100"/>
      <c r="R998" s="100"/>
      <c r="S998" s="100"/>
      <c r="T998" s="100"/>
    </row>
    <row r="999" spans="11:20">
      <c r="K999" s="100"/>
      <c r="L999" s="100"/>
      <c r="M999" s="100"/>
      <c r="N999" s="100"/>
      <c r="O999" s="100"/>
      <c r="P999" s="100"/>
      <c r="Q999" s="100"/>
      <c r="R999" s="100"/>
      <c r="S999" s="100"/>
      <c r="T999" s="100"/>
    </row>
    <row r="1000" spans="11:20">
      <c r="K1000" s="100"/>
      <c r="L1000" s="100"/>
      <c r="M1000" s="100"/>
      <c r="N1000" s="100"/>
      <c r="O1000" s="100"/>
      <c r="P1000" s="100"/>
      <c r="Q1000" s="100"/>
      <c r="R1000" s="100"/>
      <c r="S1000" s="100"/>
      <c r="T1000" s="100"/>
    </row>
    <row r="1001" spans="11:20">
      <c r="K1001" s="100"/>
      <c r="L1001" s="100"/>
      <c r="M1001" s="100"/>
      <c r="N1001" s="100"/>
      <c r="O1001" s="100"/>
      <c r="P1001" s="100"/>
      <c r="Q1001" s="100"/>
      <c r="R1001" s="100"/>
      <c r="S1001" s="100"/>
      <c r="T1001" s="100"/>
    </row>
    <row r="1002" spans="11:20">
      <c r="K1002" s="100"/>
      <c r="L1002" s="100"/>
      <c r="M1002" s="100"/>
      <c r="N1002" s="100"/>
      <c r="O1002" s="100"/>
      <c r="P1002" s="100"/>
      <c r="Q1002" s="100"/>
      <c r="R1002" s="100"/>
      <c r="S1002" s="100"/>
      <c r="T1002" s="100"/>
    </row>
    <row r="1003" spans="11:20">
      <c r="K1003" s="100"/>
      <c r="L1003" s="100"/>
      <c r="M1003" s="100"/>
      <c r="N1003" s="100"/>
      <c r="O1003" s="100"/>
      <c r="P1003" s="100"/>
      <c r="Q1003" s="100"/>
      <c r="R1003" s="100"/>
      <c r="S1003" s="100"/>
      <c r="T1003" s="100"/>
    </row>
    <row r="1004" spans="11:20">
      <c r="K1004" s="100"/>
      <c r="L1004" s="100"/>
      <c r="M1004" s="100"/>
      <c r="N1004" s="100"/>
      <c r="O1004" s="100"/>
      <c r="P1004" s="100"/>
      <c r="Q1004" s="100"/>
      <c r="R1004" s="100"/>
      <c r="S1004" s="100"/>
      <c r="T1004" s="100"/>
    </row>
    <row r="1005" spans="11:20">
      <c r="K1005" s="100"/>
      <c r="L1005" s="100"/>
      <c r="M1005" s="100"/>
      <c r="N1005" s="100"/>
      <c r="O1005" s="100"/>
      <c r="P1005" s="100"/>
      <c r="Q1005" s="100"/>
      <c r="R1005" s="100"/>
      <c r="S1005" s="100"/>
      <c r="T1005" s="100"/>
    </row>
    <row r="1006" spans="11:20">
      <c r="K1006" s="100"/>
      <c r="L1006" s="100"/>
      <c r="M1006" s="100"/>
      <c r="N1006" s="100"/>
      <c r="O1006" s="100"/>
      <c r="P1006" s="100"/>
      <c r="Q1006" s="100"/>
      <c r="R1006" s="100"/>
      <c r="S1006" s="100"/>
      <c r="T1006" s="100"/>
    </row>
    <row r="1007" spans="11:20">
      <c r="K1007" s="100"/>
      <c r="L1007" s="100"/>
      <c r="M1007" s="100"/>
      <c r="N1007" s="100"/>
      <c r="O1007" s="100"/>
      <c r="P1007" s="100"/>
      <c r="Q1007" s="100"/>
      <c r="R1007" s="100"/>
      <c r="S1007" s="100"/>
      <c r="T1007" s="100"/>
    </row>
    <row r="1008" spans="11:20">
      <c r="K1008" s="100"/>
      <c r="L1008" s="100"/>
      <c r="M1008" s="100"/>
      <c r="N1008" s="100"/>
      <c r="O1008" s="100"/>
      <c r="P1008" s="100"/>
      <c r="Q1008" s="100"/>
      <c r="R1008" s="100"/>
      <c r="S1008" s="100"/>
      <c r="T1008" s="100"/>
    </row>
    <row r="1009" spans="11:20">
      <c r="K1009" s="100"/>
      <c r="L1009" s="100"/>
      <c r="M1009" s="100"/>
      <c r="N1009" s="100"/>
      <c r="O1009" s="100"/>
      <c r="P1009" s="100"/>
      <c r="Q1009" s="100"/>
      <c r="R1009" s="100"/>
      <c r="S1009" s="100"/>
      <c r="T1009" s="100"/>
    </row>
    <row r="1010" spans="11:20">
      <c r="K1010" s="100"/>
      <c r="L1010" s="100"/>
      <c r="M1010" s="100"/>
      <c r="N1010" s="100"/>
      <c r="O1010" s="100"/>
      <c r="P1010" s="100"/>
      <c r="Q1010" s="100"/>
      <c r="R1010" s="100"/>
      <c r="S1010" s="100"/>
      <c r="T1010" s="100"/>
    </row>
    <row r="1011" spans="11:20">
      <c r="K1011" s="100"/>
      <c r="L1011" s="100"/>
      <c r="M1011" s="100"/>
      <c r="N1011" s="100"/>
      <c r="O1011" s="100"/>
      <c r="P1011" s="100"/>
      <c r="Q1011" s="100"/>
      <c r="R1011" s="100"/>
      <c r="S1011" s="100"/>
      <c r="T1011" s="100"/>
    </row>
    <row r="1012" spans="11:20">
      <c r="K1012" s="100"/>
      <c r="L1012" s="100"/>
      <c r="M1012" s="100"/>
      <c r="N1012" s="100"/>
      <c r="O1012" s="100"/>
      <c r="P1012" s="100"/>
      <c r="Q1012" s="100"/>
      <c r="R1012" s="100"/>
      <c r="S1012" s="100"/>
      <c r="T1012" s="100"/>
    </row>
    <row r="1013" spans="11:20">
      <c r="K1013" s="100"/>
      <c r="L1013" s="100"/>
      <c r="M1013" s="100"/>
      <c r="N1013" s="100"/>
      <c r="O1013" s="100"/>
      <c r="P1013" s="100"/>
      <c r="Q1013" s="100"/>
      <c r="R1013" s="100"/>
      <c r="S1013" s="100"/>
      <c r="T1013" s="100"/>
    </row>
    <row r="1014" spans="11:20">
      <c r="K1014" s="100"/>
      <c r="L1014" s="100"/>
      <c r="M1014" s="100"/>
      <c r="N1014" s="100"/>
      <c r="O1014" s="100"/>
      <c r="P1014" s="100"/>
      <c r="Q1014" s="100"/>
      <c r="R1014" s="100"/>
      <c r="S1014" s="100"/>
      <c r="T1014" s="100"/>
    </row>
    <row r="1015" spans="11:20">
      <c r="K1015" s="100"/>
      <c r="L1015" s="100"/>
      <c r="M1015" s="100"/>
      <c r="N1015" s="100"/>
      <c r="O1015" s="100"/>
      <c r="P1015" s="100"/>
      <c r="Q1015" s="100"/>
      <c r="R1015" s="100"/>
      <c r="S1015" s="100"/>
      <c r="T1015" s="100"/>
    </row>
    <row r="1016" spans="11:20">
      <c r="K1016" s="100"/>
      <c r="L1016" s="100"/>
      <c r="M1016" s="100"/>
      <c r="N1016" s="100"/>
      <c r="O1016" s="100"/>
      <c r="P1016" s="100"/>
      <c r="Q1016" s="100"/>
      <c r="R1016" s="100"/>
      <c r="S1016" s="100"/>
      <c r="T1016" s="100"/>
    </row>
    <row r="1017" spans="11:20">
      <c r="K1017" s="100"/>
      <c r="L1017" s="100"/>
      <c r="M1017" s="100"/>
      <c r="N1017" s="100"/>
      <c r="O1017" s="100"/>
      <c r="P1017" s="100"/>
      <c r="Q1017" s="100"/>
      <c r="R1017" s="100"/>
      <c r="S1017" s="100"/>
      <c r="T1017" s="100"/>
    </row>
    <row r="1018" spans="11:20">
      <c r="K1018" s="100"/>
      <c r="L1018" s="100"/>
      <c r="M1018" s="100"/>
      <c r="N1018" s="100"/>
      <c r="O1018" s="100"/>
      <c r="P1018" s="100"/>
      <c r="Q1018" s="100"/>
      <c r="R1018" s="100"/>
      <c r="S1018" s="100"/>
      <c r="T1018" s="100"/>
    </row>
    <row r="1019" spans="11:20">
      <c r="K1019" s="100"/>
      <c r="L1019" s="100"/>
      <c r="M1019" s="100"/>
      <c r="N1019" s="100"/>
      <c r="O1019" s="100"/>
      <c r="P1019" s="100"/>
      <c r="Q1019" s="100"/>
      <c r="R1019" s="100"/>
      <c r="S1019" s="100"/>
      <c r="T1019" s="100"/>
    </row>
    <row r="1020" spans="11:20">
      <c r="K1020" s="100"/>
      <c r="L1020" s="100"/>
      <c r="M1020" s="100"/>
      <c r="N1020" s="100"/>
      <c r="O1020" s="100"/>
      <c r="P1020" s="100"/>
      <c r="Q1020" s="100"/>
      <c r="R1020" s="100"/>
      <c r="S1020" s="100"/>
      <c r="T1020" s="100"/>
    </row>
    <row r="1021" spans="11:20">
      <c r="K1021" s="100"/>
      <c r="L1021" s="100"/>
      <c r="M1021" s="100"/>
      <c r="N1021" s="100"/>
      <c r="O1021" s="100"/>
      <c r="P1021" s="100"/>
      <c r="Q1021" s="100"/>
      <c r="R1021" s="100"/>
      <c r="S1021" s="100"/>
      <c r="T1021" s="100"/>
    </row>
    <row r="1022" spans="11:20">
      <c r="K1022" s="100"/>
      <c r="L1022" s="100"/>
      <c r="M1022" s="100"/>
      <c r="N1022" s="100"/>
      <c r="O1022" s="100"/>
      <c r="P1022" s="100"/>
      <c r="Q1022" s="100"/>
      <c r="R1022" s="100"/>
      <c r="S1022" s="100"/>
      <c r="T1022" s="100"/>
    </row>
    <row r="1023" spans="11:20">
      <c r="K1023" s="100"/>
      <c r="L1023" s="100"/>
      <c r="M1023" s="100"/>
      <c r="N1023" s="100"/>
      <c r="O1023" s="100"/>
      <c r="P1023" s="100"/>
      <c r="Q1023" s="100"/>
      <c r="R1023" s="100"/>
      <c r="S1023" s="100"/>
      <c r="T1023" s="100"/>
    </row>
    <row r="1024" spans="11:20">
      <c r="K1024" s="100"/>
      <c r="L1024" s="100"/>
      <c r="M1024" s="100"/>
      <c r="N1024" s="100"/>
      <c r="O1024" s="100"/>
      <c r="P1024" s="100"/>
      <c r="Q1024" s="100"/>
      <c r="R1024" s="100"/>
      <c r="S1024" s="100"/>
      <c r="T1024" s="100"/>
    </row>
    <row r="1025" spans="11:20">
      <c r="K1025" s="100"/>
      <c r="L1025" s="100"/>
      <c r="M1025" s="100"/>
      <c r="N1025" s="100"/>
      <c r="O1025" s="100"/>
      <c r="P1025" s="100"/>
      <c r="Q1025" s="100"/>
      <c r="R1025" s="100"/>
      <c r="S1025" s="100"/>
      <c r="T1025" s="100"/>
    </row>
    <row r="1026" spans="11:20">
      <c r="K1026" s="100"/>
      <c r="L1026" s="100"/>
      <c r="M1026" s="100"/>
      <c r="N1026" s="100"/>
      <c r="O1026" s="100"/>
      <c r="P1026" s="100"/>
      <c r="Q1026" s="100"/>
      <c r="R1026" s="100"/>
      <c r="S1026" s="100"/>
      <c r="T1026" s="100"/>
    </row>
  </sheetData>
  <sheetProtection algorithmName="SHA-512" hashValue="J1jqVVmGfAZ7GyER3X7PPxb1U0LVZXUYw3JF4jAppr8R0CVYkHXT6foERTGKRA7y1IkvAmBpMKMGIGXVF1nItQ==" saltValue="bXjNnw4dPvjy0I42ibtjMA==" spinCount="100000" sheet="1" objects="1" scenarios="1" formatColumns="0"/>
  <mergeCells count="3">
    <mergeCell ref="B6:B9"/>
    <mergeCell ref="B10:B13"/>
    <mergeCell ref="B14:B15"/>
  </mergeCells>
  <dataValidations count="2">
    <dataValidation type="list" allowBlank="1" showInputMessage="1" showErrorMessage="1" errorTitle="Value must be 0, 1, 2, 3, 4 or 5" sqref="K162:K168 P162:P168 K148:K157 P148:P157 K141:K143 P141:P143 K124:K136 P124:P136 K113:K119 P113:P119 K100:K108 P100:P108 K88:K95 P88:P95 K70:K83 P70:P83 K43:K65 P43:P65 K27:K38 P27:P38" xr:uid="{00000000-0002-0000-0200-000000000000}">
      <formula1>"0,1,2,3,4,5"</formula1>
    </dataValidation>
    <dataValidation type="decimal" allowBlank="1" showInputMessage="1" showErrorMessage="1" errorTitle="Value must be between 0 and 5" sqref="N162:N168 S162:S168 N148:N157 S148:S157 N141:N143 S141:S143 N124:N136 S124:S136 N113:N119 S113:S119 N100:N108 S100:S108 N88:N95 S88:S95 N70:N83 S70:S83 N43:N65 S43:S65 N27:N38 S27:S38" xr:uid="{00000000-0002-0000-0200-000001000000}">
      <formula1>0</formula1>
      <formula2>5</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H371"/>
  <sheetViews>
    <sheetView topLeftCell="B1" workbookViewId="0"/>
  </sheetViews>
  <sheetFormatPr baseColWidth="10" defaultColWidth="10.83203125" defaultRowHeight="16"/>
  <cols>
    <col min="1" max="1" width="0" style="3" hidden="1" customWidth="1"/>
    <col min="2" max="2" width="29.1640625" style="20" customWidth="1"/>
    <col min="3" max="3" width="67.6640625" style="3" customWidth="1"/>
    <col min="4" max="4" width="72.6640625" style="3" customWidth="1"/>
    <col min="5" max="5" width="10.83203125" style="4"/>
    <col min="6" max="6" width="50.83203125" style="3" customWidth="1"/>
    <col min="7" max="7" width="10.83203125" style="3"/>
    <col min="8" max="8" width="10.83203125" style="4"/>
    <col min="9" max="16384" width="10.83203125" style="3"/>
  </cols>
  <sheetData>
    <row r="3" spans="2:3" ht="20">
      <c r="C3" s="12" t="s">
        <v>266</v>
      </c>
    </row>
    <row r="4" spans="2:3" ht="17">
      <c r="B4" s="2" t="s">
        <v>264</v>
      </c>
    </row>
    <row r="5" spans="2:3" ht="17">
      <c r="B5" s="16" t="s">
        <v>255</v>
      </c>
      <c r="C5" s="166" t="s">
        <v>718</v>
      </c>
    </row>
    <row r="6" spans="2:3" ht="17">
      <c r="B6" s="16" t="s">
        <v>256</v>
      </c>
      <c r="C6" s="166"/>
    </row>
    <row r="7" spans="2:3" ht="17">
      <c r="B7" s="16" t="s">
        <v>257</v>
      </c>
      <c r="C7" s="166"/>
    </row>
    <row r="8" spans="2:3" ht="17">
      <c r="B8" s="16" t="s">
        <v>34</v>
      </c>
      <c r="C8" s="166"/>
    </row>
    <row r="9" spans="2:3" ht="17">
      <c r="B9" s="16" t="s">
        <v>258</v>
      </c>
      <c r="C9" s="166"/>
    </row>
    <row r="10" spans="2:3" ht="17">
      <c r="B10" s="16" t="s">
        <v>259</v>
      </c>
      <c r="C10" s="166"/>
    </row>
    <row r="11" spans="2:3" ht="17">
      <c r="B11" s="16" t="s">
        <v>260</v>
      </c>
      <c r="C11" s="166"/>
    </row>
    <row r="12" spans="2:3" ht="17">
      <c r="B12" s="16" t="s">
        <v>261</v>
      </c>
      <c r="C12" s="166"/>
    </row>
    <row r="13" spans="2:3" ht="17">
      <c r="B13" s="16" t="s">
        <v>41</v>
      </c>
      <c r="C13" s="166"/>
    </row>
    <row r="14" spans="2:3" ht="17">
      <c r="B14" s="16" t="s">
        <v>40</v>
      </c>
      <c r="C14" s="166"/>
    </row>
    <row r="15" spans="2:3" ht="17">
      <c r="B15" s="16" t="s">
        <v>262</v>
      </c>
      <c r="C15" s="166"/>
    </row>
    <row r="16" spans="2:3">
      <c r="B16" s="3"/>
    </row>
    <row r="26" spans="1:8" ht="17">
      <c r="B26" s="9" t="s">
        <v>722</v>
      </c>
      <c r="C26" s="8"/>
    </row>
    <row r="27" spans="1:8" ht="17">
      <c r="B27" s="10" t="s">
        <v>27</v>
      </c>
      <c r="C27" s="11"/>
    </row>
    <row r="28" spans="1:8" ht="17">
      <c r="E28" s="22" t="s">
        <v>720</v>
      </c>
    </row>
    <row r="29" spans="1:8" ht="60">
      <c r="B29" s="23" t="s">
        <v>255</v>
      </c>
      <c r="C29" s="24" t="s">
        <v>125</v>
      </c>
      <c r="D29" s="24" t="s">
        <v>28</v>
      </c>
      <c r="E29" s="24" t="s">
        <v>126</v>
      </c>
      <c r="F29" s="24" t="s">
        <v>127</v>
      </c>
      <c r="G29" s="25" t="s">
        <v>231</v>
      </c>
      <c r="H29" s="24" t="s">
        <v>265</v>
      </c>
    </row>
    <row r="30" spans="1:8" ht="17">
      <c r="B30" s="17" t="s">
        <v>417</v>
      </c>
    </row>
    <row r="31" spans="1:8" ht="51">
      <c r="A31" s="3">
        <v>244</v>
      </c>
      <c r="B31" s="6" t="s">
        <v>267</v>
      </c>
      <c r="C31" s="6" t="s">
        <v>424</v>
      </c>
      <c r="D31" s="6" t="s">
        <v>425</v>
      </c>
      <c r="E31" s="15">
        <v>3</v>
      </c>
      <c r="F31" s="7" t="s">
        <v>717</v>
      </c>
      <c r="G31" s="7"/>
      <c r="H31" s="18">
        <v>3</v>
      </c>
    </row>
    <row r="32" spans="1:8" ht="68">
      <c r="A32" s="3">
        <v>245</v>
      </c>
      <c r="B32" s="6" t="s">
        <v>268</v>
      </c>
      <c r="C32" s="6" t="s">
        <v>426</v>
      </c>
      <c r="D32" s="6" t="s">
        <v>427</v>
      </c>
      <c r="E32" s="15"/>
      <c r="F32" s="7"/>
      <c r="G32" s="7"/>
      <c r="H32" s="18"/>
    </row>
    <row r="33" spans="1:8" ht="85">
      <c r="A33" s="3">
        <v>246</v>
      </c>
      <c r="B33" s="6" t="s">
        <v>269</v>
      </c>
      <c r="C33" s="6" t="s">
        <v>428</v>
      </c>
      <c r="D33" s="6" t="s">
        <v>429</v>
      </c>
      <c r="E33" s="15"/>
      <c r="F33" s="7"/>
      <c r="G33" s="7"/>
      <c r="H33" s="18"/>
    </row>
    <row r="34" spans="1:8" ht="85">
      <c r="A34" s="3">
        <v>247</v>
      </c>
      <c r="B34" s="6" t="s">
        <v>270</v>
      </c>
      <c r="C34" s="6" t="s">
        <v>430</v>
      </c>
      <c r="D34" s="6" t="s">
        <v>431</v>
      </c>
      <c r="E34" s="15"/>
      <c r="F34" s="7"/>
      <c r="G34" s="7"/>
      <c r="H34" s="18"/>
    </row>
    <row r="35" spans="1:8" ht="68">
      <c r="A35" s="3">
        <v>248</v>
      </c>
      <c r="B35" s="6" t="s">
        <v>271</v>
      </c>
      <c r="C35" s="6" t="s">
        <v>432</v>
      </c>
      <c r="D35" s="6" t="s">
        <v>433</v>
      </c>
      <c r="E35" s="15"/>
      <c r="F35" s="7"/>
      <c r="G35" s="7"/>
      <c r="H35" s="18"/>
    </row>
    <row r="36" spans="1:8" ht="68">
      <c r="A36" s="3">
        <v>249</v>
      </c>
      <c r="B36" s="6" t="s">
        <v>272</v>
      </c>
      <c r="C36" s="6" t="s">
        <v>434</v>
      </c>
      <c r="D36" s="6" t="s">
        <v>435</v>
      </c>
      <c r="E36" s="15"/>
      <c r="F36" s="7"/>
      <c r="G36" s="7"/>
      <c r="H36" s="18"/>
    </row>
    <row r="37" spans="1:8" ht="102">
      <c r="A37" s="3">
        <v>250</v>
      </c>
      <c r="B37" s="6" t="s">
        <v>273</v>
      </c>
      <c r="C37" s="6" t="s">
        <v>436</v>
      </c>
      <c r="D37" s="6" t="s">
        <v>437</v>
      </c>
      <c r="E37" s="15"/>
      <c r="F37" s="7"/>
      <c r="G37" s="7"/>
      <c r="H37" s="18"/>
    </row>
    <row r="38" spans="1:8">
      <c r="B38" s="3"/>
    </row>
    <row r="39" spans="1:8">
      <c r="B39" s="3"/>
    </row>
    <row r="40" spans="1:8">
      <c r="B40" s="3"/>
    </row>
    <row r="41" spans="1:8" ht="17">
      <c r="B41" s="17" t="s">
        <v>418</v>
      </c>
    </row>
    <row r="42" spans="1:8" ht="68">
      <c r="A42" s="3">
        <v>251</v>
      </c>
      <c r="B42" s="6" t="s">
        <v>274</v>
      </c>
      <c r="C42" s="6" t="s">
        <v>438</v>
      </c>
      <c r="D42" s="6" t="s">
        <v>439</v>
      </c>
      <c r="E42" s="15"/>
      <c r="F42" s="7"/>
      <c r="G42" s="7"/>
      <c r="H42" s="18"/>
    </row>
    <row r="43" spans="1:8" ht="68">
      <c r="A43" s="3">
        <v>252</v>
      </c>
      <c r="B43" s="6" t="s">
        <v>275</v>
      </c>
      <c r="C43" s="6" t="s">
        <v>440</v>
      </c>
      <c r="D43" s="6" t="s">
        <v>441</v>
      </c>
      <c r="E43" s="15"/>
      <c r="F43" s="7"/>
      <c r="G43" s="7"/>
      <c r="H43" s="18"/>
    </row>
    <row r="44" spans="1:8" ht="85">
      <c r="A44" s="3">
        <v>253</v>
      </c>
      <c r="B44" s="6" t="s">
        <v>276</v>
      </c>
      <c r="C44" s="6" t="s">
        <v>442</v>
      </c>
      <c r="D44" s="6" t="s">
        <v>443</v>
      </c>
      <c r="E44" s="15"/>
      <c r="F44" s="7"/>
      <c r="G44" s="7"/>
      <c r="H44" s="18"/>
    </row>
    <row r="45" spans="1:8" ht="51">
      <c r="A45" s="3">
        <v>254</v>
      </c>
      <c r="B45" s="6" t="s">
        <v>277</v>
      </c>
      <c r="C45" s="6" t="s">
        <v>444</v>
      </c>
      <c r="D45" s="6" t="s">
        <v>445</v>
      </c>
      <c r="E45" s="15"/>
      <c r="F45" s="7"/>
      <c r="G45" s="7"/>
      <c r="H45" s="18"/>
    </row>
    <row r="46" spans="1:8" ht="51">
      <c r="A46" s="3">
        <v>255</v>
      </c>
      <c r="B46" s="6" t="s">
        <v>278</v>
      </c>
      <c r="C46" s="6" t="s">
        <v>446</v>
      </c>
      <c r="D46" s="6" t="s">
        <v>447</v>
      </c>
      <c r="E46" s="15"/>
      <c r="F46" s="7"/>
      <c r="G46" s="7"/>
      <c r="H46" s="18"/>
    </row>
    <row r="47" spans="1:8" ht="68">
      <c r="A47" s="3">
        <v>256</v>
      </c>
      <c r="B47" s="6" t="s">
        <v>279</v>
      </c>
      <c r="C47" s="6" t="s">
        <v>448</v>
      </c>
      <c r="D47" s="6" t="s">
        <v>449</v>
      </c>
      <c r="E47" s="15"/>
      <c r="F47" s="7"/>
      <c r="G47" s="7"/>
      <c r="H47" s="18"/>
    </row>
    <row r="48" spans="1:8">
      <c r="B48" s="3"/>
    </row>
    <row r="49" spans="1:8">
      <c r="B49" s="3"/>
    </row>
    <row r="50" spans="1:8">
      <c r="B50" s="3"/>
    </row>
    <row r="51" spans="1:8" ht="17">
      <c r="B51" s="5" t="s">
        <v>256</v>
      </c>
    </row>
    <row r="52" spans="1:8" ht="68">
      <c r="A52" s="3">
        <v>257</v>
      </c>
      <c r="B52" s="6" t="s">
        <v>280</v>
      </c>
      <c r="C52" s="6" t="s">
        <v>450</v>
      </c>
      <c r="D52" s="6" t="s">
        <v>451</v>
      </c>
      <c r="E52" s="15"/>
      <c r="F52" s="7"/>
      <c r="G52" s="7"/>
      <c r="H52" s="18"/>
    </row>
    <row r="53" spans="1:8" ht="51">
      <c r="A53" s="3">
        <v>258</v>
      </c>
      <c r="B53" s="6" t="s">
        <v>281</v>
      </c>
      <c r="C53" s="6" t="s">
        <v>452</v>
      </c>
      <c r="D53" s="6" t="s">
        <v>453</v>
      </c>
      <c r="E53" s="15"/>
      <c r="F53" s="7"/>
      <c r="G53" s="7"/>
      <c r="H53" s="18"/>
    </row>
    <row r="54" spans="1:8" ht="51">
      <c r="A54" s="3">
        <v>259</v>
      </c>
      <c r="B54" s="6" t="s">
        <v>282</v>
      </c>
      <c r="C54" s="6" t="s">
        <v>454</v>
      </c>
      <c r="D54" s="6" t="s">
        <v>455</v>
      </c>
      <c r="E54" s="15"/>
      <c r="F54" s="7"/>
      <c r="G54" s="7"/>
      <c r="H54" s="18"/>
    </row>
    <row r="55" spans="1:8" ht="51">
      <c r="A55" s="3">
        <v>260</v>
      </c>
      <c r="B55" s="6" t="s">
        <v>283</v>
      </c>
      <c r="C55" s="6" t="s">
        <v>456</v>
      </c>
      <c r="D55" s="6" t="s">
        <v>457</v>
      </c>
      <c r="E55" s="15"/>
      <c r="F55" s="7"/>
      <c r="G55" s="7"/>
      <c r="H55" s="18"/>
    </row>
    <row r="56" spans="1:8" ht="51">
      <c r="A56" s="3">
        <v>261</v>
      </c>
      <c r="B56" s="6" t="s">
        <v>284</v>
      </c>
      <c r="C56" s="6" t="s">
        <v>458</v>
      </c>
      <c r="D56" s="6" t="s">
        <v>459</v>
      </c>
      <c r="E56" s="15"/>
      <c r="F56" s="7"/>
      <c r="G56" s="7"/>
      <c r="H56" s="18"/>
    </row>
    <row r="57" spans="1:8" ht="51">
      <c r="A57" s="3">
        <v>262</v>
      </c>
      <c r="B57" s="6" t="s">
        <v>285</v>
      </c>
      <c r="C57" s="6" t="s">
        <v>460</v>
      </c>
      <c r="D57" s="6" t="s">
        <v>461</v>
      </c>
      <c r="E57" s="15"/>
      <c r="F57" s="7"/>
      <c r="G57" s="7"/>
      <c r="H57" s="18"/>
    </row>
    <row r="58" spans="1:8" ht="51">
      <c r="A58" s="3">
        <v>263</v>
      </c>
      <c r="B58" s="6" t="s">
        <v>286</v>
      </c>
      <c r="C58" s="6" t="s">
        <v>462</v>
      </c>
      <c r="D58" s="6" t="s">
        <v>463</v>
      </c>
      <c r="E58" s="15"/>
      <c r="F58" s="7"/>
      <c r="G58" s="7"/>
      <c r="H58" s="18"/>
    </row>
    <row r="59" spans="1:8">
      <c r="B59" s="3"/>
    </row>
    <row r="60" spans="1:8">
      <c r="B60" s="3"/>
    </row>
    <row r="61" spans="1:8">
      <c r="B61" s="3"/>
    </row>
    <row r="62" spans="1:8" ht="17">
      <c r="B62" s="5" t="s">
        <v>257</v>
      </c>
    </row>
    <row r="63" spans="1:8" ht="68">
      <c r="A63" s="3">
        <v>264</v>
      </c>
      <c r="B63" s="6" t="s">
        <v>287</v>
      </c>
      <c r="C63" s="6" t="s">
        <v>464</v>
      </c>
      <c r="D63" s="6" t="s">
        <v>465</v>
      </c>
      <c r="E63" s="15"/>
      <c r="F63" s="7"/>
      <c r="G63" s="7"/>
      <c r="H63" s="18"/>
    </row>
    <row r="64" spans="1:8" ht="68">
      <c r="A64" s="3">
        <v>265</v>
      </c>
      <c r="B64" s="6" t="s">
        <v>288</v>
      </c>
      <c r="C64" s="6" t="s">
        <v>466</v>
      </c>
      <c r="D64" s="6" t="s">
        <v>467</v>
      </c>
      <c r="E64" s="15"/>
      <c r="F64" s="7"/>
      <c r="G64" s="7"/>
      <c r="H64" s="18"/>
    </row>
    <row r="65" spans="1:8" ht="85">
      <c r="A65" s="3">
        <v>266</v>
      </c>
      <c r="B65" s="6" t="s">
        <v>289</v>
      </c>
      <c r="C65" s="6" t="s">
        <v>468</v>
      </c>
      <c r="D65" s="6" t="s">
        <v>469</v>
      </c>
      <c r="E65" s="15"/>
      <c r="F65" s="7"/>
      <c r="G65" s="7"/>
      <c r="H65" s="18"/>
    </row>
    <row r="66" spans="1:8" ht="68">
      <c r="A66" s="3">
        <v>267</v>
      </c>
      <c r="B66" s="6" t="s">
        <v>290</v>
      </c>
      <c r="C66" s="6" t="s">
        <v>470</v>
      </c>
      <c r="D66" s="6" t="s">
        <v>471</v>
      </c>
      <c r="E66" s="15"/>
      <c r="F66" s="7"/>
      <c r="G66" s="7"/>
      <c r="H66" s="18"/>
    </row>
    <row r="67" spans="1:8" ht="102">
      <c r="A67" s="3">
        <v>268</v>
      </c>
      <c r="B67" s="6" t="s">
        <v>291</v>
      </c>
      <c r="C67" s="6" t="s">
        <v>472</v>
      </c>
      <c r="D67" s="6" t="s">
        <v>473</v>
      </c>
      <c r="E67" s="15"/>
      <c r="F67" s="7"/>
      <c r="G67" s="7"/>
      <c r="H67" s="18"/>
    </row>
    <row r="68" spans="1:8" ht="85">
      <c r="A68" s="3">
        <v>269</v>
      </c>
      <c r="B68" s="6" t="s">
        <v>89</v>
      </c>
      <c r="C68" s="6" t="s">
        <v>474</v>
      </c>
      <c r="D68" s="6" t="s">
        <v>475</v>
      </c>
      <c r="E68" s="15"/>
      <c r="F68" s="7"/>
      <c r="G68" s="7"/>
      <c r="H68" s="18"/>
    </row>
    <row r="69" spans="1:8" ht="51">
      <c r="A69" s="3">
        <v>270</v>
      </c>
      <c r="B69" s="6" t="s">
        <v>292</v>
      </c>
      <c r="C69" s="6" t="s">
        <v>476</v>
      </c>
      <c r="D69" s="6" t="s">
        <v>477</v>
      </c>
      <c r="E69" s="15"/>
      <c r="F69" s="7"/>
      <c r="G69" s="7"/>
      <c r="H69" s="18"/>
    </row>
    <row r="70" spans="1:8" ht="51">
      <c r="A70" s="3">
        <v>271</v>
      </c>
      <c r="B70" s="6" t="s">
        <v>293</v>
      </c>
      <c r="C70" s="6" t="s">
        <v>478</v>
      </c>
      <c r="D70" s="6" t="s">
        <v>479</v>
      </c>
      <c r="E70" s="15"/>
      <c r="F70" s="7"/>
      <c r="G70" s="7"/>
      <c r="H70" s="18"/>
    </row>
    <row r="71" spans="1:8" ht="51">
      <c r="A71" s="3">
        <v>272</v>
      </c>
      <c r="B71" s="6" t="s">
        <v>88</v>
      </c>
      <c r="C71" s="6" t="s">
        <v>480</v>
      </c>
      <c r="D71" s="6" t="s">
        <v>481</v>
      </c>
      <c r="E71" s="15"/>
      <c r="F71" s="7"/>
      <c r="G71" s="7"/>
      <c r="H71" s="18"/>
    </row>
    <row r="72" spans="1:8" ht="102">
      <c r="A72" s="3">
        <v>273</v>
      </c>
      <c r="B72" s="6" t="s">
        <v>294</v>
      </c>
      <c r="C72" s="6" t="s">
        <v>482</v>
      </c>
      <c r="D72" s="6" t="s">
        <v>483</v>
      </c>
      <c r="E72" s="15"/>
      <c r="F72" s="7"/>
      <c r="G72" s="7"/>
      <c r="H72" s="18"/>
    </row>
    <row r="73" spans="1:8" ht="85">
      <c r="A73" s="3">
        <v>274</v>
      </c>
      <c r="B73" s="6" t="s">
        <v>295</v>
      </c>
      <c r="C73" s="6" t="s">
        <v>484</v>
      </c>
      <c r="D73" s="6" t="s">
        <v>485</v>
      </c>
      <c r="E73" s="15"/>
      <c r="F73" s="7"/>
      <c r="G73" s="7"/>
      <c r="H73" s="18"/>
    </row>
    <row r="74" spans="1:8">
      <c r="B74" s="3"/>
    </row>
    <row r="75" spans="1:8">
      <c r="B75" s="3"/>
    </row>
    <row r="76" spans="1:8">
      <c r="B76" s="3"/>
    </row>
    <row r="77" spans="1:8" ht="17">
      <c r="B77" s="5" t="s">
        <v>34</v>
      </c>
    </row>
    <row r="78" spans="1:8" ht="34">
      <c r="A78" s="3">
        <v>275</v>
      </c>
      <c r="B78" s="6" t="s">
        <v>296</v>
      </c>
      <c r="C78" s="6" t="s">
        <v>486</v>
      </c>
      <c r="D78" s="6" t="s">
        <v>487</v>
      </c>
      <c r="E78" s="15"/>
      <c r="F78" s="7"/>
      <c r="G78" s="7"/>
      <c r="H78" s="18"/>
    </row>
    <row r="79" spans="1:8" ht="85">
      <c r="A79" s="3">
        <v>276</v>
      </c>
      <c r="B79" s="6" t="s">
        <v>297</v>
      </c>
      <c r="C79" s="6" t="s">
        <v>488</v>
      </c>
      <c r="D79" s="6" t="s">
        <v>489</v>
      </c>
      <c r="E79" s="15"/>
      <c r="F79" s="7"/>
      <c r="G79" s="7"/>
      <c r="H79" s="18"/>
    </row>
    <row r="80" spans="1:8" ht="51">
      <c r="A80" s="3">
        <v>277</v>
      </c>
      <c r="B80" s="6" t="s">
        <v>298</v>
      </c>
      <c r="C80" s="6" t="s">
        <v>490</v>
      </c>
      <c r="D80" s="6" t="s">
        <v>487</v>
      </c>
      <c r="E80" s="15"/>
      <c r="F80" s="7"/>
      <c r="G80" s="7"/>
      <c r="H80" s="18"/>
    </row>
    <row r="81" spans="1:8" ht="34">
      <c r="A81" s="3">
        <v>278</v>
      </c>
      <c r="B81" s="6" t="s">
        <v>299</v>
      </c>
      <c r="C81" s="6" t="s">
        <v>491</v>
      </c>
      <c r="D81" s="6" t="s">
        <v>487</v>
      </c>
      <c r="E81" s="15"/>
      <c r="F81" s="7"/>
      <c r="G81" s="7"/>
      <c r="H81" s="18"/>
    </row>
    <row r="82" spans="1:8" ht="34">
      <c r="A82" s="3">
        <v>279</v>
      </c>
      <c r="B82" s="6" t="s">
        <v>300</v>
      </c>
      <c r="C82" s="6" t="s">
        <v>492</v>
      </c>
      <c r="D82" s="6" t="s">
        <v>487</v>
      </c>
      <c r="E82" s="15"/>
      <c r="F82" s="7"/>
      <c r="G82" s="7"/>
      <c r="H82" s="18"/>
    </row>
    <row r="83" spans="1:8" ht="34">
      <c r="A83" s="3">
        <v>280</v>
      </c>
      <c r="B83" s="6" t="s">
        <v>301</v>
      </c>
      <c r="C83" s="6" t="s">
        <v>493</v>
      </c>
      <c r="D83" s="6" t="s">
        <v>487</v>
      </c>
      <c r="E83" s="15"/>
      <c r="F83" s="7"/>
      <c r="G83" s="7"/>
      <c r="H83" s="18"/>
    </row>
    <row r="84" spans="1:8" ht="51">
      <c r="A84" s="3">
        <v>281</v>
      </c>
      <c r="B84" s="6" t="s">
        <v>302</v>
      </c>
      <c r="C84" s="6" t="s">
        <v>494</v>
      </c>
      <c r="D84" s="6" t="s">
        <v>487</v>
      </c>
      <c r="E84" s="15"/>
      <c r="F84" s="7"/>
      <c r="G84" s="7"/>
      <c r="H84" s="18"/>
    </row>
    <row r="85" spans="1:8" ht="34">
      <c r="A85" s="3">
        <v>282</v>
      </c>
      <c r="B85" s="6" t="s">
        <v>303</v>
      </c>
      <c r="C85" s="6" t="s">
        <v>495</v>
      </c>
      <c r="D85" s="6" t="s">
        <v>487</v>
      </c>
      <c r="E85" s="15"/>
      <c r="F85" s="7"/>
      <c r="G85" s="7"/>
      <c r="H85" s="18"/>
    </row>
    <row r="86" spans="1:8" ht="17">
      <c r="A86" s="3">
        <v>283</v>
      </c>
      <c r="B86" s="6" t="s">
        <v>304</v>
      </c>
      <c r="C86" s="6" t="s">
        <v>496</v>
      </c>
      <c r="D86" s="6" t="s">
        <v>487</v>
      </c>
      <c r="E86" s="15"/>
      <c r="F86" s="7"/>
      <c r="G86" s="7"/>
      <c r="H86" s="18"/>
    </row>
    <row r="87" spans="1:8" ht="51">
      <c r="A87" s="3">
        <v>284</v>
      </c>
      <c r="B87" s="6" t="s">
        <v>305</v>
      </c>
      <c r="C87" s="6" t="s">
        <v>497</v>
      </c>
      <c r="D87" s="6" t="s">
        <v>487</v>
      </c>
      <c r="E87" s="15"/>
      <c r="F87" s="7"/>
      <c r="G87" s="7"/>
      <c r="H87" s="18"/>
    </row>
    <row r="88" spans="1:8" ht="17">
      <c r="A88" s="3">
        <v>285</v>
      </c>
      <c r="B88" s="6" t="s">
        <v>306</v>
      </c>
      <c r="C88" s="6" t="s">
        <v>498</v>
      </c>
      <c r="D88" s="6" t="s">
        <v>487</v>
      </c>
      <c r="E88" s="15"/>
      <c r="F88" s="7"/>
      <c r="G88" s="7"/>
      <c r="H88" s="18"/>
    </row>
    <row r="89" spans="1:8" ht="34">
      <c r="A89" s="3">
        <v>286</v>
      </c>
      <c r="B89" s="6" t="s">
        <v>307</v>
      </c>
      <c r="C89" s="6" t="s">
        <v>499</v>
      </c>
      <c r="D89" s="6" t="s">
        <v>487</v>
      </c>
      <c r="E89" s="15"/>
      <c r="F89" s="7"/>
      <c r="G89" s="7"/>
      <c r="H89" s="18"/>
    </row>
    <row r="90" spans="1:8" ht="34">
      <c r="A90" s="3">
        <v>287</v>
      </c>
      <c r="B90" s="6" t="s">
        <v>308</v>
      </c>
      <c r="C90" s="6" t="s">
        <v>500</v>
      </c>
      <c r="D90" s="6" t="s">
        <v>487</v>
      </c>
      <c r="E90" s="15"/>
      <c r="F90" s="7"/>
      <c r="G90" s="7"/>
      <c r="H90" s="18"/>
    </row>
    <row r="91" spans="1:8" ht="34">
      <c r="A91" s="3">
        <v>288</v>
      </c>
      <c r="B91" s="6" t="s">
        <v>309</v>
      </c>
      <c r="C91" s="6" t="s">
        <v>501</v>
      </c>
      <c r="D91" s="6" t="s">
        <v>487</v>
      </c>
      <c r="E91" s="15"/>
      <c r="F91" s="7"/>
      <c r="G91" s="7"/>
      <c r="H91" s="18"/>
    </row>
    <row r="92" spans="1:8" ht="68">
      <c r="A92" s="3">
        <v>289</v>
      </c>
      <c r="B92" s="6" t="s">
        <v>310</v>
      </c>
      <c r="C92" s="6" t="s">
        <v>502</v>
      </c>
      <c r="D92" s="6" t="s">
        <v>487</v>
      </c>
      <c r="E92" s="15"/>
      <c r="F92" s="7"/>
      <c r="G92" s="7"/>
      <c r="H92" s="18"/>
    </row>
    <row r="93" spans="1:8">
      <c r="B93" s="3"/>
    </row>
    <row r="94" spans="1:8">
      <c r="B94" s="3"/>
    </row>
    <row r="95" spans="1:8">
      <c r="B95" s="3"/>
    </row>
    <row r="96" spans="1:8" ht="17">
      <c r="B96" s="5" t="s">
        <v>419</v>
      </c>
    </row>
    <row r="97" spans="1:8" ht="51">
      <c r="A97" s="3">
        <v>290</v>
      </c>
      <c r="B97" s="6" t="s">
        <v>311</v>
      </c>
      <c r="C97" s="6" t="s">
        <v>503</v>
      </c>
      <c r="D97" s="6" t="s">
        <v>504</v>
      </c>
      <c r="E97" s="15"/>
      <c r="F97" s="7"/>
      <c r="G97" s="7"/>
      <c r="H97" s="18"/>
    </row>
    <row r="98" spans="1:8" ht="85">
      <c r="A98" s="3">
        <v>291</v>
      </c>
      <c r="B98" s="6" t="s">
        <v>312</v>
      </c>
      <c r="C98" s="6" t="s">
        <v>505</v>
      </c>
      <c r="D98" s="6" t="s">
        <v>506</v>
      </c>
      <c r="E98" s="15"/>
      <c r="F98" s="7"/>
      <c r="G98" s="7"/>
      <c r="H98" s="18"/>
    </row>
    <row r="99" spans="1:8" ht="68">
      <c r="A99" s="3">
        <v>292</v>
      </c>
      <c r="B99" s="6" t="s">
        <v>279</v>
      </c>
      <c r="C99" s="6" t="s">
        <v>507</v>
      </c>
      <c r="D99" s="6" t="s">
        <v>508</v>
      </c>
      <c r="E99" s="15"/>
      <c r="F99" s="7"/>
      <c r="G99" s="7"/>
      <c r="H99" s="18"/>
    </row>
    <row r="100" spans="1:8" ht="68">
      <c r="A100" s="3">
        <v>293</v>
      </c>
      <c r="B100" s="6" t="s">
        <v>313</v>
      </c>
      <c r="C100" s="6" t="s">
        <v>509</v>
      </c>
      <c r="D100" s="6" t="s">
        <v>510</v>
      </c>
      <c r="E100" s="15"/>
      <c r="F100" s="7"/>
      <c r="G100" s="7"/>
      <c r="H100" s="18"/>
    </row>
    <row r="101" spans="1:8" ht="51">
      <c r="A101" s="3">
        <v>294</v>
      </c>
      <c r="B101" s="6" t="s">
        <v>29</v>
      </c>
      <c r="C101" s="6" t="s">
        <v>511</v>
      </c>
      <c r="D101" s="6" t="s">
        <v>512</v>
      </c>
      <c r="E101" s="15"/>
      <c r="F101" s="7"/>
      <c r="G101" s="7"/>
      <c r="H101" s="18"/>
    </row>
    <row r="102" spans="1:8" ht="51">
      <c r="A102" s="3">
        <v>295</v>
      </c>
      <c r="B102" s="6" t="s">
        <v>314</v>
      </c>
      <c r="C102" s="6" t="s">
        <v>513</v>
      </c>
      <c r="D102" s="6" t="s">
        <v>514</v>
      </c>
      <c r="E102" s="15"/>
      <c r="F102" s="7"/>
      <c r="G102" s="7"/>
      <c r="H102" s="18"/>
    </row>
    <row r="103" spans="1:8" ht="51">
      <c r="A103" s="3">
        <v>296</v>
      </c>
      <c r="B103" s="6" t="s">
        <v>315</v>
      </c>
      <c r="C103" s="6" t="s">
        <v>515</v>
      </c>
      <c r="D103" s="6" t="s">
        <v>516</v>
      </c>
      <c r="E103" s="15"/>
      <c r="F103" s="7"/>
      <c r="G103" s="7"/>
      <c r="H103" s="18"/>
    </row>
    <row r="104" spans="1:8" ht="51">
      <c r="A104" s="3">
        <v>297</v>
      </c>
      <c r="B104" s="6" t="s">
        <v>316</v>
      </c>
      <c r="C104" s="6" t="s">
        <v>517</v>
      </c>
      <c r="D104" s="6" t="s">
        <v>518</v>
      </c>
      <c r="E104" s="15"/>
      <c r="F104" s="7"/>
      <c r="G104" s="7"/>
      <c r="H104" s="18"/>
    </row>
    <row r="105" spans="1:8" ht="51">
      <c r="A105" s="3">
        <v>298</v>
      </c>
      <c r="B105" s="6" t="s">
        <v>317</v>
      </c>
      <c r="C105" s="6" t="s">
        <v>519</v>
      </c>
      <c r="D105" s="6" t="s">
        <v>520</v>
      </c>
      <c r="E105" s="15"/>
      <c r="F105" s="7"/>
      <c r="G105" s="7"/>
      <c r="H105" s="18"/>
    </row>
    <row r="106" spans="1:8" ht="51">
      <c r="A106" s="3">
        <v>299</v>
      </c>
      <c r="B106" s="6" t="s">
        <v>318</v>
      </c>
      <c r="C106" s="6" t="s">
        <v>521</v>
      </c>
      <c r="D106" s="6" t="s">
        <v>522</v>
      </c>
      <c r="E106" s="15"/>
      <c r="F106" s="7"/>
      <c r="G106" s="7"/>
      <c r="H106" s="18"/>
    </row>
    <row r="107" spans="1:8" ht="34">
      <c r="A107" s="3">
        <v>300</v>
      </c>
      <c r="B107" s="6" t="s">
        <v>319</v>
      </c>
      <c r="C107" s="6" t="s">
        <v>523</v>
      </c>
      <c r="D107" s="6" t="s">
        <v>524</v>
      </c>
      <c r="E107" s="15"/>
      <c r="F107" s="7"/>
      <c r="G107" s="7"/>
      <c r="H107" s="18"/>
    </row>
    <row r="108" spans="1:8" ht="34">
      <c r="A108" s="3">
        <v>301</v>
      </c>
      <c r="B108" s="6" t="s">
        <v>320</v>
      </c>
      <c r="C108" s="6" t="s">
        <v>525</v>
      </c>
      <c r="D108" s="6" t="s">
        <v>526</v>
      </c>
      <c r="E108" s="15"/>
      <c r="F108" s="7"/>
      <c r="G108" s="7"/>
      <c r="H108" s="18"/>
    </row>
    <row r="109" spans="1:8" ht="51">
      <c r="A109" s="3">
        <v>302</v>
      </c>
      <c r="B109" s="6" t="s">
        <v>321</v>
      </c>
      <c r="C109" s="6" t="s">
        <v>527</v>
      </c>
      <c r="D109" s="6" t="s">
        <v>528</v>
      </c>
      <c r="E109" s="15"/>
      <c r="F109" s="7"/>
      <c r="G109" s="7"/>
      <c r="H109" s="18"/>
    </row>
    <row r="110" spans="1:8" ht="68">
      <c r="A110" s="3">
        <v>303</v>
      </c>
      <c r="B110" s="6" t="s">
        <v>322</v>
      </c>
      <c r="C110" s="6" t="s">
        <v>529</v>
      </c>
      <c r="D110" s="6" t="s">
        <v>530</v>
      </c>
      <c r="E110" s="15"/>
      <c r="F110" s="7"/>
      <c r="G110" s="7"/>
      <c r="H110" s="18"/>
    </row>
    <row r="111" spans="1:8" ht="68">
      <c r="A111" s="3">
        <v>304</v>
      </c>
      <c r="B111" s="6" t="s">
        <v>323</v>
      </c>
      <c r="C111" s="6" t="s">
        <v>531</v>
      </c>
      <c r="D111" s="6" t="s">
        <v>532</v>
      </c>
      <c r="E111" s="15"/>
      <c r="F111" s="7"/>
      <c r="G111" s="7"/>
      <c r="H111" s="18"/>
    </row>
    <row r="112" spans="1:8" ht="51">
      <c r="A112" s="3">
        <v>305</v>
      </c>
      <c r="B112" s="6" t="s">
        <v>122</v>
      </c>
      <c r="C112" s="6" t="s">
        <v>533</v>
      </c>
      <c r="D112" s="6" t="s">
        <v>534</v>
      </c>
      <c r="E112" s="15"/>
      <c r="F112" s="7"/>
      <c r="G112" s="7"/>
      <c r="H112" s="18"/>
    </row>
    <row r="113" spans="1:8" ht="51">
      <c r="A113" s="3">
        <v>306</v>
      </c>
      <c r="B113" s="6" t="s">
        <v>324</v>
      </c>
      <c r="C113" s="6" t="s">
        <v>535</v>
      </c>
      <c r="D113" s="6" t="s">
        <v>536</v>
      </c>
      <c r="E113" s="15"/>
      <c r="F113" s="7"/>
      <c r="G113" s="7"/>
      <c r="H113" s="18"/>
    </row>
    <row r="114" spans="1:8" ht="51">
      <c r="A114" s="3">
        <v>307</v>
      </c>
      <c r="B114" s="6" t="s">
        <v>325</v>
      </c>
      <c r="C114" s="6" t="s">
        <v>537</v>
      </c>
      <c r="D114" s="6" t="s">
        <v>538</v>
      </c>
      <c r="E114" s="15"/>
      <c r="F114" s="7"/>
      <c r="G114" s="7"/>
      <c r="H114" s="18"/>
    </row>
    <row r="115" spans="1:8" ht="51">
      <c r="A115" s="3">
        <v>308</v>
      </c>
      <c r="B115" s="6" t="s">
        <v>326</v>
      </c>
      <c r="C115" s="6" t="s">
        <v>539</v>
      </c>
      <c r="D115" s="6" t="s">
        <v>540</v>
      </c>
      <c r="E115" s="15"/>
      <c r="F115" s="7"/>
      <c r="G115" s="7"/>
      <c r="H115" s="18"/>
    </row>
    <row r="116" spans="1:8" ht="68">
      <c r="A116" s="3">
        <v>309</v>
      </c>
      <c r="B116" s="6" t="s">
        <v>327</v>
      </c>
      <c r="C116" s="6" t="s">
        <v>541</v>
      </c>
      <c r="D116" s="6" t="s">
        <v>542</v>
      </c>
      <c r="E116" s="15"/>
      <c r="F116" s="7"/>
      <c r="G116" s="7"/>
      <c r="H116" s="18"/>
    </row>
    <row r="117" spans="1:8" ht="68">
      <c r="A117" s="3">
        <v>310</v>
      </c>
      <c r="B117" s="6" t="s">
        <v>277</v>
      </c>
      <c r="C117" s="6" t="s">
        <v>543</v>
      </c>
      <c r="D117" s="6" t="s">
        <v>544</v>
      </c>
      <c r="E117" s="15"/>
      <c r="F117" s="7"/>
      <c r="G117" s="7"/>
      <c r="H117" s="18"/>
    </row>
    <row r="118" spans="1:8" ht="85">
      <c r="A118" s="3">
        <v>311</v>
      </c>
      <c r="B118" s="6" t="s">
        <v>297</v>
      </c>
      <c r="C118" s="6" t="s">
        <v>488</v>
      </c>
      <c r="D118" s="6" t="s">
        <v>489</v>
      </c>
      <c r="E118" s="15"/>
      <c r="F118" s="7"/>
      <c r="G118" s="7"/>
      <c r="H118" s="18"/>
    </row>
    <row r="119" spans="1:8" ht="51">
      <c r="A119" s="3">
        <v>312</v>
      </c>
      <c r="B119" s="6" t="s">
        <v>328</v>
      </c>
      <c r="C119" s="6" t="s">
        <v>545</v>
      </c>
      <c r="D119" s="6" t="s">
        <v>546</v>
      </c>
      <c r="E119" s="15"/>
      <c r="F119" s="7"/>
      <c r="G119" s="7"/>
      <c r="H119" s="18"/>
    </row>
    <row r="120" spans="1:8" ht="68">
      <c r="A120" s="3">
        <v>313</v>
      </c>
      <c r="B120" s="6" t="s">
        <v>329</v>
      </c>
      <c r="C120" s="6" t="s">
        <v>547</v>
      </c>
      <c r="D120" s="6" t="s">
        <v>548</v>
      </c>
      <c r="E120" s="15"/>
      <c r="F120" s="7"/>
      <c r="G120" s="7"/>
      <c r="H120" s="18"/>
    </row>
    <row r="121" spans="1:8" ht="85">
      <c r="A121" s="3">
        <v>314</v>
      </c>
      <c r="B121" s="6" t="s">
        <v>330</v>
      </c>
      <c r="C121" s="6" t="s">
        <v>549</v>
      </c>
      <c r="D121" s="6" t="s">
        <v>550</v>
      </c>
      <c r="E121" s="15"/>
      <c r="F121" s="7"/>
      <c r="G121" s="7"/>
      <c r="H121" s="18"/>
    </row>
    <row r="122" spans="1:8" ht="68">
      <c r="A122" s="3">
        <v>315</v>
      </c>
      <c r="B122" s="6" t="s">
        <v>331</v>
      </c>
      <c r="C122" s="6" t="s">
        <v>551</v>
      </c>
      <c r="D122" s="6" t="s">
        <v>552</v>
      </c>
      <c r="E122" s="15"/>
      <c r="F122" s="7"/>
      <c r="G122" s="7"/>
      <c r="H122" s="18"/>
    </row>
    <row r="123" spans="1:8" ht="68">
      <c r="A123" s="3">
        <v>316</v>
      </c>
      <c r="B123" s="6" t="s">
        <v>332</v>
      </c>
      <c r="C123" s="6" t="s">
        <v>553</v>
      </c>
      <c r="D123" s="6" t="s">
        <v>554</v>
      </c>
      <c r="E123" s="15"/>
      <c r="F123" s="7"/>
      <c r="G123" s="7"/>
      <c r="H123" s="18"/>
    </row>
    <row r="124" spans="1:8" ht="68">
      <c r="A124" s="3">
        <v>317</v>
      </c>
      <c r="B124" s="6" t="s">
        <v>333</v>
      </c>
      <c r="C124" s="6" t="s">
        <v>555</v>
      </c>
      <c r="D124" s="6" t="s">
        <v>556</v>
      </c>
      <c r="E124" s="15"/>
      <c r="F124" s="7"/>
      <c r="G124" s="7"/>
      <c r="H124" s="18"/>
    </row>
    <row r="125" spans="1:8" ht="68">
      <c r="A125" s="3">
        <v>318</v>
      </c>
      <c r="B125" s="6" t="s">
        <v>334</v>
      </c>
      <c r="C125" s="6" t="s">
        <v>557</v>
      </c>
      <c r="D125" s="6" t="s">
        <v>558</v>
      </c>
      <c r="E125" s="15"/>
      <c r="F125" s="7"/>
      <c r="G125" s="7"/>
      <c r="H125" s="18"/>
    </row>
    <row r="126" spans="1:8">
      <c r="B126" s="3"/>
    </row>
    <row r="127" spans="1:8" ht="17">
      <c r="B127" s="17" t="s">
        <v>411</v>
      </c>
    </row>
    <row r="128" spans="1:8" ht="102">
      <c r="A128" s="3">
        <v>319</v>
      </c>
      <c r="B128" s="6" t="s">
        <v>335</v>
      </c>
      <c r="C128" s="6" t="s">
        <v>559</v>
      </c>
      <c r="D128" s="6" t="s">
        <v>560</v>
      </c>
      <c r="E128" s="15"/>
      <c r="F128" s="7"/>
      <c r="G128" s="7"/>
      <c r="H128" s="18"/>
    </row>
    <row r="129" spans="1:8" ht="68">
      <c r="A129" s="3">
        <v>320</v>
      </c>
      <c r="B129" s="6" t="s">
        <v>336</v>
      </c>
      <c r="C129" s="6" t="s">
        <v>561</v>
      </c>
      <c r="D129" s="6" t="s">
        <v>562</v>
      </c>
      <c r="E129" s="15"/>
      <c r="F129" s="7"/>
      <c r="G129" s="7"/>
      <c r="H129" s="18"/>
    </row>
    <row r="130" spans="1:8" ht="51">
      <c r="A130" s="3">
        <v>321</v>
      </c>
      <c r="B130" s="6" t="s">
        <v>337</v>
      </c>
      <c r="C130" s="6" t="s">
        <v>563</v>
      </c>
      <c r="D130" s="6" t="s">
        <v>564</v>
      </c>
      <c r="E130" s="15"/>
      <c r="F130" s="7"/>
      <c r="G130" s="7"/>
      <c r="H130" s="18"/>
    </row>
    <row r="131" spans="1:8">
      <c r="B131" s="3"/>
    </row>
    <row r="132" spans="1:8" ht="17">
      <c r="B132" s="17" t="s">
        <v>412</v>
      </c>
    </row>
    <row r="133" spans="1:8" ht="51">
      <c r="A133" s="3">
        <v>322</v>
      </c>
      <c r="B133" s="6" t="s">
        <v>338</v>
      </c>
      <c r="C133" s="6" t="s">
        <v>565</v>
      </c>
      <c r="D133" s="6" t="s">
        <v>566</v>
      </c>
      <c r="E133" s="15"/>
      <c r="F133" s="7"/>
      <c r="G133" s="7"/>
      <c r="H133" s="18"/>
    </row>
    <row r="134" spans="1:8" ht="68">
      <c r="A134" s="3">
        <v>323</v>
      </c>
      <c r="B134" s="6" t="s">
        <v>339</v>
      </c>
      <c r="C134" s="6" t="s">
        <v>567</v>
      </c>
      <c r="D134" s="6" t="s">
        <v>568</v>
      </c>
      <c r="E134" s="15"/>
      <c r="F134" s="7"/>
      <c r="G134" s="7"/>
      <c r="H134" s="18"/>
    </row>
    <row r="135" spans="1:8">
      <c r="B135" s="3"/>
    </row>
    <row r="136" spans="1:8" ht="17">
      <c r="B136" s="17" t="s">
        <v>420</v>
      </c>
    </row>
    <row r="137" spans="1:8" ht="68">
      <c r="A137" s="3">
        <v>324</v>
      </c>
      <c r="B137" s="6" t="s">
        <v>340</v>
      </c>
      <c r="C137" s="6" t="s">
        <v>569</v>
      </c>
      <c r="D137" s="6" t="s">
        <v>570</v>
      </c>
      <c r="E137" s="15"/>
      <c r="F137" s="7"/>
      <c r="G137" s="7"/>
      <c r="H137" s="18"/>
    </row>
    <row r="138" spans="1:8" ht="68">
      <c r="A138" s="3">
        <v>325</v>
      </c>
      <c r="B138" s="6" t="s">
        <v>341</v>
      </c>
      <c r="C138" s="6" t="s">
        <v>571</v>
      </c>
      <c r="D138" s="6" t="s">
        <v>572</v>
      </c>
      <c r="E138" s="15"/>
      <c r="F138" s="7"/>
      <c r="G138" s="7"/>
      <c r="H138" s="18"/>
    </row>
    <row r="139" spans="1:8" ht="68">
      <c r="A139" s="3">
        <v>326</v>
      </c>
      <c r="B139" s="6" t="s">
        <v>342</v>
      </c>
      <c r="C139" s="6" t="s">
        <v>573</v>
      </c>
      <c r="D139" s="6" t="s">
        <v>574</v>
      </c>
      <c r="E139" s="15"/>
      <c r="F139" s="7"/>
      <c r="G139" s="7"/>
      <c r="H139" s="18"/>
    </row>
    <row r="140" spans="1:8" ht="68">
      <c r="A140" s="3">
        <v>327</v>
      </c>
      <c r="B140" s="6" t="s">
        <v>343</v>
      </c>
      <c r="C140" s="6" t="s">
        <v>575</v>
      </c>
      <c r="D140" s="6" t="s">
        <v>576</v>
      </c>
      <c r="E140" s="15"/>
      <c r="F140" s="7"/>
      <c r="G140" s="7"/>
      <c r="H140" s="18"/>
    </row>
    <row r="141" spans="1:8" ht="102">
      <c r="A141" s="3">
        <v>328</v>
      </c>
      <c r="B141" s="6" t="s">
        <v>344</v>
      </c>
      <c r="C141" s="6" t="s">
        <v>577</v>
      </c>
      <c r="D141" s="6" t="s">
        <v>578</v>
      </c>
      <c r="E141" s="15"/>
      <c r="F141" s="7"/>
      <c r="G141" s="7"/>
      <c r="H141" s="18"/>
    </row>
    <row r="142" spans="1:8" ht="85">
      <c r="A142" s="3">
        <v>329</v>
      </c>
      <c r="B142" s="6" t="s">
        <v>345</v>
      </c>
      <c r="C142" s="6" t="s">
        <v>579</v>
      </c>
      <c r="D142" s="6" t="s">
        <v>580</v>
      </c>
      <c r="E142" s="15"/>
      <c r="F142" s="7"/>
      <c r="G142" s="7"/>
      <c r="H142" s="18"/>
    </row>
    <row r="143" spans="1:8" ht="85">
      <c r="A143" s="3">
        <v>330</v>
      </c>
      <c r="B143" s="6" t="s">
        <v>346</v>
      </c>
      <c r="C143" s="6" t="s">
        <v>581</v>
      </c>
      <c r="D143" s="6" t="s">
        <v>582</v>
      </c>
      <c r="E143" s="15"/>
      <c r="F143" s="7"/>
      <c r="G143" s="7"/>
      <c r="H143" s="18"/>
    </row>
    <row r="144" spans="1:8" ht="85">
      <c r="A144" s="3">
        <v>331</v>
      </c>
      <c r="B144" s="6" t="s">
        <v>347</v>
      </c>
      <c r="C144" s="6" t="s">
        <v>583</v>
      </c>
      <c r="D144" s="6" t="s">
        <v>584</v>
      </c>
      <c r="E144" s="15"/>
      <c r="F144" s="7"/>
      <c r="G144" s="7"/>
      <c r="H144" s="18"/>
    </row>
    <row r="145" spans="1:8" ht="85">
      <c r="A145" s="3">
        <v>332</v>
      </c>
      <c r="B145" s="6" t="s">
        <v>348</v>
      </c>
      <c r="C145" s="6" t="s">
        <v>585</v>
      </c>
      <c r="D145" s="6" t="s">
        <v>586</v>
      </c>
      <c r="E145" s="15"/>
      <c r="F145" s="7"/>
      <c r="G145" s="7"/>
      <c r="H145" s="18"/>
    </row>
    <row r="146" spans="1:8" ht="68">
      <c r="A146" s="3">
        <v>333</v>
      </c>
      <c r="B146" s="6" t="s">
        <v>349</v>
      </c>
      <c r="C146" s="6" t="s">
        <v>587</v>
      </c>
      <c r="D146" s="6" t="s">
        <v>548</v>
      </c>
      <c r="E146" s="15"/>
      <c r="F146" s="7"/>
      <c r="G146" s="7"/>
      <c r="H146" s="18"/>
    </row>
    <row r="147" spans="1:8">
      <c r="B147" s="3"/>
    </row>
    <row r="148" spans="1:8">
      <c r="B148" s="3"/>
    </row>
    <row r="149" spans="1:8">
      <c r="B149" s="3"/>
    </row>
    <row r="150" spans="1:8" ht="17">
      <c r="B150" s="5" t="s">
        <v>259</v>
      </c>
    </row>
    <row r="151" spans="1:8" ht="85">
      <c r="A151" s="3">
        <v>334</v>
      </c>
      <c r="B151" s="6" t="s">
        <v>350</v>
      </c>
      <c r="C151" s="6" t="s">
        <v>588</v>
      </c>
      <c r="D151" s="6" t="s">
        <v>589</v>
      </c>
      <c r="E151" s="15"/>
      <c r="F151" s="7"/>
      <c r="G151" s="7"/>
      <c r="H151" s="18"/>
    </row>
    <row r="152" spans="1:8" ht="119">
      <c r="A152" s="3">
        <v>335</v>
      </c>
      <c r="B152" s="6" t="s">
        <v>351</v>
      </c>
      <c r="C152" s="6" t="s">
        <v>590</v>
      </c>
      <c r="D152" s="6" t="s">
        <v>591</v>
      </c>
      <c r="E152" s="15"/>
      <c r="F152" s="7"/>
      <c r="G152" s="7"/>
      <c r="H152" s="18"/>
    </row>
    <row r="153" spans="1:8">
      <c r="B153" s="3"/>
    </row>
    <row r="154" spans="1:8" ht="17">
      <c r="B154" s="17" t="s">
        <v>421</v>
      </c>
    </row>
    <row r="155" spans="1:8" ht="85">
      <c r="A155" s="3">
        <v>336</v>
      </c>
      <c r="B155" s="6" t="s">
        <v>352</v>
      </c>
      <c r="C155" s="6" t="s">
        <v>592</v>
      </c>
      <c r="D155" s="6" t="s">
        <v>593</v>
      </c>
      <c r="E155" s="15"/>
      <c r="F155" s="7"/>
      <c r="G155" s="7"/>
      <c r="H155" s="18"/>
    </row>
    <row r="156" spans="1:8" ht="68">
      <c r="A156" s="3">
        <v>337</v>
      </c>
      <c r="B156" s="6" t="s">
        <v>353</v>
      </c>
      <c r="C156" s="6" t="s">
        <v>594</v>
      </c>
      <c r="D156" s="6" t="s">
        <v>595</v>
      </c>
      <c r="E156" s="15"/>
      <c r="F156" s="7"/>
      <c r="G156" s="7"/>
      <c r="H156" s="18"/>
    </row>
    <row r="157" spans="1:8" ht="68">
      <c r="A157" s="3">
        <v>338</v>
      </c>
      <c r="B157" s="6" t="s">
        <v>354</v>
      </c>
      <c r="C157" s="6" t="s">
        <v>596</v>
      </c>
      <c r="D157" s="6" t="s">
        <v>597</v>
      </c>
      <c r="E157" s="15"/>
      <c r="F157" s="7"/>
      <c r="G157" s="7"/>
      <c r="H157" s="18"/>
    </row>
    <row r="158" spans="1:8" ht="51">
      <c r="A158" s="3">
        <v>339</v>
      </c>
      <c r="B158" s="6" t="s">
        <v>355</v>
      </c>
      <c r="C158" s="6" t="s">
        <v>598</v>
      </c>
      <c r="D158" s="6" t="s">
        <v>599</v>
      </c>
      <c r="E158" s="15"/>
      <c r="F158" s="7"/>
      <c r="G158" s="7"/>
      <c r="H158" s="18"/>
    </row>
    <row r="159" spans="1:8" ht="51">
      <c r="A159" s="3">
        <v>340</v>
      </c>
      <c r="B159" s="6" t="s">
        <v>356</v>
      </c>
      <c r="C159" s="6" t="s">
        <v>600</v>
      </c>
      <c r="D159" s="6" t="s">
        <v>601</v>
      </c>
      <c r="E159" s="15"/>
      <c r="F159" s="7"/>
      <c r="G159" s="7"/>
      <c r="H159" s="18"/>
    </row>
    <row r="160" spans="1:8" ht="85">
      <c r="A160" s="3">
        <v>341</v>
      </c>
      <c r="B160" s="6" t="s">
        <v>357</v>
      </c>
      <c r="C160" s="6" t="s">
        <v>602</v>
      </c>
      <c r="D160" s="6" t="s">
        <v>603</v>
      </c>
      <c r="E160" s="15"/>
      <c r="F160" s="7"/>
      <c r="G160" s="7"/>
      <c r="H160" s="18"/>
    </row>
    <row r="161" spans="1:8" ht="102">
      <c r="A161" s="3">
        <v>342</v>
      </c>
      <c r="B161" s="6" t="s">
        <v>358</v>
      </c>
      <c r="C161" s="6" t="s">
        <v>604</v>
      </c>
      <c r="D161" s="6" t="s">
        <v>605</v>
      </c>
      <c r="E161" s="15"/>
      <c r="F161" s="7"/>
      <c r="G161" s="7"/>
      <c r="H161" s="18"/>
    </row>
    <row r="162" spans="1:8" ht="102">
      <c r="A162" s="3">
        <v>343</v>
      </c>
      <c r="B162" s="6" t="s">
        <v>359</v>
      </c>
      <c r="C162" s="6" t="s">
        <v>606</v>
      </c>
      <c r="D162" s="6" t="s">
        <v>607</v>
      </c>
      <c r="E162" s="15"/>
      <c r="F162" s="7"/>
      <c r="G162" s="7"/>
      <c r="H162" s="18"/>
    </row>
    <row r="163" spans="1:8" ht="102">
      <c r="A163" s="3">
        <v>344</v>
      </c>
      <c r="B163" s="6" t="s">
        <v>360</v>
      </c>
      <c r="C163" s="6" t="s">
        <v>608</v>
      </c>
      <c r="D163" s="6" t="s">
        <v>609</v>
      </c>
      <c r="E163" s="15"/>
      <c r="F163" s="7"/>
      <c r="G163" s="7"/>
      <c r="H163" s="18"/>
    </row>
    <row r="164" spans="1:8" ht="85">
      <c r="A164" s="3">
        <v>345</v>
      </c>
      <c r="B164" s="6" t="s">
        <v>361</v>
      </c>
      <c r="C164" s="6" t="s">
        <v>610</v>
      </c>
      <c r="D164" s="6" t="s">
        <v>611</v>
      </c>
      <c r="E164" s="15"/>
      <c r="F164" s="7"/>
      <c r="G164" s="7"/>
      <c r="H164" s="18"/>
    </row>
    <row r="165" spans="1:8" ht="68">
      <c r="A165" s="3">
        <v>346</v>
      </c>
      <c r="B165" s="6" t="s">
        <v>362</v>
      </c>
      <c r="C165" s="6" t="s">
        <v>612</v>
      </c>
      <c r="D165" s="6" t="s">
        <v>613</v>
      </c>
      <c r="E165" s="15"/>
      <c r="F165" s="7"/>
      <c r="G165" s="7"/>
      <c r="H165" s="18"/>
    </row>
    <row r="166" spans="1:8" ht="102">
      <c r="A166" s="3">
        <v>347</v>
      </c>
      <c r="B166" s="6" t="s">
        <v>363</v>
      </c>
      <c r="C166" s="6" t="s">
        <v>614</v>
      </c>
      <c r="D166" s="6" t="s">
        <v>615</v>
      </c>
      <c r="E166" s="15"/>
      <c r="F166" s="7"/>
      <c r="G166" s="7"/>
      <c r="H166" s="18"/>
    </row>
    <row r="167" spans="1:8" ht="85">
      <c r="A167" s="3">
        <v>348</v>
      </c>
      <c r="B167" s="6" t="s">
        <v>364</v>
      </c>
      <c r="C167" s="6" t="s">
        <v>616</v>
      </c>
      <c r="D167" s="6" t="s">
        <v>617</v>
      </c>
      <c r="E167" s="15"/>
      <c r="F167" s="7"/>
      <c r="G167" s="7"/>
      <c r="H167" s="18"/>
    </row>
    <row r="168" spans="1:8" ht="119">
      <c r="A168" s="3">
        <v>349</v>
      </c>
      <c r="B168" s="6" t="s">
        <v>365</v>
      </c>
      <c r="C168" s="6" t="s">
        <v>618</v>
      </c>
      <c r="D168" s="6" t="s">
        <v>619</v>
      </c>
      <c r="E168" s="15"/>
      <c r="F168" s="7"/>
      <c r="G168" s="7"/>
      <c r="H168" s="18"/>
    </row>
    <row r="169" spans="1:8">
      <c r="B169" s="3"/>
    </row>
    <row r="170" spans="1:8">
      <c r="B170" s="3"/>
    </row>
    <row r="171" spans="1:8">
      <c r="B171" s="3"/>
    </row>
    <row r="172" spans="1:8" ht="17">
      <c r="B172" s="5" t="s">
        <v>263</v>
      </c>
    </row>
    <row r="173" spans="1:8" ht="68">
      <c r="A173" s="3">
        <v>350</v>
      </c>
      <c r="B173" s="6" t="s">
        <v>366</v>
      </c>
      <c r="C173" s="6" t="s">
        <v>620</v>
      </c>
      <c r="D173" s="6" t="s">
        <v>621</v>
      </c>
      <c r="E173" s="15"/>
      <c r="F173" s="7"/>
      <c r="G173" s="7"/>
      <c r="H173" s="18"/>
    </row>
    <row r="174" spans="1:8" ht="68">
      <c r="A174" s="3">
        <v>351</v>
      </c>
      <c r="B174" s="6" t="s">
        <v>367</v>
      </c>
      <c r="C174" s="6" t="s">
        <v>622</v>
      </c>
      <c r="D174" s="6" t="s">
        <v>623</v>
      </c>
      <c r="E174" s="15"/>
      <c r="F174" s="7"/>
      <c r="G174" s="7"/>
      <c r="H174" s="18"/>
    </row>
    <row r="175" spans="1:8" ht="51">
      <c r="A175" s="3">
        <v>352</v>
      </c>
      <c r="B175" s="6" t="s">
        <v>368</v>
      </c>
      <c r="C175" s="6" t="s">
        <v>624</v>
      </c>
      <c r="D175" s="6" t="s">
        <v>625</v>
      </c>
      <c r="E175" s="15"/>
      <c r="F175" s="7"/>
      <c r="G175" s="7"/>
      <c r="H175" s="18"/>
    </row>
    <row r="176" spans="1:8" ht="102">
      <c r="A176" s="3">
        <v>353</v>
      </c>
      <c r="B176" s="6" t="s">
        <v>279</v>
      </c>
      <c r="C176" s="6" t="s">
        <v>626</v>
      </c>
      <c r="D176" s="6" t="s">
        <v>627</v>
      </c>
      <c r="E176" s="15"/>
      <c r="F176" s="7"/>
      <c r="G176" s="7"/>
      <c r="H176" s="18"/>
    </row>
    <row r="177" spans="1:8" ht="68">
      <c r="A177" s="3">
        <v>354</v>
      </c>
      <c r="B177" s="6" t="s">
        <v>369</v>
      </c>
      <c r="C177" s="6" t="s">
        <v>628</v>
      </c>
      <c r="D177" s="6" t="s">
        <v>629</v>
      </c>
      <c r="E177" s="15"/>
      <c r="F177" s="7"/>
      <c r="G177" s="7"/>
      <c r="H177" s="18"/>
    </row>
    <row r="178" spans="1:8" ht="68">
      <c r="A178" s="3">
        <v>355</v>
      </c>
      <c r="B178" s="6" t="s">
        <v>370</v>
      </c>
      <c r="C178" s="6" t="s">
        <v>630</v>
      </c>
      <c r="D178" s="6" t="s">
        <v>631</v>
      </c>
      <c r="E178" s="15"/>
      <c r="F178" s="7"/>
      <c r="G178" s="7"/>
      <c r="H178" s="18"/>
    </row>
    <row r="179" spans="1:8" ht="119">
      <c r="A179" s="3">
        <v>356</v>
      </c>
      <c r="B179" s="6" t="s">
        <v>371</v>
      </c>
      <c r="C179" s="6" t="s">
        <v>632</v>
      </c>
      <c r="D179" s="6" t="s">
        <v>633</v>
      </c>
      <c r="E179" s="15"/>
      <c r="F179" s="7"/>
      <c r="G179" s="7"/>
      <c r="H179" s="18"/>
    </row>
    <row r="180" spans="1:8" ht="51">
      <c r="A180" s="3">
        <v>357</v>
      </c>
      <c r="B180" s="6" t="s">
        <v>372</v>
      </c>
      <c r="C180" s="6" t="s">
        <v>634</v>
      </c>
      <c r="D180" s="6" t="s">
        <v>635</v>
      </c>
      <c r="E180" s="15"/>
      <c r="F180" s="7"/>
      <c r="G180" s="7"/>
      <c r="H180" s="18"/>
    </row>
    <row r="181" spans="1:8" ht="68">
      <c r="A181" s="3">
        <v>358</v>
      </c>
      <c r="B181" s="6" t="s">
        <v>373</v>
      </c>
      <c r="C181" s="6" t="s">
        <v>636</v>
      </c>
      <c r="D181" s="6" t="s">
        <v>637</v>
      </c>
      <c r="E181" s="15"/>
      <c r="F181" s="7"/>
      <c r="G181" s="7"/>
      <c r="H181" s="18"/>
    </row>
    <row r="182" spans="1:8">
      <c r="B182" s="3"/>
    </row>
    <row r="183" spans="1:8">
      <c r="B183" s="3"/>
    </row>
    <row r="184" spans="1:8">
      <c r="B184" s="3"/>
    </row>
    <row r="185" spans="1:8" ht="17">
      <c r="B185" s="5" t="s">
        <v>261</v>
      </c>
    </row>
    <row r="186" spans="1:8" ht="32">
      <c r="B186" s="19" t="s">
        <v>416</v>
      </c>
      <c r="C186" s="21" t="s">
        <v>413</v>
      </c>
    </row>
    <row r="187" spans="1:8" ht="51">
      <c r="A187" s="3">
        <v>359</v>
      </c>
      <c r="B187" s="6" t="s">
        <v>374</v>
      </c>
      <c r="C187" s="6" t="s">
        <v>638</v>
      </c>
      <c r="D187" s="6" t="s">
        <v>639</v>
      </c>
      <c r="E187" s="15"/>
      <c r="F187" s="7"/>
      <c r="G187" s="7"/>
      <c r="H187" s="18"/>
    </row>
    <row r="188" spans="1:8" ht="68">
      <c r="A188" s="3">
        <v>360</v>
      </c>
      <c r="B188" s="6" t="s">
        <v>375</v>
      </c>
      <c r="C188" s="6" t="s">
        <v>640</v>
      </c>
      <c r="D188" s="6" t="s">
        <v>641</v>
      </c>
      <c r="E188" s="15"/>
      <c r="F188" s="7"/>
      <c r="G188" s="7"/>
      <c r="H188" s="18"/>
    </row>
    <row r="189" spans="1:8" ht="85">
      <c r="A189" s="3">
        <v>361</v>
      </c>
      <c r="B189" s="6" t="s">
        <v>292</v>
      </c>
      <c r="C189" s="6" t="s">
        <v>642</v>
      </c>
      <c r="D189" s="6" t="s">
        <v>643</v>
      </c>
      <c r="E189" s="15"/>
      <c r="F189" s="7"/>
      <c r="G189" s="7"/>
      <c r="H189" s="18"/>
    </row>
    <row r="190" spans="1:8" ht="85">
      <c r="A190" s="3">
        <v>362</v>
      </c>
      <c r="B190" s="6" t="s">
        <v>376</v>
      </c>
      <c r="C190" s="6" t="s">
        <v>644</v>
      </c>
      <c r="D190" s="6" t="s">
        <v>645</v>
      </c>
      <c r="E190" s="15"/>
      <c r="F190" s="7"/>
      <c r="G190" s="7"/>
      <c r="H190" s="18"/>
    </row>
    <row r="191" spans="1:8" ht="85">
      <c r="A191" s="3">
        <v>363</v>
      </c>
      <c r="B191" s="6" t="s">
        <v>377</v>
      </c>
      <c r="C191" s="6" t="s">
        <v>646</v>
      </c>
      <c r="D191" s="6" t="s">
        <v>647</v>
      </c>
      <c r="E191" s="15"/>
      <c r="F191" s="7"/>
      <c r="G191" s="7"/>
      <c r="H191" s="18"/>
    </row>
    <row r="192" spans="1:8" ht="68">
      <c r="A192" s="3">
        <v>364</v>
      </c>
      <c r="B192" s="6" t="s">
        <v>357</v>
      </c>
      <c r="C192" s="6" t="s">
        <v>648</v>
      </c>
      <c r="D192" s="6" t="s">
        <v>649</v>
      </c>
      <c r="E192" s="15"/>
      <c r="F192" s="7"/>
      <c r="G192" s="7"/>
      <c r="H192" s="18"/>
    </row>
    <row r="193" spans="1:8" ht="51">
      <c r="A193" s="3">
        <v>365</v>
      </c>
      <c r="B193" s="6" t="s">
        <v>378</v>
      </c>
      <c r="C193" s="6" t="s">
        <v>650</v>
      </c>
      <c r="D193" s="6" t="s">
        <v>651</v>
      </c>
      <c r="E193" s="15"/>
      <c r="F193" s="7"/>
      <c r="G193" s="7"/>
      <c r="H193" s="18"/>
    </row>
    <row r="194" spans="1:8" ht="85">
      <c r="A194" s="3">
        <v>366</v>
      </c>
      <c r="B194" s="6" t="s">
        <v>379</v>
      </c>
      <c r="C194" s="6" t="s">
        <v>652</v>
      </c>
      <c r="D194" s="6" t="s">
        <v>653</v>
      </c>
      <c r="E194" s="15"/>
      <c r="F194" s="7"/>
      <c r="G194" s="7"/>
      <c r="H194" s="18"/>
    </row>
    <row r="195" spans="1:8" ht="51">
      <c r="A195" s="3">
        <v>367</v>
      </c>
      <c r="B195" s="6" t="s">
        <v>380</v>
      </c>
      <c r="C195" s="6" t="s">
        <v>654</v>
      </c>
      <c r="D195" s="6" t="s">
        <v>655</v>
      </c>
      <c r="E195" s="15"/>
      <c r="F195" s="7"/>
      <c r="G195" s="7"/>
      <c r="H195" s="18"/>
    </row>
    <row r="196" spans="1:8" ht="68">
      <c r="A196" s="3">
        <v>368</v>
      </c>
      <c r="B196" s="6" t="s">
        <v>381</v>
      </c>
      <c r="C196" s="6" t="s">
        <v>656</v>
      </c>
      <c r="D196" s="6" t="s">
        <v>657</v>
      </c>
      <c r="E196" s="15"/>
      <c r="F196" s="7"/>
      <c r="G196" s="7"/>
      <c r="H196" s="18"/>
    </row>
    <row r="197" spans="1:8">
      <c r="B197" s="3"/>
    </row>
    <row r="198" spans="1:8" ht="17">
      <c r="B198" s="19" t="s">
        <v>422</v>
      </c>
      <c r="C198" s="13" t="s">
        <v>414</v>
      </c>
    </row>
    <row r="199" spans="1:8" ht="68">
      <c r="A199" s="3">
        <v>369</v>
      </c>
      <c r="B199" s="6" t="s">
        <v>382</v>
      </c>
      <c r="C199" s="6" t="s">
        <v>658</v>
      </c>
      <c r="D199" s="6" t="s">
        <v>659</v>
      </c>
      <c r="E199" s="15"/>
      <c r="F199" s="7"/>
      <c r="G199" s="7"/>
      <c r="H199" s="18"/>
    </row>
    <row r="200" spans="1:8" ht="68">
      <c r="A200" s="3">
        <v>370</v>
      </c>
      <c r="B200" s="6" t="s">
        <v>383</v>
      </c>
      <c r="C200" s="6" t="s">
        <v>660</v>
      </c>
      <c r="D200" s="6" t="s">
        <v>661</v>
      </c>
      <c r="E200" s="15"/>
      <c r="F200" s="7"/>
      <c r="G200" s="7"/>
      <c r="H200" s="18"/>
    </row>
    <row r="201" spans="1:8" ht="85">
      <c r="A201" s="3">
        <v>371</v>
      </c>
      <c r="B201" s="6" t="s">
        <v>384</v>
      </c>
      <c r="C201" s="6" t="s">
        <v>662</v>
      </c>
      <c r="D201" s="6" t="s">
        <v>663</v>
      </c>
      <c r="E201" s="15"/>
      <c r="F201" s="7"/>
      <c r="G201" s="7"/>
      <c r="H201" s="18"/>
    </row>
    <row r="202" spans="1:8" ht="85">
      <c r="A202" s="3">
        <v>372</v>
      </c>
      <c r="B202" s="6" t="s">
        <v>385</v>
      </c>
      <c r="C202" s="6" t="s">
        <v>664</v>
      </c>
      <c r="D202" s="6" t="s">
        <v>665</v>
      </c>
      <c r="E202" s="15"/>
      <c r="F202" s="7"/>
      <c r="G202" s="7"/>
      <c r="H202" s="18"/>
    </row>
    <row r="203" spans="1:8">
      <c r="B203" s="3"/>
    </row>
    <row r="204" spans="1:8">
      <c r="B204" s="3"/>
    </row>
    <row r="205" spans="1:8" ht="17">
      <c r="B205" s="19" t="s">
        <v>423</v>
      </c>
      <c r="C205" s="13" t="s">
        <v>415</v>
      </c>
    </row>
    <row r="206" spans="1:8" ht="85">
      <c r="A206" s="3">
        <v>373</v>
      </c>
      <c r="B206" s="6" t="s">
        <v>386</v>
      </c>
      <c r="C206" s="6" t="s">
        <v>666</v>
      </c>
      <c r="D206" s="6" t="s">
        <v>667</v>
      </c>
      <c r="E206" s="15"/>
      <c r="F206" s="7"/>
      <c r="G206" s="7"/>
      <c r="H206" s="18"/>
    </row>
    <row r="207" spans="1:8" ht="85">
      <c r="A207" s="3">
        <v>374</v>
      </c>
      <c r="B207" s="6" t="s">
        <v>387</v>
      </c>
      <c r="C207" s="6" t="s">
        <v>668</v>
      </c>
      <c r="D207" s="6" t="s">
        <v>669</v>
      </c>
      <c r="E207" s="15"/>
      <c r="F207" s="7"/>
      <c r="G207" s="7"/>
      <c r="H207" s="18"/>
    </row>
    <row r="208" spans="1:8" ht="102">
      <c r="A208" s="3">
        <v>375</v>
      </c>
      <c r="B208" s="6" t="s">
        <v>388</v>
      </c>
      <c r="C208" s="6" t="s">
        <v>670</v>
      </c>
      <c r="D208" s="6" t="s">
        <v>671</v>
      </c>
      <c r="E208" s="15"/>
      <c r="F208" s="7"/>
      <c r="G208" s="7"/>
      <c r="H208" s="18"/>
    </row>
    <row r="209" spans="1:8">
      <c r="B209" s="3"/>
    </row>
    <row r="210" spans="1:8">
      <c r="B210" s="3"/>
    </row>
    <row r="211" spans="1:8" ht="17">
      <c r="B211" s="5" t="s">
        <v>41</v>
      </c>
    </row>
    <row r="212" spans="1:8" ht="85">
      <c r="A212" s="3">
        <v>376</v>
      </c>
      <c r="B212" s="6" t="s">
        <v>389</v>
      </c>
      <c r="C212" s="6" t="s">
        <v>672</v>
      </c>
      <c r="D212" s="6" t="s">
        <v>673</v>
      </c>
      <c r="E212" s="15"/>
      <c r="F212" s="7"/>
      <c r="G212" s="7"/>
      <c r="H212" s="18"/>
    </row>
    <row r="213" spans="1:8" ht="204">
      <c r="A213" s="3">
        <v>377</v>
      </c>
      <c r="B213" s="6" t="s">
        <v>390</v>
      </c>
      <c r="C213" s="6" t="s">
        <v>674</v>
      </c>
      <c r="D213" s="6" t="s">
        <v>675</v>
      </c>
      <c r="E213" s="15"/>
      <c r="F213" s="7"/>
      <c r="G213" s="7"/>
      <c r="H213" s="18"/>
    </row>
    <row r="214" spans="1:8" ht="85">
      <c r="A214" s="3">
        <v>378</v>
      </c>
      <c r="B214" s="6" t="s">
        <v>51</v>
      </c>
      <c r="C214" s="6" t="s">
        <v>137</v>
      </c>
      <c r="D214" s="6" t="s">
        <v>676</v>
      </c>
      <c r="E214" s="15"/>
      <c r="F214" s="7"/>
      <c r="G214" s="7"/>
      <c r="H214" s="18"/>
    </row>
    <row r="215" spans="1:8" ht="102">
      <c r="A215" s="3">
        <v>379</v>
      </c>
      <c r="B215" s="6" t="s">
        <v>391</v>
      </c>
      <c r="C215" s="6" t="s">
        <v>677</v>
      </c>
      <c r="D215" s="6" t="s">
        <v>678</v>
      </c>
      <c r="E215" s="15"/>
      <c r="F215" s="7"/>
      <c r="G215" s="7"/>
      <c r="H215" s="18"/>
    </row>
    <row r="216" spans="1:8" ht="68">
      <c r="A216" s="3">
        <v>380</v>
      </c>
      <c r="B216" s="6" t="s">
        <v>392</v>
      </c>
      <c r="C216" s="6" t="s">
        <v>679</v>
      </c>
      <c r="D216" s="6" t="s">
        <v>680</v>
      </c>
      <c r="E216" s="15"/>
      <c r="F216" s="7"/>
      <c r="G216" s="7"/>
      <c r="H216" s="18"/>
    </row>
    <row r="217" spans="1:8" ht="85">
      <c r="A217" s="3">
        <v>381</v>
      </c>
      <c r="B217" s="6" t="s">
        <v>393</v>
      </c>
      <c r="C217" s="6" t="s">
        <v>205</v>
      </c>
      <c r="D217" s="6" t="s">
        <v>681</v>
      </c>
      <c r="E217" s="15"/>
      <c r="F217" s="7"/>
      <c r="G217" s="7"/>
      <c r="H217" s="18"/>
    </row>
    <row r="218" spans="1:8" ht="85">
      <c r="A218" s="3">
        <v>382</v>
      </c>
      <c r="B218" s="6" t="s">
        <v>103</v>
      </c>
      <c r="C218" s="6" t="s">
        <v>206</v>
      </c>
      <c r="D218" s="6" t="s">
        <v>682</v>
      </c>
      <c r="E218" s="15"/>
      <c r="F218" s="7"/>
      <c r="G218" s="7"/>
      <c r="H218" s="18"/>
    </row>
    <row r="219" spans="1:8" ht="68">
      <c r="A219" s="3">
        <v>383</v>
      </c>
      <c r="B219" s="6" t="s">
        <v>394</v>
      </c>
      <c r="C219" s="6" t="s">
        <v>208</v>
      </c>
      <c r="D219" s="6" t="s">
        <v>683</v>
      </c>
      <c r="E219" s="15"/>
      <c r="F219" s="7"/>
      <c r="G219" s="7"/>
      <c r="H219" s="18"/>
    </row>
    <row r="220" spans="1:8" ht="102">
      <c r="A220" s="3">
        <v>384</v>
      </c>
      <c r="B220" s="6" t="s">
        <v>106</v>
      </c>
      <c r="C220" s="6" t="s">
        <v>209</v>
      </c>
      <c r="D220" s="6" t="s">
        <v>684</v>
      </c>
      <c r="E220" s="15"/>
      <c r="F220" s="7"/>
      <c r="G220" s="7"/>
      <c r="H220" s="18"/>
    </row>
    <row r="221" spans="1:8" ht="102">
      <c r="A221" s="3">
        <v>385</v>
      </c>
      <c r="B221" s="6" t="s">
        <v>107</v>
      </c>
      <c r="C221" s="6" t="s">
        <v>210</v>
      </c>
      <c r="D221" s="6" t="s">
        <v>685</v>
      </c>
      <c r="E221" s="15"/>
      <c r="F221" s="7"/>
      <c r="G221" s="7"/>
      <c r="H221" s="18"/>
    </row>
    <row r="222" spans="1:8" ht="68">
      <c r="A222" s="3">
        <v>386</v>
      </c>
      <c r="B222" s="6" t="s">
        <v>395</v>
      </c>
      <c r="C222" s="6" t="s">
        <v>686</v>
      </c>
      <c r="D222" s="6" t="s">
        <v>687</v>
      </c>
      <c r="E222" s="15"/>
      <c r="F222" s="7"/>
      <c r="G222" s="7"/>
      <c r="H222" s="18"/>
    </row>
    <row r="223" spans="1:8" ht="68">
      <c r="A223" s="3">
        <v>387</v>
      </c>
      <c r="B223" s="6" t="s">
        <v>31</v>
      </c>
      <c r="C223" s="6" t="s">
        <v>688</v>
      </c>
      <c r="D223" s="6" t="s">
        <v>689</v>
      </c>
      <c r="E223" s="15"/>
      <c r="F223" s="7"/>
      <c r="G223" s="7"/>
      <c r="H223" s="18"/>
    </row>
    <row r="224" spans="1:8" ht="34">
      <c r="A224" s="3">
        <v>388</v>
      </c>
      <c r="B224" s="6" t="s">
        <v>396</v>
      </c>
      <c r="C224" s="6" t="s">
        <v>690</v>
      </c>
      <c r="D224" s="6" t="s">
        <v>691</v>
      </c>
      <c r="E224" s="15"/>
      <c r="F224" s="7"/>
      <c r="G224" s="7"/>
      <c r="H224" s="18"/>
    </row>
    <row r="225" spans="1:8" ht="51">
      <c r="A225" s="3">
        <v>389</v>
      </c>
      <c r="B225" s="6" t="s">
        <v>397</v>
      </c>
      <c r="C225" s="6" t="s">
        <v>692</v>
      </c>
      <c r="D225" s="6" t="s">
        <v>693</v>
      </c>
      <c r="E225" s="15"/>
      <c r="F225" s="7"/>
      <c r="G225" s="7"/>
      <c r="H225" s="18"/>
    </row>
    <row r="226" spans="1:8">
      <c r="B226" s="3"/>
    </row>
    <row r="227" spans="1:8">
      <c r="B227" s="3"/>
    </row>
    <row r="228" spans="1:8">
      <c r="B228" s="3"/>
    </row>
    <row r="229" spans="1:8" ht="17">
      <c r="B229" s="5" t="s">
        <v>40</v>
      </c>
    </row>
    <row r="230" spans="1:8" ht="170">
      <c r="A230" s="3">
        <v>390</v>
      </c>
      <c r="B230" s="6" t="s">
        <v>398</v>
      </c>
      <c r="C230" s="6" t="s">
        <v>694</v>
      </c>
      <c r="D230" s="6" t="s">
        <v>695</v>
      </c>
      <c r="E230" s="15"/>
      <c r="F230" s="7"/>
      <c r="G230" s="7"/>
      <c r="H230" s="18"/>
    </row>
    <row r="231" spans="1:8" ht="68">
      <c r="A231" s="3">
        <v>391</v>
      </c>
      <c r="B231" s="6" t="s">
        <v>399</v>
      </c>
      <c r="C231" s="6" t="s">
        <v>696</v>
      </c>
      <c r="D231" s="6" t="s">
        <v>697</v>
      </c>
      <c r="E231" s="15"/>
      <c r="F231" s="7"/>
      <c r="G231" s="7"/>
      <c r="H231" s="18"/>
    </row>
    <row r="232" spans="1:8" ht="68">
      <c r="A232" s="3">
        <v>392</v>
      </c>
      <c r="B232" s="6" t="s">
        <v>400</v>
      </c>
      <c r="C232" s="6" t="s">
        <v>698</v>
      </c>
      <c r="D232" s="6" t="s">
        <v>699</v>
      </c>
      <c r="E232" s="15"/>
      <c r="F232" s="7"/>
      <c r="G232" s="7"/>
      <c r="H232" s="18"/>
    </row>
    <row r="233" spans="1:8" ht="68">
      <c r="A233" s="3">
        <v>393</v>
      </c>
      <c r="B233" s="6" t="s">
        <v>401</v>
      </c>
      <c r="C233" s="6" t="s">
        <v>700</v>
      </c>
      <c r="D233" s="6" t="s">
        <v>701</v>
      </c>
      <c r="E233" s="15"/>
      <c r="F233" s="7"/>
      <c r="G233" s="7"/>
      <c r="H233" s="18"/>
    </row>
    <row r="234" spans="1:8" ht="68">
      <c r="A234" s="3">
        <v>394</v>
      </c>
      <c r="B234" s="6" t="s">
        <v>402</v>
      </c>
      <c r="C234" s="6" t="s">
        <v>702</v>
      </c>
      <c r="D234" s="6" t="s">
        <v>703</v>
      </c>
      <c r="E234" s="15"/>
      <c r="F234" s="7"/>
      <c r="G234" s="7"/>
      <c r="H234" s="18"/>
    </row>
    <row r="235" spans="1:8" ht="68">
      <c r="A235" s="3">
        <v>395</v>
      </c>
      <c r="B235" s="6" t="s">
        <v>403</v>
      </c>
      <c r="C235" s="6" t="s">
        <v>704</v>
      </c>
      <c r="D235" s="6" t="s">
        <v>705</v>
      </c>
      <c r="E235" s="15"/>
      <c r="F235" s="7"/>
      <c r="G235" s="7"/>
      <c r="H235" s="18"/>
    </row>
    <row r="236" spans="1:8" ht="68">
      <c r="A236" s="3">
        <v>396</v>
      </c>
      <c r="B236" s="6" t="s">
        <v>246</v>
      </c>
      <c r="C236" s="6" t="s">
        <v>194</v>
      </c>
      <c r="D236" s="6" t="s">
        <v>706</v>
      </c>
      <c r="E236" s="15"/>
      <c r="F236" s="7"/>
      <c r="G236" s="7"/>
      <c r="H236" s="18"/>
    </row>
    <row r="237" spans="1:8" ht="85">
      <c r="A237" s="3">
        <v>397</v>
      </c>
      <c r="B237" s="6" t="s">
        <v>404</v>
      </c>
      <c r="C237" s="6" t="s">
        <v>707</v>
      </c>
      <c r="D237" s="6" t="s">
        <v>708</v>
      </c>
      <c r="E237" s="15"/>
      <c r="F237" s="7"/>
      <c r="G237" s="7"/>
      <c r="H237" s="18"/>
    </row>
    <row r="238" spans="1:8" ht="34">
      <c r="A238" s="3">
        <v>398</v>
      </c>
      <c r="B238" s="6" t="s">
        <v>253</v>
      </c>
      <c r="C238" s="6" t="s">
        <v>709</v>
      </c>
      <c r="D238" s="6" t="s">
        <v>23</v>
      </c>
      <c r="E238" s="15"/>
      <c r="F238" s="7"/>
      <c r="G238" s="7"/>
      <c r="H238" s="18"/>
    </row>
    <row r="239" spans="1:8" ht="34">
      <c r="A239" s="3">
        <v>399</v>
      </c>
      <c r="B239" s="6" t="s">
        <v>405</v>
      </c>
      <c r="C239" s="6" t="s">
        <v>710</v>
      </c>
      <c r="D239" s="6" t="s">
        <v>23</v>
      </c>
      <c r="E239" s="15"/>
      <c r="F239" s="7"/>
      <c r="G239" s="7"/>
      <c r="H239" s="18"/>
    </row>
    <row r="240" spans="1:8" ht="34">
      <c r="A240" s="3">
        <v>400</v>
      </c>
      <c r="B240" s="6" t="s">
        <v>406</v>
      </c>
      <c r="C240" s="6" t="s">
        <v>711</v>
      </c>
      <c r="D240" s="6" t="s">
        <v>23</v>
      </c>
      <c r="E240" s="15"/>
      <c r="F240" s="7"/>
      <c r="G240" s="7"/>
      <c r="H240" s="18"/>
    </row>
    <row r="241" spans="1:8" ht="34">
      <c r="A241" s="3">
        <v>401</v>
      </c>
      <c r="B241" s="6" t="s">
        <v>97</v>
      </c>
      <c r="C241" s="6" t="s">
        <v>712</v>
      </c>
      <c r="D241" s="6" t="s">
        <v>23</v>
      </c>
      <c r="E241" s="15"/>
      <c r="F241" s="7"/>
      <c r="G241" s="7"/>
      <c r="H241" s="18"/>
    </row>
    <row r="242" spans="1:8">
      <c r="B242" s="3"/>
    </row>
    <row r="243" spans="1:8">
      <c r="B243" s="3"/>
    </row>
    <row r="244" spans="1:8">
      <c r="B244" s="3"/>
    </row>
    <row r="245" spans="1:8" ht="17">
      <c r="B245" s="5" t="s">
        <v>262</v>
      </c>
    </row>
    <row r="246" spans="1:8" ht="85">
      <c r="A246" s="3">
        <v>402</v>
      </c>
      <c r="B246" s="6" t="s">
        <v>108</v>
      </c>
      <c r="C246" s="6" t="s">
        <v>211</v>
      </c>
      <c r="D246" s="6" t="s">
        <v>487</v>
      </c>
      <c r="E246" s="15"/>
      <c r="F246" s="7"/>
      <c r="G246" s="7"/>
      <c r="H246" s="18"/>
    </row>
    <row r="247" spans="1:8" ht="34">
      <c r="A247" s="3">
        <v>403</v>
      </c>
      <c r="B247" s="6" t="s">
        <v>407</v>
      </c>
      <c r="C247" s="6" t="s">
        <v>713</v>
      </c>
      <c r="D247" s="6" t="s">
        <v>487</v>
      </c>
      <c r="E247" s="15"/>
      <c r="F247" s="7"/>
      <c r="G247" s="7"/>
      <c r="H247" s="18"/>
    </row>
    <row r="248" spans="1:8" ht="51">
      <c r="A248" s="3">
        <v>404</v>
      </c>
      <c r="B248" s="6" t="s">
        <v>408</v>
      </c>
      <c r="C248" s="6" t="s">
        <v>714</v>
      </c>
      <c r="D248" s="6" t="s">
        <v>487</v>
      </c>
      <c r="E248" s="15"/>
      <c r="F248" s="7"/>
      <c r="G248" s="7"/>
      <c r="H248" s="18"/>
    </row>
    <row r="249" spans="1:8" ht="34">
      <c r="A249" s="3">
        <v>405</v>
      </c>
      <c r="B249" s="6" t="s">
        <v>409</v>
      </c>
      <c r="C249" s="6" t="s">
        <v>715</v>
      </c>
      <c r="D249" s="6" t="s">
        <v>487</v>
      </c>
      <c r="E249" s="15"/>
      <c r="F249" s="7"/>
      <c r="G249" s="7"/>
      <c r="H249" s="18"/>
    </row>
    <row r="250" spans="1:8" ht="34">
      <c r="A250" s="3">
        <v>406</v>
      </c>
      <c r="B250" s="6" t="s">
        <v>410</v>
      </c>
      <c r="C250" s="6" t="s">
        <v>716</v>
      </c>
      <c r="D250" s="6" t="s">
        <v>487</v>
      </c>
      <c r="E250" s="15"/>
      <c r="F250" s="7"/>
      <c r="G250" s="7"/>
      <c r="H250" s="18"/>
    </row>
    <row r="251" spans="1:8" ht="85">
      <c r="A251" s="3">
        <v>407</v>
      </c>
      <c r="B251" s="14" t="s">
        <v>109</v>
      </c>
      <c r="C251" s="6" t="s">
        <v>212</v>
      </c>
      <c r="D251" s="6" t="s">
        <v>487</v>
      </c>
      <c r="E251" s="15"/>
      <c r="F251" s="7"/>
      <c r="G251" s="7"/>
      <c r="H251" s="18"/>
    </row>
    <row r="252" spans="1:8" ht="119">
      <c r="A252" s="3">
        <v>408</v>
      </c>
      <c r="B252" s="6" t="s">
        <v>110</v>
      </c>
      <c r="C252" s="6" t="s">
        <v>213</v>
      </c>
      <c r="D252" s="6" t="s">
        <v>487</v>
      </c>
      <c r="E252" s="15"/>
      <c r="F252" s="7"/>
      <c r="G252" s="7"/>
      <c r="H252" s="18"/>
    </row>
    <row r="253" spans="1:8">
      <c r="B253" s="3"/>
    </row>
    <row r="255" spans="1:8">
      <c r="B255" s="3"/>
    </row>
    <row r="256" spans="1:8">
      <c r="B256" s="3"/>
    </row>
    <row r="257" spans="2:2">
      <c r="B257" s="3"/>
    </row>
    <row r="258" spans="2:2">
      <c r="B258" s="3"/>
    </row>
    <row r="259" spans="2:2">
      <c r="B259" s="3"/>
    </row>
    <row r="260" spans="2:2">
      <c r="B260" s="3"/>
    </row>
    <row r="261" spans="2:2">
      <c r="B261" s="3"/>
    </row>
    <row r="262" spans="2:2">
      <c r="B262" s="3"/>
    </row>
    <row r="263" spans="2:2">
      <c r="B263" s="3"/>
    </row>
    <row r="264" spans="2:2">
      <c r="B264" s="3"/>
    </row>
    <row r="265" spans="2:2">
      <c r="B265" s="3"/>
    </row>
    <row r="266" spans="2:2">
      <c r="B266" s="3"/>
    </row>
    <row r="267" spans="2:2">
      <c r="B267" s="3"/>
    </row>
    <row r="268" spans="2:2">
      <c r="B268" s="3"/>
    </row>
    <row r="269" spans="2:2">
      <c r="B269" s="3"/>
    </row>
    <row r="270" spans="2:2">
      <c r="B270" s="3"/>
    </row>
    <row r="271" spans="2:2">
      <c r="B271" s="3"/>
    </row>
    <row r="272" spans="2:2">
      <c r="B272" s="3"/>
    </row>
    <row r="273" spans="2:2">
      <c r="B273" s="3"/>
    </row>
    <row r="274" spans="2:2">
      <c r="B274" s="3"/>
    </row>
    <row r="275" spans="2:2">
      <c r="B275" s="3"/>
    </row>
    <row r="276" spans="2:2">
      <c r="B276" s="3"/>
    </row>
    <row r="277" spans="2:2">
      <c r="B277" s="3"/>
    </row>
    <row r="278" spans="2:2">
      <c r="B278" s="3"/>
    </row>
    <row r="279" spans="2:2">
      <c r="B279" s="3"/>
    </row>
    <row r="280" spans="2:2">
      <c r="B280" s="3"/>
    </row>
    <row r="281" spans="2:2">
      <c r="B281" s="3"/>
    </row>
    <row r="282" spans="2:2">
      <c r="B282" s="3"/>
    </row>
    <row r="283" spans="2:2">
      <c r="B283" s="3"/>
    </row>
    <row r="284" spans="2:2">
      <c r="B284" s="3"/>
    </row>
    <row r="285" spans="2:2">
      <c r="B285" s="3"/>
    </row>
    <row r="286" spans="2:2">
      <c r="B286" s="3"/>
    </row>
    <row r="287" spans="2:2">
      <c r="B287" s="3"/>
    </row>
    <row r="288" spans="2:2">
      <c r="B288" s="3"/>
    </row>
    <row r="289" spans="2:2">
      <c r="B289" s="3"/>
    </row>
    <row r="290" spans="2:2">
      <c r="B290" s="3"/>
    </row>
    <row r="291" spans="2:2">
      <c r="B291" s="3"/>
    </row>
    <row r="292" spans="2:2">
      <c r="B292" s="3"/>
    </row>
    <row r="293" spans="2:2">
      <c r="B293" s="3"/>
    </row>
    <row r="294" spans="2:2">
      <c r="B294" s="3"/>
    </row>
    <row r="295" spans="2:2">
      <c r="B295" s="3"/>
    </row>
    <row r="296" spans="2:2">
      <c r="B296" s="3"/>
    </row>
    <row r="297" spans="2:2">
      <c r="B297" s="3"/>
    </row>
    <row r="298" spans="2:2">
      <c r="B298" s="3"/>
    </row>
    <row r="299" spans="2:2">
      <c r="B299" s="3"/>
    </row>
    <row r="300" spans="2:2">
      <c r="B300" s="3"/>
    </row>
    <row r="301" spans="2:2">
      <c r="B301" s="3"/>
    </row>
    <row r="302" spans="2:2">
      <c r="B302" s="3"/>
    </row>
    <row r="303" spans="2:2">
      <c r="B303" s="3"/>
    </row>
    <row r="304" spans="2:2">
      <c r="B304" s="3"/>
    </row>
    <row r="305" spans="2:2">
      <c r="B305" s="3"/>
    </row>
    <row r="306" spans="2:2">
      <c r="B306" s="3"/>
    </row>
    <row r="307" spans="2:2">
      <c r="B307" s="3"/>
    </row>
    <row r="308" spans="2:2">
      <c r="B308" s="3"/>
    </row>
    <row r="309" spans="2:2">
      <c r="B309" s="3"/>
    </row>
    <row r="310" spans="2:2">
      <c r="B310" s="3"/>
    </row>
    <row r="311" spans="2:2">
      <c r="B311" s="3"/>
    </row>
    <row r="312" spans="2:2">
      <c r="B312" s="3"/>
    </row>
    <row r="313" spans="2:2">
      <c r="B313" s="3"/>
    </row>
    <row r="314" spans="2:2">
      <c r="B314" s="3"/>
    </row>
    <row r="315" spans="2:2">
      <c r="B315" s="3"/>
    </row>
    <row r="316" spans="2:2">
      <c r="B316" s="3"/>
    </row>
    <row r="317" spans="2:2">
      <c r="B317" s="3"/>
    </row>
    <row r="318" spans="2:2">
      <c r="B318" s="3"/>
    </row>
    <row r="319" spans="2:2">
      <c r="B319" s="3"/>
    </row>
    <row r="320" spans="2:2">
      <c r="B320" s="3"/>
    </row>
    <row r="321" spans="2:2">
      <c r="B321" s="3"/>
    </row>
    <row r="322" spans="2:2">
      <c r="B322" s="3"/>
    </row>
    <row r="323" spans="2:2">
      <c r="B323" s="3"/>
    </row>
    <row r="324" spans="2:2">
      <c r="B324" s="3"/>
    </row>
    <row r="325" spans="2:2">
      <c r="B325" s="3"/>
    </row>
    <row r="326" spans="2:2">
      <c r="B326" s="3"/>
    </row>
    <row r="327" spans="2:2">
      <c r="B327" s="3"/>
    </row>
    <row r="328" spans="2:2">
      <c r="B328" s="3"/>
    </row>
    <row r="329" spans="2:2">
      <c r="B329" s="3"/>
    </row>
    <row r="330" spans="2:2">
      <c r="B330" s="3"/>
    </row>
    <row r="331" spans="2:2">
      <c r="B331" s="3"/>
    </row>
    <row r="332" spans="2:2">
      <c r="B332" s="3"/>
    </row>
    <row r="333" spans="2:2">
      <c r="B333" s="3"/>
    </row>
    <row r="334" spans="2:2">
      <c r="B334" s="3"/>
    </row>
    <row r="335" spans="2:2">
      <c r="B335" s="3"/>
    </row>
    <row r="336" spans="2:2">
      <c r="B336" s="3"/>
    </row>
    <row r="337" spans="2:2">
      <c r="B337" s="3"/>
    </row>
    <row r="338" spans="2:2">
      <c r="B338" s="3"/>
    </row>
    <row r="339" spans="2:2">
      <c r="B339" s="3"/>
    </row>
    <row r="340" spans="2:2">
      <c r="B340" s="3"/>
    </row>
    <row r="341" spans="2:2">
      <c r="B341" s="3"/>
    </row>
    <row r="342" spans="2:2">
      <c r="B342" s="3"/>
    </row>
    <row r="343" spans="2:2">
      <c r="B343" s="3"/>
    </row>
    <row r="344" spans="2:2">
      <c r="B344" s="3"/>
    </row>
    <row r="345" spans="2:2">
      <c r="B345" s="3"/>
    </row>
    <row r="346" spans="2:2">
      <c r="B346" s="3"/>
    </row>
    <row r="347" spans="2:2">
      <c r="B347" s="3"/>
    </row>
    <row r="348" spans="2:2">
      <c r="B348" s="3"/>
    </row>
    <row r="349" spans="2:2">
      <c r="B349" s="3"/>
    </row>
    <row r="350" spans="2:2">
      <c r="B350" s="3"/>
    </row>
    <row r="351" spans="2:2">
      <c r="B351" s="3"/>
    </row>
    <row r="352" spans="2:2">
      <c r="B352" s="3"/>
    </row>
    <row r="353" spans="2:2">
      <c r="B353" s="3"/>
    </row>
    <row r="354" spans="2:2">
      <c r="B354" s="3"/>
    </row>
    <row r="355" spans="2:2">
      <c r="B355" s="3"/>
    </row>
    <row r="356" spans="2:2">
      <c r="B356" s="3"/>
    </row>
    <row r="357" spans="2:2">
      <c r="B357" s="3"/>
    </row>
    <row r="358" spans="2:2">
      <c r="B358" s="3"/>
    </row>
    <row r="359" spans="2:2">
      <c r="B359" s="3"/>
    </row>
    <row r="360" spans="2:2">
      <c r="B360" s="3"/>
    </row>
    <row r="361" spans="2:2">
      <c r="B361" s="3"/>
    </row>
    <row r="362" spans="2:2">
      <c r="B362" s="3"/>
    </row>
    <row r="363" spans="2:2">
      <c r="B363" s="3"/>
    </row>
    <row r="364" spans="2:2">
      <c r="B364" s="3"/>
    </row>
    <row r="365" spans="2:2">
      <c r="B365" s="3"/>
    </row>
    <row r="366" spans="2:2">
      <c r="B366" s="3"/>
    </row>
    <row r="367" spans="2:2">
      <c r="B367" s="3"/>
    </row>
    <row r="368" spans="2:2">
      <c r="B368" s="3"/>
    </row>
    <row r="369" spans="2:2">
      <c r="B369" s="3"/>
    </row>
    <row r="370" spans="2:2">
      <c r="B370" s="3"/>
    </row>
    <row r="371" spans="2:2">
      <c r="B371" s="3"/>
    </row>
  </sheetData>
  <mergeCells count="1">
    <mergeCell ref="C5:C15"/>
  </mergeCells>
  <dataValidations disablePrompts="1" count="2">
    <dataValidation type="list" allowBlank="1" showInputMessage="1" showErrorMessage="1" sqref="E80:E92 E246:E252 E238:E241 E224" xr:uid="{00000000-0002-0000-0300-000000000000}">
      <formula1>$A$22:$A$27</formula1>
    </dataValidation>
    <dataValidation type="list" allowBlank="1" showInputMessage="1" showErrorMessage="1" sqref="E78" xr:uid="{7FCF5B27-313E-894C-9B24-D28250EBF838}">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2019-07-11T21:35:04Z</dcterms:modified>
</cp:coreProperties>
</file>