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D2071668-A491-AD46-ABE4-1478C983FADF}" xr6:coauthVersionLast="43" xr6:coauthVersionMax="43" xr10:uidLastSave="{00000000-0000-0000-0000-000000000000}"/>
  <workbookProtection workbookAlgorithmName="SHA-512" workbookHashValue="s7fTCVEku6LzzjBS7x9uAddKU+qBsy6j4h1uF5O9gAUVNnuNpObNVWutMZo50XmDpIroJR6b9sOdjwNsQIPL3A==" workbookSaltValue="AvjfEnf1CKn+X0y3gQMH/w==" workbookSpinCount="100000" lockStructure="1"/>
  <bookViews>
    <workbookView xWindow="25600" yWindow="-3060" windowWidth="38400" windowHeight="21600" activeTab="2" xr2:uid="{00000000-000D-0000-FFFF-FFFF00000000}"/>
  </bookViews>
  <sheets>
    <sheet name="Instructions" sheetId="6" r:id="rId1"/>
    <sheet name="Index &amp; Average Scores" sheetId="5" r:id="rId2"/>
    <sheet name="RFI" sheetId="4" r:id="rId3"/>
    <sheet name="Company Information" sheetId="3" r:id="rId4"/>
    <sheet name="P2P" sheetId="2" state="hidden" r:id="rId5"/>
  </sheets>
  <definedNames>
    <definedName name="_xlnm._FilterDatabase" localSheetId="4" hidden="1">P2P!$X$2:$X$175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86" i="4" l="1"/>
  <c r="Z186" i="4"/>
  <c r="AA182" i="4"/>
  <c r="Z182" i="4"/>
  <c r="AA181" i="4"/>
  <c r="Z181" i="4"/>
  <c r="AA180" i="4"/>
  <c r="Z180" i="4"/>
  <c r="AA179" i="4"/>
  <c r="Z179" i="4"/>
  <c r="AA178" i="4"/>
  <c r="Z178" i="4"/>
  <c r="AA174" i="4"/>
  <c r="Z174" i="4"/>
  <c r="AA173" i="4"/>
  <c r="Z173" i="4"/>
  <c r="AA172" i="4"/>
  <c r="Z172" i="4"/>
  <c r="AA171" i="4"/>
  <c r="Z171" i="4"/>
  <c r="AA170" i="4"/>
  <c r="Z170" i="4"/>
  <c r="AA169" i="4"/>
  <c r="Z169" i="4"/>
  <c r="AA168" i="4"/>
  <c r="Z168" i="4"/>
  <c r="AA167" i="4"/>
  <c r="Z167" i="4"/>
  <c r="AA166" i="4"/>
  <c r="Z166" i="4"/>
  <c r="AA165" i="4"/>
  <c r="Z165" i="4"/>
  <c r="AA164" i="4"/>
  <c r="Z164" i="4"/>
  <c r="AA163" i="4"/>
  <c r="Z163" i="4"/>
  <c r="AA162" i="4"/>
  <c r="Z162" i="4"/>
  <c r="AA161" i="4"/>
  <c r="Z161" i="4"/>
  <c r="AA160" i="4"/>
  <c r="Z160" i="4"/>
  <c r="AA156" i="4"/>
  <c r="Z156" i="4"/>
  <c r="AA155" i="4"/>
  <c r="Z155" i="4"/>
  <c r="AA154" i="4"/>
  <c r="Z154" i="4"/>
  <c r="AA153" i="4"/>
  <c r="Z153" i="4"/>
  <c r="AA152" i="4"/>
  <c r="Z152" i="4"/>
  <c r="AA151" i="4"/>
  <c r="Z151" i="4"/>
  <c r="AA150" i="4"/>
  <c r="Z150" i="4"/>
  <c r="AA149" i="4"/>
  <c r="Z149" i="4"/>
  <c r="AA148" i="4"/>
  <c r="Z148" i="4"/>
  <c r="AA147" i="4"/>
  <c r="Z147" i="4"/>
  <c r="AA146" i="4"/>
  <c r="Z146" i="4"/>
  <c r="AA145" i="4"/>
  <c r="Z145" i="4"/>
  <c r="AA144" i="4"/>
  <c r="Z144" i="4"/>
  <c r="AA143" i="4"/>
  <c r="Z143" i="4"/>
  <c r="AA142" i="4"/>
  <c r="Z142" i="4"/>
  <c r="AA141" i="4"/>
  <c r="Z141" i="4"/>
  <c r="AA140" i="4"/>
  <c r="Z140" i="4"/>
  <c r="AA136" i="4"/>
  <c r="Z136" i="4"/>
  <c r="AA135" i="4"/>
  <c r="Z135" i="4"/>
  <c r="AA134" i="4"/>
  <c r="Z134" i="4"/>
  <c r="AA133" i="4"/>
  <c r="Z133" i="4"/>
  <c r="AA132" i="4"/>
  <c r="Z132" i="4"/>
  <c r="AA131" i="4"/>
  <c r="Z131" i="4"/>
  <c r="AA130" i="4"/>
  <c r="Z130" i="4"/>
  <c r="D25" i="5" l="1"/>
  <c r="E25" i="5"/>
  <c r="D24" i="5"/>
  <c r="E24" i="5"/>
  <c r="D23" i="5"/>
  <c r="E23" i="5"/>
  <c r="D22" i="5"/>
  <c r="E22" i="5"/>
  <c r="G167" i="5"/>
  <c r="G166" i="5"/>
  <c r="G165" i="5"/>
  <c r="J164" i="5"/>
  <c r="G164" i="5"/>
  <c r="G163" i="5"/>
  <c r="G162" i="5"/>
  <c r="G161" i="5"/>
  <c r="G160" i="5"/>
  <c r="G159" i="5"/>
  <c r="G158" i="5"/>
  <c r="J157" i="5"/>
  <c r="G157" i="5"/>
  <c r="G156" i="5"/>
  <c r="G155" i="5"/>
  <c r="G154" i="5"/>
  <c r="G153" i="5"/>
  <c r="G152" i="5"/>
  <c r="G151" i="5"/>
  <c r="G150" i="5"/>
  <c r="G149" i="5"/>
  <c r="G148" i="5"/>
  <c r="G147" i="5"/>
  <c r="J146" i="5"/>
  <c r="K145" i="5" s="1"/>
  <c r="G146" i="5"/>
  <c r="G145" i="5"/>
  <c r="G144" i="5"/>
  <c r="G143" i="5"/>
  <c r="G142" i="5"/>
  <c r="G141" i="5"/>
  <c r="G140" i="5"/>
  <c r="G139" i="5"/>
  <c r="J138" i="5"/>
  <c r="G138" i="5"/>
  <c r="G137" i="5"/>
  <c r="G136" i="5"/>
  <c r="G135" i="5"/>
  <c r="G134" i="5"/>
  <c r="G133" i="5"/>
  <c r="G132" i="5"/>
  <c r="G131" i="5"/>
  <c r="G130" i="5"/>
  <c r="G129" i="5"/>
  <c r="G128" i="5"/>
  <c r="J127" i="5"/>
  <c r="G127" i="5"/>
  <c r="G126" i="5"/>
  <c r="G125" i="5"/>
  <c r="G124" i="5"/>
  <c r="G123" i="5"/>
  <c r="G122" i="5"/>
  <c r="G121" i="5"/>
  <c r="G120" i="5"/>
  <c r="G119" i="5"/>
  <c r="G118" i="5"/>
  <c r="G117" i="5"/>
  <c r="G116" i="5"/>
  <c r="G115" i="5"/>
  <c r="G114" i="5"/>
  <c r="G113" i="5"/>
  <c r="G112" i="5"/>
  <c r="G111" i="5"/>
  <c r="G110" i="5"/>
  <c r="J109" i="5"/>
  <c r="G109" i="5"/>
  <c r="G108" i="5"/>
  <c r="G107" i="5"/>
  <c r="G106" i="5"/>
  <c r="G105" i="5"/>
  <c r="G104" i="5"/>
  <c r="G103" i="5"/>
  <c r="G102" i="5"/>
  <c r="G101" i="5"/>
  <c r="G100" i="5"/>
  <c r="J99" i="5"/>
  <c r="G99" i="5"/>
  <c r="G98" i="5"/>
  <c r="G97" i="5"/>
  <c r="G96" i="5"/>
  <c r="J95" i="5"/>
  <c r="G95" i="5"/>
  <c r="G94" i="5"/>
  <c r="G93" i="5"/>
  <c r="G92" i="5"/>
  <c r="G91" i="5"/>
  <c r="J90" i="5"/>
  <c r="G90" i="5"/>
  <c r="G89" i="5"/>
  <c r="G88" i="5"/>
  <c r="J87" i="5"/>
  <c r="G87" i="5"/>
  <c r="G86" i="5"/>
  <c r="G85" i="5"/>
  <c r="G84" i="5"/>
  <c r="J83" i="5"/>
  <c r="K81" i="5" s="1"/>
  <c r="G83" i="5"/>
  <c r="G82" i="5"/>
  <c r="G81" i="5"/>
  <c r="G80" i="5"/>
  <c r="G79" i="5"/>
  <c r="G78" i="5"/>
  <c r="J77" i="5"/>
  <c r="K75" i="5" s="1"/>
  <c r="G77" i="5"/>
  <c r="G76" i="5"/>
  <c r="G75" i="5"/>
  <c r="G74" i="5"/>
  <c r="J73" i="5"/>
  <c r="G73" i="5"/>
  <c r="G72" i="5"/>
  <c r="J71" i="5"/>
  <c r="G71" i="5"/>
  <c r="G70" i="5"/>
  <c r="G69" i="5"/>
  <c r="G68" i="5"/>
  <c r="J67" i="5"/>
  <c r="G67" i="5"/>
  <c r="G66" i="5"/>
  <c r="G65" i="5"/>
  <c r="G64" i="5"/>
  <c r="G63" i="5"/>
  <c r="J62" i="5"/>
  <c r="G62" i="5"/>
  <c r="G61" i="5"/>
  <c r="G60" i="5"/>
  <c r="J59" i="5"/>
  <c r="G59" i="5"/>
  <c r="G58" i="5"/>
  <c r="G57" i="5"/>
  <c r="G56" i="5"/>
  <c r="G55" i="5"/>
  <c r="K54" i="5"/>
  <c r="G54" i="5"/>
  <c r="G53" i="5"/>
  <c r="G52" i="5"/>
  <c r="G51" i="5"/>
  <c r="G50" i="5"/>
  <c r="G49" i="5"/>
  <c r="J48" i="5"/>
  <c r="G48" i="5"/>
  <c r="G47" i="5"/>
  <c r="G46" i="5"/>
  <c r="G45" i="5"/>
  <c r="J44" i="5"/>
  <c r="G44" i="5"/>
  <c r="G43" i="5"/>
  <c r="G42" i="5"/>
  <c r="G41" i="5"/>
  <c r="G40" i="5"/>
  <c r="G39" i="5"/>
  <c r="G38" i="5"/>
  <c r="J37" i="5"/>
  <c r="G37" i="5"/>
  <c r="G36" i="5"/>
  <c r="G35" i="5"/>
  <c r="J34" i="5"/>
  <c r="G34" i="5"/>
  <c r="G33" i="5"/>
  <c r="J32" i="5"/>
  <c r="G32" i="5"/>
  <c r="G31" i="5"/>
  <c r="J30" i="5"/>
  <c r="G30" i="5"/>
  <c r="G29" i="5"/>
  <c r="G28" i="5"/>
  <c r="G27" i="5"/>
  <c r="G26" i="5"/>
  <c r="G25" i="5"/>
  <c r="G24" i="5"/>
  <c r="G23" i="5"/>
  <c r="G22" i="5"/>
  <c r="J21" i="5"/>
  <c r="G21" i="5"/>
  <c r="G20" i="5"/>
  <c r="G19" i="5"/>
  <c r="J18" i="5"/>
  <c r="G18" i="5"/>
  <c r="G17" i="5"/>
  <c r="G16" i="5"/>
  <c r="G15" i="5"/>
  <c r="J14" i="5"/>
  <c r="G14" i="5"/>
  <c r="G13" i="5"/>
  <c r="G12" i="5"/>
  <c r="G11" i="5"/>
  <c r="G10" i="5"/>
  <c r="G9" i="5"/>
  <c r="J8" i="5"/>
  <c r="G8" i="5"/>
  <c r="G7" i="5"/>
  <c r="G6" i="5"/>
  <c r="G5" i="5"/>
  <c r="G4" i="5"/>
  <c r="J3" i="5"/>
  <c r="G3" i="5"/>
  <c r="G2" i="5"/>
  <c r="K98" i="5" l="1"/>
  <c r="K86" i="5"/>
  <c r="K29" i="5"/>
  <c r="K58" i="5"/>
  <c r="K2" i="5"/>
  <c r="AA1113" i="4"/>
  <c r="Z1113" i="4"/>
  <c r="AA1112" i="4"/>
  <c r="Z1112" i="4"/>
  <c r="AA1111" i="4"/>
  <c r="Z1111" i="4"/>
  <c r="AA1110" i="4"/>
  <c r="Z1110" i="4"/>
  <c r="AA1109" i="4"/>
  <c r="Z1109" i="4"/>
  <c r="AA1108" i="4"/>
  <c r="Z1108" i="4"/>
  <c r="AA1107" i="4"/>
  <c r="Z1107" i="4"/>
  <c r="AA1106" i="4"/>
  <c r="Z1106" i="4"/>
  <c r="AA1105" i="4"/>
  <c r="Z1105" i="4"/>
  <c r="AA1104" i="4"/>
  <c r="Z1104" i="4"/>
  <c r="AA1103" i="4"/>
  <c r="Z1103" i="4"/>
  <c r="AA1100" i="4"/>
  <c r="Z1100" i="4"/>
  <c r="AA1099" i="4"/>
  <c r="Z1099" i="4"/>
  <c r="AA1098" i="4"/>
  <c r="Z1098" i="4"/>
  <c r="AA1097" i="4"/>
  <c r="Z1097" i="4"/>
  <c r="AA1096" i="4"/>
  <c r="Z1096" i="4"/>
  <c r="AA1095" i="4"/>
  <c r="Z1095" i="4"/>
  <c r="AA1094" i="4"/>
  <c r="E166" i="5" s="1"/>
  <c r="Z1094" i="4"/>
  <c r="AA1091" i="4"/>
  <c r="Z1091" i="4"/>
  <c r="AA1090" i="4"/>
  <c r="Z1090" i="4"/>
  <c r="AA1089" i="4"/>
  <c r="Z1089" i="4"/>
  <c r="AA1088" i="4"/>
  <c r="Z1088" i="4"/>
  <c r="AA1087" i="4"/>
  <c r="Z1087" i="4"/>
  <c r="AA1086" i="4"/>
  <c r="Z1086" i="4"/>
  <c r="AA1085" i="4"/>
  <c r="Z1085" i="4"/>
  <c r="AA1084" i="4"/>
  <c r="Z1084" i="4"/>
  <c r="AA1083" i="4"/>
  <c r="Z1083" i="4"/>
  <c r="AA1080" i="4"/>
  <c r="Z1080" i="4"/>
  <c r="D1080" i="4"/>
  <c r="AA1079" i="4"/>
  <c r="Z1079" i="4"/>
  <c r="D1079" i="4"/>
  <c r="D1078" i="4"/>
  <c r="D1077" i="4"/>
  <c r="AA1076" i="4"/>
  <c r="Z1076" i="4"/>
  <c r="AA1075" i="4"/>
  <c r="Z1075" i="4"/>
  <c r="AA1072" i="4"/>
  <c r="Z1072" i="4"/>
  <c r="AA1071" i="4"/>
  <c r="Z1071" i="4"/>
  <c r="AA1070" i="4"/>
  <c r="Z1070" i="4"/>
  <c r="AA1069" i="4"/>
  <c r="Z1069" i="4"/>
  <c r="AA1068" i="4"/>
  <c r="Z1068" i="4"/>
  <c r="AA1067" i="4"/>
  <c r="Z1067" i="4"/>
  <c r="AA1066" i="4"/>
  <c r="Z1066" i="4"/>
  <c r="AA1065" i="4"/>
  <c r="Z1065" i="4"/>
  <c r="AA1064" i="4"/>
  <c r="Z1064" i="4"/>
  <c r="AA1063" i="4"/>
  <c r="Z1063" i="4"/>
  <c r="AA1062" i="4"/>
  <c r="Z1062" i="4"/>
  <c r="AA1061" i="4"/>
  <c r="Z1061" i="4"/>
  <c r="AA1060" i="4"/>
  <c r="Z1060" i="4"/>
  <c r="AA1059" i="4"/>
  <c r="Z1059" i="4"/>
  <c r="AA1058" i="4"/>
  <c r="Z1058" i="4"/>
  <c r="AA1057" i="4"/>
  <c r="Z1057" i="4"/>
  <c r="AA1056" i="4"/>
  <c r="Z1056" i="4"/>
  <c r="AA1053" i="4"/>
  <c r="Z1053" i="4"/>
  <c r="AA1052" i="4"/>
  <c r="Z1052" i="4"/>
  <c r="AA1051" i="4"/>
  <c r="Z1051" i="4"/>
  <c r="AA1050" i="4"/>
  <c r="Z1050" i="4"/>
  <c r="AA1049" i="4"/>
  <c r="Z1049" i="4"/>
  <c r="AA1046" i="4"/>
  <c r="Z1046" i="4"/>
  <c r="AA1045" i="4"/>
  <c r="Z1045" i="4"/>
  <c r="AA1044" i="4"/>
  <c r="Z1044" i="4"/>
  <c r="AA1043" i="4"/>
  <c r="Z1043" i="4"/>
  <c r="AA1042" i="4"/>
  <c r="Z1042" i="4"/>
  <c r="AA1041" i="4"/>
  <c r="Z1041" i="4"/>
  <c r="AA1040" i="4"/>
  <c r="Z1040" i="4"/>
  <c r="AA1037" i="4"/>
  <c r="Z1037" i="4"/>
  <c r="AA1036" i="4"/>
  <c r="Z1036" i="4"/>
  <c r="AA1035" i="4"/>
  <c r="Z1035" i="4"/>
  <c r="AA1034" i="4"/>
  <c r="Z1034" i="4"/>
  <c r="AA1033" i="4"/>
  <c r="Z1033" i="4"/>
  <c r="AA1030" i="4"/>
  <c r="Z1030" i="4"/>
  <c r="AA1029" i="4"/>
  <c r="Z1029" i="4"/>
  <c r="D156" i="5" s="1"/>
  <c r="AA1026" i="4"/>
  <c r="Z1026" i="4"/>
  <c r="AA1025" i="4"/>
  <c r="Z1025" i="4"/>
  <c r="AA1022" i="4"/>
  <c r="Z1022" i="4"/>
  <c r="AA1021" i="4"/>
  <c r="Z1021" i="4"/>
  <c r="D154" i="5" s="1"/>
  <c r="AA1018" i="4"/>
  <c r="Z1018" i="4"/>
  <c r="AA1017" i="4"/>
  <c r="Z1017" i="4"/>
  <c r="AA1016" i="4"/>
  <c r="Z1016" i="4"/>
  <c r="AA1015" i="4"/>
  <c r="Z1015" i="4"/>
  <c r="AA1014" i="4"/>
  <c r="Z1014" i="4"/>
  <c r="AA1013" i="4"/>
  <c r="Z1013" i="4"/>
  <c r="AA1012" i="4"/>
  <c r="Z1012" i="4"/>
  <c r="AA1009" i="4"/>
  <c r="Z1009" i="4"/>
  <c r="AA1008" i="4"/>
  <c r="Z1008" i="4"/>
  <c r="AA1007" i="4"/>
  <c r="Z1007" i="4"/>
  <c r="AA1006" i="4"/>
  <c r="Z1006" i="4"/>
  <c r="AA1005" i="4"/>
  <c r="Z1005" i="4"/>
  <c r="D152" i="5" s="1"/>
  <c r="AA1002" i="4"/>
  <c r="Z1002" i="4"/>
  <c r="AA1001" i="4"/>
  <c r="Z1001" i="4"/>
  <c r="AA1000" i="4"/>
  <c r="Z1000" i="4"/>
  <c r="AA999" i="4"/>
  <c r="Z999" i="4"/>
  <c r="AA998" i="4"/>
  <c r="Z998" i="4"/>
  <c r="AA997" i="4"/>
  <c r="Z997" i="4"/>
  <c r="AA996" i="4"/>
  <c r="Z996" i="4"/>
  <c r="AA995" i="4"/>
  <c r="Z995" i="4"/>
  <c r="AA994" i="4"/>
  <c r="Z994" i="4"/>
  <c r="AA993" i="4"/>
  <c r="Z993" i="4"/>
  <c r="AA992" i="4"/>
  <c r="Z992" i="4"/>
  <c r="AA989" i="4"/>
  <c r="Z989" i="4"/>
  <c r="AA988" i="4"/>
  <c r="Z988" i="4"/>
  <c r="AA987" i="4"/>
  <c r="Z987" i="4"/>
  <c r="AA986" i="4"/>
  <c r="Z986" i="4"/>
  <c r="AA985" i="4"/>
  <c r="Z985" i="4"/>
  <c r="AA984" i="4"/>
  <c r="Z984" i="4"/>
  <c r="AA983" i="4"/>
  <c r="Z983" i="4"/>
  <c r="AA982" i="4"/>
  <c r="Z982" i="4"/>
  <c r="AA981" i="4"/>
  <c r="Z981" i="4"/>
  <c r="AA980" i="4"/>
  <c r="Z980" i="4"/>
  <c r="AA979" i="4"/>
  <c r="Z979" i="4"/>
  <c r="AA976" i="4"/>
  <c r="Z976" i="4"/>
  <c r="AA975" i="4"/>
  <c r="Z975" i="4"/>
  <c r="AA974" i="4"/>
  <c r="Z974" i="4"/>
  <c r="AA973" i="4"/>
  <c r="Z973" i="4"/>
  <c r="AA970" i="4"/>
  <c r="Z970" i="4"/>
  <c r="AA969" i="4"/>
  <c r="Z969" i="4"/>
  <c r="AA968" i="4"/>
  <c r="Z968" i="4"/>
  <c r="AA967" i="4"/>
  <c r="Z967" i="4"/>
  <c r="AA966" i="4"/>
  <c r="Z966" i="4"/>
  <c r="AA965" i="4"/>
  <c r="Z965" i="4"/>
  <c r="AA964" i="4"/>
  <c r="Z964" i="4"/>
  <c r="AA963" i="4"/>
  <c r="Z963" i="4"/>
  <c r="AA962" i="4"/>
  <c r="Z962" i="4"/>
  <c r="AA961" i="4"/>
  <c r="Z961" i="4"/>
  <c r="AA960" i="4"/>
  <c r="Z960" i="4"/>
  <c r="AA959" i="4"/>
  <c r="Z959" i="4"/>
  <c r="AA958" i="4"/>
  <c r="Z958" i="4"/>
  <c r="AA955" i="4"/>
  <c r="Z955" i="4"/>
  <c r="AA954" i="4"/>
  <c r="Z954" i="4"/>
  <c r="AA953" i="4"/>
  <c r="Z953" i="4"/>
  <c r="AA952" i="4"/>
  <c r="Z952" i="4"/>
  <c r="AA951" i="4"/>
  <c r="Z951" i="4"/>
  <c r="AA947" i="4"/>
  <c r="Z947" i="4"/>
  <c r="AA946" i="4"/>
  <c r="Z946" i="4"/>
  <c r="AA943" i="4"/>
  <c r="Z943" i="4"/>
  <c r="AA942" i="4"/>
  <c r="Z942" i="4"/>
  <c r="D143" i="5" s="1"/>
  <c r="AA939" i="4"/>
  <c r="Z939" i="4"/>
  <c r="AA938" i="4"/>
  <c r="Z938" i="4"/>
  <c r="AA935" i="4"/>
  <c r="Z935" i="4"/>
  <c r="AA934" i="4"/>
  <c r="Z934" i="4"/>
  <c r="AA933" i="4"/>
  <c r="Z933" i="4"/>
  <c r="AA932" i="4"/>
  <c r="Z932" i="4"/>
  <c r="AA931" i="4"/>
  <c r="Z931" i="4"/>
  <c r="AA930" i="4"/>
  <c r="Z930" i="4"/>
  <c r="AA929" i="4"/>
  <c r="Z929" i="4"/>
  <c r="AA926" i="4"/>
  <c r="Z926" i="4"/>
  <c r="AA925" i="4"/>
  <c r="Z925" i="4"/>
  <c r="AA924" i="4"/>
  <c r="Z924" i="4"/>
  <c r="D140" i="5" s="1"/>
  <c r="AA921" i="4"/>
  <c r="Z921" i="4"/>
  <c r="AA920" i="4"/>
  <c r="Z920" i="4"/>
  <c r="D139" i="5" s="1"/>
  <c r="AA919" i="4"/>
  <c r="Z919" i="4"/>
  <c r="AA916" i="4"/>
  <c r="Z916" i="4"/>
  <c r="AA915" i="4"/>
  <c r="Z915" i="4"/>
  <c r="AA912" i="4"/>
  <c r="Z912" i="4"/>
  <c r="AA911" i="4"/>
  <c r="Z911" i="4"/>
  <c r="AA908" i="4"/>
  <c r="Z908" i="4"/>
  <c r="AA907" i="4"/>
  <c r="Z907" i="4"/>
  <c r="AA904" i="4"/>
  <c r="Z904" i="4"/>
  <c r="AA903" i="4"/>
  <c r="Z903" i="4"/>
  <c r="AA902" i="4"/>
  <c r="Z902" i="4"/>
  <c r="AA901" i="4"/>
  <c r="Z901" i="4"/>
  <c r="AA898" i="4"/>
  <c r="Z898" i="4"/>
  <c r="AA897" i="4"/>
  <c r="Z897" i="4"/>
  <c r="AA894" i="4"/>
  <c r="Z894" i="4"/>
  <c r="AA893" i="4"/>
  <c r="Z893" i="4"/>
  <c r="AA890" i="4"/>
  <c r="Z890" i="4"/>
  <c r="AA889" i="4"/>
  <c r="Z889" i="4"/>
  <c r="AA888" i="4"/>
  <c r="Z888" i="4"/>
  <c r="AA887" i="4"/>
  <c r="Z887" i="4"/>
  <c r="AA886" i="4"/>
  <c r="Z886" i="4"/>
  <c r="AA885" i="4"/>
  <c r="Z885" i="4"/>
  <c r="AA882" i="4"/>
  <c r="Z882" i="4"/>
  <c r="AA881" i="4"/>
  <c r="Z881" i="4"/>
  <c r="AA878" i="4"/>
  <c r="Z878" i="4"/>
  <c r="AA877" i="4"/>
  <c r="Z877" i="4"/>
  <c r="AA876" i="4"/>
  <c r="Z876" i="4"/>
  <c r="AA875" i="4"/>
  <c r="Z875" i="4"/>
  <c r="AA874" i="4"/>
  <c r="Z874" i="4"/>
  <c r="AA873" i="4"/>
  <c r="Z873" i="4"/>
  <c r="AA872" i="4"/>
  <c r="Z872" i="4"/>
  <c r="AA871" i="4"/>
  <c r="Z871" i="4"/>
  <c r="AA870" i="4"/>
  <c r="Z870" i="4"/>
  <c r="AA867" i="4"/>
  <c r="Z867" i="4"/>
  <c r="AA866" i="4"/>
  <c r="Z866" i="4"/>
  <c r="AA865" i="4"/>
  <c r="Z865" i="4"/>
  <c r="AA864" i="4"/>
  <c r="Z864" i="4"/>
  <c r="AA861" i="4"/>
  <c r="Z861" i="4"/>
  <c r="AA860" i="4"/>
  <c r="Z860" i="4"/>
  <c r="D126" i="5" s="1"/>
  <c r="AA857" i="4"/>
  <c r="Z857" i="4"/>
  <c r="AA856" i="4"/>
  <c r="Z856" i="4"/>
  <c r="D125" i="5" s="1"/>
  <c r="AA853" i="4"/>
  <c r="Z853" i="4"/>
  <c r="AA852" i="4"/>
  <c r="Z852" i="4"/>
  <c r="D124" i="5" s="1"/>
  <c r="AA849" i="4"/>
  <c r="Z849" i="4"/>
  <c r="AA848" i="4"/>
  <c r="Z848" i="4"/>
  <c r="AA847" i="4"/>
  <c r="Z847" i="4"/>
  <c r="AA846" i="4"/>
  <c r="Z846" i="4"/>
  <c r="AA845" i="4"/>
  <c r="Z845" i="4"/>
  <c r="AA842" i="4"/>
  <c r="Z842" i="4"/>
  <c r="AA841" i="4"/>
  <c r="Z841" i="4"/>
  <c r="AA840" i="4"/>
  <c r="Z840" i="4"/>
  <c r="AA837" i="4"/>
  <c r="Z837" i="4"/>
  <c r="AA836" i="4"/>
  <c r="Z836" i="4"/>
  <c r="D121" i="5" s="1"/>
  <c r="AA833" i="4"/>
  <c r="Z833" i="4"/>
  <c r="AA832" i="4"/>
  <c r="Z832" i="4"/>
  <c r="AA831" i="4"/>
  <c r="Z831" i="4"/>
  <c r="AA830" i="4"/>
  <c r="Z830" i="4"/>
  <c r="AA829" i="4"/>
  <c r="Z829" i="4"/>
  <c r="AA828" i="4"/>
  <c r="Z828" i="4"/>
  <c r="AA827" i="4"/>
  <c r="Z827" i="4"/>
  <c r="AA826" i="4"/>
  <c r="Z826" i="4"/>
  <c r="AA825" i="4"/>
  <c r="Z825" i="4"/>
  <c r="AA822" i="4"/>
  <c r="Z822" i="4"/>
  <c r="AA821" i="4"/>
  <c r="Z821" i="4"/>
  <c r="AA820" i="4"/>
  <c r="Z820" i="4"/>
  <c r="AA819" i="4"/>
  <c r="Z819" i="4"/>
  <c r="AA816" i="4"/>
  <c r="Z816" i="4"/>
  <c r="AA815" i="4"/>
  <c r="Z815" i="4"/>
  <c r="AA814" i="4"/>
  <c r="Z814" i="4"/>
  <c r="AA813" i="4"/>
  <c r="Z813" i="4"/>
  <c r="AA812" i="4"/>
  <c r="Z812" i="4"/>
  <c r="AA811" i="4"/>
  <c r="Z811" i="4"/>
  <c r="AA810" i="4"/>
  <c r="Z810" i="4"/>
  <c r="AA809" i="4"/>
  <c r="Z809" i="4"/>
  <c r="AA808" i="4"/>
  <c r="Z808" i="4"/>
  <c r="AA807" i="4"/>
  <c r="Z807" i="4"/>
  <c r="AA804" i="4"/>
  <c r="Z804" i="4"/>
  <c r="AA803" i="4"/>
  <c r="Z803" i="4"/>
  <c r="AA802" i="4"/>
  <c r="Z802" i="4"/>
  <c r="AA801" i="4"/>
  <c r="Z801" i="4"/>
  <c r="AA800" i="4"/>
  <c r="Z800" i="4"/>
  <c r="AA799" i="4"/>
  <c r="Z799" i="4"/>
  <c r="AA796" i="4"/>
  <c r="Z796" i="4"/>
  <c r="AA795" i="4"/>
  <c r="Z795" i="4"/>
  <c r="AA794" i="4"/>
  <c r="Z794" i="4"/>
  <c r="AA793" i="4"/>
  <c r="Z793" i="4"/>
  <c r="AA790" i="4"/>
  <c r="Z790" i="4"/>
  <c r="AA789" i="4"/>
  <c r="Z789" i="4"/>
  <c r="AA788" i="4"/>
  <c r="Z788" i="4"/>
  <c r="AA787" i="4"/>
  <c r="Z787" i="4"/>
  <c r="AA786" i="4"/>
  <c r="Z786" i="4"/>
  <c r="AA785" i="4"/>
  <c r="Z785" i="4"/>
  <c r="AA784" i="4"/>
  <c r="Z784" i="4"/>
  <c r="AA783" i="4"/>
  <c r="Z783" i="4"/>
  <c r="AA782" i="4"/>
  <c r="Z782" i="4"/>
  <c r="AA781" i="4"/>
  <c r="Z781" i="4"/>
  <c r="AA780" i="4"/>
  <c r="Z780" i="4"/>
  <c r="AA779" i="4"/>
  <c r="Z779" i="4"/>
  <c r="AA778" i="4"/>
  <c r="Z778" i="4"/>
  <c r="AA775" i="4"/>
  <c r="Z775" i="4"/>
  <c r="AA774" i="4"/>
  <c r="Z774" i="4"/>
  <c r="AA773" i="4"/>
  <c r="Z773" i="4"/>
  <c r="AA772" i="4"/>
  <c r="Z772" i="4"/>
  <c r="AA771" i="4"/>
  <c r="Z771" i="4"/>
  <c r="AA768" i="4"/>
  <c r="Z768" i="4"/>
  <c r="AA767" i="4"/>
  <c r="Z767" i="4"/>
  <c r="AA766" i="4"/>
  <c r="Z766" i="4"/>
  <c r="AA765" i="4"/>
  <c r="Z765" i="4"/>
  <c r="AA764" i="4"/>
  <c r="Z764" i="4"/>
  <c r="AA763" i="4"/>
  <c r="Z763" i="4"/>
  <c r="AA762" i="4"/>
  <c r="Z762" i="4"/>
  <c r="AA761" i="4"/>
  <c r="Z761" i="4"/>
  <c r="AA758" i="4"/>
  <c r="Z758" i="4"/>
  <c r="AA757" i="4"/>
  <c r="Z757" i="4"/>
  <c r="AA756" i="4"/>
  <c r="Z756" i="4"/>
  <c r="AA755" i="4"/>
  <c r="Z755" i="4"/>
  <c r="AA752" i="4"/>
  <c r="Z752" i="4"/>
  <c r="AA751" i="4"/>
  <c r="Z751" i="4"/>
  <c r="AA750" i="4"/>
  <c r="Z750" i="4"/>
  <c r="AA747" i="4"/>
  <c r="Z747" i="4"/>
  <c r="AA746" i="4"/>
  <c r="Z746" i="4"/>
  <c r="AA745" i="4"/>
  <c r="Z745" i="4"/>
  <c r="AA744" i="4"/>
  <c r="Z744" i="4"/>
  <c r="AA743" i="4"/>
  <c r="Z743" i="4"/>
  <c r="AA742" i="4"/>
  <c r="Z742" i="4"/>
  <c r="AA739" i="4"/>
  <c r="Z739" i="4"/>
  <c r="AA738" i="4"/>
  <c r="Z738" i="4"/>
  <c r="D108" i="5" s="1"/>
  <c r="AA735" i="4"/>
  <c r="Z735" i="4"/>
  <c r="AA734" i="4"/>
  <c r="Z734" i="4"/>
  <c r="D107" i="5" s="1"/>
  <c r="AA731" i="4"/>
  <c r="Z731" i="4"/>
  <c r="AA730" i="4"/>
  <c r="Z730" i="4"/>
  <c r="D106" i="5" s="1"/>
  <c r="AA727" i="4"/>
  <c r="Z727" i="4"/>
  <c r="AA726" i="4"/>
  <c r="Z726" i="4"/>
  <c r="AA723" i="4"/>
  <c r="Z723" i="4"/>
  <c r="AA722" i="4"/>
  <c r="Z722" i="4"/>
  <c r="D104" i="5" s="1"/>
  <c r="AA719" i="4"/>
  <c r="Z719" i="4"/>
  <c r="AA718" i="4"/>
  <c r="Z718" i="4"/>
  <c r="D103" i="5" s="1"/>
  <c r="AA715" i="4"/>
  <c r="Z715" i="4"/>
  <c r="AA714" i="4"/>
  <c r="Z714" i="4"/>
  <c r="AA713" i="4"/>
  <c r="Z713" i="4"/>
  <c r="AA712" i="4"/>
  <c r="Z712" i="4"/>
  <c r="AA711" i="4"/>
  <c r="Z711" i="4"/>
  <c r="AA710" i="4"/>
  <c r="Z710" i="4"/>
  <c r="AA709" i="4"/>
  <c r="Z709" i="4"/>
  <c r="AA706" i="4"/>
  <c r="Z706" i="4"/>
  <c r="AA705" i="4"/>
  <c r="Z705" i="4"/>
  <c r="AA704" i="4"/>
  <c r="Z704" i="4"/>
  <c r="AA703" i="4"/>
  <c r="Z703" i="4"/>
  <c r="AA700" i="4"/>
  <c r="Z700" i="4"/>
  <c r="AA699" i="4"/>
  <c r="Z699" i="4"/>
  <c r="AA698" i="4"/>
  <c r="Z698" i="4"/>
  <c r="AA697" i="4"/>
  <c r="Z697" i="4"/>
  <c r="AA696" i="4"/>
  <c r="Z696" i="4"/>
  <c r="AA695" i="4"/>
  <c r="Z695" i="4"/>
  <c r="AA694" i="4"/>
  <c r="Z694" i="4"/>
  <c r="AA693" i="4"/>
  <c r="Z693" i="4"/>
  <c r="AA692" i="4"/>
  <c r="Z692" i="4"/>
  <c r="AA691" i="4"/>
  <c r="Z691" i="4"/>
  <c r="AA690" i="4"/>
  <c r="Z690" i="4"/>
  <c r="AA685" i="4"/>
  <c r="Z685" i="4"/>
  <c r="AA684" i="4"/>
  <c r="Z684" i="4"/>
  <c r="AA683" i="4"/>
  <c r="Z683" i="4"/>
  <c r="AA682" i="4"/>
  <c r="Z682" i="4"/>
  <c r="D97" i="5" s="1"/>
  <c r="AA679" i="4"/>
  <c r="Z679" i="4"/>
  <c r="AA678" i="4"/>
  <c r="Z678" i="4"/>
  <c r="AA677" i="4"/>
  <c r="Z677" i="4"/>
  <c r="AA673" i="4"/>
  <c r="Z673" i="4"/>
  <c r="AA672" i="4"/>
  <c r="Z672" i="4"/>
  <c r="AA671" i="4"/>
  <c r="Z671" i="4"/>
  <c r="AA670" i="4"/>
  <c r="Z670" i="4"/>
  <c r="AA667" i="4"/>
  <c r="Z667" i="4"/>
  <c r="AA665" i="4"/>
  <c r="Z665" i="4"/>
  <c r="AA664" i="4"/>
  <c r="Z664" i="4"/>
  <c r="AA663" i="4"/>
  <c r="Z663" i="4"/>
  <c r="AA662" i="4"/>
  <c r="Z662" i="4"/>
  <c r="D93" i="5" s="1"/>
  <c r="AA659" i="4"/>
  <c r="Z659" i="4"/>
  <c r="AA658" i="4"/>
  <c r="Z658" i="4"/>
  <c r="AA657" i="4"/>
  <c r="Z657" i="4"/>
  <c r="AA655" i="4"/>
  <c r="Z655" i="4"/>
  <c r="AA654" i="4"/>
  <c r="Z654" i="4"/>
  <c r="AA653" i="4"/>
  <c r="Z653" i="4"/>
  <c r="AA652" i="4"/>
  <c r="Z652" i="4"/>
  <c r="AA649" i="4"/>
  <c r="Z649" i="4"/>
  <c r="AA648" i="4"/>
  <c r="Z648" i="4"/>
  <c r="AA647" i="4"/>
  <c r="Z647" i="4"/>
  <c r="AA646" i="4"/>
  <c r="Z646" i="4"/>
  <c r="AA642" i="4"/>
  <c r="Z642" i="4"/>
  <c r="AA641" i="4"/>
  <c r="Z641" i="4"/>
  <c r="AA640" i="4"/>
  <c r="Z640" i="4"/>
  <c r="AA639" i="4"/>
  <c r="Z639" i="4"/>
  <c r="AA638" i="4"/>
  <c r="Z638" i="4"/>
  <c r="AA637" i="4"/>
  <c r="Z637" i="4"/>
  <c r="AA636" i="4"/>
  <c r="Z636" i="4"/>
  <c r="AA635" i="4"/>
  <c r="Z635" i="4"/>
  <c r="AA634" i="4"/>
  <c r="Z634" i="4"/>
  <c r="AA633" i="4"/>
  <c r="Z633" i="4"/>
  <c r="AA630" i="4"/>
  <c r="Z630" i="4"/>
  <c r="AA629" i="4"/>
  <c r="Z629" i="4"/>
  <c r="AA628" i="4"/>
  <c r="Z628" i="4"/>
  <c r="AA627" i="4"/>
  <c r="Z627" i="4"/>
  <c r="AA626" i="4"/>
  <c r="Z626" i="4"/>
  <c r="AA624" i="4"/>
  <c r="Z624" i="4"/>
  <c r="AA623" i="4"/>
  <c r="Z623" i="4"/>
  <c r="AA621" i="4"/>
  <c r="Z621" i="4"/>
  <c r="AA620" i="4"/>
  <c r="Z620" i="4"/>
  <c r="AA614" i="4"/>
  <c r="Z614" i="4"/>
  <c r="AA613" i="4"/>
  <c r="Z613" i="4"/>
  <c r="AA612" i="4"/>
  <c r="Z612" i="4"/>
  <c r="AA611" i="4"/>
  <c r="Z611" i="4"/>
  <c r="AA610" i="4"/>
  <c r="Z610" i="4"/>
  <c r="AA609" i="4"/>
  <c r="Z609" i="4"/>
  <c r="AA608" i="4"/>
  <c r="Z608" i="4"/>
  <c r="AA607" i="4"/>
  <c r="Z607" i="4"/>
  <c r="AA606" i="4"/>
  <c r="Z606" i="4"/>
  <c r="AA605" i="4"/>
  <c r="Z605" i="4"/>
  <c r="AA604" i="4"/>
  <c r="E85" i="5" s="1"/>
  <c r="Z604" i="4"/>
  <c r="AA600" i="4"/>
  <c r="Z600" i="4"/>
  <c r="AA599" i="4"/>
  <c r="Z599" i="4"/>
  <c r="AA598" i="4"/>
  <c r="Z598" i="4"/>
  <c r="AA597" i="4"/>
  <c r="Z597" i="4"/>
  <c r="AA596" i="4"/>
  <c r="Z596" i="4"/>
  <c r="AA595" i="4"/>
  <c r="Z595" i="4"/>
  <c r="AA594" i="4"/>
  <c r="Z594" i="4"/>
  <c r="AA593" i="4"/>
  <c r="Z593" i="4"/>
  <c r="G592" i="4"/>
  <c r="G591" i="4"/>
  <c r="AA587" i="4"/>
  <c r="Z587" i="4"/>
  <c r="AA586" i="4"/>
  <c r="Z586" i="4"/>
  <c r="AA585" i="4"/>
  <c r="Z585" i="4"/>
  <c r="AA584" i="4"/>
  <c r="Z584" i="4"/>
  <c r="AA583" i="4"/>
  <c r="Z583" i="4"/>
  <c r="AA582" i="4"/>
  <c r="Z582" i="4"/>
  <c r="AA581" i="4"/>
  <c r="Z581" i="4"/>
  <c r="AA580" i="4"/>
  <c r="Z580" i="4"/>
  <c r="AA579" i="4"/>
  <c r="Z579" i="4"/>
  <c r="AA578" i="4"/>
  <c r="Z578" i="4"/>
  <c r="AA577" i="4"/>
  <c r="Z577" i="4"/>
  <c r="AA576" i="4"/>
  <c r="Z576" i="4"/>
  <c r="AA575" i="4"/>
  <c r="Z575" i="4"/>
  <c r="AA574" i="4"/>
  <c r="Z574" i="4"/>
  <c r="AA573" i="4"/>
  <c r="Z573" i="4"/>
  <c r="AA572" i="4"/>
  <c r="Z572" i="4"/>
  <c r="AA571" i="4"/>
  <c r="Z571" i="4"/>
  <c r="AA570" i="4"/>
  <c r="Z570" i="4"/>
  <c r="AA565" i="4"/>
  <c r="Z565" i="4"/>
  <c r="AA564" i="4"/>
  <c r="Z564" i="4"/>
  <c r="AA563" i="4"/>
  <c r="Z563" i="4"/>
  <c r="AA562" i="4"/>
  <c r="Z562" i="4"/>
  <c r="D80" i="5" s="1"/>
  <c r="AA558" i="4"/>
  <c r="Z558" i="4"/>
  <c r="AA557" i="4"/>
  <c r="Z557" i="4"/>
  <c r="AA556" i="4"/>
  <c r="Z556" i="4"/>
  <c r="AA555" i="4"/>
  <c r="Z555" i="4"/>
  <c r="AA554" i="4"/>
  <c r="Z554" i="4"/>
  <c r="AA550" i="4"/>
  <c r="Z550" i="4"/>
  <c r="AA549" i="4"/>
  <c r="Z549" i="4"/>
  <c r="AA548" i="4"/>
  <c r="Z548" i="4"/>
  <c r="AA547" i="4"/>
  <c r="Z547" i="4"/>
  <c r="AA546" i="4"/>
  <c r="Z546" i="4"/>
  <c r="AA541" i="4"/>
  <c r="Z541" i="4"/>
  <c r="AA540" i="4"/>
  <c r="Z540" i="4"/>
  <c r="AA539" i="4"/>
  <c r="Z539" i="4"/>
  <c r="AA538" i="4"/>
  <c r="Z538" i="4"/>
  <c r="AA537" i="4"/>
  <c r="Z537" i="4"/>
  <c r="AA536" i="4"/>
  <c r="Z536" i="4"/>
  <c r="AA535" i="4"/>
  <c r="Z535" i="4"/>
  <c r="AA534" i="4"/>
  <c r="Z534" i="4"/>
  <c r="AA533" i="4"/>
  <c r="Z533" i="4"/>
  <c r="AA532" i="4"/>
  <c r="Z532" i="4"/>
  <c r="AA531" i="4"/>
  <c r="Z531" i="4"/>
  <c r="AA530" i="4"/>
  <c r="Z530" i="4"/>
  <c r="AA529" i="4"/>
  <c r="Z529" i="4"/>
  <c r="AA528" i="4"/>
  <c r="Z528" i="4"/>
  <c r="AA527" i="4"/>
  <c r="Z527" i="4"/>
  <c r="AA526" i="4"/>
  <c r="Z526" i="4"/>
  <c r="AA525" i="4"/>
  <c r="Z525" i="4"/>
  <c r="AA524" i="4"/>
  <c r="Z524" i="4"/>
  <c r="AA523" i="4"/>
  <c r="Z523" i="4"/>
  <c r="AA522" i="4"/>
  <c r="Z522" i="4"/>
  <c r="AA521" i="4"/>
  <c r="Z521" i="4"/>
  <c r="AA516" i="4"/>
  <c r="Z516" i="4"/>
  <c r="AA515" i="4"/>
  <c r="Z515" i="4"/>
  <c r="AA514" i="4"/>
  <c r="Z514" i="4"/>
  <c r="AA513" i="4"/>
  <c r="Z513" i="4"/>
  <c r="AA512" i="4"/>
  <c r="Z512" i="4"/>
  <c r="AA511" i="4"/>
  <c r="Z511" i="4"/>
  <c r="AA506" i="4"/>
  <c r="Z506" i="4"/>
  <c r="AA505" i="4"/>
  <c r="Z505" i="4"/>
  <c r="AA504" i="4"/>
  <c r="Z504" i="4"/>
  <c r="AA503" i="4"/>
  <c r="Z503" i="4"/>
  <c r="AA502" i="4"/>
  <c r="Z502" i="4"/>
  <c r="AA501" i="4"/>
  <c r="Z501" i="4"/>
  <c r="AA500" i="4"/>
  <c r="Z500" i="4"/>
  <c r="AA499" i="4"/>
  <c r="Z499" i="4"/>
  <c r="AA494" i="4"/>
  <c r="Z494" i="4"/>
  <c r="AA493" i="4"/>
  <c r="Z493" i="4"/>
  <c r="AA492" i="4"/>
  <c r="Z492" i="4"/>
  <c r="AA491" i="4"/>
  <c r="Z491" i="4"/>
  <c r="AA490" i="4"/>
  <c r="Z490" i="4"/>
  <c r="AA486" i="4"/>
  <c r="Z486" i="4"/>
  <c r="AA485" i="4"/>
  <c r="Z485" i="4"/>
  <c r="AA484" i="4"/>
  <c r="Z484" i="4"/>
  <c r="AA483" i="4"/>
  <c r="Z483" i="4"/>
  <c r="AA482" i="4"/>
  <c r="Z482" i="4"/>
  <c r="AA481" i="4"/>
  <c r="Z481" i="4"/>
  <c r="AA480" i="4"/>
  <c r="Z480" i="4"/>
  <c r="AA479" i="4"/>
  <c r="Z479" i="4"/>
  <c r="AA475" i="4"/>
  <c r="Z475" i="4"/>
  <c r="AA474" i="4"/>
  <c r="Z474" i="4"/>
  <c r="AA473" i="4"/>
  <c r="Z473" i="4"/>
  <c r="AA472" i="4"/>
  <c r="Z472" i="4"/>
  <c r="AA471" i="4"/>
  <c r="Z471" i="4"/>
  <c r="AA470" i="4"/>
  <c r="Z470" i="4"/>
  <c r="AA469" i="4"/>
  <c r="Z469" i="4"/>
  <c r="AA468" i="4"/>
  <c r="Z468" i="4"/>
  <c r="AA467" i="4"/>
  <c r="Z467" i="4"/>
  <c r="AA462" i="4"/>
  <c r="Z462" i="4"/>
  <c r="AA461" i="4"/>
  <c r="Z461" i="4"/>
  <c r="AA460" i="4"/>
  <c r="Z460" i="4"/>
  <c r="AA459" i="4"/>
  <c r="Z459" i="4"/>
  <c r="AA458" i="4"/>
  <c r="Z458" i="4"/>
  <c r="AA457" i="4"/>
  <c r="Z457" i="4"/>
  <c r="AA456" i="4"/>
  <c r="Z456" i="4"/>
  <c r="AA455" i="4"/>
  <c r="Z455" i="4"/>
  <c r="AA454" i="4"/>
  <c r="Z454" i="4"/>
  <c r="AA453" i="4"/>
  <c r="Z453" i="4"/>
  <c r="AA452" i="4"/>
  <c r="Z452" i="4"/>
  <c r="AA448" i="4"/>
  <c r="Z448" i="4"/>
  <c r="AA447" i="4"/>
  <c r="Z447" i="4"/>
  <c r="AA446" i="4"/>
  <c r="Z446" i="4"/>
  <c r="AA445" i="4"/>
  <c r="Z445" i="4"/>
  <c r="AA444" i="4"/>
  <c r="Z444" i="4"/>
  <c r="AA443" i="4"/>
  <c r="Z443" i="4"/>
  <c r="AA439" i="4"/>
  <c r="Z439" i="4"/>
  <c r="AA438" i="4"/>
  <c r="Z438" i="4"/>
  <c r="AA437" i="4"/>
  <c r="Z437" i="4"/>
  <c r="AA436" i="4"/>
  <c r="Z436" i="4"/>
  <c r="AA432" i="4"/>
  <c r="Z432" i="4"/>
  <c r="AA431" i="4"/>
  <c r="Z431" i="4"/>
  <c r="AA430" i="4"/>
  <c r="Z430" i="4"/>
  <c r="AA429" i="4"/>
  <c r="Z429" i="4"/>
  <c r="AA428" i="4"/>
  <c r="Z428" i="4"/>
  <c r="AA427" i="4"/>
  <c r="Z427" i="4"/>
  <c r="AA426" i="4"/>
  <c r="Z426" i="4"/>
  <c r="AA425" i="4"/>
  <c r="Z425" i="4"/>
  <c r="AA424" i="4"/>
  <c r="Z424" i="4"/>
  <c r="AA423" i="4"/>
  <c r="Z423" i="4"/>
  <c r="AA422" i="4"/>
  <c r="Z422" i="4"/>
  <c r="AA421" i="4"/>
  <c r="Z421" i="4"/>
  <c r="AA420" i="4"/>
  <c r="Z420" i="4"/>
  <c r="AA419" i="4"/>
  <c r="Z419" i="4"/>
  <c r="AA418" i="4"/>
  <c r="Z418" i="4"/>
  <c r="AA417" i="4"/>
  <c r="Z417" i="4"/>
  <c r="AA416" i="4"/>
  <c r="Z416" i="4"/>
  <c r="AA415" i="4"/>
  <c r="Z415" i="4"/>
  <c r="AA414" i="4"/>
  <c r="Z414" i="4"/>
  <c r="AA413" i="4"/>
  <c r="Z413" i="4"/>
  <c r="AA412" i="4"/>
  <c r="Z412" i="4"/>
  <c r="AA407" i="4"/>
  <c r="Z407" i="4"/>
  <c r="AA406" i="4"/>
  <c r="Z406" i="4"/>
  <c r="AA405" i="4"/>
  <c r="Z405" i="4"/>
  <c r="AA404" i="4"/>
  <c r="Z404" i="4"/>
  <c r="AA403" i="4"/>
  <c r="Z403" i="4"/>
  <c r="AA402" i="4"/>
  <c r="Z402" i="4"/>
  <c r="AA401" i="4"/>
  <c r="Z401" i="4"/>
  <c r="AA397" i="4"/>
  <c r="Z397" i="4"/>
  <c r="AA396" i="4"/>
  <c r="Z396" i="4"/>
  <c r="AA395" i="4"/>
  <c r="Z395" i="4"/>
  <c r="AA394" i="4"/>
  <c r="Z394" i="4"/>
  <c r="AA393" i="4"/>
  <c r="Z393" i="4"/>
  <c r="AA392" i="4"/>
  <c r="Z392" i="4"/>
  <c r="AA391" i="4"/>
  <c r="Z391" i="4"/>
  <c r="AA390" i="4"/>
  <c r="Z390" i="4"/>
  <c r="AA389" i="4"/>
  <c r="Z389" i="4"/>
  <c r="AA388" i="4"/>
  <c r="Z388" i="4"/>
  <c r="AA387" i="4"/>
  <c r="Z387" i="4"/>
  <c r="AA386" i="4"/>
  <c r="Z386" i="4"/>
  <c r="AA385" i="4"/>
  <c r="Z385" i="4"/>
  <c r="AA384" i="4"/>
  <c r="Z384" i="4"/>
  <c r="AA378" i="4"/>
  <c r="Z378" i="4"/>
  <c r="AA377" i="4"/>
  <c r="Z377" i="4"/>
  <c r="AA376" i="4"/>
  <c r="Z376" i="4"/>
  <c r="AA372" i="4"/>
  <c r="E56" i="5" s="1"/>
  <c r="Z372" i="4"/>
  <c r="D56" i="5" s="1"/>
  <c r="AA368" i="4"/>
  <c r="Z368" i="4"/>
  <c r="AA367" i="4"/>
  <c r="Z367" i="4"/>
  <c r="AA366" i="4"/>
  <c r="Z366" i="4"/>
  <c r="AA365" i="4"/>
  <c r="Z365" i="4"/>
  <c r="AA364" i="4"/>
  <c r="Z364" i="4"/>
  <c r="AA363" i="4"/>
  <c r="Z363" i="4"/>
  <c r="AA362" i="4"/>
  <c r="Z362" i="4"/>
  <c r="AA361" i="4"/>
  <c r="Z361" i="4"/>
  <c r="AA360" i="4"/>
  <c r="Z360" i="4"/>
  <c r="AA359" i="4"/>
  <c r="Z359" i="4"/>
  <c r="AA358" i="4"/>
  <c r="Z358" i="4"/>
  <c r="AA357" i="4"/>
  <c r="Z357" i="4"/>
  <c r="AA356" i="4"/>
  <c r="Z356" i="4"/>
  <c r="AA355" i="4"/>
  <c r="Z355" i="4"/>
  <c r="AA354" i="4"/>
  <c r="Z354" i="4"/>
  <c r="AA353" i="4"/>
  <c r="Z353" i="4"/>
  <c r="AA352" i="4"/>
  <c r="Z352" i="4"/>
  <c r="AA351" i="4"/>
  <c r="Z351" i="4"/>
  <c r="AA350" i="4"/>
  <c r="Z350" i="4"/>
  <c r="AA345" i="4"/>
  <c r="E53" i="5" s="1"/>
  <c r="Z345" i="4"/>
  <c r="D53" i="5" s="1"/>
  <c r="AA341" i="4"/>
  <c r="Z341" i="4"/>
  <c r="AA340" i="4"/>
  <c r="Z340" i="4"/>
  <c r="AA339" i="4"/>
  <c r="Z339" i="4"/>
  <c r="AA335" i="4"/>
  <c r="E51" i="5" s="1"/>
  <c r="Z335" i="4"/>
  <c r="D51" i="5" s="1"/>
  <c r="AA331" i="4"/>
  <c r="Z331" i="4"/>
  <c r="AA330" i="4"/>
  <c r="Z330" i="4"/>
  <c r="AA326" i="4"/>
  <c r="Z326" i="4"/>
  <c r="AA321" i="4"/>
  <c r="Z321" i="4"/>
  <c r="AA320" i="4"/>
  <c r="Z320" i="4"/>
  <c r="AA316" i="4"/>
  <c r="Z316" i="4"/>
  <c r="AA315" i="4"/>
  <c r="Z315" i="4"/>
  <c r="AA311" i="4"/>
  <c r="Z311" i="4"/>
  <c r="AA310" i="4"/>
  <c r="Z310" i="4"/>
  <c r="AA309" i="4"/>
  <c r="Z309" i="4"/>
  <c r="AA308" i="4"/>
  <c r="Z308" i="4"/>
  <c r="AA307" i="4"/>
  <c r="Z307" i="4"/>
  <c r="AA302" i="4"/>
  <c r="E43" i="5" s="1"/>
  <c r="Z302" i="4"/>
  <c r="D43" i="5" s="1"/>
  <c r="AA298" i="4"/>
  <c r="Z298" i="4"/>
  <c r="AA297" i="4"/>
  <c r="Z297" i="4"/>
  <c r="AA296" i="4"/>
  <c r="Z296" i="4"/>
  <c r="AA295" i="4"/>
  <c r="Z295" i="4"/>
  <c r="AA294" i="4"/>
  <c r="Z294" i="4"/>
  <c r="AA293" i="4"/>
  <c r="Z293" i="4"/>
  <c r="AA292" i="4"/>
  <c r="Z292" i="4"/>
  <c r="AA291" i="4"/>
  <c r="Z291" i="4"/>
  <c r="AA287" i="4"/>
  <c r="Z287" i="4"/>
  <c r="AA286" i="4"/>
  <c r="Z286" i="4"/>
  <c r="AA285" i="4"/>
  <c r="Z285" i="4"/>
  <c r="AA284" i="4"/>
  <c r="Z284" i="4"/>
  <c r="AA283" i="4"/>
  <c r="Z283" i="4"/>
  <c r="AA282" i="4"/>
  <c r="Z282" i="4"/>
  <c r="AA281" i="4"/>
  <c r="Z281" i="4"/>
  <c r="AA280" i="4"/>
  <c r="Z280" i="4"/>
  <c r="AA279" i="4"/>
  <c r="Z279" i="4"/>
  <c r="AA278" i="4"/>
  <c r="Z278" i="4"/>
  <c r="AA274" i="4"/>
  <c r="Z274" i="4"/>
  <c r="AA273" i="4"/>
  <c r="Z273" i="4"/>
  <c r="AA272" i="4"/>
  <c r="Z272" i="4"/>
  <c r="AA271" i="4"/>
  <c r="Z271" i="4"/>
  <c r="AA267" i="4"/>
  <c r="Z267" i="4"/>
  <c r="AA266" i="4"/>
  <c r="Z266" i="4"/>
  <c r="AA265" i="4"/>
  <c r="Z265" i="4"/>
  <c r="AA264" i="4"/>
  <c r="Z264" i="4"/>
  <c r="AA260" i="4"/>
  <c r="Z260" i="4"/>
  <c r="AA259" i="4"/>
  <c r="Z259" i="4"/>
  <c r="AA258" i="4"/>
  <c r="Z258" i="4"/>
  <c r="AA253" i="4"/>
  <c r="Z253" i="4"/>
  <c r="AA252" i="4"/>
  <c r="Z252" i="4"/>
  <c r="AA251" i="4"/>
  <c r="Z251" i="4"/>
  <c r="AA250" i="4"/>
  <c r="Z250" i="4"/>
  <c r="AA249" i="4"/>
  <c r="Z249" i="4"/>
  <c r="AA248" i="4"/>
  <c r="Z248" i="4"/>
  <c r="AA247" i="4"/>
  <c r="Z247" i="4"/>
  <c r="AA246" i="4"/>
  <c r="Z246" i="4"/>
  <c r="AA242" i="4"/>
  <c r="Z242" i="4"/>
  <c r="AA241" i="4"/>
  <c r="Z241" i="4"/>
  <c r="AA240" i="4"/>
  <c r="Z240" i="4"/>
  <c r="AA239" i="4"/>
  <c r="Z239" i="4"/>
  <c r="AA238" i="4"/>
  <c r="Z238" i="4"/>
  <c r="AA233" i="4"/>
  <c r="Z233" i="4"/>
  <c r="AA232" i="4"/>
  <c r="Z232" i="4"/>
  <c r="AA227" i="4"/>
  <c r="Z227" i="4"/>
  <c r="AA226" i="4"/>
  <c r="Z226" i="4"/>
  <c r="AA225" i="4"/>
  <c r="Z225" i="4"/>
  <c r="AA219" i="4"/>
  <c r="Z219" i="4"/>
  <c r="AA218" i="4"/>
  <c r="Z218" i="4"/>
  <c r="AA217" i="4"/>
  <c r="Z217" i="4"/>
  <c r="AA216" i="4"/>
  <c r="Z216" i="4"/>
  <c r="AA215" i="4"/>
  <c r="Z215" i="4"/>
  <c r="AA214" i="4"/>
  <c r="Z214" i="4"/>
  <c r="AA213" i="4"/>
  <c r="Z213" i="4"/>
  <c r="AA209" i="4"/>
  <c r="Z209" i="4"/>
  <c r="AA208" i="4"/>
  <c r="Z208" i="4"/>
  <c r="AA207" i="4"/>
  <c r="Z207" i="4"/>
  <c r="AA206" i="4"/>
  <c r="Z206" i="4"/>
  <c r="AA205" i="4"/>
  <c r="Z205" i="4"/>
  <c r="AA204" i="4"/>
  <c r="Z204" i="4"/>
  <c r="AA203" i="4"/>
  <c r="Z203" i="4"/>
  <c r="AA202" i="4"/>
  <c r="Z202" i="4"/>
  <c r="AA201" i="4"/>
  <c r="Z201" i="4"/>
  <c r="AA200" i="4"/>
  <c r="Z200" i="4"/>
  <c r="AA199" i="4"/>
  <c r="Z199" i="4"/>
  <c r="AA198" i="4"/>
  <c r="Z198" i="4"/>
  <c r="AA197" i="4"/>
  <c r="Z197" i="4"/>
  <c r="AA193" i="4"/>
  <c r="Z193" i="4"/>
  <c r="AA192" i="4"/>
  <c r="Z192" i="4"/>
  <c r="AA191" i="4"/>
  <c r="Z191" i="4"/>
  <c r="AA190" i="4"/>
  <c r="Z190" i="4"/>
  <c r="AA189" i="4"/>
  <c r="Z189" i="4"/>
  <c r="AA188" i="4"/>
  <c r="Z188" i="4"/>
  <c r="AA187" i="4"/>
  <c r="Z187" i="4"/>
  <c r="AA125" i="4"/>
  <c r="Z125" i="4"/>
  <c r="AA124" i="4"/>
  <c r="Z124" i="4"/>
  <c r="AA123" i="4"/>
  <c r="Z123" i="4"/>
  <c r="D20" i="5" s="1"/>
  <c r="AA119" i="4"/>
  <c r="Z119" i="4"/>
  <c r="AA118" i="4"/>
  <c r="Z118" i="4"/>
  <c r="AA117" i="4"/>
  <c r="Z117" i="4"/>
  <c r="AA116" i="4"/>
  <c r="Z116" i="4"/>
  <c r="AA115" i="4"/>
  <c r="Z115" i="4"/>
  <c r="AA114" i="4"/>
  <c r="Z114" i="4"/>
  <c r="AA113" i="4"/>
  <c r="Z113" i="4"/>
  <c r="AA108" i="4"/>
  <c r="Z108" i="4"/>
  <c r="AA107" i="4"/>
  <c r="Z107" i="4"/>
  <c r="AA106" i="4"/>
  <c r="Z106" i="4"/>
  <c r="AA102" i="4"/>
  <c r="Z102" i="4"/>
  <c r="AA101" i="4"/>
  <c r="Z101" i="4"/>
  <c r="AA97" i="4"/>
  <c r="Z97" i="4"/>
  <c r="AA96" i="4"/>
  <c r="Z96" i="4"/>
  <c r="AA95" i="4"/>
  <c r="Z95" i="4"/>
  <c r="AA94" i="4"/>
  <c r="Z94" i="4"/>
  <c r="AA93" i="4"/>
  <c r="Z93" i="4"/>
  <c r="AA88" i="4"/>
  <c r="Z88" i="4"/>
  <c r="AA87" i="4"/>
  <c r="Z87" i="4"/>
  <c r="AA86" i="4"/>
  <c r="Z86" i="4"/>
  <c r="AA85" i="4"/>
  <c r="Z85" i="4"/>
  <c r="AA84" i="4"/>
  <c r="Z84" i="4"/>
  <c r="AA83" i="4"/>
  <c r="Z83" i="4"/>
  <c r="AA82" i="4"/>
  <c r="Z82" i="4"/>
  <c r="AA78" i="4"/>
  <c r="Z78" i="4"/>
  <c r="AA77" i="4"/>
  <c r="Z77" i="4"/>
  <c r="AA76" i="4"/>
  <c r="Z76" i="4"/>
  <c r="AA75" i="4"/>
  <c r="Z75" i="4"/>
  <c r="AA74" i="4"/>
  <c r="E12" i="5" s="1"/>
  <c r="Z74" i="4"/>
  <c r="AA70" i="4"/>
  <c r="Z70" i="4"/>
  <c r="AA69" i="4"/>
  <c r="Z69" i="4"/>
  <c r="AA68" i="4"/>
  <c r="Z68" i="4"/>
  <c r="AA67" i="4"/>
  <c r="Z67" i="4"/>
  <c r="AA66" i="4"/>
  <c r="Z66" i="4"/>
  <c r="AA62" i="4"/>
  <c r="Z62" i="4"/>
  <c r="AA61" i="4"/>
  <c r="Z61" i="4"/>
  <c r="AA60" i="4"/>
  <c r="Z60" i="4"/>
  <c r="AA59" i="4"/>
  <c r="Z59" i="4"/>
  <c r="AA58" i="4"/>
  <c r="Z58" i="4"/>
  <c r="AA57" i="4"/>
  <c r="Z57" i="4"/>
  <c r="AA53" i="4"/>
  <c r="Z53" i="4"/>
  <c r="AA52" i="4"/>
  <c r="Z52" i="4"/>
  <c r="AA51" i="4"/>
  <c r="Z51" i="4"/>
  <c r="AA50" i="4"/>
  <c r="Z50" i="4"/>
  <c r="AA49" i="4"/>
  <c r="Z49" i="4"/>
  <c r="AA48" i="4"/>
  <c r="Z48" i="4"/>
  <c r="AA47" i="4"/>
  <c r="Z47" i="4"/>
  <c r="AA42" i="4"/>
  <c r="Z42" i="4"/>
  <c r="AA41" i="4"/>
  <c r="Z41" i="4"/>
  <c r="AA40" i="4"/>
  <c r="Z40" i="4"/>
  <c r="AA39" i="4"/>
  <c r="Z39" i="4"/>
  <c r="AA38" i="4"/>
  <c r="Z38" i="4"/>
  <c r="AA37" i="4"/>
  <c r="Z37" i="4"/>
  <c r="AA36" i="4"/>
  <c r="Z36" i="4"/>
  <c r="AA35" i="4"/>
  <c r="Z35" i="4"/>
  <c r="AA34" i="4"/>
  <c r="Z34" i="4"/>
  <c r="AA33" i="4"/>
  <c r="Z33" i="4"/>
  <c r="AA32" i="4"/>
  <c r="Z32" i="4"/>
  <c r="AA28" i="4"/>
  <c r="Z28" i="4"/>
  <c r="AA27" i="4"/>
  <c r="Z27" i="4"/>
  <c r="AA26" i="4"/>
  <c r="Z26" i="4"/>
  <c r="AA25" i="4"/>
  <c r="Z25" i="4"/>
  <c r="AA24" i="4"/>
  <c r="Z24" i="4"/>
  <c r="AA20" i="4"/>
  <c r="Z20" i="4"/>
  <c r="AA19" i="4"/>
  <c r="Z19" i="4"/>
  <c r="AA18" i="4"/>
  <c r="Z18" i="4"/>
  <c r="AA17" i="4"/>
  <c r="Z17" i="4"/>
  <c r="AA16" i="4"/>
  <c r="Z16" i="4"/>
  <c r="AA12" i="4"/>
  <c r="Z12" i="4"/>
  <c r="AA11" i="4"/>
  <c r="Z11" i="4"/>
  <c r="AA10" i="4"/>
  <c r="Z10" i="4"/>
  <c r="AA9" i="4"/>
  <c r="Z9" i="4"/>
  <c r="AA8" i="4"/>
  <c r="Z8" i="4"/>
  <c r="AA7" i="4"/>
  <c r="Z7" i="4"/>
  <c r="E165" i="5" l="1"/>
  <c r="D142" i="5"/>
  <c r="D144" i="5"/>
  <c r="D155" i="5"/>
  <c r="E161" i="5"/>
  <c r="E159" i="5"/>
  <c r="E158" i="5"/>
  <c r="E141" i="5"/>
  <c r="E137" i="5"/>
  <c r="E136" i="5"/>
  <c r="E135" i="5"/>
  <c r="E134" i="5"/>
  <c r="E133" i="5"/>
  <c r="E132" i="5"/>
  <c r="E130" i="5"/>
  <c r="E128" i="5"/>
  <c r="E123" i="5"/>
  <c r="E118" i="5"/>
  <c r="E114" i="5"/>
  <c r="E112" i="5"/>
  <c r="E110" i="5"/>
  <c r="E102" i="5"/>
  <c r="E101" i="5"/>
  <c r="E28" i="5"/>
  <c r="E15" i="5"/>
  <c r="D162" i="5"/>
  <c r="D122" i="5"/>
  <c r="D111" i="5"/>
  <c r="D105" i="5"/>
  <c r="D13" i="5"/>
  <c r="D5" i="5"/>
  <c r="D163" i="5"/>
  <c r="E113" i="5"/>
  <c r="D115" i="5"/>
  <c r="E116" i="5"/>
  <c r="E117" i="5"/>
  <c r="E119" i="5"/>
  <c r="E120" i="5"/>
  <c r="E131" i="5"/>
  <c r="E138" i="5"/>
  <c r="E147" i="5"/>
  <c r="E148" i="5"/>
  <c r="E151" i="5"/>
  <c r="E153" i="5"/>
  <c r="D7" i="5"/>
  <c r="D11" i="5"/>
  <c r="D17" i="5"/>
  <c r="D27" i="5"/>
  <c r="D109" i="5"/>
  <c r="D127" i="5"/>
  <c r="D129" i="5"/>
  <c r="D149" i="5"/>
  <c r="D150" i="5"/>
  <c r="D160" i="5"/>
  <c r="D164" i="5"/>
  <c r="D167" i="5"/>
  <c r="E6" i="5"/>
  <c r="D10" i="5"/>
  <c r="E55" i="5"/>
  <c r="E19" i="5"/>
  <c r="E18" i="5"/>
  <c r="D3" i="5"/>
  <c r="D4" i="5"/>
  <c r="D99" i="5"/>
  <c r="D98" i="5"/>
  <c r="D100" i="5"/>
  <c r="D145" i="5"/>
  <c r="D146" i="5"/>
  <c r="D157" i="5"/>
  <c r="E163" i="5"/>
  <c r="E4" i="5"/>
  <c r="E3" i="5"/>
  <c r="E5" i="5"/>
  <c r="E7" i="5"/>
  <c r="E10" i="5"/>
  <c r="E11" i="5"/>
  <c r="E13" i="5"/>
  <c r="E17" i="5"/>
  <c r="E20" i="5"/>
  <c r="E27" i="5"/>
  <c r="E36" i="5"/>
  <c r="E50" i="5"/>
  <c r="E61" i="5"/>
  <c r="E64" i="5"/>
  <c r="E65" i="5"/>
  <c r="E66" i="5"/>
  <c r="E69" i="5"/>
  <c r="E70" i="5"/>
  <c r="E80" i="5"/>
  <c r="E93" i="5"/>
  <c r="E97" i="5"/>
  <c r="E99" i="5"/>
  <c r="E98" i="5"/>
  <c r="E100" i="5"/>
  <c r="E103" i="5"/>
  <c r="E104" i="5"/>
  <c r="E105" i="5"/>
  <c r="E106" i="5"/>
  <c r="E107" i="5"/>
  <c r="E108" i="5"/>
  <c r="E109" i="5"/>
  <c r="E111" i="5"/>
  <c r="E115" i="5"/>
  <c r="E121" i="5"/>
  <c r="E122" i="5"/>
  <c r="E124" i="5"/>
  <c r="E125" i="5"/>
  <c r="E126" i="5"/>
  <c r="E127" i="5"/>
  <c r="E129" i="5"/>
  <c r="E139" i="5"/>
  <c r="E140" i="5"/>
  <c r="E142" i="5"/>
  <c r="E143" i="5"/>
  <c r="E144" i="5"/>
  <c r="E145" i="5"/>
  <c r="E146" i="5"/>
  <c r="E149" i="5"/>
  <c r="E150" i="5"/>
  <c r="E152" i="5"/>
  <c r="E154" i="5"/>
  <c r="E155" i="5"/>
  <c r="E156" i="5"/>
  <c r="E157" i="5"/>
  <c r="E160" i="5"/>
  <c r="E162" i="5"/>
  <c r="E164" i="5"/>
  <c r="E167" i="5"/>
  <c r="E9" i="5"/>
  <c r="E8" i="5"/>
  <c r="E21" i="5"/>
  <c r="E26" i="5"/>
  <c r="D6" i="5"/>
  <c r="D9" i="5"/>
  <c r="D8" i="5"/>
  <c r="D12" i="5"/>
  <c r="D15" i="5"/>
  <c r="D19" i="5"/>
  <c r="D18" i="5"/>
  <c r="D21" i="5"/>
  <c r="D26" i="5"/>
  <c r="D28" i="5"/>
  <c r="D39" i="5"/>
  <c r="D40" i="5"/>
  <c r="D41" i="5"/>
  <c r="D42" i="5"/>
  <c r="D46" i="5"/>
  <c r="D47" i="5"/>
  <c r="D52" i="5"/>
  <c r="D55" i="5"/>
  <c r="D85" i="5"/>
  <c r="D101" i="5"/>
  <c r="D102" i="5"/>
  <c r="D110" i="5"/>
  <c r="D112" i="5"/>
  <c r="D113" i="5"/>
  <c r="D114" i="5"/>
  <c r="D116" i="5"/>
  <c r="D117" i="5"/>
  <c r="D118" i="5"/>
  <c r="D119" i="5"/>
  <c r="D120" i="5"/>
  <c r="D123" i="5"/>
  <c r="D128" i="5"/>
  <c r="D130" i="5"/>
  <c r="D131" i="5"/>
  <c r="D132" i="5"/>
  <c r="D133" i="5"/>
  <c r="D134" i="5"/>
  <c r="D135" i="5"/>
  <c r="D136" i="5"/>
  <c r="D137" i="5"/>
  <c r="D138" i="5"/>
  <c r="D141" i="5"/>
  <c r="D147" i="5"/>
  <c r="D148" i="5"/>
  <c r="D151" i="5"/>
  <c r="D153" i="5"/>
  <c r="D158" i="5"/>
  <c r="D159" i="5"/>
  <c r="D161" i="5"/>
  <c r="D165" i="5"/>
  <c r="D166" i="5"/>
  <c r="D16" i="5"/>
  <c r="D2" i="5"/>
  <c r="D14" i="5"/>
  <c r="E16" i="5"/>
  <c r="E14" i="5"/>
  <c r="E2" i="5"/>
  <c r="D89" i="5"/>
  <c r="D90" i="5"/>
  <c r="D91" i="5"/>
  <c r="D92" i="5"/>
  <c r="D94" i="5"/>
  <c r="D95" i="5"/>
  <c r="D96" i="5"/>
  <c r="E89" i="5"/>
  <c r="E91" i="5"/>
  <c r="E90" i="5"/>
  <c r="E92" i="5"/>
  <c r="E94" i="5"/>
  <c r="E95" i="5"/>
  <c r="E96" i="5"/>
  <c r="D87" i="5"/>
  <c r="D88" i="5"/>
  <c r="D86" i="5"/>
  <c r="E87" i="5"/>
  <c r="E88" i="5"/>
  <c r="E86" i="5"/>
  <c r="E82" i="5"/>
  <c r="E81" i="5"/>
  <c r="D83" i="5"/>
  <c r="D84" i="5"/>
  <c r="E84" i="5"/>
  <c r="E83" i="5"/>
  <c r="D82" i="5"/>
  <c r="D81" i="5"/>
  <c r="E54" i="5"/>
  <c r="E57" i="5"/>
  <c r="D54" i="5"/>
  <c r="D57" i="5"/>
  <c r="E44" i="5"/>
  <c r="E45" i="5"/>
  <c r="D33" i="5"/>
  <c r="D32" i="5"/>
  <c r="D34" i="5"/>
  <c r="D35" i="5"/>
  <c r="D49" i="5"/>
  <c r="D48" i="5"/>
  <c r="E30" i="5"/>
  <c r="E31" i="5"/>
  <c r="E29" i="5"/>
  <c r="E32" i="5"/>
  <c r="E33" i="5"/>
  <c r="E34" i="5"/>
  <c r="E35" i="5"/>
  <c r="E39" i="5"/>
  <c r="E40" i="5"/>
  <c r="E41" i="5"/>
  <c r="E42" i="5"/>
  <c r="E46" i="5"/>
  <c r="E47" i="5"/>
  <c r="E48" i="5"/>
  <c r="E49" i="5"/>
  <c r="E52" i="5"/>
  <c r="E38" i="5"/>
  <c r="E37" i="5"/>
  <c r="D31" i="5"/>
  <c r="D29" i="5"/>
  <c r="D30" i="5"/>
  <c r="D36" i="5"/>
  <c r="D37" i="5"/>
  <c r="D38" i="5"/>
  <c r="D45" i="5"/>
  <c r="D44" i="5"/>
  <c r="D50" i="5"/>
  <c r="D77" i="5"/>
  <c r="D78" i="5"/>
  <c r="E77" i="5"/>
  <c r="E78" i="5"/>
  <c r="D75" i="5"/>
  <c r="D76" i="5"/>
  <c r="D79" i="5"/>
  <c r="E75" i="5"/>
  <c r="E76" i="5"/>
  <c r="E79" i="5"/>
  <c r="D63" i="5"/>
  <c r="D62" i="5"/>
  <c r="D67" i="5"/>
  <c r="D68" i="5"/>
  <c r="D59" i="5"/>
  <c r="D60" i="5"/>
  <c r="D58" i="5"/>
  <c r="D61" i="5"/>
  <c r="D64" i="5"/>
  <c r="D65" i="5"/>
  <c r="D66" i="5"/>
  <c r="D69" i="5"/>
  <c r="D70" i="5"/>
  <c r="E59" i="5"/>
  <c r="E60" i="5"/>
  <c r="E58" i="5"/>
  <c r="D71" i="5"/>
  <c r="D72" i="5"/>
  <c r="D73" i="5"/>
  <c r="D74" i="5"/>
  <c r="E63" i="5"/>
  <c r="E62" i="5"/>
  <c r="E67" i="5"/>
  <c r="E68" i="5"/>
  <c r="E71" i="5"/>
  <c r="E72" i="5"/>
  <c r="E73" i="5"/>
  <c r="E74" i="5"/>
  <c r="X168" i="2"/>
  <c r="W168" i="2"/>
  <c r="X167" i="2"/>
  <c r="W167" i="2"/>
  <c r="X166" i="2"/>
  <c r="W166" i="2"/>
  <c r="X165" i="2"/>
  <c r="W165" i="2"/>
  <c r="X164" i="2"/>
  <c r="W164" i="2"/>
  <c r="X163" i="2"/>
  <c r="W163" i="2"/>
  <c r="X162" i="2"/>
  <c r="W162" i="2"/>
  <c r="X157" i="2"/>
  <c r="W157" i="2"/>
  <c r="X156" i="2"/>
  <c r="W156" i="2"/>
  <c r="X155" i="2"/>
  <c r="W155" i="2"/>
  <c r="X154" i="2"/>
  <c r="W154" i="2"/>
  <c r="X153" i="2"/>
  <c r="W153" i="2"/>
  <c r="X152" i="2"/>
  <c r="W152" i="2"/>
  <c r="X151" i="2"/>
  <c r="W151" i="2"/>
  <c r="X150" i="2"/>
  <c r="W150" i="2"/>
  <c r="X149" i="2"/>
  <c r="W149" i="2"/>
  <c r="X148" i="2"/>
  <c r="W148" i="2"/>
  <c r="X143" i="2"/>
  <c r="W143" i="2"/>
  <c r="X142" i="2"/>
  <c r="W142" i="2"/>
  <c r="X141" i="2"/>
  <c r="W141" i="2"/>
  <c r="X136" i="2"/>
  <c r="W136" i="2"/>
  <c r="X135" i="2"/>
  <c r="W135" i="2"/>
  <c r="X134" i="2"/>
  <c r="W134" i="2"/>
  <c r="X133" i="2"/>
  <c r="W133" i="2"/>
  <c r="X132" i="2"/>
  <c r="W132" i="2"/>
  <c r="X131" i="2"/>
  <c r="W131" i="2"/>
  <c r="X130" i="2"/>
  <c r="W130" i="2"/>
  <c r="X129" i="2"/>
  <c r="W129" i="2"/>
  <c r="X128" i="2"/>
  <c r="W128" i="2"/>
  <c r="X127" i="2"/>
  <c r="W127" i="2"/>
  <c r="X126" i="2"/>
  <c r="W126" i="2"/>
  <c r="X125" i="2"/>
  <c r="W125" i="2"/>
  <c r="X124" i="2"/>
  <c r="W124" i="2"/>
  <c r="X119" i="2"/>
  <c r="W119" i="2"/>
  <c r="X118" i="2"/>
  <c r="W118" i="2"/>
  <c r="X117" i="2"/>
  <c r="W117" i="2"/>
  <c r="X116" i="2"/>
  <c r="W116" i="2"/>
  <c r="X115" i="2"/>
  <c r="W115" i="2"/>
  <c r="X114" i="2"/>
  <c r="W114" i="2"/>
  <c r="X113" i="2"/>
  <c r="W113" i="2"/>
  <c r="X108" i="2"/>
  <c r="W108" i="2"/>
  <c r="X107" i="2"/>
  <c r="W107" i="2"/>
  <c r="X106" i="2"/>
  <c r="W106" i="2"/>
  <c r="X105" i="2"/>
  <c r="W105" i="2"/>
  <c r="X104" i="2"/>
  <c r="W104" i="2"/>
  <c r="X103" i="2"/>
  <c r="W103" i="2"/>
  <c r="X102" i="2"/>
  <c r="W102" i="2"/>
  <c r="X101" i="2"/>
  <c r="W101" i="2"/>
  <c r="X100" i="2"/>
  <c r="W100" i="2"/>
  <c r="X95" i="2"/>
  <c r="W95" i="2"/>
  <c r="X94" i="2"/>
  <c r="W94" i="2"/>
  <c r="X93" i="2"/>
  <c r="W93" i="2"/>
  <c r="X92" i="2"/>
  <c r="W92" i="2"/>
  <c r="X91" i="2"/>
  <c r="W91" i="2"/>
  <c r="X90" i="2"/>
  <c r="W90" i="2"/>
  <c r="X89" i="2"/>
  <c r="W89" i="2"/>
  <c r="X88" i="2"/>
  <c r="W88" i="2"/>
  <c r="X83" i="2"/>
  <c r="W83" i="2"/>
  <c r="X82" i="2"/>
  <c r="W82" i="2"/>
  <c r="X81" i="2"/>
  <c r="W81" i="2"/>
  <c r="X80" i="2"/>
  <c r="W80" i="2"/>
  <c r="X79" i="2"/>
  <c r="W79" i="2"/>
  <c r="X78" i="2"/>
  <c r="W78" i="2"/>
  <c r="X77" i="2"/>
  <c r="W77" i="2"/>
  <c r="X76" i="2"/>
  <c r="W76" i="2"/>
  <c r="X75" i="2"/>
  <c r="W75" i="2"/>
  <c r="X74" i="2"/>
  <c r="W74" i="2"/>
  <c r="X73" i="2"/>
  <c r="W73" i="2"/>
  <c r="X72" i="2"/>
  <c r="W72" i="2"/>
  <c r="X71" i="2"/>
  <c r="W71" i="2"/>
  <c r="X70" i="2"/>
  <c r="W70" i="2"/>
  <c r="X65" i="2"/>
  <c r="W65" i="2"/>
  <c r="X64" i="2"/>
  <c r="W64" i="2"/>
  <c r="X63" i="2"/>
  <c r="W63" i="2"/>
  <c r="X62" i="2"/>
  <c r="W62" i="2"/>
  <c r="X61" i="2"/>
  <c r="W61" i="2"/>
  <c r="X60" i="2"/>
  <c r="W60" i="2"/>
  <c r="X59" i="2"/>
  <c r="W59" i="2"/>
  <c r="X58" i="2"/>
  <c r="W58" i="2"/>
  <c r="X57" i="2"/>
  <c r="W57" i="2"/>
  <c r="X56" i="2"/>
  <c r="W56" i="2"/>
  <c r="X55" i="2"/>
  <c r="W55" i="2"/>
  <c r="X54" i="2"/>
  <c r="W54" i="2"/>
  <c r="X53" i="2"/>
  <c r="W53" i="2"/>
  <c r="X52" i="2"/>
  <c r="W52" i="2"/>
  <c r="X51" i="2"/>
  <c r="W51" i="2"/>
  <c r="X50" i="2"/>
  <c r="W50" i="2"/>
  <c r="X49" i="2"/>
  <c r="W49" i="2"/>
  <c r="X48" i="2"/>
  <c r="W48" i="2"/>
  <c r="X47" i="2"/>
  <c r="W47" i="2"/>
  <c r="X46" i="2"/>
  <c r="W46" i="2"/>
  <c r="X45" i="2"/>
  <c r="W45" i="2"/>
  <c r="X44" i="2"/>
  <c r="W44" i="2"/>
  <c r="X43" i="2"/>
  <c r="W43" i="2"/>
  <c r="X38" i="2"/>
  <c r="W38" i="2"/>
  <c r="X37" i="2"/>
  <c r="W37" i="2"/>
  <c r="X36" i="2"/>
  <c r="W36" i="2"/>
  <c r="X35" i="2"/>
  <c r="W35" i="2"/>
  <c r="X34" i="2"/>
  <c r="W34" i="2"/>
  <c r="X33" i="2"/>
  <c r="W33" i="2"/>
  <c r="X32" i="2"/>
  <c r="W32" i="2"/>
  <c r="X31" i="2"/>
  <c r="W31" i="2"/>
  <c r="X30" i="2"/>
  <c r="W30" i="2"/>
  <c r="X29" i="2"/>
  <c r="W29" i="2"/>
  <c r="X28" i="2"/>
  <c r="W28" i="2"/>
  <c r="X27" i="2"/>
  <c r="W27" i="2"/>
  <c r="F14" i="2" l="1"/>
  <c r="F15" i="2"/>
  <c r="G17" i="2"/>
  <c r="G10" i="2"/>
  <c r="G18" i="2"/>
  <c r="G16" i="2"/>
  <c r="F13" i="2"/>
  <c r="F12" i="2"/>
  <c r="F11" i="2"/>
  <c r="F17" i="2"/>
  <c r="F10" i="2"/>
  <c r="F9" i="2"/>
  <c r="F8" i="2"/>
  <c r="F7" i="2"/>
  <c r="F16" i="2"/>
  <c r="F18" i="2"/>
  <c r="F6" i="2"/>
  <c r="G12" i="2"/>
  <c r="G11" i="2"/>
  <c r="G13" i="2"/>
  <c r="G15" i="2"/>
  <c r="G14" i="2"/>
  <c r="G6" i="2"/>
  <c r="G9" i="2"/>
  <c r="G7" i="2"/>
  <c r="G8" i="2"/>
</calcChain>
</file>

<file path=xl/sharedStrings.xml><?xml version="1.0" encoding="utf-8"?>
<sst xmlns="http://schemas.openxmlformats.org/spreadsheetml/2006/main" count="5742" uniqueCount="3319">
  <si>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</si>
  <si>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</si>
  <si>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</si>
  <si>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</si>
  <si>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</si>
  <si>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</si>
  <si>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</si>
  <si>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</si>
  <si>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</si>
  <si>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</si>
  <si>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</si>
  <si>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</si>
  <si>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</si>
  <si>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</si>
  <si>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</si>
  <si>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</si>
  <si>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</si>
  <si>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</si>
  <si>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</si>
  <si>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</si>
  <si>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</si>
  <si>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</si>
  <si>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</si>
  <si>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</si>
  <si>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</si>
  <si>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eProcurement</t>
  </si>
  <si>
    <t>Invoice to Pay</t>
  </si>
  <si>
    <t>Procure to Pay</t>
  </si>
  <si>
    <t>Example Scoring</t>
  </si>
  <si>
    <t>I2P</t>
  </si>
  <si>
    <t>P2P</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</si>
  <si>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</si>
  <si>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</si>
  <si>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</si>
  <si>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</si>
  <si>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</si>
  <si>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</si>
  <si>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</si>
  <si>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</si>
  <si>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</si>
  <si>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</si>
  <si>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</si>
  <si>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</si>
  <si>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</si>
  <si>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</si>
  <si>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</si>
  <si>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</si>
  <si>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</si>
  <si>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</si>
  <si>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</si>
  <si>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</si>
  <si>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</si>
  <si>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</si>
  <si>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</si>
  <si>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</si>
  <si>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</si>
  <si>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</si>
  <si>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</si>
  <si>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</si>
  <si>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</si>
  <si>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</si>
  <si>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</si>
  <si>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</si>
  <si>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</si>
  <si>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</si>
  <si>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</si>
  <si>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</si>
  <si>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</si>
  <si>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</si>
  <si>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</si>
  <si>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</si>
  <si>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</si>
  <si>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</si>
  <si>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</si>
  <si>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</si>
  <si>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</si>
  <si>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</si>
  <si>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</si>
  <si>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</si>
  <si>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</si>
  <si>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</si>
  <si>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</si>
  <si>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</si>
  <si>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</si>
  <si>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</si>
  <si>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</si>
  <si>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</si>
  <si>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</si>
  <si>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</si>
  <si>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</si>
  <si>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</si>
  <si>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</si>
  <si>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</si>
  <si>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</si>
  <si>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</si>
  <si>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</si>
  <si>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</si>
  <si>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</si>
  <si>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</si>
  <si>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</si>
  <si>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</si>
  <si>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</si>
  <si>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</si>
  <si>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</si>
  <si>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</si>
  <si>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</si>
  <si>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</si>
  <si>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</si>
  <si>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</si>
  <si>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</si>
  <si>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</si>
  <si>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</si>
  <si>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</si>
  <si>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</si>
  <si>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</si>
  <si>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</si>
  <si>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</si>
  <si>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</si>
  <si>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</si>
  <si>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</si>
  <si>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</si>
  <si>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</si>
  <si>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</si>
  <si>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Self -Description</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</si>
  <si>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</si>
  <si>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</si>
  <si>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</si>
  <si>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</si>
  <si>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</si>
  <si>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</si>
  <si>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</si>
  <si>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</si>
  <si>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</si>
  <si>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</si>
  <si>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</si>
  <si>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</si>
  <si>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</si>
  <si>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</si>
  <si>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</si>
  <si>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</si>
  <si>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</si>
  <si>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</si>
  <si>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</si>
  <si>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</si>
  <si>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</si>
  <si>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</si>
  <si>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</si>
  <si>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</si>
  <si>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</si>
  <si>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</si>
  <si>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</si>
  <si>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</si>
  <si>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</si>
  <si>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</si>
  <si>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</si>
  <si>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</si>
  <si>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</si>
  <si>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</si>
  <si>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</si>
  <si>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</si>
  <si>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</si>
  <si>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</si>
  <si>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</si>
  <si>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</si>
  <si>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</si>
  <si>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</si>
  <si>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</si>
  <si>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</si>
  <si>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</si>
  <si>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</si>
  <si>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</si>
  <si>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</si>
  <si>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</si>
  <si>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</si>
  <si>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</si>
  <si>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</si>
  <si>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</si>
  <si>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</si>
  <si>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</si>
  <si>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</si>
  <si>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</si>
  <si>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</si>
  <si>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</si>
  <si>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</si>
  <si>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</si>
  <si>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</si>
  <si>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</si>
  <si>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</si>
  <si>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</si>
  <si>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</si>
  <si>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</si>
  <si>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</si>
  <si>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</si>
  <si>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</si>
  <si>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</si>
  <si>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</si>
  <si>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</si>
  <si>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</si>
  <si>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</si>
  <si>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</si>
  <si>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</si>
  <si>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</si>
  <si>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</si>
  <si>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</si>
  <si>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</si>
  <si>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</si>
  <si>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</si>
  <si>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</si>
  <si>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</si>
  <si>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</si>
  <si>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</si>
  <si>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</si>
  <si>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</si>
  <si>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</si>
  <si>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</si>
  <si>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</si>
  <si>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</si>
  <si>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</si>
  <si>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</si>
  <si>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</si>
  <si>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</si>
  <si>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</si>
  <si>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</si>
  <si>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</si>
  <si>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</si>
  <si>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</si>
  <si>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</si>
  <si>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</si>
  <si>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</si>
  <si>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</si>
  <si>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</si>
  <si>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</si>
  <si>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</si>
  <si>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</si>
  <si>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</si>
  <si>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</si>
  <si>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</si>
  <si>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</si>
  <si>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</si>
  <si>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</si>
  <si>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</si>
  <si>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</si>
  <si>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</si>
  <si>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</si>
  <si>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</si>
  <si>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</si>
  <si>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</si>
  <si>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</si>
  <si>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</si>
  <si>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</si>
  <si>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</si>
  <si>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Services</t>
  </si>
  <si>
    <t>SM score</t>
  </si>
  <si>
    <t>Self-Score (2)</t>
  </si>
  <si>
    <t>Customer count for each category (bubble size)</t>
  </si>
  <si>
    <t>Analyst notes</t>
  </si>
  <si>
    <t>scseID</t>
  </si>
  <si>
    <t>-</t>
  </si>
  <si>
    <t>Common ePRO &amp; I2P Subcategories</t>
  </si>
  <si>
    <t>Invoice-to-Pay</t>
  </si>
  <si>
    <t>Average ePRO Score</t>
  </si>
  <si>
    <t>Average I2P Score</t>
  </si>
  <si>
    <t>Average P2P Score</t>
  </si>
  <si>
    <t>Current score</t>
  </si>
  <si>
    <t>SM score (2)</t>
  </si>
  <si>
    <t>Q4 17</t>
  </si>
  <si>
    <t>Self-score</t>
  </si>
  <si>
    <t>Self-description</t>
  </si>
  <si>
    <t>Q1 18</t>
  </si>
  <si>
    <t>Please provide any new information (in the blue cells) below</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</si>
  <si>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</si>
  <si>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</si>
  <si>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Q2 17</t>
  </si>
  <si>
    <t>Please provide your customer count for this category</t>
  </si>
  <si>
    <t>Reasoning</t>
  </si>
  <si>
    <t>Company:</t>
  </si>
  <si>
    <t>Contact:</t>
  </si>
  <si>
    <t>&lt;List RFI contact's name, title, email, tel.&gt;</t>
  </si>
  <si>
    <t>Please scroll to the right to find the quarter pertaining to the current RFI. Only submit updates in the cells blue colored cells.</t>
  </si>
  <si>
    <t>Please complete in advance of your draft scoring review - if needed</t>
  </si>
  <si>
    <t>Q3 18</t>
  </si>
  <si>
    <t>Analyst notes (2)</t>
  </si>
  <si>
    <t>BirchStreet Systems</t>
  </si>
  <si>
    <t>www.birchstreet.net</t>
  </si>
  <si>
    <t>sales@birchstreet.net or 949-567-7000</t>
  </si>
  <si>
    <t>HQ: Newport Beach, CA; Offices in Denver, India, Singapore and China.</t>
  </si>
  <si>
    <t xml:space="preserve">BirchStreet is a private company and does not release revenue or financials. </t>
  </si>
  <si>
    <t xml:space="preserve">BirchStreet's customers are based in over 100 countries worldwide. The majority of the customers are in the US, but we have customers in Europe, EMEA, Asia &amp; Asia Pacific; North, Central and South America. </t>
  </si>
  <si>
    <t xml:space="preserve">Hospitality, which includes hotels, hotel management companies, casinos, restaurants, cruise lines, convention centers, sporting/entertainment venues, and country clubs. BirchStreet also works with food manufacturers, airports and higher education. </t>
  </si>
  <si>
    <t xml:space="preserve">A sampling of enterprise customers include: Hilton, Marriott (&amp; Starwood), Hyatt, Wyndham, Best Western, Omni, Delaware North, Campbell Soup Company, Rosewood, Accor, Interstate Hotels &amp; Resorts, Isle of Capri and many more. </t>
  </si>
  <si>
    <t>BirchStreet has about 95%+ is Buy-side revenue (procurement)</t>
  </si>
  <si>
    <t xml:space="preserve">BirchStreet Systems provides global enterprises with cloud based procure-to-pay automation software and services to improve efficiency and increase profits. BirchStreet offers SaaS based operating and reporting tools to improve business processes by automating eProcurement, AP 3-Way Auto-Match, Inventory Control, Recipe Management System, Capital Projects and Executive Dashboards modules. Thousands of businesses in over 100 countries currently subscribe to BirchStreet to connect with a network of 400,000 suppliers. </t>
  </si>
  <si>
    <t xml:space="preserve">BirchStreet's procure-to-pay platform (eProcurement, AP, Inventory, Recipe Management, Capital Projects and Executive Dashboards) competes within the mutli-locational enterprise business that often has a food and beverage component. This competitive arena is namely in the hospitality vertical. </t>
  </si>
  <si>
    <t>BirchStreet modules can be implemented together, separately or added on later: eProcurement, AP 3-Way Auto-Match, Inventory Control, Recipe Management, Capital Projects and Executive Dashboards. All modules are continuously updated in the Cloud so there are no release versions.</t>
  </si>
  <si>
    <t>BirchStreet has integrated with most major ERP systems, including Sage, ACCPAC, M3, Oracle, PeopleSoft, Sun Microsystems, SAP, Great Plains, JD Edwards, and Navision. BirchStreet also integrates with other types of systems (HR for SSO, partners for payments, and over 30 types of POS, etc.).</t>
  </si>
  <si>
    <t xml:space="preserve">BirchStreet is contracted with over 14,000 locations worldwide. </t>
  </si>
  <si>
    <t xml:space="preserve">BirchStreet processes over 10.6 million Purchase Orders a year that account for over $15 Billion in spend per year. </t>
  </si>
  <si>
    <t>20% to 30% per year for past 3 years.</t>
  </si>
  <si>
    <t>BirchStreet processes over 10.6 million Purchase Orders a year.</t>
  </si>
  <si>
    <t>BirchStreet's unique value proposition is that for customer-experience focused hospitality organizations, the platform provides the most robust and innovative technology to connect with suppliers, purchase and manage spend for both direct materials (food and beverage) and indirect materials in our cloud based platform. In addition, BirchStreet has cutting edge, secure and flexible technology to meet the demands of large global enterprises. Providing the best customer service, support and partnership are an essential part of our business.</t>
  </si>
  <si>
    <t xml:space="preserve">BirchStreet supports the ability to host or connect to catalog content in any manner a supplier will support. We integrate with punch-out and punch through suppliers. The configuration of punch-out and punch through suppliers is done through our Technical Services Supplier Adoption team and the technical team on the supplier's side. There is typically a fee for the punch-out setup unless the customer is part of an Avendra or other partner preferred GPO solution. If suppliers do not have the ability to support either of these methods, they can log in to BirchStreet and upload their content either through a spreadsheet upload, or by direct entry on screen. Content includes, but is not limited to, product sku, description, manufacturer name and number, lead times, min/max order quantities, specifications, images, origin, preferred and diversity flags/icons, etc. For suppliers who are unable to upload catalog content into BirchStreet, properties can upload or directly add content on their behalf and save them into Order Guides. Additionally, products can be added into BirchStreet automatically through the bidding process. Contracts can be created in BirchStreet with items saved against them. In near future we will also be able to flip these contracts into catalogs. </t>
  </si>
  <si>
    <t xml:space="preserve">BirchStreet provides suppliers the ability to upload catalog content with fully enriched data. This information can be uploaded one time and shared/exposed across multiple locations. The catalog content can be routed for review &amp; approval to the customer, 3rd party partners such as Avendra, and/or BirchStreet's Data Management Services team based on approval level requirements for further validation and data enrichment. BirchStreet also has various learning tools such as Department and GL account coding such that the system will automatically code items to the right accounts based on previous selections. Additionally, based on specific mappings, BirchStreet can automatically code items and orders to the right accounts. BirchStreet can also provide security such that no items can be added into the system or ordered unless provided rights to do so. </t>
  </si>
  <si>
    <t xml:space="preserve">BirchStreet provides the ability for suppliers to upload their catalog content and have it be exposed to all properties within a marketplace. Based on exposure rules and specific attributes of new properties, new onboarded locations will automatically have access to the catalog content. Although BirchStreet is typically used as the source of truth for MDM, it can also integrate with any 3rd party system to import/export/validate data through any technology method. </t>
  </si>
  <si>
    <t xml:space="preserve">BirchStreet works with it's customers to configure their workflow rules in the system for all document types including suppliers, new catalog items, price changes, purchase requests, purchase orders, request for quotes, capital project requests, invoices and credit memos. Based on pre-defined workflow, these elements are automatically routed for approval to the right individuals. BirchStreet supports as many approval levels as necessary and criteria can be based on one or more of the over 3,000 data points available in the system. BirchStreet also makes best practice recommendations on what approvals customers should apply to their documents. Once documents are routed for approval, BirchStreet approvers automatically receive email alerts letting them know there is a document to approve. Documents can be approved within BirchStreet or directly within the email on the mobile device (no app required). BirchStreet approvers have the ability to reject, approve, return to requestor, or change elements of the request. Requestors will be able to see the document status along with from whom it is pending approval. Requestors receive a notification upon approval, rejection, return or change. </t>
  </si>
  <si>
    <t>BirchStreet provides various features for repetitive purchase items and spot buys - Recurring PO's, Order Guides/Templates/Favorites lists, Planned Purchases with suggested order quantities are based on PAR's, quantity on hand, open requisitions and outstanding purchase orders, etc. BirchStreet contains a variety of eForms including Supplier Request Forms, Receiving, AP Invoice entry, bidding response forms, etc. These forms/screens can be completed directly in the system and/or used to integrate data to/from other systems. This form and any other document in the system can be routed using workflow rules at and/or above property. Items include attributes like item categories, commodity codes, images, specs, order minimums, etc. These can be further flagged as diverse, green, local, etc. Flags are configurable and customizable. BirchStreet provides the ability for each customer to have its own custom item taxonomy structure such that information can be captured through Spend Cube/reports. When suppliers upload catalog content, they are tagged with the appropriate taxonomy/category ID. Additionally, suppliers can provide price tiers for customers in different locations as needed. The system can also be configured to alert purchasers if they should order more to meet a discount rate. Supplier catalog content can be managed 100% by the customer or a 3rd party agent by request/authorization of the customer.</t>
  </si>
  <si>
    <t xml:space="preserve">The full BirchStreet enterprise application can be utilized on larger tablets without an app. BirchStreet works on any browser. BirchStreet mobile approvals can be conducted through a direct link within the email alert without an app. BirchStreet provides a Take Inventory app for month end counting purposes. This app is provided as part of a scanning solution BirchStreet provides using rugged hand held. </t>
  </si>
  <si>
    <t xml:space="preserve">BirchStreet provides approximately 240 standard reports. These reports provide the ability to run catalog reports for both supplier catalog management as well as purchasing history. Supplier catalog management reports include last date suppliers uploaded catalog content, price/product update approval reports, item listing sorted by item to display duplicates, and deactivated content. BirchStreet has also built a catalog update dashboard for review of updated catalogs, and quick resolution of upload issues. Purchasing history reports include number of items purchased, average price, total amount spent, and whether the items purchased were on contract. Purchasing history reports can be generated for a supplier to seen when an item was ordered last (or never at all). </t>
  </si>
  <si>
    <t xml:space="preserve">BirchStreet continually adds new features (weekly). We are currently working with a customer to build advanced supplier catalog dashboard management functionality which will be available for customers within the next 12 months. </t>
  </si>
  <si>
    <t>For our customers who are part of our GPO partnership programs, added benefit is provided through oversight of catalog content by the GPOs themselves. This helps ensure purchasing visibility and compliance against corporate contracts, maximizing rebates. For our Avendra customers specifically, we host a database of approved Avendra suppliers and pricing, which is pre-loaded into new customer environments. Savings reports are generated directly from our partner GPO programs.</t>
  </si>
  <si>
    <t xml:space="preserve">BirchStreet's primary advantage and ability to deploy large-scale rollouts is based on a global multi-tenant cloud solution and does not require any on-premise software (other than access to a browser). BirchStreet does provide the ability to integrate with seamless sign on (SSO) environments, in addition to providing private servers. </t>
  </si>
  <si>
    <t xml:space="preserve">BirchStreet provides the ability to allow properties to show through punch-out sites. The punch-out sites host the customer's approved products and contracted prices based on account number. Once the customer shops through the punch-out, a Purchase Order is brought back into BirchStreet so that it can be coded into the Declining Checkbook/budget and can be routed for approval. Once all approvals have been obtained, BirchStreet sends a confirmation back to the punch-out site to process the order. The products are shipped as requested. Some of the largest punch-out suppliers also send invoices for these orders directly into BirchStreet through EDI so that the invoicing process is automated. All the property has to do is confirm receipt of goods. For those items on the punch-out site that are inventoried at the property, once the goods are confirmed as received, the on hand and inventory cost are automatically updated in the inventory location. If those items are also included in recipes, the recipe costs will be updated automatically as well. </t>
  </si>
  <si>
    <t xml:space="preserve">BirchStreet's differentiator is its base of suppliers. We do not charge suppliers to use our platform, and provide free training and support. As a result, we have an extremely large database of suppliers and products. 70-80% of all spend in BirchStreet is generated through punch-out, punch through and online suppliers. This means the highest volume of spend is being done for suppliers who manage content for our customers. In addition, purchasing prices automatically update all other inter-connected modules of BirchStreet including real-time updates to the Declining Checkbook (budget), Inventory cost, Recipe cost, and Capital Project Costs. Because suppliers update catalog content online in the system, BirchStreet can detect and alert to differences between the supplier's negotiated agreed-upon pricing, and the invoice price. This provides added assurance (compliance) that properties will not be over-charged. </t>
  </si>
  <si>
    <t>Please see the attached "BirchStreet Report List.xls"</t>
  </si>
  <si>
    <t xml:space="preserve">BirchStreet provides the ability to easily create requisitions/purchase orders from user created and maintained Order Guides/Templates/Favorites lists.  The system also provides functionality to allocate across periods and GL accounts. </t>
  </si>
  <si>
    <t xml:space="preserve">Birchstreet user access would typically consist of individual users setup in user groups with access to the appropriate departments within the various companies.  You can lock down the features and functions to a very granular level. Typically, during implementation, exposure, access and workflow rules are determined, and can be adjusted at any time.  A user can determine their preferred language, colors, default landing screen, records per page, notification options, etc. </t>
  </si>
  <si>
    <t xml:space="preserve">The Marketplace's front page can be customized with an HTML or jpg image/notices/welcome message, etc. based on what the customer would like. In addition, it has tabs for each module, easy access to suppliers, dropdowns and icons. Coming soon, our new UI will have the ability to easily select and customize "tiles" for what the user uses most frequently. The system has drilldown capabilities throughout all process flows so users and approvers can see details of each purchase order, check it against the budget with alerts. The drilldown also includes supplier name, contact, actual budget availability, quantity, items and other data. When buyers are shopping items in the system, they can compare items against each other. Flags, or colors, can show low price items or other comparisons, including the supplier's name or if the item is under contract (to improve compliant spend). </t>
  </si>
  <si>
    <t xml:space="preserve">For mass customization, users can be assigned to a position within BirchStreet.  A position can designate a group of users - approvals, budget access, department access and fine tune the available function.
Different profiles are supported through position IDs to be assigned at the user level for customization of shopping experience. These positions are modified at the ID level, allowing changes to occur at the position ID level to mass distribute to any user with that position ID. Within these position IDs, different pages, approvals, screens, menus, buttons, and restrictions can be added. The position ID is assigned to every user profile during creation and can be modified by a system admin following user creation. Additionally, department and GL access is driven at the user profile level. 
If screen behavior needs to be modified, we can also add a customization to specific positions. Meaning we can make a screen look different by position, i.e. display a hidden field in a screen for certain positions, while hiding that same field for another position in that same screen. 
</t>
  </si>
  <si>
    <t xml:space="preserve">BirchStreet provides the ability to search across all suppliers within BirchStreet and narrows down the results as the customer continues to type text. Searching can be done based on supplier name as well as a variety of other attributes including category, supplier notes, etc. Customers can also search for content across all online suppliers to see which ones provide a specific product. Searching can be conducted across Favorites Lists, Inventory Locations, Recipes, and line level Purchase Order data. Searching punchout suppliers is done by clicking a logo within BirchStreet and the site is seamlessly loaded within the BirchStreet frame. </t>
  </si>
  <si>
    <t>BirchStreet offers cXML Punchout to numerous suppliers including Amazon.  Selected items are added to a BirchStreet purchase order after checking out from the site.  The purchase order will follow the appropriate workflow prior to submission back that supplier.  The search tools are available while on their site.</t>
  </si>
  <si>
    <t xml:space="preserve">BirchStreet offers purchase requisition process, but our best practice is to start with a purchase order and have the PO go through the workflow. This is because Purchase Requisitions and Purchase Orders offer the exact same functionality (redundant). Orders from multiple suppliers at once can be placed, and both REQ and PO data can be aggregated. Both can go through the same or separate workflows. Suppliers can be prevented from processing the order without the proper documentation whether it be a REQ or a PO.  Both REQ's and POs can start with supplier catalogs, BirchStreet Order Guides/favorites lists or inventory. Punchout sites require Purchase Orders. BirchStreet has a very robust workflow engine - unlimited levels, multiple people at same level, etc.  Each order displays the effected period, department, GL Account, budget, amount spent, in approvals, effect of this order, balance and % remaining. You can add notes and attachment files to any document.  You also have the ability to designate preferred suppliers which rise to the top of any Catalog to help the buyer with purchasing decisions. Suppliers upload their negotiated pricing into BirchStreet and these items can be marked as preferred.  If item compliance is being managed/mapped, the system can be configured to alert users to incorrect purchasing decisions, and the amount of money the would save if they purchased on contract before the order is placed. Our order guides allow users to order from a pre-configured list with par levels.  BirchStreet planned purchase functionality provides suggested orders based on inventory levels, par levels, quantity on requisitions and quantities on order from suppliers.  If a user has an Order Guide or REQ List set up, sorted and pre-coded to the right chart of accounts, the amount of time it will take to create a REQ or PO depends on the number of items they need. If it's just a couple of items, it can take as short as 30 seconds. If it's a hundred items, it can take a couple of minutes to key in the quantities for each item needed. Training a user how to create a req or PO from an existing Order Guide or REQ list is approximately 5 minutes. </t>
  </si>
  <si>
    <t xml:space="preserve">BirchStreet is capable of integrating with any 3rd party application to import/export data. HotSOS is an example of an integration whereby HotSOS service orders check our inventory levels through an integration which result in requisitions being generated in BirchStreet automatically. </t>
  </si>
  <si>
    <t xml:space="preserve">Non-Catalog items for services, labor, etc. can be saved in Order Guides and coded to the right department and GL accounts. When the service is needed, an order can be placed. Descriptions, extended details, timesheets, etc. can be added in the Notes and Attachments features. Alternatively, these can be entered as Non-PO Invoices in the Accounts Payable module, coded to the right chart of accounts, routed for approval, and transmitted to back office for payment. Any attachments and notes can be added to Non-PO Invoices as well.  </t>
  </si>
  <si>
    <t xml:space="preserve">BirchStreet provides the ability to add icons next to supplier names that identify them as contracted/preferred, diverse, etc. In addition, reports against contracted vs. non-contracted supplier spend can be generated. Individual items flagged as contracted will be identified with a flag next to them on the document. </t>
  </si>
  <si>
    <t xml:space="preserve">BirchStreet provides the ability to easily create requisitions/purchase orders from user created and maintained Order Guides/Templates/Favorites lists.  The system also provides copy features for frequently purchased orders. BirchStreet also provides recurring PO functionality based on a pre-defined schedule. BirchStreet's forms can be configured or customized by BirchStreet. Certain configuration elements can be delegated to key customer application administrators. </t>
  </si>
  <si>
    <t xml:space="preserve">BirchStreet provides user manuals, training quick guides, faq's, videos and tutorials from the BirchStreet Help Link. Customer SOP's and other documents related to business process can be placed in the Help link. BirchStreet also can provide chat-based support. </t>
  </si>
  <si>
    <t xml:space="preserve">Full shopping cart functionality is available within BirchStreet.  You can add items to a draft cart, revise quantities, add/delete items from a cart, add to favorites lists.  Upon submission, you can allocate the purchase to multiple periods and/or GL accounts, add notes and attachments.  The order will display budget checking information and users can setup alerts/warnings. While Shopping Cart functionality is useful on many websites, BirchStreet's Order Guides are set up in such a way that multiple POs can be created at one time. This reduces the overall need for the Shopping Cart functionality so many customers do not use it. BirchStreet POs can have multiple ship to locations. Based on line item locations, POs will be created in the respective locations so they can be received and invoiced. </t>
  </si>
  <si>
    <t xml:space="preserve">Order approval rules are setup with workflow groups and routing criteria - routing process, document type, group ID.  You can also designate start/end dates, if all approvers in the group need to approve, group can increase/decrease a quantity.  You can fine tune the rule with departments, GL accounts, purchase type, PO total, Budget, etc.  Modifications and out of office delegations are available.  An approver can send a message to requestor for clarification or collaboration, approve or disapprove an order (via email, phone or within the system).  The system can handle unlimited approval levels based on dollar amounts.   </t>
  </si>
  <si>
    <t xml:space="preserve">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t>
  </si>
  <si>
    <t xml:space="preserve">BirchStreet provides RFQ functionality.  It allows buyers to create bid request lists and easily send to suppliers.  The suppliers can submit their bids via supplier sign on or email back to the buyer.  From the  bid dashboard, the buyer can award by overall supplier or the best price for each item.  You can create an order directly from the RFQ.  </t>
  </si>
  <si>
    <t xml:space="preserve">Budget integration or budget upload functionality are available into BirchStreet.  BirchStreet provides a snapshot of the budget impact of each requisition and purchase order - fields include Budget Department, Period, GL Account, Budget, Reserve, Current Balance, Approved, Pending Approval, This PO, Ending Balance, Percent Remaining.  BirchStreet also provides a Property Summary displaying this data at a property level, department and capabilities to drill down to the line item. Color coded icons represent when the budget is "green", "yellow", or "red". Users can define alerts at any budget trigger point. For best practice purposes, BirchStreet will not stop the operational process by preventing orders from being created. In these cases, additional approval levels can be configured for documents which exceed pre-defined limits. BirchStreet can integrate budget feeds from a back office system for batch or real time forecast updates. </t>
  </si>
  <si>
    <t xml:space="preserve">BirchStreet's modules are on the same platform. Our inventory module has full capabilities for inventory purchases, requisitions, transfers, and inventory adjustments. BirchStreet's inventory supports both asset transfers and for charge transactions. Where applicable, the budget is decremented or credited upon requisition fulfillment or transfer. For asset transfers, items are transferred from one storeroom to another upon requisition fulfillment or transfer. The Planned Purchase tool allows purchasing managers to see all unfulfilled requisitions, unreceived purchase orders, par values, and current on-hand quantities. Based on this information the tool will recommend how many of each item to buy. The purchasing manager can use the tool to quickly create multiple orders from the lowest priced suppliers at one time. </t>
  </si>
  <si>
    <t xml:space="preserve">The full BirchStreet enterprise application can be utilized on larger tablets without an app. BirchStreet works on any browser. BirchStreet mobile approvals can be conducted through a direct link within the email alert without an app. BirchStreet provides a Take Inventory app for month end counting purposes. This app is provided as part of a scanning solution BirchStreet provides using rugged hand helds. </t>
  </si>
  <si>
    <t xml:space="preserve">BirchStreet provides approximately 240 reports in its analytics portfolio along with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 BirchStreet has several modules which support "What If" functionality. The Recipe Management module allows users to modify various aspects of their recipes to see how the change impacts cost. The same functionality exists within the Capital Project module. </t>
  </si>
  <si>
    <t xml:space="preserve">BirchStreet currently supports 13 languages and all global currencies. Multi-currency conversion rates can either be managed manually or through an integration from a centralized source. All transactions and budget totals are displayed in home currency. Transactions conducted in foreign currency have these totals and currency symbol displayed next to the home currency with the conversion based on the current configured or integrated rates. Units of measure conversions are configured in the system (e.g. catch weight) such that the system automatically calculates how many pounds or kilograms are in a piece, and how many pieces are in a case. </t>
  </si>
  <si>
    <t xml:space="preserve">BirchStreet continually adds new features (weekly). We are currently working on allowing purchase orders to be automatically created once requisitions are approved. We are also working on functionality which will allow a Planned Order tool from Inventory to recommend how many items to requisition to restock an outlet storeroom (e.g. Lobby Bar needs to requisition 5 cases of Chardonnay from Main Beverage Storeroom to restock). </t>
  </si>
  <si>
    <t xml:space="preserve">BirchStreet's primary advantage and ability to deploy large-scale rollouts is based on a global multi-tenant cloud solution and does not require any on premise software (other than access to a browser). BirchStreet does provide the ability to integrate with seamless sign on (SSO) environments, in addition to providing private servers. </t>
  </si>
  <si>
    <t>BirchStreet works with the customer to configure access for users who should have the ability to create purchase orders. Thresholds, tolerances, ship to addresses, required subject lines, various global tax handling requirements, default department and GL accounts, and freight/discount can all be configured. Preset allocations can be configured to allow users to select from a set list of allocation options. User rights can be limited to allow users to only be able to purchase from suppliers or items they should be ordering. This can be done through preventing certain users from accessing specific punchout suppliers, limiting users to order only from approved Order Guides, and preventing users from free-forming items/services into BirchStreet. Items ordered against specific categories can be routed for separate approvals. The ability to generate change orders is done through configuration and security rights.</t>
  </si>
  <si>
    <t xml:space="preserve">Our best practices start with a purchase order that goes through the approval workflow.  But, you can easily convert a purchase requisition into a purchase with a few clicks.  Multiple requisitions can be converted to a single PO and we have multiple currencies and languages.  The requisition or purchase order can go through our robust approval workflow.  Our PO handles one-time, blankets.  PO's can be created with Planned Purchases based on par levels, quantities on hand, quantities on requisitions and quantities on order, etc.  For inventory requisitions, pick lists are either printed or accessed via table and fulfilled on the screen.  cXML are installed by BirchStreet and there are applicable fees. Invoices can also be flipped into confirming (or after the fact) purchase orders. BirchStreet also provides the ability to generate purchase orders from a Corporate office for other locations such that purchase orders are automatically generated at the other locations for receiving and invoicing purposes. </t>
  </si>
  <si>
    <t xml:space="preserve">Users can be locked into ordering from order guides pre-configured to only contain those items which are contracted. Alternatively, users can be granted rights to order off contract. If they are granted access to order off contract, the system can alert them that they are purchasing off contract, and how much they can save if they order on-contract. Additional compliance reporting can be provided to show the overall percentage compliance for a property. Such compliance reporting requires mapping to indicate which products are not compliant vs. which ones are compliant. </t>
  </si>
  <si>
    <t xml:space="preserve">BirchStreet can integrate with any 3rd party system to provide any level of additional information within the system. </t>
  </si>
  <si>
    <t xml:space="preserve">You can attach documents on a purchase order, receiving record, invoice (external or internal selections are available). Attachments and notes can be restricted from being changed/deleted by anyone other than those with rights to do so. BirchStreet is capable of receiving automatic PO transmission and receipt confirmation to and from any system using XML, EDI or batch FTP. For those suppliers offline who do not want an automated solution, BirchStreet transmits orders offline via fax or email. Supplier systems configured to send receipt &amp; shipping notifications will send these to the requestor. </t>
  </si>
  <si>
    <t xml:space="preserve">Purchase Orders are transmitted by email, fax, cXML, EDI and via the supplier portal.  Order statuses are updated automatically based on supplier technology. POs sent to suppliers who receive orders offline by fax or email have the statuses automatically updated to accepted by supplier. POs sent to suppliers who log in to BirchStreet have the statuses automatically updated if the supplier accepts or rejects the order. POs sent to punchout suppliers through a cXML integration have the status automatically updated once approvals occur within BirchStreet and the confirmation is sent to the punchout supplier. Punchout suppliers who allow changes orders have the PO status updated automatically once the requestor makes changes to the original order. POs sent to suppliers through a batch FTP site, have the status updated once the documents are transmitted to the site. </t>
  </si>
  <si>
    <t xml:space="preserve">BirchStreet provides collaboration tools between buyers and suppliers. A Send Message button allows buyers and suppliers to email each other about changes, cancellations and other order details. These emails can be attached automatically as notes on the purchase orders. All changes are tracked within the database. Selected changes are tracked through on-screen display or through our reporting engine. </t>
  </si>
  <si>
    <t xml:space="preserve"> BirchStreet supports buyer and supplier initiated change orders at the PO and line level for those suppliers that use BirchStreet as their online portal. Punchout suppliers can also initiate changes based on the technology they support. Suppliers can communicate requests to change delivery elements such as quantities, delivery methods, prices, item addition/deletion, and any other details through either BirchStreet if they are online, or through traditional means such as phone/fax/email. These changes must be done prior to product/service delivery since acceptance of the order constitutes a binding agreement.</t>
  </si>
  <si>
    <t xml:space="preserve">BirchStreet is capable of integrating with any 3rd party application to import/export data. BirchStreet also has the ability to create purchase orders for services. HotSOS is an example of an integration whereby HotSOS service orders check our inventory levels through an integration which result in requisitions being generated in BirchStreet automatically. </t>
  </si>
  <si>
    <t xml:space="preserve">BirchStreet is capable of integrating with any 3rd party application to import/export data. BirchStreet has an extensive set of configurable taxation models to support various regional standards including use tax, single tax percentage, tax authority levels, VAT Tax, single tax code - line level, multiple tax codes - line level, tax on POs but not invoices, multiple tax codes - only on invoice, AP tax groups/auxiliary tax, and dynamic taxes. </t>
  </si>
  <si>
    <t>BirchStreet provides over 240 reports in it's analytics portfolio along with data required for auditing, benchmarks, KPIs and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t>
  </si>
  <si>
    <t>BirchStreet continually adds new features (weekly). We are currently working on the ability to generate a more formal approach to blanket purchase orders, along with showing the projected approval path at the bottom of each PO (currently we show past and current approval).</t>
  </si>
  <si>
    <t xml:space="preserve">Our implementation team works with the customer and covers and sets up all of the configuration. BirchStreet receiving can be configured or customized to meet any business scenario. By default, receipt of negative quantities is enabled as this is one of the core functionalities to enable returns or correct items marked as received if they were not physically received (entry errors). By default, BirchStreet receiving is designed to be done with or without an invoice. If goods are received with only a packing slip, this can be entered. When the invoice is delivered later, the invoice entry can be done at that point and matched with the system receiving. If the goods are delivered with an invoice, the invoice can be entered at that time and system copy of the invoice generated automatically based on receiving. Entry of receiving into the system automatically notifies the requestor of the receiving event, optionally notifies the supplier, updates the declining checkbook/budget, updates the inventory cost and on-hand quantity, updates recipe costs, updates Order Guide prices for next purchase, updates reconciliation and accrual reports, and provides receipt to an AP team for 3-way matching. </t>
  </si>
  <si>
    <t xml:space="preserve">BirchStreet users can be notified of shipping if a supplier's system is configured to send it. BOL #'s can be entered into the BirchStreet receiving screen. Communication of any type can be done through the Send Message and/or Notes features within BirchStreet. Attachments of any type can be scanned and attached to any document including Receiving entries. </t>
  </si>
  <si>
    <t xml:space="preserve">BirchStreet standard functionality provides AP 3-way auto-match between the PO, receiving document and invoice. Once the 3-way auto-match process has occurred, the invoice is transmitted to the back office system. Once payment has been made, the payment details are transmitted back to BirchStreet. This allows the PO, checkbook/budget, approvals, receiving history, invoice and check details to be in one central repository. BirchStreet has transmitted just the receiving data to back office systems in the past, however the full P2P functionality is not being leveraged in this case. BirchStreet also has the ability to provide real-time interface of screen entry data directly into a corresponding screen within a 3rd party system including receiving and invoice entry. </t>
  </si>
  <si>
    <t xml:space="preserve">The full BirchStreet enterprise application can be utilized on larger tablets without an app. BirchStreet works on any browser. BirchStreet mobile approvals can be conducted through a direct link within the email alert without an app. BirchStreet customers also utilize tablets secured to receiving carts for entry of receiving on dock. BirchStreet provides a Take Inventory app for month end counting purposes. This app is provided as part of a scanning solution BirchStreet provides using rugged hand helds. </t>
  </si>
  <si>
    <t>BirchStreet provides over 240 reports in its analytics portfolio along with data required for auditing, benchmarks, KPIs and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 Our reports can basically report on any event - returns, received short, late delivery, etc.</t>
  </si>
  <si>
    <t xml:space="preserve">BirchStreet continually adds new features (weekly). We are currently working on the ability to create receiving tolerances by unit of measure so that users can only receive a certain amount of an item more than originally ordered based on its UOM (e.g. KG or LBS). </t>
  </si>
  <si>
    <t xml:space="preserve">BirchStreet is capable of integrating with any 3rd party application to import/export data. In lieu of an integration, shipment documentation can be attached to either the Purchase Order or Purchase Order Receiving.  BirchStreet has an extensive set of configurable taxation models to support various regional standards including use tax, single tax percentage, tax authority levels, VAT Tax, single tax code - line level, multiple tax codes - line level, tax on PO's but not invoices, multiple tax codes - only on invoice, AP tax groups/auxiliary tax, and dynamic taxes. </t>
  </si>
  <si>
    <t xml:space="preserve">Customers provide BirchStreet with their list of suppliers.  BirchStreet will compare the list with our list of Adopted Suppliers.  If the supplier is already an adopted supplier, BirchStreet will work with the supplier to add the new customer. If the supplier isn't an BirchStreet adopted supplier, our Supplier Adoption team will reach out and discuss the process, enroll and train the supplier.  BirchStreet also will setup the Punch-out suppliers and a customer can setup their Suppliers on the Fly (SOTF)- these are typically smaller suppliers that aren't tech savvy and the customer would maintain their BirchStreet catalog.  If BirchStreet has a full list of all suppliers, implementation can be done very quickly. SOTF suppliers can be loaded for all properties in a portfolio within minutes. Adopted Suppliers within a matter of days, and punch-out suppliers within weeks. Setup of punch-out suppliers requires the suppliers to work with BirchStreet to create the integration. Approximately 80% of all spend volume goes through punch-out and adopted suppliers. 20% of all spend goes through SOTF suppliers. Supplier adoption is free to our suppliers. BirchStreet encourages as many suppliers to join as possible so we have removed all barriers to participation. Training is only required for adopted suppliers and is also provided weekly free of charge. Training sessions are 1 hour. </t>
  </si>
  <si>
    <t xml:space="preserve">BirchStreet adheres to current industry standard security measures to ensure privacy of all data within our system. Access to the system is managed through login (manual or seamless). Data within the system is exposed based on rights to users who should have access to see specific information. BirchStreet's Supplier Request Form provides the ability to attach any required documents necessary for addition into the marketplace. </t>
  </si>
  <si>
    <t xml:space="preserve">BirchStreet's Programs Portal provides the ability to manage contracts with reminders for when those contracts are due. BirchStreet is capable of integrating with any 3rd party application to import/export data. </t>
  </si>
  <si>
    <t xml:space="preserve">Suppliers can maintain items, descriptions, prices and images via the supplier portal. They can also manage their location details, as well as check the status of their invoices. Price increases can be routed through a review and approval process by customers so they are informed of changes. </t>
  </si>
  <si>
    <t xml:space="preserve">Suppliers have the ability to review their purchase orders from different locations within their supplier portal. Purchase orders can be reviewed, accepted, rejected, change orders initiated/managed, and communication conducted. All purchase orders sent to the supplier's portal will be retained in the system with full history indefinitely. </t>
  </si>
  <si>
    <t xml:space="preserve">Suppliers have the ability to see invoice payments within the supplier portal. </t>
  </si>
  <si>
    <t xml:space="preserve">BirchStreet works with third party services to provide OCR invoice integrations into BirchStreet. The Supplier emails, sends or faxes their invoices to the OCR providers, and they send the invoice data directly to BirchStreet. Suppliers are also able to transmit their invoices directly into BirchStreet through an EDI integration. </t>
  </si>
  <si>
    <t xml:space="preserve">For customers that are part of GPO services, BirchStreet utilizes a GPO database of validated suppliers and their products. This information is quickly exposed to new customers who are part of the GPO service. For customers who are not part of a GPO service, BirchStreet obtains supplier information directly from the customer's back office system. Corporate customer organizations typically only want suppliers into BirchStreet that their locations are authorized to use, and for which vendor details already exist in the back office system at time of implementation. For ongoing supplier addition/maintenance, this can either be done through an integration with the supplier information in the back office system, or through BirchStreet's Supplier Request Form and approval process. </t>
  </si>
  <si>
    <t>Suppliers that log in to BirchStreet online and manage content and orders have more access to the interactive BirchStreet tools than suppliers who are not online. Suppliers who are not online in BirchStreet can receive orders via EDI, email or fax.  Suppliers can also submit invoices via email.  We do have direct XML Punch-out integrations.</t>
  </si>
  <si>
    <t>Please see attached "BirchStreet Supplier Adoption Onboarding Process Outline.doc"</t>
  </si>
  <si>
    <t xml:space="preserve">BirchStreet provides best practice recommendations for proper basic and advanced configuration scenarios. This includes recommended security rights for various user roles within an organization, department and GL account code setup, budget period setup, catalog category ID and commodity code configuration, approval routing workflow, UOM, shipping methods, purchase types, payment terms, payment methods, taxation models, inventory storeroom configuration, receiving and accounts payable tolerance definitions, and any 3rd party integration setup. BirchStreet currently integrates with all standard back office systems including SAP, Oracle, Lawson, Sun, Great Plains, etc. and makes recommendations for system configuration based on related back office system. BirchStreet also makes recommendations on which fields a customer should have mandatory based on related back office systems and business objectives. Because BirchStreet is fully configurable and customizable, there are no limitations/constraints. However business and system best practices should be adhered to, and BirchStreet provides these as customers make requests for customization. </t>
  </si>
  <si>
    <t xml:space="preserve">BirchStreet provides the ability to fully configure native workflow based on any document type, and a combination of over 3,000 fields within the application. </t>
  </si>
  <si>
    <t xml:space="preserve">BirchStreet currently supports 13 languages and all global currencies, including zero decimal currencies. Multi-currency conversion rates can either be managed manually or through an integration from a centralized source. All transactions and budget totals are displayed in home currency. Transactions conducted in foreign currency have these totals and currency symbol displayed next to the home currency with the conversion based on the current configured or integrated rates. Units of measure conversions are configured in the system (e.g. catch weight) such that the system automatically calculates how many pounds or kilograms are in a piece, and how many pieces are in a case. </t>
  </si>
  <si>
    <t xml:space="preserve">BirchStreet provides the ability for customers to take over administration of those items that are configurable within the system. Items that are customizations require BirchStreet's assistance. A business user can do things like add/deactivate users, manage user security rights, and administer the budget. An above-property system administrator can do things like manage workflow approvals, multi-property user access, supplier adoption, and property level configuration. </t>
  </si>
  <si>
    <t xml:space="preserve">Same as above. BirchStreet's security rights are role-based, and we can grant anyone access to configure the various elements of the system based on what access they should have from both a business process and system perspective. </t>
  </si>
  <si>
    <t xml:space="preserve">Specific configurations at the marketplace level are done only by BirchStreet (or re-seller/partner) based on access rights approved by the customer. These are changes that typically affect all properties within a location and can change the appearance/behavior of all properties/users globally. The rate for these changes is specified in each customer's contract. </t>
  </si>
  <si>
    <t xml:space="preserve">80% of all customer deployments include customizations. Most of these are minimal and based on modifications made to integrated back office systems which require BirchStreet to customize specific fields within the system or feed specific data within a specific file format layout. BirchStreet also builds custom functionality and features for a majority of it's larger customers. </t>
  </si>
  <si>
    <t>Please see our supporting documentation attached, which thoroughly explains our cloud architecture, platform and infrastructure. BirchStreet only uses a private cloud (100%), not a hybrid cloud.</t>
  </si>
  <si>
    <t>Please see attached document "BirchStreet Technical Infrastructure.pdf."</t>
  </si>
  <si>
    <t xml:space="preserve">BirchStreet's primary advantage and ability to deploy large-scale rollouts is based on a global multi-tenant cloud solution and does not require any on premise software (other than access to a browser). BirchStreet does provide the ability to integrate with seamless single sign on (SSO) environments, in addition to providing private servers. </t>
  </si>
  <si>
    <t xml:space="preserve">BirchStreet can integrate with any 3rd party solution including Robotics/AI/Machine Learning tools. BirchStreet does not employ data scientists although we do employ an award winning Chef Lawrence Madsen to drive our recipe platform. </t>
  </si>
  <si>
    <t xml:space="preserve">BirchStreet does can integrate with any 3rd party solution including Robotics/AI/Machine Learning tools. </t>
  </si>
  <si>
    <t xml:space="preserve">The full BirchStreet enterprise application can be utilized on larger tablets without an app. BirchStreet works on any browser. BirchStreet mobile approvals can be conducted through a direct link within the email alert without an app. BirchStreet customers also utilize tablets secured to receiving carts for entry of receiving on dock. BirchStreet provides a Take Inventory app for month end counting purposes. This app is provided as part of a scanning solution BirchStreet provides using rugged hand helds. BirchStreet's future growth will include an app that allows receiving, transfers, fulfillment and take inventory all within the same handheld app. Mobility is a lower priority since a majority of our enterprise class customers require full functionality applications with full workflow features and not pared-down mobile apps. </t>
  </si>
  <si>
    <t>BirchStreet does can integrate with any 3rd party solution including IoT devices</t>
  </si>
  <si>
    <t xml:space="preserve">BirchStreet partners with 3rd party OCR integration services that send invoice images and data directly into BirchStreet to generate invoices. These invoices are matched automatically to the correct properties, suppliers, and PO receiving (if PO's are available). Matched invoices are transmitted to the back office system automatically. Customers can also use their own scanners to scan and attach any documents or images directly within BirchStreet. </t>
  </si>
  <si>
    <t xml:space="preserve">BirchStreet does can integrate with any 3rd party solution including intelligent apps. </t>
  </si>
  <si>
    <t xml:space="preserve">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t>
  </si>
  <si>
    <t xml:space="preserve">BirchStreet is a highly scalable, configurable and customizable solution. Users can be defaulted to different home locations within BirchStreet, and different fields/options can be presented to (or hidden from) users based on business rules, configuration or customizations. </t>
  </si>
  <si>
    <t xml:space="preserve">BirchStreet provides the ability for suppliers and other 3rd party solutions to integrate with BirchStreet using industry standard interfaces mechanisms. </t>
  </si>
  <si>
    <t xml:space="preserve">BirchStreet is a multi-tenant environment. Each tenant is referred to as a subscriber or marketplace. For a subscriber who has significantly different operating models within itself, BirchStreet can partition each subscriber into separate business models. Within a subscriber, most commonly there is 1 ERP integration, however multiple can (and do) exist. Where multiple ERPs exist, each property is configured to connect to the appropriate back office system. </t>
  </si>
  <si>
    <t xml:space="preserve">BirchStreet provides full data management services including: 
Marketplace Administration
 1. Budget uploads 
  a. Upload 
 2. Custom broadcast notifications 
Property Administration
 1. User management
  a. Adding/deactivating users
  b. Changing Position ID's
 2. Approval Workflow
Supplier Administration
 1. Catalog management
  a. Importing supplier catalog updates
 2. Vendor Master management
  a. Duplicate checking &amp; cleanup (activation/deactivation)
  b. Above property approval routing
Data Administration 
 1. Catalog Management
  a. Item Categorization (Spend Visibility leverages this data)
  b. Item Manufacturer data (Compliance Dashboard leverages this data)
  c. Product Flags
  d. Supplier Flags
  e. Quality Data Attribute Management
 2. Order Guides
  a. Sorting
  b. Dept/GL coding
  c. Uploads of new lists
  d. Removal of old lists
  e. Adding additional editors
 3. Inventory Lists 
 4. Barcode management
 5. Invoice processing
 6. Item Master Part #/Item Cleanup &amp; Consolidation
 7. Report Aggregation &amp; Spend Analytics </t>
  </si>
  <si>
    <t xml:space="preserve">BirchStreet has the ability to partner with BPOs to support customers within our environment. BirchStreet also has the ability to generate compliance level purchasing data, in addition to monitoring when suppliers update their catalogs per contract, and to ensure that they are managing their prices according to contract. </t>
  </si>
  <si>
    <t>BirchStreet has an extremely knowledgeable team that works with the customer on all phases leading to a successful implementation for all size operations.  BirchStreet works with the customers to recommend and define best practices that we have learned over the years through a Customer Success Summit process.  This process provides consultative services, recommending everything from best practice system usage, business processes, implementation, communication/change management with suppliers and properties, training and post-go-live support. Our resources are scaled based on the size of the implementation. We are able to provide as many resources as necessary to complete a rollout successfully. Our resources are also available to re-visit customers to fine-tune current usage and business processes. This gives customers added impact to improve their key performance indicators and other metrics as they relate to compliance, spend stats and business/system efficiencies.</t>
  </si>
  <si>
    <t xml:space="preserve">We have two major components in our Invoicing capabilities - AP 3-way automation and Invoice Management module
AP 3-way automation: This module supports deep capabilities that  address the following functionality and configuration setup:
- Invoice Receipt
- Auto PO close when receiving is completed
- Update received quantity upon approval during receiving process
- Set-up alerts to be sent to requisitioner/buyer upon invoice creation
- Exception Management
- Business Approval Workflow
- 3-Way Auto-Matching (Match Receipt, Invoice and PO) - The 3-Way Auto-Matching process automatically matches invoice data to the purchase order and receiving data. If the “match” is within the tolerance levels set by customer, the “approved for
payment” voucher transmits into the AP system
- Tolerance Management (price tolerances, quantity tolerances)
- Full edits on PO, Invoices and Receipts (based on workflow and roles)
- Full Account allocation (GL, Department, Commodity) and setup in advance
- Manual Invoice Quick Entry Screen
- Extract Invoice vouchers to AP system
- Non-PO Invoice Processing
- AP Invoice Screen
- Credit Memo Entry
- AP Interface to Back-Office Accounting
- Multiple standards supported - cXML, EDI, supplier portal, pdf, excel, csv etc.
Invoice Management:
- Invoice Receipt (Paper, PO-Inv Flip, EDI/cXML, Image, email)
- Digital Signatures
- Process Compliance
- Local Compliance with Laws
- Invoice processing from Scan
- Invoice Audit Support
- eArchive
- Enablement of International Vendors
- Integration of Invoices to finance system
- Enhanced Filtering for Quality
- PO-Invoice creation for Sellers (PO-Invoice Flip)
- EDI electronic option for Sellers
- Non-PO Invoice Support
</t>
  </si>
  <si>
    <t xml:space="preserve">• Invoice Management focuses on automation of the receipt of invoices from vendors.
• It also provides multiple technologies and services to handle 100% of Vendor Invoices to ensure efficient and accurate receipt of invoices into the Accounts Payable department and systems.
• Paired with the BirchStreet AP module, IM can provide a path toward greater digital invoice volumes and movement away from Hard Copy and paper-based invoices.
Invoice Management capabilities:
- Invoice Receipt (Paper, PO-Inv Flip, EDI/cXML, Image, email)
- Automatic recurring inoices
- Digital Signatures
- Process Compliance
- Local Compliance with Laws
- Invoice processing from Scan
- Invoice Audit Support
- eArchive
- Enablement of International Vendors
- Integration of Invoices to finance system
- Enhanced Filtering for Quality
- PO-Invoice creation for Sellers (PO-Invoice Flip)
- EDI electronic option for Sellers
- Non-PO Invoice Support
2 attachments - Process document and 14 step verification process included as part of this response.
</t>
  </si>
  <si>
    <t xml:space="preserve">•We currently support non- PO invoices and also Services Invoices.
Matching is done automatically based on Receipts and has a separate approval workflow
• It also provides multiple technologies and services to handle 100% of Vendor Invoices to ensure efficient and accurate receipt of invoices into the Accounts Payable department and systems.
• Paired with the BirchStreet AP module, IM can provide a path toward greater digital invoice volumes and movement away from Hard Copy and paper-based invoices.
</t>
  </si>
  <si>
    <t>BirchStreet Invoice Management includes multiple options to respond to suppliers and provide visilibility into invoice status inquiry and OK to Pay. It also supports the capaiblity to do credit/debit memo  including exception handling,  dispute resolution and related collaboration requests. Ad-hoc or preset approvers can be added as part of the workflow for approval collaboration.</t>
  </si>
  <si>
    <t xml:space="preserve">AP 3-way automation: This module supports deep capabilities that  address the 3-Way Auto-Matching (Match Receipt, Invoice and PO) - The 3-Way Auto-Matching process automatically matches invoice data to the purchase order and receiving data. If the “match” is within the tolerance levels set by customer, the “approved for
payment” voucher transmits into the AP system
- Invoice Validation &amp; Approvals
BirchStreet AP Automation module supports rules-based invoice validation based on a number of business rules - invoice tolerances, taxes, freight and dollar amount. We also support multi-authority tax calculations including tax framework for specific countries and regions
• Exception Capture – The AP Product has exception capture for the buyer Accounts Payable organization to manage.  Some exceptions are business issues requiring resolution by the business unit or buyer invoice team.  
- Touchless Straight-thru processing
AP 3-Way auto-match with configurable business rules that matches Invoice, receipt and PO enables touchless straight-thru processing. Some validations include:
• The system validates the business Unit/company ID, vendor code and pay site against what is in the system, PO # as well as PO status
• Validate against supplier details from ERP (ie – Payable address vs. order address, supplier name, etc.) Vendor code 
• Duplicate invoice check is done after invoice entry but the invoice is considered in exception for business reasons and will flow into the AP IFC Screen for resolution.
-Approval workflow capabilities:
The solution allows for approval routes to be configured based on combinations of business units, user roles, Invoice values, Invoice line values, spend category, supplier status, and can include a variety of budgetary approvers, category specific approver such as IT, and Corporate Procurement for non-preferred vendor/item combinations
</t>
  </si>
  <si>
    <t>BirchStreet has a team of development experts dedicated to integrations. We have multiple approved invoice interfaces to back office ERP systems including SAP, Oracle, PeopleSoft, Sun Financials, Great Plains and Navision and others. The interfaces can be batch or real-time web-services. Integrations are essential to our success as a business process improvement solution. The invoice data requirements vary from one ERP and customer to another, so BirchStreet has developed standard protocols and works closely with third party provider and or the customer's inside IT team to ensure that the mapping is accurate and tested before going live.
- BirchStreet has integrated with the following systems: Oracle Financials, JD Edwards, Sun Microsystems, Sage, ACCPAC, Navision, M3, SAP, Great Plains, MAS, Scala, PeopleSoft, Micros, BancTec, iGate, iQ, Readsoft, Avero and others. 
We have also integrated with Lawson for the following integrations: Vendor, Voucher (invoice &amp; credit memo) and Payment. BirchStreet can integrate with most solutions and is not limited to the 3 currently done with Lawson</t>
  </si>
  <si>
    <t xml:space="preserve">- Partnered with PWC Netherlands Advisory Service and TrustWeaver to establish and maintain International Compliance in every country we - BirchStreet increasingly supports global and Local requirements applicable to all Invoices including electronic Invoices (e.g. regarding acceptance by the customer, authorization and Compliance)
- BirchStreet Participates in International Policy Setting – Member of International Chamber of Commerce eBusiness                                                                                                                                                                                                                                                        -ICC expert dialogue on real-time business transaction controls – cross corporation and government dialog on global eInvoice                                                                                                                                                                                                                                                           - Meets Monthly advising International Chamber of Commerce (ICC) on business controls and Digital economy                                                                                                                                                                                                                                                            - Addressing Clearance vs. Reporting and real-time controls (RTC) for Europe and LATAM                                                                                                                                                                                                                                                          - Looking into Policy on optional vs. compulsory RTC and Policy for B2C vs. B2B                                                                                                                                                                                                                                                             - Researching and establishing a position on Tax controls on data, trade Policy aspects, alternative Tax Policy and RTC Process options                                                                                                                                                                                                                                                    BirchStreet is participating and adding insight into global Policy based on experience with global Invoice and business processes
- Price Waterhouse Coopers (PWC) Netherlands:
+ Advisory Services
+ Region Specific Country Guides for compliance
+ Verification and controls design
+ Continuous Regulation Monitoring
- Invoice Processing Partners and Businesses Establishing Partnerships with Globally
+ Multiple Partner Strategy
+ Leverage BirchStreet Team
+ Regional compliance with laws such as EU Directives
+ Local Language Support and local Resources available in region
+ Process and Operations Support within region
+ Archive and Other document management in region
+ Local Mailroom, Paper Invoice
</t>
  </si>
  <si>
    <t>Invoicing module can be accessed on iPads or Android devices. However we have future roadmap plans to come out with a Invoice management mobile app based on customer priorities and request.</t>
  </si>
  <si>
    <t xml:space="preserve">• BSS Leverages your Marketplace configuration to achieve high quality Invoice Processing
We do a 14-point verification as follows:
Auto population from emailed scanned PDF:
a. Marketplace Name
b. Business Unit
c. Property Number &amp; Name
d. Supplier Name and Number
e. Vendor Code
f. Auto-verify calculations for Total Amount
g. Email account sent to (Marketplace &amp; Property)
Agent verification and touchpoints
h. Selecting PO
i. Invoice Number
j. Invoice Date
k. Sub Total
l. Tax
m. Freight
n. Discount
In addition BirchStreet also offers complete ROI/Value Engineering analysis and Benchmarking services to benchmark and analyze Invoice data across peers and BIC standards.
</t>
  </si>
  <si>
    <t xml:space="preserve">BirchStreet provides visibility into payment status in any region since it comes from the Financial system. We handle cheque, ACH and Vcard payment processes based on the buyer’s payments file.
Suppliers can submit invoices via paper, cXML, EDI, csv or PO-INV flip. BSS offers an AP 3-way Auto-match module that helps invoice validation and matching. Invoice validation rules are utilized for all types of invoices. BSS digital integration with automated workflow and auto-match facilitates maximizing touchless processing resulting in a high Straight-thru processing rate and exceptions only related to business related Invoice exceptions.
</t>
  </si>
  <si>
    <t xml:space="preserve">BSS Payments supports the use of different payment mechanism handling 100% of customers payment transactions. Our ability to handle cheque payments, ACH payments and Virtual Card payments allows us significantly drop the overall cost of the buyer’s payment operation. BSS Payments provides reconciliation and reporting and integrates to the buyer’s financial systems for the appropriate accounting synchronization.
We have the ability to integrate with other commercially available T&amp;E systems.
BSS also supports P-Cards by leveraging tokenization model. With this feature,  customers can apply a P-Card to an order in a secure fashion.
</t>
  </si>
  <si>
    <t>BSS has Supplier Risk and KYC capabilities that engages directly with the supplier during on-boarding as well as an ongoing monitoring service. We have the ability to provide other services to suppliers during on-boarding including early payment discounting and preferred payment method.</t>
  </si>
  <si>
    <t xml:space="preserve">BSS allows multiple payment methods - cheque, ACH and Vcard. In addition we also integrate with backend ERP in cases where the payment is done through ERP system. We have out of box AP interfaces to the majority of ERP systems - Oracle, SAP, Peoplesoft, iScala etc. which are typically the ERP's used in Hospitality industry. When integrated to AP ERP module, the payment process, approvals are controlled by the ERP system. However BSS still handles 3-way Auto-match Invoices with PO and receipts. </t>
  </si>
  <si>
    <t>We have dynamic discounting as part of the payment.</t>
  </si>
  <si>
    <t>Currently considered for a future roadmap</t>
  </si>
  <si>
    <t xml:space="preserve">Invoicing Roadmap themes:
- Collaboration 
- User Experience
- Invoice Matching enhancements (customer driven)
- AI/ML based Invoicing and Payment Analytics
-  Mobility and Mobile User experience
</t>
  </si>
  <si>
    <t>Current Self-Score</t>
  </si>
  <si>
    <t>Self-Description</t>
  </si>
  <si>
    <t>Q4 18</t>
  </si>
  <si>
    <t>Current Provider Average</t>
  </si>
  <si>
    <t>Last Quarter Benchmark Average</t>
  </si>
  <si>
    <t>Last Quarter Provider Average</t>
  </si>
  <si>
    <t>Current Self-Score Average</t>
  </si>
  <si>
    <t xml:space="preserve">BirchStreet is contracted with over 15,500 locations worldwide. </t>
  </si>
  <si>
    <t xml:space="preserve">BirchStreet has recently rolled out a new innovation to do search - "Elastic Search" which provides end user ultimate flexibility in searching Catalog items based on multiple filter criteria. The concept is very similar to the Type ahead search currently available in various commercially available search engines. BirchStreet provides the ability to search across all suppliers within BirchStreet and narrows down the results as the customer continues to type text. Searching can be done based on supplier name as well as a variety of other attributes including category, supplier notes, etc. Customers can also search for content across all online suppliers to see which ones provide a specific product. Searching can be conducted across Favorites Lists, Inventory Locations, Recipes, and line level Purchase Order data. Searching punchout suppliers is done by clicking a logo within BirchStreet and the site is seamlessly loaded within the BirchStreet frame. </t>
  </si>
  <si>
    <t>BirchStreet continually adds new features (weekly). We are currently working on allowing purchase orders to be automatically created once requisitions are approved. We recently released planned purchases in limited availability (slated for GA end of August) which will allow a Planned Orderl from Inventory to recommend how many items to requisition to restock an outlet storeroom (e.g. Lobby Bar needs to requisition 5 cases of Chardonnay from Main Beverage Storeroom to restock). We also on target to deliver a variety of new features like - Blanket Purchase Orders and other functionality targeted to address Food &amp; Beverage Spend for the Casino and Gaming Industry.</t>
  </si>
  <si>
    <t>BirchStreet continually adds new features (weekly). We are currently working on the ability to generate a more formal approach to blanket purchase orders, along with showing the projected approval path at the bottom of each PO (currently we show past and current approval). We also on target to deliver a variety of new features like - Blanket Purchase Orders and other functionality targeted to address Food &amp; Beverage Spend for the Casino and Gaming Industry.</t>
  </si>
  <si>
    <t>Keeping 3..need to understand what differentiates form peers for a 4 nor even a 5</t>
  </si>
  <si>
    <t>Keeping 3..can´t see key differentiatiors form peers</t>
  </si>
  <si>
    <t>Keeping 3..can´t see key IT differentiatiors form peers</t>
  </si>
  <si>
    <t>Keeping 3…this feature has been estandraize among BoB vendors</t>
  </si>
  <si>
    <t>Keeping 3.5. Still above managing comples scenarios, but for a 4 requieres specific differentiators vs. peers</t>
  </si>
  <si>
    <t>Lots of innovation in this topic, the usual reporting is more common today. Required a demo to keep the 3 or increase it</t>
  </si>
  <si>
    <t>Keeping 3</t>
  </si>
  <si>
    <t>Standard features as innovation in the space increase</t>
  </si>
  <si>
    <t>Keeping 3 but will required demo to understand complex scenarios and maintain it</t>
  </si>
  <si>
    <t>Keeping 3, however, this has been transforming into common features. Requires demo to maintain it</t>
  </si>
  <si>
    <t>Keeping 3, however, this is a competitive topic, and innovation is happening to keep the 3 and more to have a 4</t>
  </si>
  <si>
    <t>Understand the ability to handle  profiling complexity, not anymore a differentiator, need to understand better what makes it outstanding and different</t>
  </si>
  <si>
    <t>Search engine is getting to innovative and support by AI. Need more info and demo</t>
  </si>
  <si>
    <t>Scoring 2.5, however, features described are now a 2, need more info and demo</t>
  </si>
  <si>
    <t>Updating to a 4, mainly because the industry specific approach</t>
  </si>
  <si>
    <t>More standard every quarter, need more info and demo to understand  the differences vs peers.</t>
  </si>
  <si>
    <t>Keping the 3, however, this requires more info and demo to keep it for hte next quarter. Getting to a standard level as described</t>
  </si>
  <si>
    <t>Keeping a 3. needs more info and requires a demo to keep it</t>
  </si>
  <si>
    <t>keeping 3</t>
  </si>
  <si>
    <t>Keeping a 3. needs more info and requires a demo to understand what is different from peers</t>
  </si>
  <si>
    <t>Keeping a 3. needs more info and requires a demo to understand what is different from peers; this is getting more intelligent</t>
  </si>
  <si>
    <t>Updating to a 3.5, mainly because the industry specific features (property level)</t>
  </si>
  <si>
    <t xml:space="preserve">Updating to a 5, mainly because the industry specific features. But requires more info and demo to keep it </t>
  </si>
  <si>
    <t>Lots of innovation in this topic, the usual reporting is more common today. Required a demo to increase the 3, mainly what if scenarios</t>
  </si>
  <si>
    <t>Keeping a 3. needs more info and requires a demo to see what makes it a 4 (different vs. Peers)</t>
  </si>
  <si>
    <t>Keeping 3 based on industry specific features</t>
  </si>
  <si>
    <t xml:space="preserve">Keeping 3 </t>
  </si>
  <si>
    <t xml:space="preserve">Keeping 3 of handling complex scenarios </t>
  </si>
  <si>
    <t>Keeping 3 , need more info and demo to review the inventory ordering and any other eatures that could be different from peers.</t>
  </si>
  <si>
    <t>Seems standard features. Would need mor info and demo</t>
  </si>
  <si>
    <t>Need information about current extensibility our-of the box</t>
  </si>
  <si>
    <t>Need more info and demo to understand how complex services procurement scenarios can be handle</t>
  </si>
  <si>
    <t xml:space="preserve">Understand de ability to do integration, however, we Need inormation about out.of-the box integration with ITL service providers. </t>
  </si>
  <si>
    <t>Can´t see PO mobile features, as in other Mobility areas</t>
  </si>
  <si>
    <t>Need to understand how the Take Inventory app, works for catalogs management</t>
  </si>
  <si>
    <t>updating to 4, however, need more information about the Take Inventory app as part of the req process</t>
  </si>
  <si>
    <t>Lots of innovation in this topic, the usual reporting and report builders are more common today. Required a demo to keep the 3 or increase it</t>
  </si>
  <si>
    <t>Updating to 3.5 based on Industry specific features, but need more info and demo</t>
  </si>
  <si>
    <t xml:space="preserve">Keeping 3 of handling complex scenarios. Need more detail about the process itself </t>
  </si>
  <si>
    <t>updating to 4, however, need more information about the Take Inventory app as part of the receiving process</t>
  </si>
  <si>
    <t>Would need more info and demo of out-of the box risks &amp; performance supplier management</t>
  </si>
  <si>
    <t>Keeping a 2 but we Would need mor info of out of the box connection with other networks; not suppliers backoffice systems integrations</t>
  </si>
  <si>
    <t>Keeping 3 of handling complex scenarios. Need more information around differences vs peers.</t>
  </si>
  <si>
    <t>Keeping the 3.5 but need more information detail on differences vs peers</t>
  </si>
  <si>
    <t>updating to 3</t>
  </si>
  <si>
    <t>updating to 4</t>
  </si>
  <si>
    <t>Besides integration capabilities, we´d need to understand out of the box capabilities</t>
  </si>
  <si>
    <t>Keeping 3.5 but we Need to understand better the Take Inventory app</t>
  </si>
  <si>
    <t>updating to 1</t>
  </si>
  <si>
    <t>keeping the 2 seems standartd features</t>
  </si>
  <si>
    <t>Updating to 1 based on the ability to do it</t>
  </si>
  <si>
    <t>Not conversational systems, or need more info</t>
  </si>
  <si>
    <t>updating to a 3.5 based on industry integration complications.</t>
  </si>
  <si>
    <t>This requirements refers to sites different from punchouts. Or if punch-outs how they are presented (visible) with in search results. Need more info</t>
  </si>
  <si>
    <t>Sourcing customer count</t>
  </si>
  <si>
    <t>SXM customer count</t>
  </si>
  <si>
    <t>Spend Analytics customer count</t>
  </si>
  <si>
    <t>CLM customer count</t>
  </si>
  <si>
    <t>eProcurement customer count</t>
  </si>
  <si>
    <t>I2P customer count</t>
  </si>
  <si>
    <t>Old RFIs History</t>
  </si>
  <si>
    <t>Q2 19</t>
  </si>
  <si>
    <t>smcseID</t>
  </si>
  <si>
    <t>Aff</t>
  </si>
  <si>
    <t>old scseID</t>
  </si>
  <si>
    <t>Unchanged? (empty if not, SheetName otherwise)</t>
  </si>
  <si>
    <t>Element Name</t>
  </si>
  <si>
    <t>Description</t>
  </si>
  <si>
    <t>Scoring Scale</t>
  </si>
  <si>
    <t>Q2 18</t>
  </si>
  <si>
    <t>Last Self-Score</t>
  </si>
  <si>
    <t>Last SM score</t>
  </si>
  <si>
    <t>COMMON S2P</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</si>
  <si>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</si>
  <si>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</si>
  <si>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</si>
  <si>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</si>
  <si>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</si>
  <si>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</si>
  <si>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</si>
  <si>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</si>
  <si>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</si>
  <si>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</si>
  <si>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</si>
  <si>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</si>
  <si>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</si>
  <si>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</si>
  <si>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</si>
  <si>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</si>
  <si>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</si>
  <si>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</si>
  <si>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</si>
  <si>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</si>
  <si>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</si>
  <si>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</si>
  <si>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</si>
  <si>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</si>
  <si>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</si>
  <si>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</si>
  <si>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</si>
  <si>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</si>
  <si>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</si>
  <si>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</si>
  <si>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</si>
  <si>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</si>
  <si>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</si>
  <si>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</si>
  <si>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</si>
  <si>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</si>
  <si>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</si>
  <si>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</si>
  <si>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</si>
  <si>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</si>
  <si>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</si>
  <si>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</si>
  <si>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</si>
  <si>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</si>
  <si>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</si>
  <si>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</si>
  <si>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</si>
  <si>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</si>
  <si>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</si>
  <si>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</si>
  <si>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</si>
  <si>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</si>
  <si>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</si>
  <si>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</si>
  <si>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</si>
  <si>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</si>
  <si>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</si>
  <si>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</si>
  <si>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</si>
  <si>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</si>
  <si>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</si>
  <si>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</si>
  <si>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</si>
  <si>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</si>
  <si>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</si>
  <si>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</si>
  <si>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</si>
  <si>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</si>
  <si>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</si>
  <si>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</si>
  <si>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</si>
  <si>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</si>
  <si>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</si>
  <si>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</si>
  <si>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</si>
  <si>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</si>
  <si>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</si>
  <si>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</si>
  <si>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</si>
  <si>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Globalization</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</si>
  <si>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</si>
  <si>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</si>
  <si>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</si>
  <si>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</si>
  <si>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</si>
  <si>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</si>
  <si>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</si>
  <si>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</si>
  <si>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</si>
  <si>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</si>
  <si>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</si>
  <si>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</si>
  <si>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</si>
  <si>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</si>
  <si>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</si>
  <si>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</si>
  <si>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</si>
  <si>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Roadmap</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</si>
  <si>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</si>
  <si>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</si>
  <si>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</si>
  <si>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</si>
  <si>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</si>
  <si>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</si>
  <si>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</si>
  <si>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</si>
  <si>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</si>
  <si>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</si>
  <si>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</si>
  <si>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</si>
  <si>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</si>
  <si>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</si>
  <si>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</si>
  <si>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</si>
  <si>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</si>
  <si>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</si>
  <si>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</si>
  <si>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</si>
  <si>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</si>
  <si>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</si>
  <si>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</si>
  <si>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</si>
  <si>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</si>
  <si>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</si>
  <si>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</si>
  <si>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</si>
  <si>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</si>
  <si>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</si>
  <si>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</si>
  <si>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</si>
  <si>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Project Management</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</si>
  <si>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</si>
  <si>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</si>
  <si>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</si>
  <si>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</si>
  <si>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</si>
  <si>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</si>
  <si>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</si>
  <si>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</si>
  <si>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</si>
  <si>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</si>
  <si>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</si>
  <si>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Workflow</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</si>
  <si>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</si>
  <si>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</si>
  <si>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</si>
  <si>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</si>
  <si>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</si>
  <si>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</si>
  <si>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</si>
  <si>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</si>
  <si>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</si>
  <si>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</si>
  <si>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</si>
  <si>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</si>
  <si>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</si>
  <si>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</si>
  <si>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</si>
  <si>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</si>
  <si>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</si>
  <si>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</si>
  <si>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Supplier Portal</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</si>
  <si>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</si>
  <si>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</si>
  <si>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</si>
  <si>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</si>
  <si>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</si>
  <si>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</si>
  <si>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</si>
  <si>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</si>
  <si>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</si>
  <si>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</si>
  <si>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</si>
  <si>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</si>
  <si>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</si>
  <si>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</si>
  <si>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</si>
  <si>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Document Management</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</si>
  <si>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</si>
  <si>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</si>
  <si>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</si>
  <si>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</si>
  <si>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</si>
  <si>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</si>
  <si>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</si>
  <si>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</si>
  <si>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</si>
  <si>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</si>
  <si>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</si>
  <si>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</si>
  <si>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</si>
  <si>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</si>
  <si>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SXM</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</si>
  <si>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</si>
  <si>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</si>
  <si>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</si>
  <si>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</si>
  <si>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</si>
  <si>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</si>
  <si>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</si>
  <si>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</si>
  <si>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</si>
  <si>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</si>
  <si>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</si>
  <si>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</si>
  <si>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</si>
  <si>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</si>
  <si>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</si>
  <si>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</si>
  <si>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</si>
  <si>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</si>
  <si>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</si>
  <si>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</si>
  <si>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</si>
  <si>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</si>
  <si>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</si>
  <si>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</si>
  <si>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</si>
  <si>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</si>
  <si>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</si>
  <si>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</si>
  <si>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</si>
  <si>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</si>
  <si>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</si>
  <si>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</si>
  <si>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</si>
  <si>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</si>
  <si>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</si>
  <si>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</si>
  <si>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</si>
  <si>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</si>
  <si>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</si>
  <si>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</si>
  <si>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</si>
  <si>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</si>
  <si>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</si>
  <si>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</si>
  <si>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</si>
  <si>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</si>
  <si>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</si>
  <si>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</si>
  <si>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</si>
  <si>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</si>
  <si>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</si>
  <si>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</si>
  <si>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</si>
  <si>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</si>
  <si>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</si>
  <si>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</si>
  <si>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</si>
  <si>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</si>
  <si>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</si>
  <si>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</si>
  <si>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</si>
  <si>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</si>
  <si>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</si>
  <si>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</si>
  <si>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</si>
  <si>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</si>
  <si>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</si>
  <si>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</si>
  <si>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</si>
  <si>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</si>
  <si>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</si>
  <si>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</si>
  <si>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</si>
  <si>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</si>
  <si>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</si>
  <si>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</si>
  <si>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</si>
  <si>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</si>
  <si>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</si>
  <si>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</si>
  <si>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</si>
  <si>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</si>
  <si>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</si>
  <si>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</si>
  <si>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</si>
  <si>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</si>
  <si>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</si>
  <si>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</si>
  <si>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</si>
  <si>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</si>
  <si>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</si>
  <si>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</si>
  <si>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</si>
  <si>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</si>
  <si>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</si>
  <si>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</si>
  <si>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</si>
  <si>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</si>
  <si>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</si>
  <si>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</si>
  <si>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</si>
  <si>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</si>
  <si>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</si>
  <si>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</si>
  <si>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</si>
  <si>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</si>
  <si>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</si>
  <si>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</si>
  <si>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</si>
  <si>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</si>
  <si>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</si>
  <si>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</si>
  <si>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</si>
  <si>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</si>
  <si>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</si>
  <si>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</si>
  <si>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</si>
  <si>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</si>
  <si>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</si>
  <si>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</si>
  <si>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</si>
  <si>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</si>
  <si>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</si>
  <si>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</si>
  <si>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</si>
  <si>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</si>
  <si>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</si>
  <si>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</si>
  <si>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</si>
  <si>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</si>
  <si>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</si>
  <si>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</si>
  <si>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</si>
  <si>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</si>
  <si>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</si>
  <si>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</si>
  <si>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</si>
  <si>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</si>
  <si>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</si>
  <si>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</si>
  <si>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</si>
  <si>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</si>
  <si>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</si>
  <si>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</si>
  <si>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</si>
  <si>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</si>
  <si>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</si>
  <si>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</si>
  <si>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</si>
  <si>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</si>
  <si>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</si>
  <si>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</si>
  <si>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</si>
  <si>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</si>
  <si>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</si>
  <si>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</si>
  <si>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</si>
  <si>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</si>
  <si>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</si>
  <si>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</si>
  <si>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</si>
  <si>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</si>
  <si>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</si>
  <si>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</si>
  <si>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</si>
  <si>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</si>
  <si>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</si>
  <si>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</si>
  <si>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</si>
  <si>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</si>
  <si>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</si>
  <si>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</si>
  <si>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</si>
  <si>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</si>
  <si>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</si>
  <si>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</si>
  <si>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</si>
  <si>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</si>
  <si>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</si>
  <si>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</si>
  <si>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</si>
  <si>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</si>
  <si>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</si>
  <si>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</si>
  <si>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</si>
  <si>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</si>
  <si>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</si>
  <si>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</si>
  <si>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</si>
  <si>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</si>
  <si>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</si>
  <si>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</si>
  <si>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</si>
  <si>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</si>
  <si>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</si>
  <si>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</si>
  <si>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</si>
  <si>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</si>
  <si>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</si>
  <si>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</si>
  <si>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</si>
  <si>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</si>
  <si>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</si>
  <si>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</si>
  <si>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</si>
  <si>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</si>
  <si>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</si>
  <si>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</si>
  <si>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</si>
  <si>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</si>
  <si>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</si>
  <si>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</si>
  <si>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</si>
  <si>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</si>
  <si>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</si>
  <si>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</si>
  <si>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</si>
  <si>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</si>
  <si>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</si>
  <si>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</si>
  <si>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</si>
  <si>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</si>
  <si>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</si>
  <si>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</si>
  <si>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</si>
  <si>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Performance Management</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</si>
  <si>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</si>
  <si>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</si>
  <si>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</si>
  <si>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</si>
  <si>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</si>
  <si>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</si>
  <si>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</si>
  <si>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</si>
  <si>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</si>
  <si>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</si>
  <si>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</si>
  <si>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</si>
  <si>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</si>
  <si>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</si>
  <si>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</si>
  <si>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</si>
  <si>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</si>
  <si>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</si>
  <si>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</si>
  <si>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</si>
  <si>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</si>
  <si>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</si>
  <si>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</si>
  <si>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</si>
  <si>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</si>
  <si>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</si>
  <si>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</si>
  <si>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</si>
  <si>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</si>
  <si>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</si>
  <si>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</si>
  <si>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</si>
  <si>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</si>
  <si>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</si>
  <si>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</si>
  <si>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</si>
  <si>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</si>
  <si>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</si>
  <si>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</si>
  <si>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</si>
  <si>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</si>
  <si>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</si>
  <si>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Risk Management</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</si>
  <si>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</si>
  <si>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</si>
  <si>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</si>
  <si>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</si>
  <si>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</si>
  <si>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</si>
  <si>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</si>
  <si>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</si>
  <si>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</si>
  <si>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</si>
  <si>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</si>
  <si>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</si>
  <si>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</si>
  <si>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</si>
  <si>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</si>
  <si>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</si>
  <si>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</si>
  <si>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</si>
  <si>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</si>
  <si>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</si>
  <si>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</si>
  <si>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</si>
  <si>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</si>
  <si>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</si>
  <si>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</si>
  <si>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</si>
  <si>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</si>
  <si>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</si>
  <si>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</si>
  <si>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</si>
  <si>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</si>
  <si>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</si>
  <si>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</si>
  <si>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</si>
  <si>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</si>
  <si>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</si>
  <si>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</si>
  <si>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</si>
  <si>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</si>
  <si>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</si>
  <si>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</si>
  <si>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</si>
  <si>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</si>
  <si>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</si>
  <si>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</si>
  <si>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</si>
  <si>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</si>
  <si>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</si>
  <si>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</si>
  <si>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</si>
  <si>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</si>
  <si>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Regulatory Compliance</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</si>
  <si>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</si>
  <si>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</si>
  <si>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</si>
  <si>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</si>
  <si>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</si>
  <si>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</si>
  <si>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</si>
  <si>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</si>
  <si>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</si>
  <si>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</si>
  <si>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</si>
  <si>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</si>
  <si>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</si>
  <si>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</si>
  <si>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</si>
  <si>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</si>
  <si>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</si>
  <si>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</si>
  <si>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</si>
  <si>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</si>
  <si>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</si>
  <si>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</si>
  <si>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</si>
  <si>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</si>
  <si>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</si>
  <si>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</si>
  <si>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</si>
  <si>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</si>
  <si>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</si>
  <si>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</si>
  <si>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</si>
  <si>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</si>
  <si>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</si>
  <si>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</si>
  <si>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</si>
  <si>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</si>
  <si>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</si>
  <si>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</si>
  <si>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</si>
  <si>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</si>
  <si>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</si>
  <si>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</si>
  <si>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</si>
  <si>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</si>
  <si>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</si>
  <si>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</si>
  <si>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</si>
  <si>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</si>
  <si>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</si>
  <si>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</si>
  <si>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</si>
  <si>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</si>
  <si>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</si>
  <si>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</si>
  <si>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</si>
  <si>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</si>
  <si>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</si>
  <si>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</si>
  <si>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</si>
  <si>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</si>
  <si>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</si>
  <si>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</si>
  <si>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</si>
  <si>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</si>
  <si>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</si>
  <si>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</si>
  <si>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</si>
  <si>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</si>
  <si>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</si>
  <si>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</si>
  <si>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</si>
  <si>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</si>
  <si>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</si>
  <si>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</si>
  <si>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</si>
  <si>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</si>
  <si>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</si>
  <si>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</si>
  <si>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</si>
  <si>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</si>
  <si>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</si>
  <si>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</si>
  <si>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</si>
  <si>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</si>
  <si>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</si>
  <si>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</si>
  <si>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</si>
  <si>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</si>
  <si>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</si>
  <si>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</si>
  <si>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</si>
  <si>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</si>
  <si>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</si>
  <si>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</si>
  <si>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</si>
  <si>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</si>
  <si>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</si>
  <si>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</si>
  <si>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</si>
  <si>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</si>
  <si>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</si>
  <si>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</si>
  <si>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</si>
  <si>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</si>
  <si>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Opportunity</t>
  </si>
  <si>
    <t>Category Analysis</t>
  </si>
  <si>
    <t>In this section, please rate your ability to enable opportunity analysis on a category basis and event planning.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</si>
  <si>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</si>
  <si>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</si>
  <si>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</si>
  <si>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</si>
  <si>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Sourcing</t>
  </si>
  <si>
    <t>Does the tool contain the ability to plot historical (benchmark) prices, project future pricing trends, market demands, and company demands?</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</si>
  <si>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</si>
  <si>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</si>
  <si>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Does the tool contain built in category benchmarks based on real world data, market pricing, real-time updates based on anonymized community events, and/or should-cost models.</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</si>
  <si>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</si>
  <si>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</si>
  <si>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Does the tool contain the ability to create scorecards and track sourcing success against the category plan / opportunity analysis?</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</si>
  <si>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</si>
  <si>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</si>
  <si>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Does the tool contain built-in category sourcing plans based on templates built by experts (internal or external to your organization: please specify) and guide a user through the creation and execution of category-based sourcing events?</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</si>
  <si>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</si>
  <si>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</si>
  <si>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</si>
  <si>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</si>
  <si>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</si>
  <si>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</si>
  <si>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</si>
  <si>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</si>
  <si>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</si>
  <si>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</si>
  <si>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Does the tool support the creation of sourcing strategies based on the sourcing project / category needs that can be documented, archived, and accessed at any time?</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</si>
  <si>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</si>
  <si>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</si>
  <si>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</si>
  <si>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</si>
  <si>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</si>
  <si>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</si>
  <si>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</si>
  <si>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Describe the integration of each module/function with the overall project management capability of the platform or an integrated platform?</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</si>
  <si>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</si>
  <si>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</si>
  <si>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</si>
  <si>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</si>
  <si>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Should-Cost Modelling</t>
  </si>
  <si>
    <t>R 251</t>
  </si>
  <si>
    <t>Does the tool support the creation and maintenance of should cost models?</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</si>
  <si>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</si>
  <si>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</si>
  <si>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Does the tool support the integration of market data to support should-cost model creation?</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</si>
  <si>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</si>
  <si>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</si>
  <si>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Does the tool support the creation of detailed bills of material and can the bill of materials be imported from ERP/MRP solutions?</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</si>
  <si>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</si>
  <si>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</si>
  <si>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</si>
  <si>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</si>
  <si>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Does the tool come with a set of templates for the products and services require by the organization, grouped into the categories supported by the organization?</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</si>
  <si>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</si>
  <si>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</si>
  <si>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Does the tool support the definition of budgets and point-in-time demand definition over the course of the project award window?</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</si>
  <si>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</si>
  <si>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</si>
  <si>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</si>
  <si>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RFX / Surveys</t>
  </si>
  <si>
    <t>Construction</t>
  </si>
  <si>
    <t>R 290</t>
  </si>
  <si>
    <t>How flexible is the RFP creation methodology and can it be customized to the needs of the buyer?</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</si>
  <si>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</si>
  <si>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</si>
  <si>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Does the tool support the creation of RFX/Surveys from configurable and customizable templates?</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</si>
  <si>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</si>
  <si>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</si>
  <si>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To what extent does the solution support a template library?</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</si>
  <si>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</si>
  <si>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</si>
  <si>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Does the solution support the creation of templates by category and/or come with an extensive library of category templates?</t>
  </si>
  <si>
    <t>0 - not currently supported / not applicable 
1 templates by category are provided; 
2 the buyer can create templates by category; 
3 the templates can be integrated with should-cost models; 
4 capabilities beyond above and beyond peers</t>
  </si>
  <si>
    <t>R 295</t>
  </si>
  <si>
    <t>Does the solution support the relation of templates by industry and/or come with an extensive library of category templates?</t>
  </si>
  <si>
    <t>0 - not currently supported / not applicable 
1 templates by industry are provide; 
2 the buyer can create templates by industry; 
3 the templates are integrated with should-cost models; 
4 capabilities beyond above and beyond peers</t>
  </si>
  <si>
    <t>R 296</t>
  </si>
  <si>
    <t>To what extent does the RFX tool support weighting?</t>
  </si>
  <si>
    <t>0 - not currently supported / not applicable 
1 a single weight for each factor; 
2 group based average weighting for each factor; 
3 variable weightings for each response based upon respondent expertise; 
4 capability beyond above and beyond peers</t>
  </si>
  <si>
    <t>R 298</t>
  </si>
  <si>
    <t>Does the RFX integrate with an optimization platform or is it optimization backed (that allows for constraints to be taken into account during weightings)?</t>
  </si>
  <si>
    <t>0 - not currently supported / not applicable 
1 simple cost model integration; 
2 basic capacity constraint definition and support; 
3 full optimization model integration; 
4 capability beyond above and beyond peers</t>
  </si>
  <si>
    <t>R 299</t>
  </si>
  <si>
    <t>Does the RFX support multi-party evaluations with variable rankings?</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</si>
  <si>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</si>
  <si>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</si>
  <si>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</si>
  <si>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</si>
  <si>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</si>
  <si>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Can the RFX tool support bulk upload and automatic association with suppliers, lots and line items using a standard naming convention?</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</si>
  <si>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</si>
  <si>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</si>
  <si>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Can the RFX tool support CAD/CAM diagrams and allow them to be visualized within the tool?</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</si>
  <si>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</si>
  <si>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</si>
  <si>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Does the tool support bill of materials capabilities for direct sourcing? And can the bill of materials be imported from ERP/MRP solutions? Is the capability built on "lots" or is it separate from lots?</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</si>
  <si>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</si>
  <si>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</si>
  <si>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Does the tool support ERP integration out-of-the-box (with ERP systems such as Oracle, SAP, JDE, etc.) for populating lots and bill of materials?</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</si>
  <si>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</si>
  <si>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</si>
  <si>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Does the tool support multi-sku mapping and support the mapping of buyer SKUs to distinct supplier SKUs?</t>
  </si>
  <si>
    <t>0 - not currently supported / not applicable 
1 manual mapping of supplier SKUs to buyer SKUs; 
2 automatic mapping and designation of preferred SKUs; 
3 support for related and substitute SKUs; 
4 capability beyond above and beyond peers</t>
  </si>
  <si>
    <t>R 313</t>
  </si>
  <si>
    <t>Does the tool support the appropriate identification of appropriate suppliers?</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</si>
  <si>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</si>
  <si>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</si>
  <si>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Does the tool integrate with the organization's SIM solution for the identification of current and potential suppliers based upon the line items / bill of materials?</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</si>
  <si>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</si>
  <si>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</si>
  <si>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Does the tool integrate with one or more external supplier network offerings that can be used to find new potential suppliers based upon the line items and/or bill of materials?</t>
  </si>
  <si>
    <t>0 - not currently supported / not applicable 
1 yes for simple search based on key words; 
2 for advanced search based on keywords, SKUs, capabilities; 
3 for multi-variate search and ranking based on complete BoM; 
4 capability beyond above and beyond peers</t>
  </si>
  <si>
    <t>R 316</t>
  </si>
  <si>
    <t>To what extent is bidding supported?</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</si>
  <si>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</si>
  <si>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</si>
  <si>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Does the tool support multiple types of bidding, including open, blind, or closed bids?</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</si>
  <si>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</si>
  <si>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</si>
  <si>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Does the tool support multiple offers per line item from the same supplier? To what extent?</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</si>
  <si>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</si>
  <si>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</si>
  <si>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Evaluation mechanisms</t>
  </si>
  <si>
    <t>In this section you describe the power of the evaluation mechanisms in the tool.</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</si>
  <si>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</si>
  <si>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</si>
  <si>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</si>
  <si>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How extensible is the multi-party evaluation -- can it be configured on a section by section basis?</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</si>
  <si>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</si>
  <si>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</si>
  <si>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Can the weighting algorithms be configured to allow a variable number of users to rank each section and field?</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</si>
  <si>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</si>
  <si>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</si>
  <si>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To what extent are configurable side-by-side comparisons supported in the tool?</t>
  </si>
  <si>
    <t>0 - not currently supported / not applicable 
1 simple tabular; 
2 graphical displays; 
3 advanced statistical/outlier/constrained analysis; 
4 capability beyond above and beyond peers</t>
  </si>
  <si>
    <t>RFX Management Capabilities</t>
  </si>
  <si>
    <t>In this section you specify the power of the RFX management capabilities in the tool.</t>
  </si>
  <si>
    <t>R 322</t>
  </si>
  <si>
    <t>Can buyers pause, edit, and re-issue RFXs and / or partial RFXs during an event if one or more issues are detected?</t>
  </si>
  <si>
    <t>0 - not currently supported / not applicable 
1 pause / extend only; 
2 edit and complete re-issue with notification of changes; 
3 edit and partial reissue of changes only; 
4 capability beyond above and beyond peers</t>
  </si>
  <si>
    <t>R 323</t>
  </si>
  <si>
    <t>Does the tool support the easy creation of multiple-round RFXs?</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</si>
  <si>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</si>
  <si>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</si>
  <si>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</si>
  <si>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</si>
  <si>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</si>
  <si>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</si>
  <si>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</si>
  <si>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</si>
  <si>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Auction</t>
  </si>
  <si>
    <t>R 324</t>
  </si>
  <si>
    <t>There are a number of types of auctions: Dutch, Yankee, Japanese, etc. How many are supported out of the box?</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</si>
  <si>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</si>
  <si>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</si>
  <si>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What degree of configuration is available for each auction? Floors, ceiling, minimum increments, blind, ranked, open? Describe in detail.</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</si>
  <si>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</si>
  <si>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</si>
  <si>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Can auctions be quickly instantiated from saved market baskets of items and lots that are re-sourced on a regular basis?</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</si>
  <si>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</si>
  <si>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</si>
  <si>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Does the auction integrate with the RFX for initial population?</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</si>
  <si>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</si>
  <si>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</si>
  <si>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What degree of control is available once the auction begins? Can it be paused if issues are detected? Can bidding privileges automatically be switched from primary to proxy bidders if a connection is lost? Describe in detail.</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</si>
  <si>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</si>
  <si>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</si>
  <si>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How powerful and configurable is the proxy support? Can the suppliers define their own proxies and prevent buyers from changing bids without their express permission?</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</si>
  <si>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</si>
  <si>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</si>
  <si>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To what extent is real-time messaging supported during the auction?</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</si>
  <si>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</si>
  <si>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</si>
  <si>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How powerful is the real-time monitoring? Can it detect when bidders are dropped, when bidders are bidding too fast (and might be represented by prohibited bots), when their might be security issues, alert he buyers, and allow the auction to be paused if necessary?</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</si>
  <si>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</si>
  <si>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</si>
  <si>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Is the auction tool integrated with optimization to allow for real-time constraint based optimization?</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</si>
  <si>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</si>
  <si>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</si>
  <si>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Does the tool integrate with the SIM module and/or supplier networks for the automatic identification of suppliers who should be invited to bid?</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</si>
  <si>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</si>
  <si>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</si>
  <si>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Optimization</t>
  </si>
  <si>
    <t>Foundations</t>
  </si>
  <si>
    <t>This section is on the basic functionality required of any optimization solution.</t>
  </si>
  <si>
    <t>R 334</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</si>
  <si>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</si>
  <si>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</si>
  <si>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</si>
  <si>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Does the solution support true cost modelling? In other words, can the buyer define any and all cost components that are part of the lifecycle cost model, and not a fixed set of cost components combined in a pre-defined cost formula?</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</si>
  <si>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</si>
  <si>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</si>
  <si>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Can it support the creation of unlimited what-if scenarios?</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</si>
  <si>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</si>
  <si>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</si>
  <si>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Does it support automatic creation of a suite of basic minimum cost, maximum supplier, minimum geographic risk, and other out of the box scenarios that are automatically created and allocated?</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</si>
  <si>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</si>
  <si>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</si>
  <si>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How powerful is the scenario comparison capability?</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</si>
  <si>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</si>
  <si>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</si>
  <si>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Does the optimization capability support the creation of advanced model templates that can be used to instantiate a new optimization event?</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</si>
  <si>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</si>
  <si>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</si>
  <si>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Does the optimization engine integrate with RFX and/or Auctions to allow for initial population of the optimization model?</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</si>
  <si>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</si>
  <si>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</si>
  <si>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How does the optimization solution scale up? How big can models get before the exponential solver slow down becomes noticeable?</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</si>
  <si>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</si>
  <si>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</si>
  <si>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Sophisticated Constraint Analysis</t>
  </si>
  <si>
    <t>This section tackles the constraint support of the solution.</t>
  </si>
  <si>
    <t>R 336</t>
  </si>
  <si>
    <t>Can it support capacity constraints that define minimums and/or maximums on each product, location, lane, etc. so that all allocation models are feasible (and respectful of hard business constraints)?</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</si>
  <si>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</si>
  <si>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</si>
  <si>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Can it support minimum or maximum allocation requirements that take into account existing contracts or acquisition requirements from strategic suppliers?</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</si>
  <si>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</si>
  <si>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</si>
  <si>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Can it support risk mitigation constraints which insure that a maximum allocation is given to a certain supplier (set), geography, etc. and that allocations are split in accordance with corporate risk mitigation objectives?</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</si>
  <si>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</si>
  <si>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</si>
  <si>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Can it support qualitative constraints that insure the minimum or average or weighted award meets a certain qualitative requirement (such as defect rate, average lifetime, etc.)?</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</si>
  <si>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</si>
  <si>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</si>
  <si>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Does it support the creation of what-if scenarios by (automatically) relaxing one or more potentially limiting constraints that prevents a scenario from being solved or that has been determined to be increasing the cost by more than a minimum percentage?</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</si>
  <si>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</si>
  <si>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</si>
  <si>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Does the optimization engine support sensitivity analysis?</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</si>
  <si>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</si>
  <si>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</si>
  <si>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Can it identify all of the "hard" constraints that are preventing the solver from finding a lower cost solution and the approximate degree or potential range to which they are limiting the solution?</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</si>
  <si>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</si>
  <si>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</si>
  <si>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Can the tool support the creation of soft constraints that can be relaxed to allow an unsolvable model to otherwise solve and can the constraints be relaxed more if the relaxation would save more than the relaxation would cost?</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</si>
  <si>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</si>
  <si>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</si>
  <si>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</si>
  <si>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</si>
  <si>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</si>
  <si>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</si>
  <si>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</si>
  <si>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</si>
  <si>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</si>
  <si>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</si>
  <si>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</si>
  <si>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</si>
  <si>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</si>
  <si>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</si>
  <si>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</si>
  <si>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Does the tool support the import of key metrics for contract / award performance management from external tools?</t>
  </si>
  <si>
    <t>0 - not currently supported / not applicable 
1 yes, from flat-files; 
2 yes, with API integration; 
3 yes, with out-of-the-box support for best-of-breed ERP and SRM platforms; 
4 would include capability beyond which is previously addressed (but including 1-3)</t>
  </si>
  <si>
    <t>R 360</t>
  </si>
  <si>
    <t>Does the tool integrate RFX/Survey capability with the performance tracking capability that allows for the team to provide feedback on more subjective metrics?</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</si>
  <si>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</si>
  <si>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</si>
  <si>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To what extent does the tool support scorecards?</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</si>
  <si>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</si>
  <si>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</si>
  <si>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Are there a number of scorecards that are available out of the box? Preferably built on best-practice, actionable, KPIs?</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</si>
  <si>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</si>
  <si>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</si>
  <si>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Does the tool integrate with one or more Finance platforms for extrication of budget and spend to date?</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</si>
  <si>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</si>
  <si>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</si>
  <si>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Does the platform contain any capability to support demand management?</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</si>
  <si>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</si>
  <si>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</si>
  <si>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</si>
  <si>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</si>
  <si>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</si>
  <si>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</si>
  <si>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</si>
  <si>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</si>
  <si>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</si>
  <si>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</si>
  <si>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</si>
  <si>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Does the solution integrate with Microsoft Word to enable both parties to build and edit documents within Microsoft, but with full security and version tracking?</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</si>
  <si>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</si>
  <si>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</si>
  <si>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</si>
  <si>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</si>
  <si>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</si>
  <si>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</si>
  <si>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</si>
  <si>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</si>
  <si>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</si>
  <si>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</si>
  <si>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</si>
  <si>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</si>
  <si>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</si>
  <si>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</si>
  <si>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</si>
  <si>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</si>
  <si>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</si>
  <si>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</si>
  <si>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</si>
  <si>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</si>
  <si>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</si>
  <si>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</si>
  <si>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</si>
  <si>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</si>
  <si>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</si>
  <si>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</si>
  <si>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</si>
  <si>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</si>
  <si>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</si>
  <si>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</si>
  <si>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</si>
  <si>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</si>
  <si>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</si>
  <si>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</si>
  <si>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</si>
  <si>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</si>
  <si>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</si>
  <si>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</si>
  <si>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</si>
  <si>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</si>
  <si>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</si>
  <si>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</si>
  <si>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</si>
  <si>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</si>
  <si>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</si>
  <si>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</si>
  <si>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</si>
  <si>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</si>
  <si>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</si>
  <si>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</si>
  <si>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</si>
  <si>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</si>
  <si>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</si>
  <si>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</si>
  <si>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</si>
  <si>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</si>
  <si>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</si>
  <si>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</si>
  <si>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</si>
  <si>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</si>
  <si>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</si>
  <si>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Development &amp; Innovation Management</t>
  </si>
  <si>
    <t>How much support for development and innovation management is built into the platform?</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</si>
  <si>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</si>
  <si>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</si>
  <si>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</si>
  <si>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</si>
  <si>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</si>
  <si>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</si>
  <si>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</si>
  <si>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</si>
  <si>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</si>
  <si>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</si>
  <si>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</si>
  <si>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</si>
  <si>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NPD / NPI</t>
  </si>
  <si>
    <t>To what extent does the platform support new product development and/or new product introduction?</t>
  </si>
  <si>
    <t>R 552</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</si>
  <si>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</si>
  <si>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</si>
  <si>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</si>
  <si>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</si>
  <si>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</si>
  <si>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</si>
  <si>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</si>
  <si>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</si>
  <si>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</si>
  <si>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</si>
  <si>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</si>
  <si>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</si>
  <si>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</si>
  <si>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</si>
  <si>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</si>
  <si>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</si>
  <si>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</si>
  <si>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What is the extent of support for out-of-the-box operational metric reports?</t>
  </si>
  <si>
    <t>R 560</t>
  </si>
  <si>
    <t>What is the extent of support for out-of-the-box trend reports?</t>
  </si>
  <si>
    <t>R 561</t>
  </si>
  <si>
    <t>What is the extent of support for out-of-the-box risk reports?</t>
  </si>
  <si>
    <t>Spend Analytics</t>
  </si>
  <si>
    <t>Process Support</t>
  </si>
  <si>
    <t>R 427</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</si>
  <si>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</si>
  <si>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</si>
  <si>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</si>
  <si>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</si>
  <si>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</si>
  <si>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</si>
  <si>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</si>
  <si>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</si>
  <si>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</si>
  <si>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</si>
  <si>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</si>
  <si>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</si>
  <si>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</si>
  <si>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</si>
  <si>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</si>
  <si>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</si>
  <si>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</si>
  <si>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</si>
  <si>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</si>
  <si>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</si>
  <si>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</si>
  <si>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</si>
  <si>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</si>
  <si>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</si>
  <si>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</si>
  <si>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</si>
  <si>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</si>
  <si>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</si>
  <si>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</si>
  <si>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</si>
  <si>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</si>
  <si>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</si>
  <si>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</si>
  <si>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</si>
  <si>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</si>
  <si>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</si>
  <si>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</si>
  <si>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</si>
  <si>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</si>
  <si>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</si>
  <si>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</si>
  <si>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</si>
  <si>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</si>
  <si>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</si>
  <si>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</si>
  <si>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</si>
  <si>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</si>
  <si>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</si>
  <si>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</si>
  <si>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Function Support</t>
  </si>
  <si>
    <t>Raw Capability</t>
  </si>
  <si>
    <t>If you are unsure of the difference between descriptive, predictive, prescriptive, and permissive analytics, see the following posts:</t>
  </si>
  <si>
    <t>R 445</t>
  </si>
  <si>
    <t>Does the platform support predictive analytics? To what extent? Please describe.</t>
  </si>
  <si>
    <t xml:space="preserve">Does the platform contain semantic capabilities? To what extent? Please describe. </t>
  </si>
  <si>
    <t>R 446</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</si>
  <si>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</si>
  <si>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</si>
  <si>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</si>
  <si>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</si>
  <si>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</si>
  <si>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</si>
  <si>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</si>
  <si>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</si>
  <si>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</si>
  <si>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</si>
  <si>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</si>
  <si>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</si>
  <si>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</si>
  <si>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</si>
  <si>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Out of the Box</t>
  </si>
  <si>
    <t>R 456</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</si>
  <si>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</si>
  <si>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</si>
  <si>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R 457</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</si>
  <si>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</si>
  <si>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</si>
  <si>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</si>
  <si>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</si>
  <si>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</si>
  <si>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</si>
  <si>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</si>
  <si>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</si>
  <si>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</si>
  <si>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</si>
  <si>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</si>
  <si>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</si>
  <si>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</si>
  <si>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</si>
  <si>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</si>
  <si>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</si>
  <si>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</si>
  <si>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</si>
  <si>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</si>
  <si>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</si>
  <si>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</si>
  <si>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</si>
  <si>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</si>
  <si>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</si>
  <si>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</si>
  <si>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</si>
  <si>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</si>
  <si>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</si>
  <si>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</si>
  <si>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CLM</t>
  </si>
  <si>
    <t>Contract Information Management</t>
  </si>
  <si>
    <t xml:space="preserve">Core Contract modeling </t>
  </si>
  <si>
    <t>R 595</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</si>
  <si>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</si>
  <si>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</si>
  <si>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</si>
  <si>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</si>
  <si>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</si>
  <si>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</si>
  <si>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</si>
  <si>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</si>
  <si>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</si>
  <si>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</si>
  <si>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</si>
  <si>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</si>
  <si>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</si>
  <si>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</si>
  <si>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</si>
  <si>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</si>
  <si>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</si>
  <si>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</si>
  <si>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</si>
  <si>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</si>
  <si>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</si>
  <si>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</si>
  <si>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</si>
  <si>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</si>
  <si>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</si>
  <si>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</si>
  <si>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Extended Contract Modeling and Analytics</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</si>
  <si>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</si>
  <si>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</si>
  <si>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</si>
  <si>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</si>
  <si>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</si>
  <si>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</si>
  <si>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</si>
  <si>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</si>
  <si>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</si>
  <si>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</si>
  <si>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</si>
  <si>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</si>
  <si>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</si>
  <si>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</si>
  <si>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</si>
  <si>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</si>
  <si>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</si>
  <si>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</si>
  <si>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</si>
  <si>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</si>
  <si>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</si>
  <si>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</si>
  <si>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</si>
  <si>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</si>
  <si>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</si>
  <si>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</si>
  <si>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</si>
  <si>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Contract Process Management</t>
  </si>
  <si>
    <t>Contract Expiry &amp; Renewal Management</t>
  </si>
  <si>
    <t>R 615</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</si>
  <si>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</si>
  <si>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</si>
  <si>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</si>
  <si>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</si>
  <si>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</si>
  <si>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</si>
  <si>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</si>
  <si>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</si>
  <si>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Contract Creation and Authoring</t>
  </si>
  <si>
    <t>R 618</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</si>
  <si>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</si>
  <si>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</si>
  <si>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</si>
  <si>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</si>
  <si>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</si>
  <si>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</si>
  <si>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</si>
  <si>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</si>
  <si>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</si>
  <si>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</si>
  <si>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</si>
  <si>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</si>
  <si>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</si>
  <si>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</si>
  <si>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</si>
  <si>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</si>
  <si>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</si>
  <si>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Contract Collaboration</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</si>
  <si>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</si>
  <si>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</si>
  <si>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</si>
  <si>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</si>
  <si>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</si>
  <si>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</si>
  <si>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</si>
  <si>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</si>
  <si>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</si>
  <si>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</si>
  <si>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</si>
  <si>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</si>
  <si>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Contract Performance Management</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</si>
  <si>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</si>
  <si>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</si>
  <si>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</si>
  <si>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</si>
  <si>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</si>
  <si>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</si>
  <si>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</si>
  <si>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</si>
  <si>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</si>
  <si>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</si>
  <si>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</si>
  <si>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</si>
  <si>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</si>
  <si>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</si>
  <si>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Knowledge Management and Expertise</t>
  </si>
  <si>
    <t>R 637</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</si>
  <si>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</si>
  <si>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</si>
  <si>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</si>
  <si>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</si>
  <si>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</si>
  <si>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</si>
  <si>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Catalog Management</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</si>
  <si>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</si>
  <si>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</si>
  <si>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</si>
  <si>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</si>
  <si>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</si>
  <si>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</si>
  <si>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</si>
  <si>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</si>
  <si>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</si>
  <si>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</si>
  <si>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</si>
  <si>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</si>
  <si>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</si>
  <si>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</si>
  <si>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</si>
  <si>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</si>
  <si>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Pre-Negotiated Contract Support</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</si>
  <si>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</si>
  <si>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</si>
  <si>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</si>
  <si>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</si>
  <si>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</si>
  <si>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</si>
  <si>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</si>
  <si>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</si>
  <si>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</si>
  <si>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</si>
  <si>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</si>
  <si>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</si>
  <si>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</si>
  <si>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</si>
  <si>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</si>
  <si>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</si>
  <si>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</si>
  <si>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</si>
  <si>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</si>
  <si>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</si>
  <si>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</si>
  <si>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</si>
  <si>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</si>
  <si>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</si>
  <si>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</si>
  <si>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</si>
  <si>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Validation Process</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</si>
  <si>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</si>
  <si>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</si>
  <si>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R 140</t>
  </si>
  <si>
    <t>Dynamic Additions</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</si>
  <si>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</si>
  <si>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</si>
  <si>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R 143</t>
  </si>
  <si>
    <t>Mobility Features</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</si>
  <si>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</si>
  <si>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</si>
  <si>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R 144</t>
  </si>
  <si>
    <t>Reporting Functionality</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</si>
  <si>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</si>
  <si>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</si>
  <si>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</si>
  <si>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</si>
  <si>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External Marketplace Support</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</si>
  <si>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</si>
  <si>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</si>
  <si>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</si>
  <si>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</si>
  <si>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</si>
  <si>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</si>
  <si>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</si>
  <si>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</si>
  <si>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Requisitioning Options</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</si>
  <si>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</si>
  <si>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</si>
  <si>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</si>
  <si>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</si>
  <si>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</si>
  <si>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</si>
  <si>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</si>
  <si>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</si>
  <si>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</si>
  <si>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</si>
  <si>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</si>
  <si>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</si>
  <si>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</si>
  <si>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</si>
  <si>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</si>
  <si>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</si>
  <si>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</si>
  <si>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</si>
  <si>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</si>
  <si>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</si>
  <si>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</si>
  <si>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</si>
  <si>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</si>
  <si>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</si>
  <si>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</si>
  <si>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</si>
  <si>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</si>
  <si>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</si>
  <si>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</si>
  <si>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</si>
  <si>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</si>
  <si>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</si>
  <si>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</si>
  <si>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</si>
  <si>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</si>
  <si>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</si>
  <si>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</si>
  <si>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</si>
  <si>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</si>
  <si>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</si>
  <si>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</si>
  <si>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</si>
  <si>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</si>
  <si>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</si>
  <si>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</si>
  <si>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</si>
  <si>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</si>
  <si>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</si>
  <si>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</si>
  <si>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</si>
  <si>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</si>
  <si>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</si>
  <si>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</si>
  <si>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</si>
  <si>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</si>
  <si>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</si>
  <si>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</si>
  <si>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</si>
  <si>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</si>
  <si>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</si>
  <si>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</si>
  <si>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</si>
  <si>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</si>
  <si>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</si>
  <si>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</si>
  <si>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</si>
  <si>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</si>
  <si>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</si>
  <si>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</si>
  <si>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</si>
  <si>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</si>
  <si>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</si>
  <si>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</si>
  <si>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</si>
  <si>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</si>
  <si>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</si>
  <si>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</si>
  <si>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</si>
  <si>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</si>
  <si>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</si>
  <si>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</si>
  <si>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</si>
  <si>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</si>
  <si>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</si>
  <si>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</si>
  <si>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</si>
  <si>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</si>
  <si>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</si>
  <si>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</si>
  <si>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</si>
  <si>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Analytics Integration</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</si>
  <si>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</si>
  <si>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</si>
  <si>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</si>
  <si>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</si>
  <si>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</si>
  <si>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</si>
  <si>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</si>
  <si>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</si>
  <si>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</si>
  <si>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</si>
  <si>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</si>
  <si>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</si>
  <si>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</si>
  <si>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</si>
  <si>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</si>
  <si>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</si>
  <si>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</si>
  <si>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</si>
  <si>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</si>
  <si>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</si>
  <si>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</si>
  <si>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</si>
  <si>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</si>
  <si>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</si>
  <si>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</si>
  <si>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</si>
  <si>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</si>
  <si>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</si>
  <si>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</si>
  <si>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</si>
  <si>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</si>
  <si>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</si>
  <si>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 166</t>
  </si>
  <si>
    <t>Alert Capabilities</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</si>
  <si>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</si>
  <si>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</si>
  <si>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</si>
  <si>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</si>
  <si>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</si>
  <si>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</si>
  <si>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</si>
  <si>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</si>
  <si>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</si>
  <si>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</si>
  <si>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</si>
  <si>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</si>
  <si>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</si>
  <si>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</si>
  <si>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</si>
  <si>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</si>
  <si>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</si>
  <si>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</si>
  <si>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</si>
  <si>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</si>
  <si>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</si>
  <si>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</si>
  <si>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 171</t>
  </si>
  <si>
    <t>Unique Roadmap</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</si>
  <si>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</si>
  <si>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</si>
  <si>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R 173</t>
  </si>
  <si>
    <t>Default Order Configurations</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</si>
  <si>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</si>
  <si>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</si>
  <si>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</si>
  <si>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</si>
  <si>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</si>
  <si>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</si>
  <si>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</si>
  <si>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</si>
  <si>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</si>
  <si>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</si>
  <si>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</si>
  <si>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</si>
  <si>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</si>
  <si>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</si>
  <si>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</si>
  <si>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</si>
  <si>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</si>
  <si>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</si>
  <si>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</si>
  <si>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R 175</t>
  </si>
  <si>
    <t>Basic Compliance Capability</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</si>
  <si>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</si>
  <si>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</si>
  <si>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</si>
  <si>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</si>
  <si>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</si>
  <si>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</si>
  <si>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</si>
  <si>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</si>
  <si>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</si>
  <si>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</si>
  <si>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</si>
  <si>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</si>
  <si>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R 178</t>
  </si>
  <si>
    <t>Transmission Protocols</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</si>
  <si>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</si>
  <si>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</si>
  <si>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R 179</t>
  </si>
  <si>
    <t>Real-Time Collaboration</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</si>
  <si>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</si>
  <si>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</si>
  <si>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</si>
  <si>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</si>
  <si>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</si>
  <si>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</si>
  <si>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</si>
  <si>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</si>
  <si>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</si>
  <si>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R 183</t>
  </si>
  <si>
    <t>Order Mobility</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</si>
  <si>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</si>
  <si>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</si>
  <si>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</si>
  <si>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</si>
  <si>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</si>
  <si>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</si>
  <si>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R 186</t>
  </si>
  <si>
    <t>Order Processing Roadmap</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</si>
  <si>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</si>
  <si>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</si>
  <si>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 187</t>
  </si>
  <si>
    <t>Default Receiving Configuration</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</si>
  <si>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</si>
  <si>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</si>
  <si>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R 188</t>
  </si>
  <si>
    <t>ASN Support</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</si>
  <si>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</si>
  <si>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</si>
  <si>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</si>
  <si>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</si>
  <si>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</si>
  <si>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</si>
  <si>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</si>
  <si>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</si>
  <si>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</si>
  <si>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</si>
  <si>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</si>
  <si>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</si>
  <si>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</si>
  <si>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</si>
  <si>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</si>
  <si>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</si>
  <si>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</si>
  <si>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</si>
  <si>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</si>
  <si>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</si>
  <si>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</si>
  <si>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</si>
  <si>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 193</t>
  </si>
  <si>
    <t>Order Receiving Roadmap</t>
  </si>
  <si>
    <t xml:space="preserve">Describe your receiving roadmap for the next quarter. </t>
  </si>
  <si>
    <t>R 227</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</si>
  <si>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</si>
  <si>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</si>
  <si>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</si>
  <si>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</si>
  <si>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</si>
  <si>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</si>
  <si>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</si>
  <si>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</si>
  <si>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</si>
  <si>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</si>
  <si>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</si>
  <si>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</si>
  <si>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</si>
  <si>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</si>
  <si>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</si>
  <si>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</si>
  <si>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</si>
  <si>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</si>
  <si>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</si>
  <si>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</si>
  <si>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</si>
  <si>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</si>
  <si>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</si>
  <si>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</si>
  <si>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</si>
  <si>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</si>
  <si>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</si>
  <si>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</si>
  <si>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</si>
  <si>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</si>
  <si>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</si>
  <si>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</si>
  <si>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</si>
  <si>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</si>
  <si>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</si>
  <si>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</si>
  <si>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</si>
  <si>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</si>
  <si>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</si>
  <si>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</si>
  <si>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</si>
  <si>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</si>
  <si>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</si>
  <si>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</si>
  <si>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</si>
  <si>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</si>
  <si>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</si>
  <si>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</si>
  <si>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</si>
  <si>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</si>
  <si>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</si>
  <si>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</si>
  <si>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</si>
  <si>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</si>
  <si>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</si>
  <si>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</si>
  <si>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</si>
  <si>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</si>
  <si>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</si>
  <si>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</si>
  <si>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</si>
  <si>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</si>
  <si>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</si>
  <si>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</si>
  <si>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</si>
  <si>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</si>
  <si>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</si>
  <si>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</si>
  <si>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</si>
  <si>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</si>
  <si>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</si>
  <si>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</si>
  <si>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</si>
  <si>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</si>
  <si>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</si>
  <si>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</si>
  <si>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</si>
  <si>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</si>
  <si>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</si>
  <si>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</si>
  <si>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</si>
  <si>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</si>
  <si>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</si>
  <si>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</si>
  <si>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</si>
  <si>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</si>
  <si>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</si>
  <si>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</si>
  <si>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</si>
  <si>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</si>
  <si>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</si>
  <si>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</si>
  <si>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</si>
  <si>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</si>
  <si>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</si>
  <si>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</si>
  <si>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</si>
  <si>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</si>
  <si>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</si>
  <si>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</si>
  <si>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</si>
  <si>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</si>
  <si>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R 236</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</si>
  <si>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</si>
  <si>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</si>
  <si>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</si>
  <si>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</si>
  <si>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</si>
  <si>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</si>
  <si>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</si>
  <si>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</si>
  <si>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</si>
  <si>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</si>
  <si>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</si>
  <si>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</si>
  <si>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</si>
  <si>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</si>
  <si>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</si>
  <si>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</si>
  <si>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</si>
  <si>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</si>
  <si>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</si>
  <si>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</si>
  <si>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</si>
  <si>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</si>
  <si>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</si>
  <si>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</si>
  <si>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</si>
  <si>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</si>
  <si>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</si>
  <si>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</si>
  <si>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</si>
  <si>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</si>
  <si>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</si>
  <si>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</si>
  <si>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</si>
  <si>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</si>
  <si>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</si>
  <si>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</si>
  <si>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</si>
  <si>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</si>
  <si>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</si>
  <si>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</si>
  <si>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</si>
  <si>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</si>
  <si>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</si>
  <si>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</si>
  <si>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</si>
  <si>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</si>
  <si>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</si>
  <si>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</si>
  <si>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</si>
  <si>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</si>
  <si>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</si>
  <si>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</si>
  <si>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</si>
  <si>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</si>
  <si>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</si>
  <si>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</si>
  <si>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</si>
  <si>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</si>
  <si>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</si>
  <si>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</si>
  <si>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</si>
  <si>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</si>
  <si>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</si>
  <si>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</si>
  <si>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</si>
  <si>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</si>
  <si>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</si>
  <si>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</si>
  <si>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</si>
  <si>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</si>
  <si>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</si>
  <si>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</si>
  <si>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</si>
  <si>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</si>
  <si>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</si>
  <si>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</si>
  <si>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</si>
  <si>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</si>
  <si>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</si>
  <si>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</si>
  <si>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</si>
  <si>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</si>
  <si>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</si>
  <si>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</si>
  <si>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</si>
  <si>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</si>
  <si>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</si>
  <si>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</si>
  <si>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</si>
  <si>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</si>
  <si>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</si>
  <si>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</si>
  <si>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</si>
  <si>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</si>
  <si>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</si>
  <si>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</si>
  <si>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</si>
  <si>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</si>
  <si>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</si>
  <si>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</si>
  <si>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</si>
  <si>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</si>
  <si>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</si>
  <si>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</si>
  <si>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</si>
  <si>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</si>
  <si>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</si>
  <si>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</si>
  <si>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</si>
  <si>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</si>
  <si>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</si>
  <si>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</si>
  <si>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</si>
  <si>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</si>
  <si>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</si>
  <si>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</si>
  <si>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Link</t>
  </si>
  <si>
    <t>Start</t>
  </si>
  <si>
    <t>End</t>
  </si>
  <si>
    <t>Element count - Subcategories</t>
  </si>
  <si>
    <t>Element count - Categories</t>
  </si>
  <si>
    <t>Element count - Modules</t>
  </si>
  <si>
    <t>&lt;Company name&gt;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</si>
  <si>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</si>
  <si>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</si>
  <si>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</si>
  <si>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</si>
  <si>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</si>
  <si>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theme="1"/>
        <rFont val="Calibri"/>
        <family val="2"/>
        <scheme val="minor"/>
      </rPr>
      <t xml:space="preserve"> and </t>
    </r>
    <r>
      <rPr>
        <b/>
        <sz val="12"/>
        <color theme="1"/>
        <rFont val="Calibri"/>
        <family val="2"/>
        <scheme val="minor"/>
      </rPr>
      <t xml:space="preserve">REVISED (rose highlight) questions </t>
    </r>
    <r>
      <rPr>
        <sz val="12"/>
        <color theme="1"/>
        <rFont val="Calibri"/>
        <family val="2"/>
        <scheme val="minor"/>
      </rPr>
      <t>in the RFI tab (Column E).
1b. For</t>
    </r>
    <r>
      <rPr>
        <b/>
        <sz val="12"/>
        <color theme="1"/>
        <rFont val="Calibri"/>
        <family val="2"/>
        <scheme val="minor"/>
      </rPr>
      <t xml:space="preserve"> unchanged RFI questions (no highlight)</t>
    </r>
    <r>
      <rPr>
        <sz val="12"/>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</si>
  <si>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</si>
  <si>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</si>
  <si>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</si>
  <si>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</si>
  <si>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</si>
  <si>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</si>
  <si>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</si>
  <si>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</si>
  <si>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</si>
  <si>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</si>
  <si>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</si>
  <si>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</si>
  <si>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</si>
  <si>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</si>
  <si>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</si>
  <si>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scheme val="minor"/>
      </rPr>
      <t xml:space="preserve"> support for select requirements</t>
    </r>
  </si>
  <si>
    <r>
      <t xml:space="preserve">2. </t>
    </r>
    <r>
      <rPr>
        <b/>
        <sz val="12"/>
        <color theme="1"/>
        <rFont val="Calibri"/>
        <family val="2"/>
        <scheme val="minor"/>
      </rPr>
      <t xml:space="preserve">Core </t>
    </r>
    <r>
      <rPr>
        <sz val="12"/>
        <color theme="1"/>
        <rFont val="Calibri"/>
        <family val="2"/>
        <scheme val="minor"/>
      </rPr>
      <t>support for standard requirements</t>
    </r>
  </si>
  <si>
    <r>
      <t xml:space="preserve">3. Support for </t>
    </r>
    <r>
      <rPr>
        <b/>
        <sz val="12"/>
        <color theme="1"/>
        <rFont val="Calibri"/>
        <family val="2"/>
        <scheme val="minor"/>
      </rPr>
      <t>moderate to high</t>
    </r>
    <r>
      <rPr>
        <sz val="12"/>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</si>
  <si>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</si>
  <si>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scheme val="minor"/>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</si>
  <si>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</si>
  <si>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</si>
  <si>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 xml:space="preserve">P2P - Catalog Analytics (Self-Description):
BirchStreet provides approximately 240 standard reports. These reports provide the ability to run catalog reports for both supplier catalog management as well as purchasing history. Supplier catalog management reports include last date suppliers uploaded catalog content, price/product update approval reports, item listing sorted by item to display duplicates, and deactivated content. BirchStreet has also built a catalog update dashboard for review of updated catalogs, and quick resolution of upload issues. Purchasing history reports include number of items purchased, average price, total amount spent, and whether the items purchased were on contract. Purchasing history reports can be generated for a supplier to seen when an item was ordered last (or never at all). 
P2P - Analytics (Self-Description):
BirchStreet provides approximately 240 reports in its analytics portfolio along with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 BirchStreet has several modules which support "What If" functionality. The Recipe Management module allows users to modify various aspects of their recipes to see how the change impacts cost. The same functionality exists within the Capital Project module. 
P2P - PO Analytics (Self-Description):
BirchStreet provides over 240 reports in it's analytics portfolio along with data required for auditing, benchmarks, KPIs and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
P2P - Receiving Analytics (Self-Description):
BirchStreet provides over 240 reports in its analytics portfolio along with data required for auditing, benchmarks, KPIs and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 Our reports can basically report on any event - returns, received short, late delivery, etc.
P2P - Catalog Mobility (Self-Description):
The full BirchStreet enterprise application can be utilized on larger tablets without an app. BirchStreet works on any browser. BirchStreet mobile approvals can be conducted through a direct link within the email alert without an app. BirchStreet provides a Take Inventory app for month end counting purposes. This app is provided as part of a scanning solution BirchStreet provides using rugged hand held. </t>
  </si>
  <si>
    <t>Breadth
_x000D_(REVISED)</t>
  </si>
  <si>
    <t>Extensibility
_x000D_(REVISED)</t>
  </si>
  <si>
    <t>Multi-Schema Support
_x000D_(REVISED)</t>
  </si>
  <si>
    <t>Federated Schema Support Capability
_x000D_(REVISED)</t>
  </si>
  <si>
    <t>Multi-Taxonomy Support
_x000D_(REVISED)</t>
  </si>
  <si>
    <t>Graph Model Support
_x000D_(NEW)</t>
  </si>
  <si>
    <t>MDM Capability
_x000D_(REVISED)</t>
  </si>
  <si>
    <t>Data Archival and Auditability
_x000D_(REVISED)</t>
  </si>
  <si>
    <t>API
_x000D_(REVISED)</t>
  </si>
  <si>
    <t>3rd Party BI Support
_x000D_(REVISED)</t>
  </si>
  <si>
    <t>Classification / Clustering and Normalization
_x000D_(REVISED)</t>
  </si>
  <si>
    <t>P2P - Catalog Analytics (Self-Description):
BirchStreet provides approximately 240 standard reports. These reports provide the ability to run catalog reports for both supplier catalog management as well as purchasing history. Supplier catalog management reports include last date suppliers uploaded catalog content, price/product update approval reports, item listing sorted by item to display duplicates, and deactivated content. BirchStreet has also built a catalog update dashboard for review of updated catalogs, and quick resolution of upload issues. Purchasing history reports include number of items purchased, average price, total amount spent, and whether the items purchased were on contract. Purchasing history reports can be generated for a supplier to seen when an item was ordered last (or never at all). 
P2P - Analytics (Self-Description):
BirchStreet provides approximately 240 reports in its analytics portfolio along with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 BirchStreet has several modules which support "What If" functionality. The Recipe Management module allows users to modify various aspects of their recipes to see how the change impacts cost. The same functionality exists within the Capital Project module. 
P2P - PO Analytics (Self-Description):
BirchStreet provides over 240 reports in it's analytics portfolio along with data required for auditing, benchmarks, KPIs and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
P2P - Receiving Analytics (Self-Description):
BirchStreet provides over 240 reports in its analytics portfolio along with data required for auditing, benchmarks, KPIs and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 Our reports can basically report on any event - returns, received short, late delivery, etc.</t>
  </si>
  <si>
    <t>KPI Modeling
_x000D_(REVISED)</t>
  </si>
  <si>
    <t>KPI Library
_x000D_(REVISED)</t>
  </si>
  <si>
    <t>Scorecard Support
_x000D_(REVISED)</t>
  </si>
  <si>
    <t>Scorecard Updates / Monitoring
_x000D_(REVISED)</t>
  </si>
  <si>
    <t>Benchmarking
_x000D_(REVISED)</t>
  </si>
  <si>
    <t>Report/Query Building
_x000D_(REVISED)</t>
  </si>
  <si>
    <t>Templates
_x000D_(REVISED)</t>
  </si>
  <si>
    <t xml:space="preserve">P2P - Catalog Analytics (Self-Description):
BirchStreet provides approximately 240 standard reports. These reports provide the ability to run catalog reports for both supplier catalog management as well as purchasing history. Supplier catalog management reports include last date suppliers uploaded catalog content, price/product update approval reports, item listing sorted by item to display duplicates, and deactivated content. BirchStreet has also built a catalog update dashboard for review of updated catalogs, and quick resolution of upload issues. Purchasing history reports include number of items purchased, average price, total amount spent, and whether the items purchased were on contract. Purchasing history reports can be generated for a supplier to seen when an item was ordered last (or never at all). 
P2P - Analytics (Self-Description):
BirchStreet provides approximately 240 reports in its analytics portfolio along with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 BirchStreet has several modules which support "What If" functionality. The Recipe Management module allows users to modify various aspects of their recipes to see how the change impacts cost. The same functionality exists within the Capital Project module. 
P2P - PO Analytics (Self-Description):
BirchStreet provides over 240 reports in it's analytics portfolio along with data required for auditing, benchmarks, KPIs and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
P2P - Receiving Analytics (Self-Description):
BirchStreet provides over 240 reports in its analytics portfolio along with data required for auditing, benchmarks, KPIs and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 Our reports can basically report on any event - returns, received short, late delivery, etc.
P2P - Markeplace Dashboard (Self-Description):
The Marketplace's front page can be customized with an HTML or jpg image/notices/welcome message, etc. based on what the customer would like. In addition, it has tabs for each module, easy access to suppliers, dropdowns and icons. Coming soon, our new UI will have the ability to easily select and customize "tiles" for what the user uses most frequently. The system has drilldown capabilities throughout all process flows so users and approvers can see details of each purchase order, check it against the budget with alerts. The drilldown also includes supplier name, contact, actual budget availability, quantity, items and other data. When buyers are shopping items in the system, they can compare items against each other. Flags, or colors, can show low price items or other comparisons, including the supplier's name or if the item is under contract (to improve compliant spend). </t>
  </si>
  <si>
    <t>Dashboards / Widgets
_x000D_(REVISED)</t>
  </si>
  <si>
    <t>Charting / Graphing Capability
_x000D_(REVISED)</t>
  </si>
  <si>
    <t>Cross Tabs
_x000D_(REVISED)</t>
  </si>
  <si>
    <t>Filter Definition
_x000D_(REVISED)</t>
  </si>
  <si>
    <t>Filter Library
_x000D_(NEW)</t>
  </si>
  <si>
    <t>Formulas
_x000D_(REVISED)</t>
  </si>
  <si>
    <t>Trend Detection
_x000D_(REVISED)</t>
  </si>
  <si>
    <t>Subscriptions
_x000D_(NEW)</t>
  </si>
  <si>
    <t>Analytic Workflow
_x000D_(NEW)</t>
  </si>
  <si>
    <t xml:space="preserve">P2P - Multi-Currency / Languages (Self-Description):
BirchStreet currently supports 13 languages and all global currencies. Multi-currency conversion rates can either be managed manually or through an integration from a centralized source. All transactions and budget totals are displayed in home currency. Transactions conducted in foreign currency have these totals and currency symbol displayed next to the home currency with the conversion based on the current configured or integrated rates. Units of measure conversions are configured in the system (e.g. catch weight) such that the system automatically calculates how many pounds or kilograms are in a piece, and how many pieces are in a case. 
P2P - Multi-Currency / Languages (Self-Description):
BirchStreet currently supports 13 languages and all global currencies. Multi-currency conversion rates can either be managed manually or through an integration from a centralized source. All transactions and budget totals are displayed in home currency. Transactions conducted in foreign currency have these totals and currency symbol displayed next to the home currency with the conversion based on the current configured or integrated rates. Units of measure conversions are configured in the system (e.g. catch weight) such that the system automatically calculates how many pounds or kilograms are in a piece, and how many pieces are in a case. 
P2P - Multi-Currency (Self-Description):
BirchStreet currently supports 13 languages and all global currencies, including zero decimal currencies. Multi-currency conversion rates can either be managed manually or through an integration from a centralized source. All transactions and budget totals are displayed in home currency. Transactions conducted in foreign currency have these totals and currency symbol displayed next to the home currency with the conversion based on the current configured or integrated rates. Units of measure conversions are configured in the system (e.g. catch weight) such that the system automatically calculates how many pounds or kilograms are in a piece, and how many pieces are in a case. </t>
  </si>
  <si>
    <t>Multi-Currency
_x000D_(REVISED)</t>
  </si>
  <si>
    <t>Multi-Lingual
_x000D_(REVISED)</t>
  </si>
  <si>
    <t>e-Document Regulatory Support
_x000D_(NEW)</t>
  </si>
  <si>
    <t>e-Payment Support
_x000D_(NEW)</t>
  </si>
  <si>
    <t>GDPR / Privacy Standards
_x000D_(NEW)</t>
  </si>
  <si>
    <t>Other Globalization Support
_x000D_(NEW)</t>
  </si>
  <si>
    <t>Roadmap
_x000D_(NEW)</t>
  </si>
  <si>
    <t xml:space="preserve">P2P - Catalog Approvals (Self-Description):
BirchStreet works with it's customers to configure their workflow rules in the system for all document types including suppliers, new catalog items, price changes, purchase requests, purchase orders, request for quotes, capital project requests, invoices and credit memos. Based on pre-defined workflow, these elements are automatically routed for approval to the right individuals. BirchStreet supports as many approval levels as necessary and criteria can be based on one or more of the over 3,000 data points available in the system. BirchStreet also makes best practice recommendations on what approvals customers should apply to their documents. Once documents are routed for approval, BirchStreet approvers automatically receive email alerts letting them know there is a document to approve. Documents can be approved within BirchStreet or directly within the email on the mobile device (no app required). BirchStreet approvers have the ability to reject, approve, return to requestor, or change elements of the request. Requestors will be able to see the document status along with from whom it is pending approval. Requestors receive a notification upon approval, rejection, return or change. 
P2P - Approval Process / Approval Engine (Self-Description):
Order approval rules are setup with workflow groups and routing criteria - routing process, document type, group ID.  You can also designate start/end dates, if all approvers in the group need to approve, group can increase/decrease a quantity.  You can fine tune the rule with departments, GL accounts, purchase type, PO total, Budget, etc.  Modifications and out of office delegations are available.  An approver can send a message to requestor for clarification or collaboration, approve or disapprove an order (via email, phone or within the system).  The system can handle unlimited approval levels based on dollar amounts.   
P2P - P2P Configuration Set Up (Self-Description):
BirchStreet provides best practice recommendations for proper basic and advanced configuration scenarios. This includes recommended security rights for various user roles within an organization, department and GL account code setup, budget period setup, catalog category ID and commodity code configuration, approval routing workflow, UOM, shipping methods, purchase types, payment terms, payment methods, taxation models, inventory storeroom configuration, receiving and accounts payable tolerance definitions, and any 3rd party integration setup. BirchStreet currently integrates with all standard back office systems including SAP, Oracle, Lawson, Sun, Great Plains, etc. and makes recommendations for system configuration based on related back office system. BirchStreet also makes recommendations on which fields a customer should have mandatory based on related back office systems and business objectives. Because BirchStreet is fully configurable and customizable, there are no limitations/constraints. However business and system best practices should be adhered to, and BirchStreet provides these as customers make requests for customization. 
P2P - Business Rules / Workflow (Self-Description):
BirchStreet provides the ability to fully configure native workflow based on any document type, and a combination of over 3,000 fields within the application. 
P2P - Profiles (Self-Description):
For mass customization, users can be assigned to a position within BirchStreet.  A position can designate a group of users - approvals, budget access, department access and fine tune the available function.
Different profiles are supported through position IDs to be assigned at the user level for customization of shopping experience. These positions are modified at the ID level, allowing changes to occur at the position ID level to mass distribute to any user with that position ID. Within these position IDs, different pages, approvals, screens, menus, buttons, and restrictions can be added. The position ID is assigned to every user profile during creation and can be modified by a system admin following user creation. Additionally, department and GL access is driven at the user profile level. 
If screen behavior needs to be modified, we can also add a customization to specific positions. Meaning we can make a screen look different by position, i.e. display a hidden field in a screen for certain positions, while hiding that same field for another position in that same screen. 
</t>
  </si>
  <si>
    <t>Organizational Hierarchy
_x000D_(REVISED)</t>
  </si>
  <si>
    <t>Account Structures 
_x000D_(REVISED)</t>
  </si>
  <si>
    <t xml:space="preserve">P2P - Catalog Approvals (Self-Description):
BirchStreet works with it's customers to configure their workflow rules in the system for all document types including suppliers, new catalog items, price changes, purchase requests, purchase orders, request for quotes, capital project requests, invoices and credit memos. Based on pre-defined workflow, these elements are automatically routed for approval to the right individuals. BirchStreet supports as many approval levels as necessary and criteria can be based on one or more of the over 3,000 data points available in the system. BirchStreet also makes best practice recommendations on what approvals customers should apply to their documents. Once documents are routed for approval, BirchStreet approvers automatically receive email alerts letting them know there is a document to approve. Documents can be approved within BirchStreet or directly within the email on the mobile device (no app required). BirchStreet approvers have the ability to reject, approve, return to requestor, or change elements of the request. Requestors will be able to see the document status along with from whom it is pending approval. Requestors receive a notification upon approval, rejection, return or change. 
P2P - Approval Process / Approval Engine (Self-Description):
Order approval rules are setup with workflow groups and routing criteria - routing process, document type, group ID.  You can also designate start/end dates, if all approvers in the group need to approve, group can increase/decrease a quantity.  You can fine tune the rule with departments, GL accounts, purchase type, PO total, Budget, etc.  Modifications and out of office delegations are available.  An approver can send a message to requestor for clarification or collaboration, approve or disapprove an order (via email, phone or within the system).  The system can handle unlimited approval levels based on dollar amounts.   
P2P - P2P Configuration Set Up (Self-Description):
BirchStreet provides best practice recommendations for proper basic and advanced configuration scenarios. This includes recommended security rights for various user roles within an organization, department and GL account code setup, budget period setup, catalog category ID and commodity code configuration, approval routing workflow, UOM, shipping methods, purchase types, payment terms, payment methods, taxation models, inventory storeroom configuration, receiving and accounts payable tolerance definitions, and any 3rd party integration setup. BirchStreet currently integrates with all standard back office systems including SAP, Oracle, Lawson, Sun, Great Plains, etc. and makes recommendations for system configuration based on related back office system. BirchStreet also makes recommendations on which fields a customer should have mandatory based on related back office systems and business objectives. Because BirchStreet is fully configurable and customizable, there are no limitations/constraints. However business and system best practices should be adhered to, and BirchStreet provides these as customers make requests for customization. 
P2P - Business Rules / Workflow (Self-Description):
BirchStreet provides the ability to fully configure native workflow based on any document type, and a combination of over 3,000 fields within the application. 
P2P - Profiles (Self-Description):
For mass customization, users can be assigned to a position within BirchStreet.  A position can designate a group of users - approvals, budget access, department access and fine tune the available function.
Different profiles are supported through position IDs to be assigned at the user level for customization of shopping experience. These positions are modified at the ID level, allowing changes to occur at the position ID level to mass distribute to any user with that position ID. Within these position IDs, different pages, approvals, screens, menus, buttons, and restrictions can be added. The position ID is assigned to every user profile during creation and can be modified by a system admin following user creation. Additionally, department and GL access is driven at the user profile level. 
If screen behavior needs to be modified, we can also add a customization to specific positions. Meaning we can make a screen look different by position, i.e. display a hidden field in a screen for certain positions, while hiding that same field for another position in that same screen. 
P2P - Requisitioning Budget Checking Process (Self-Description):
Budget integration or budget upload functionality are available into BirchStreet.  BirchStreet provides a snapshot of the budget impact of each requisition and purchase order - fields include Budget Department, Period, GL Account, Budget, Reserve, Current Balance, Approved, Pending Approval, This PO, Ending Balance, Percent Remaining.  BirchStreet also provides a Property Summary displaying this data at a property level, department and capabilities to drill down to the line item. Color coded icons represent when the budget is "green", "yellow", or "red". Users can define alerts at any budget trigger point. For best practice purposes, BirchStreet will not stop the operational process by preventing orders from being created. In these cases, additional approval levels can be configured for documents which exceed pre-defined limits. BirchStreet can integrate budget feeds from a back office system for batch or real time forecast updates. </t>
  </si>
  <si>
    <t>Budget Support
_x000D_(REVISED)</t>
  </si>
  <si>
    <t>Team Modelling &amp; Management
_x000D_(REVISED)</t>
  </si>
  <si>
    <t>Talent Management
_x000D_(NEW)</t>
  </si>
  <si>
    <t xml:space="preserve">P2P - P2P Configuration Set Up (Self-Description):
BirchStreet provides best practice recommendations for proper basic and advanced configuration scenarios. This includes recommended security rights for various user roles within an organization, department and GL account code setup, budget period setup, catalog category ID and commodity code configuration, approval routing workflow, UOM, shipping methods, purchase types, payment terms, payment methods, taxation models, inventory storeroom configuration, receiving and accounts payable tolerance definitions, and any 3rd party integration setup. BirchStreet currently integrates with all standard back office systems including SAP, Oracle, Lawson, Sun, Great Plains, etc. and makes recommendations for system configuration based on related back office system. BirchStreet also makes recommendations on which fields a customer should have mandatory based on related back office systems and business objectives. Because BirchStreet is fully configurable and customizable, there are no limitations/constraints. However business and system best practices should be adhered to, and BirchStreet provides these as customers make requests for customization. 
P2P - Business Rules / Workflow (Self-Description):
BirchStreet provides the ability to fully configure native workflow based on any document type, and a combination of over 3,000 fields within the application. 
P2P - Requisitioning Process (Self-Description):
BirchStreet offers purchase requisition process, but our best practice is to start with a purchase order and have the PO go through the workflow. This is because Purchase Requisitions and Purchase Orders offer the exact same functionality (redundant). Orders from multiple suppliers at once can be placed, and both REQ and PO data can be aggregated. Both can go through the same or separate workflows. Suppliers can be prevented from processing the order without the proper documentation whether it be a REQ or a PO.  Both REQ's and POs can start with supplier catalogs, BirchStreet Order Guides/favorites lists or inventory. Punchout sites require Purchase Orders. BirchStreet has a very robust workflow engine - unlimited levels, multiple people at same level, etc.  Each order displays the effected period, department, GL Account, budget, amount spent, in approvals, effect of this order, balance and % remaining. You can add notes and attachment files to any document.  You also have the ability to designate preferred suppliers which rise to the top of any Catalog to help the buyer with purchasing decisions. Suppliers upload their negotiated pricing into BirchStreet and these items can be marked as preferred.  If item compliance is being managed/mapped, the system can be configured to alert users to incorrect purchasing decisions, and the amount of money the would save if they purchased on contract before the order is placed. Our order guides allow users to order from a pre-configured list with par levels.  BirchStreet planned purchase functionality provides suggested orders based on inventory levels, par levels, quantity on requisitions and quantities on order from suppliers.  If a user has an Order Guide or REQ List set up, sorted and pre-coded to the right chart of accounts, the amount of time it will take to create a REQ or PO depends on the number of items they need. If it's just a couple of items, it can take as short as 30 seconds. If it's a hundred items, it can take a couple of minutes to key in the quantities for each item needed. Training a user how to create a req or PO from an existing Order Guide or REQ list is approximately 5 minutes. 
P2P - Receiving Process (Self-Description):
BirchStreet users can be notified of shipping if a supplier's system is configured to send it. BOL #'s can be entered into the BirchStreet receiving screen. Communication of any type can be done through the Send Message and/or Notes features within BirchStreet. Attachments of any type can be scanned and attached to any document including Receiving entries. </t>
  </si>
  <si>
    <t>Asset Management
_x000D_(REVISED)</t>
  </si>
  <si>
    <t xml:space="preserve">P2P - Personalization (Self-Description):
BirchStreet is a highly scalable, configurable and customizable solution. Users can be defaulted to different home locations within BirchStreet, and different fields/options can be presented to (or hidden from) users based on business rules, configuration or customizations. </t>
  </si>
  <si>
    <t>Language and Terminology
_x000D_(REVISED)</t>
  </si>
  <si>
    <t>Widgets / Portlets
_x000D_(REVISED)</t>
  </si>
  <si>
    <t>Private Workspaces
_x000D_(REVISED)</t>
  </si>
  <si>
    <t>3rd Party View Support
_x000D_(REVISED)</t>
  </si>
  <si>
    <t>UX
_x000D_(REVISED)</t>
  </si>
  <si>
    <t xml:space="preserve">P2P - P2P Configuration Set Up (Self-Description):
BirchStreet provides best practice recommendations for proper basic and advanced configuration scenarios. This includes recommended security rights for various user roles within an organization, department and GL account code setup, budget period setup, catalog category ID and commodity code configuration, approval routing workflow, UOM, shipping methods, purchase types, payment terms, payment methods, taxation models, inventory storeroom configuration, receiving and accounts payable tolerance definitions, and any 3rd party integration setup. BirchStreet currently integrates with all standard back office systems including SAP, Oracle, Lawson, Sun, Great Plains, etc. and makes recommendations for system configuration based on related back office system. BirchStreet also makes recommendations on which fields a customer should have mandatory based on related back office systems and business objectives. Because BirchStreet is fully configurable and customizable, there are no limitations/constraints. However business and system best practices should be adhered to, and BirchStreet provides these as customers make requests for customization. 
P2P - Business Rules / Workflow (Self-Description):
BirchStreet provides the ability to fully configure native workflow based on any document type, and a combination of over 3,000 fields within the application. </t>
  </si>
  <si>
    <t>Tasks and Milestones
_x000D_(REVISED)</t>
  </si>
  <si>
    <t>Extended Team Management
_x000D_(NEW)</t>
  </si>
  <si>
    <t>Sandboxes
_x000D_(NEW)</t>
  </si>
  <si>
    <t>Project Performance Management ("goal management")
_x000D_(NEW)</t>
  </si>
  <si>
    <t>Campaign Management
_x000D_(NEW)</t>
  </si>
  <si>
    <t xml:space="preserve">P2P - Catalog Approvals (Self-Description):
BirchStreet works with it's customers to configure their workflow rules in the system for all document types including suppliers, new catalog items, price changes, purchase requests, purchase orders, request for quotes, capital project requests, invoices and credit memos. Based on pre-defined workflow, these elements are automatically routed for approval to the right individuals. BirchStreet supports as many approval levels as necessary and criteria can be based on one or more of the over 3,000 data points available in the system. BirchStreet also makes best practice recommendations on what approvals customers should apply to their documents. Once documents are routed for approval, BirchStreet approvers automatically receive email alerts letting them know there is a document to approve. Documents can be approved within BirchStreet or directly within the email on the mobile device (no app required). BirchStreet approvers have the ability to reject, approve, return to requestor, or change elements of the request. Requestors will be able to see the document status along with from whom it is pending approval. Requestors receive a notification upon approval, rejection, return or change. 
P2P - Approval Process / Approval Engine (Self-Description):
Order approval rules are setup with workflow groups and routing criteria - routing process, document type, group ID.  You can also designate start/end dates, if all approvers in the group need to approve, group can increase/decrease a quantity.  You can fine tune the rule with departments, GL accounts, purchase type, PO total, Budget, etc.  Modifications and out of office delegations are available.  An approver can send a message to requestor for clarification or collaboration, approve or disapprove an order (via email, phone or within the system).  The system can handle unlimited approval levels based on dollar amounts.   
P2P - Order Processing (buy-side) (Self-Description):
You can attach documents on a purchase order, receiving record, invoice (external or internal selections are available). Attachments and notes can be restricted from being changed/deleted by anyone other than those with rights to do so. BirchStreet is capable of receiving automatic PO transmission and receipt confirmation to and from any system using XML, EDI or batch FTP. For those suppliers offline who do not want an automated solution, BirchStreet transmits orders offline via fax or email. Supplier systems configured to send receipt &amp; shipping notifications will send these to the requestor. 
P2P - Order Delivery / Communication (Self-Description):
Purchase Orders are transmitted by email, fax, cXML, EDI and via the supplier portal.  Order statuses are updated automatically based on supplier technology. POs sent to suppliers who receive orders offline by fax or email have the statuses automatically updated to accepted by supplier. POs sent to suppliers who log in to BirchStreet have the statuses automatically updated if the supplier accepts or rejects the order. POs sent to punchout suppliers through a cXML integration have the status automatically updated once approvals occur within BirchStreet and the confirmation is sent to the punchout supplier. Punchout suppliers who allow changes orders have the PO status updated automatically once the requestor makes changes to the original order. POs sent to suppliers through a batch FTP site, have the status updated once the documents are transmitted to the site. 
P2P - Order Collaboration (buyer/supplier) (Self-Description):
BirchStreet provides collaboration tools between buyers and suppliers. A Send Message button allows buyers and suppliers to email each other about changes, cancellations and other order details. These emails can be attached automatically as notes on the purchase orders. All changes are tracked within the database. Selected changes are tracked through on-screen display or through our reporting engine. 
P2P - Order Processing (supply-side) (Self-Description):
 BirchStreet supports buyer and supplier initiated change orders at the PO and line level for those suppliers that use BirchStreet as their online portal. Punchout suppliers can also initiate changes based on the technology they support. Suppliers can communicate requests to change delivery elements such as quantities, delivery methods, prices, item addition/deletion, and any other details through either BirchStreet if they are online, or through traditional means such as phone/fax/email. These changes must be done prior to product/service delivery since acceptance of the order constitutes a binding agreement.
P2P - P2P Configuration Set Up (Self-Description):
BirchStreet provides best practice recommendations for proper basic and advanced configuration scenarios. This includes recommended security rights for various user roles within an organization, department and GL account code setup, budget period setup, catalog category ID and commodity code configuration, approval routing workflow, UOM, shipping methods, purchase types, payment terms, payment methods, taxation models, inventory storeroom configuration, receiving and accounts payable tolerance definitions, and any 3rd party integration setup. BirchStreet currently integrates with all standard back office systems including SAP, Oracle, Lawson, Sun, Great Plains, etc. and makes recommendations for system configuration based on related back office system. BirchStreet also makes recommendations on which fields a customer should have mandatory based on related back office systems and business objectives. Because BirchStreet is fully configurable and customizable, there are no limitations/constraints. However business and system best practices should be adhered to, and BirchStreet provides these as customers make requests for customization. 
P2P - Business Rules / Workflow (Self-Description):
BirchStreet provides the ability to fully configure native workflow based on any document type, and a combination of over 3,000 fields within the application. </t>
  </si>
  <si>
    <t>Native Workflow Support
_x000D_(REVISED)</t>
  </si>
  <si>
    <t xml:space="preserve">P2P - Catalog Approvals (Self-Description):
BirchStreet works with it's customers to configure their workflow rules in the system for all document types including suppliers, new catalog items, price changes, purchase requests, purchase orders, request for quotes, capital project requests, invoices and credit memos. Based on pre-defined workflow, these elements are automatically routed for approval to the right individuals. BirchStreet supports as many approval levels as necessary and criteria can be based on one or more of the over 3,000 data points available in the system. BirchStreet also makes best practice recommendations on what approvals customers should apply to their documents. Once documents are routed for approval, BirchStreet approvers automatically receive email alerts letting them know there is a document to approve. Documents can be approved within BirchStreet or directly within the email on the mobile device (no app required). BirchStreet approvers have the ability to reject, approve, return to requestor, or change elements of the request. Requestors will be able to see the document status along with from whom it is pending approval. Requestors receive a notification upon approval, rejection, return or change. 
P2P - Approval Process / Approval Engine (Self-Description):
Order approval rules are setup with workflow groups and routing criteria - routing process, document type, group ID.  You can also designate start/end dates, if all approvers in the group need to approve, group can increase/decrease a quantity.  You can fine tune the rule with departments, GL accounts, purchase type, PO total, Budget, etc.  Modifications and out of office delegations are available.  An approver can send a message to requestor for clarification or collaboration, approve or disapprove an order (via email, phone or within the system).  The system can handle unlimited approval levels based on dollar amounts.   
P2P - Order Processing (buy-side) (Self-Description):
You can attach documents on a purchase order, receiving record, invoice (external or internal selections are available). Attachments and notes can be restricted from being changed/deleted by anyone other than those with rights to do so. BirchStreet is capable of receiving automatic PO transmission and receipt confirmation to and from any system using XML, EDI or batch FTP. For those suppliers offline who do not want an automated solution, BirchStreet transmits orders offline via fax or email. Supplier systems configured to send receipt &amp; shipping notifications will send these to the requestor. 
P2P - Order Collaboration (buyer/supplier) (Self-Description):
BirchStreet provides collaboration tools between buyers and suppliers. A Send Message button allows buyers and suppliers to email each other about changes, cancellations and other order details. These emails can be attached automatically as notes on the purchase orders. All changes are tracked within the database. Selected changes are tracked through on-screen display or through our reporting engine. 
P2P - Order Processing (supply-side) (Self-Description):
 BirchStreet supports buyer and supplier initiated change orders at the PO and line level for those suppliers that use BirchStreet as their online portal. Punchout suppliers can also initiate changes based on the technology they support. Suppliers can communicate requests to change delivery elements such as quantities, delivery methods, prices, item addition/deletion, and any other details through either BirchStreet if they are online, or through traditional means such as phone/fax/email. These changes must be done prior to product/service delivery since acceptance of the order constitutes a binding agreement.
P2P - P2P Configuration Set Up (Self-Description):
BirchStreet provides best practice recommendations for proper basic and advanced configuration scenarios. This includes recommended security rights for various user roles within an organization, department and GL account code setup, budget period setup, catalog category ID and commodity code configuration, approval routing workflow, UOM, shipping methods, purchase types, payment terms, payment methods, taxation models, inventory storeroom configuration, receiving and accounts payable tolerance definitions, and any 3rd party integration setup. BirchStreet currently integrates with all standard back office systems including SAP, Oracle, Lawson, Sun, Great Plains, etc. and makes recommendations for system configuration based on related back office system. BirchStreet also makes recommendations on which fields a customer should have mandatory based on related back office systems and business objectives. Because BirchStreet is fully configurable and customizable, there are no limitations/constraints. However business and system best practices should be adhered to, and BirchStreet provides these as customers make requests for customization. 
P2P - Business Rules / Workflow (Self-Description):
BirchStreet provides the ability to fully configure native workflow based on any document type, and a combination of over 3,000 fields within the application. </t>
  </si>
  <si>
    <t>Customizable Business Rules
_x000D_(REVISED)</t>
  </si>
  <si>
    <t>Rule Sets / Groups
_x000D_(REVISED)</t>
  </si>
  <si>
    <t>Visual Workflow Management
_x000D_(REVISED)</t>
  </si>
  <si>
    <t>Approvals and Workflow
_x000D_(REVISED)</t>
  </si>
  <si>
    <t>Email Approvals
_x000D_(NEW)</t>
  </si>
  <si>
    <t>Workflow Cloning
_x000D_(NEW)</t>
  </si>
  <si>
    <t>Single Sign On
_x000D_(NEW)</t>
  </si>
  <si>
    <t>User Account Management
_x000D_(NEW)</t>
  </si>
  <si>
    <t>Fine Grained Role Based Security
_x000D_(NEW)</t>
  </si>
  <si>
    <t>View Filtering
_x000D_(NEW)</t>
  </si>
  <si>
    <t>Portal Configurability 
_x000D_(NEW)</t>
  </si>
  <si>
    <t xml:space="preserve">P2P - Supplier Information Management (Self-Description):
BirchStreet adheres to current industry standard security measures to ensure privacy of all data within our system. Access to the system is managed through login (manual or seamless). Data within the system is exposed based on rights to users who should have access to see specific information. BirchStreet's Supplier Request Form provides the ability to attach any required documents necessary for addition into the marketplace. </t>
  </si>
  <si>
    <t>Certificate Management
_x000D_(REVISED)</t>
  </si>
  <si>
    <t>Insurance Certificate Management
_x000D_(NEW)</t>
  </si>
  <si>
    <t>Profile Maintenance
_x000D_(REVISED)</t>
  </si>
  <si>
    <t>Data Visibility
_x000D_(NEW)</t>
  </si>
  <si>
    <t>Document Management
_x000D_(REVISED)</t>
  </si>
  <si>
    <t>Template Cloning
_x000D_(NEW)</t>
  </si>
  <si>
    <t>Approvals
_x000D_(NEW)</t>
  </si>
  <si>
    <t>Independent Contractor Management
_x000D_(REVISED)</t>
  </si>
  <si>
    <t xml:space="preserve">P2P - Supplier Onboarding (Self-Description):
Customers provide BirchStreet with their list of suppliers.  BirchStreet will compare the list with our list of Adopted Suppliers.  If the supplier is already an adopted supplier, BirchStreet will work with the supplier to add the new customer. If the supplier isn't an BirchStreet adopted supplier, our Supplier Adoption team will reach out and discuss the process, enroll and train the supplier.  BirchStreet also will setup the Punch-out suppliers and a customer can setup their Suppliers on the Fly (SOTF)- these are typically smaller suppliers that aren't tech savvy and the customer would maintain their BirchStreet catalog.  If BirchStreet has a full list of all suppliers, implementation can be done very quickly. SOTF suppliers can be loaded for all properties in a portfolio within minutes. Adopted Suppliers within a matter of days, and punch-out suppliers within weeks. Setup of punch-out suppliers requires the suppliers to work with BirchStreet to create the integration. Approximately 80% of all spend volume goes through punch-out and adopted suppliers. 20% of all spend goes through SOTF suppliers. Supplier adoption is free to our suppliers. BirchStreet encourages as many suppliers to join as possible so we have removed all barriers to participation. Training is only required for adopted suppliers and is also provided weekly free of charge. Training sessions are 1 hour. </t>
  </si>
  <si>
    <t>Dynamic "Onboarding" Workflows
_x000D_(REVISED)</t>
  </si>
  <si>
    <t>Survey Support
_x000D_(REVISED)</t>
  </si>
  <si>
    <t>Template Library
_x000D_(REVISED)</t>
  </si>
  <si>
    <t xml:space="preserve">P2P - Supplier Performance and Risk Management (Self-Description):
BirchStreet's Programs Portal provides the ability to manage contracts with reminders for when those contracts are due. BirchStreet is capable of integrating with any 3rd party application to import/export data. </t>
  </si>
  <si>
    <t>Qualification Support
_x000D_(REVISED)</t>
  </si>
  <si>
    <t>Best Practices Intelligence
_x000D_(NEW)</t>
  </si>
  <si>
    <t>Category Intelligence
_x000D_(NEW)</t>
  </si>
  <si>
    <t>Supplier Intelligence
_x000D_(NEW)</t>
  </si>
  <si>
    <t xml:space="preserve">P2P - Catalog Creation / Onboarding (Self-Description):
BirchStreet supports the ability to host or connect to catalog content in any manner a supplier will support. We integrate with punch-out and punch through suppliers. The configuration of punch-out and punch through suppliers is done through our Technical Services Supplier Adoption team and the technical team on the supplier's side. There is typically a fee for the punch-out setup unless the customer is part of an Avendra or other partner preferred GPO solution. If suppliers do not have the ability to support either of these methods, they can log in to BirchStreet and upload their content either through a spreadsheet upload, or by direct entry on screen. Content includes, but is not limited to, product sku, description, manufacturer name and number, lead times, min/max order quantities, specifications, images, origin, preferred and diversity flags/icons, etc. For suppliers who are unable to upload catalog content into BirchStreet, properties can upload or directly add content on their behalf and save them into Order Guides. Additionally, products can be added into BirchStreet automatically through the bidding process. Contracts can be created in BirchStreet with items saved against them. In near future we will also be able to flip these contracts into catalogs. 
P2P - Order Creation (Self-Description):
Our best practices start with a purchase order that goes through the approval workflow.  But, you can easily convert a purchase requisition into a purchase with a few clicks.  Multiple requisitions can be converted to a single PO and we have multiple currencies and languages.  The requisition or purchase order can go through our robust approval workflow.  Our PO handles one-time, blankets.  PO's can be created with Planned Purchases based on par levels, quantities on hand, quantities on requisitions and quantities on order, etc.  For inventory requisitions, pick lists are either printed or accessed via table and fulfilled on the screen.  cXML are installed by BirchStreet and there are applicable fees. Invoices can also be flipped into confirming (or after the fact) purchase orders. BirchStreet also provides the ability to generate purchase orders from a Corporate office for other locations such that purchase orders are automatically generated at the other locations for receiving and invoicing purposes. 
P2P - Fulfillment (Self-Description):
BirchStreet users can be notified of shipping if a supplier's system is configured to send it. BOL #'s can be entered into the BirchStreet receiving screen. Communication of any type can be done through the Send Message and/or Notes features within BirchStreet. Attachments of any type can be scanned and attached to any document including Receiving entries. </t>
  </si>
  <si>
    <t>Knowledge Management
_x000D_(REVISED)</t>
  </si>
  <si>
    <t xml:space="preserve">P2P - Catalog Creation / Onboarding (Self-Description):
BirchStreet supports the ability to host or connect to catalog content in any manner a supplier will support. We integrate with punch-out and punch through suppliers. The configuration of punch-out and punch through suppliers is done through our Technical Services Supplier Adoption team and the technical team on the supplier's side. There is typically a fee for the punch-out setup unless the customer is part of an Avendra or other partner preferred GPO solution. If suppliers do not have the ability to support either of these methods, they can log in to BirchStreet and upload their content either through a spreadsheet upload, or by direct entry on screen. Content includes, but is not limited to, product sku, description, manufacturer name and number, lead times, min/max order quantities, specifications, images, origin, preferred and diversity flags/icons, etc. For suppliers who are unable to upload catalog content into BirchStreet, properties can upload or directly add content on their behalf and save them into Order Guides. Additionally, products can be added into BirchStreet automatically through the bidding process. Contracts can be created in BirchStreet with items saved against them. In near future we will also be able to flip these contracts into catalogs. 
P2P - Catalog Data Quality Control (Self-Description):
BirchStreet provides suppliers the ability to upload catalog content with fully enriched data. This information can be uploaded one time and shared/exposed across multiple locations. The catalog content can be routed for review &amp; approval to the customer, 3rd party partners such as Avendra, and/or BirchStreet's Data Management Services team based on approval level requirements for further validation and data enrichment. BirchStreet also has various learning tools such as Department and GL account coding such that the system will automatically code items to the right accounts based on previous selections. Additionally, based on specific mappings, BirchStreet can automatically code items and orders to the right accounts. BirchStreet can also provide security such that no items can be added into the system or ordered unless provided rights to do so. 
P2P - Catalog Objects (Self-Description):
BirchStreet provides various features for repetitive purchase items and spot buys - Recurring PO's, Order Guides/Templates/Favorites lists, Planned Purchases with suggested order quantities are based on PAR's, quantity on hand, open requisitions and outstanding purchase orders, etc. BirchStreet contains a variety of eForms including Supplier Request Forms, Receiving, AP Invoice entry, bidding response forms, etc. These forms/screens can be completed directly in the system and/or used to integrate data to/from other systems. This form and any other document in the system can be routed using workflow rules at and/or above property. Items include attributes like item categories, commodity codes, images, specs, order minimums, etc. These can be further flagged as diverse, green, local, etc. Flags are configurable and customizable. BirchStreet provides the ability for each customer to have its own custom item taxonomy structure such that information can be captured through Spend Cube/reports. When suppliers upload catalog content, they are tagged with the appropriate taxonomy/category ID. Additionally, suppliers can provide price tiers for customers in different locations as needed. The system can also be configured to alert purchasers if they should order more to meet a discount rate. Supplier catalog content can be managed 100% by the customer or a 3rd party agent by request/authorization of the customer.
P2P - Search Engine (Self-Description):
BirchStreet provides the ability to search across all suppliers within BirchStreet and narrows down the results as the customer continues to type text. Searching can be done based on supplier name as well as a variety of other attributes including category, supplier notes, etc. Customers can also search for content across all online suppliers to see which ones provide a specific product. Searching can be conducted across Favorites Lists, Inventory Locations, Recipes, and line level Purchase Order data. Searching punchout suppliers is done by clicking a logo within BirchStreet and the site is seamlessly loaded within the BirchStreet frame. 
P2P - Requisitioning Process (Self-Description):
BirchStreet offers purchase requisition process, but our best practice is to start with a purchase order and have the PO go through the workflow. This is because Purchase Requisitions and Purchase Orders offer the exact same functionality (redundant). Orders from multiple suppliers at once can be placed, and both REQ and PO data can be aggregated. Both can go through the same or separate workflows. Suppliers can be prevented from processing the order without the proper documentation whether it be a REQ or a PO.  Both REQ's and POs can start with supplier catalogs, BirchStreet Order Guides/favorites lists or inventory. Punchout sites require Purchase Orders. BirchStreet has a very robust workflow engine - unlimited levels, multiple people at same level, etc.  Each order displays the effected period, department, GL Account, budget, amount spent, in approvals, effect of this order, balance and % remaining. You can add notes and attachment files to any document.  You also have the ability to designate preferred suppliers which rise to the top of any Catalog to help the buyer with purchasing decisions. Suppliers upload their negotiated pricing into BirchStreet and these items can be marked as preferred.  If item compliance is being managed/mapped, the system can be configured to alert users to incorrect purchasing decisions, and the amount of money the would save if they purchased on contract before the order is placed. Our order guides allow users to order from a pre-configured list with par levels.  BirchStreet planned purchase functionality provides suggested orders based on inventory levels, par levels, quantity on requisitions and quantities on order from suppliers.  If a user has an Order Guide or REQ List set up, sorted and pre-coded to the right chart of accounts, the amount of time it will take to create a REQ or PO depends on the number of items they need. If it's just a couple of items, it can take as short as 30 seconds. If it's a hundred items, it can take a couple of minutes to key in the quantities for each item needed. Training a user how to create a req or PO from an existing Order Guide or REQ list is approximately 5 minutes. 
P2P - Shopping Cart / Checkout Process (Self-Description):
Full shopping cart functionality is available within BirchStreet.  You can add items to a draft cart, revise quantities, add/delete items from a cart, add to favorites lists.  Upon submission, you can allocate the purchase to multiple periods and/or GL accounts, add notes and attachments.  The order will display budget checking information and users can setup alerts/warnings. While Shopping Cart functionality is useful on many websites, BirchStreet's Order Guides are set up in such a way that multiple POs can be created at one time. This reduces the overall need for the Shopping Cart functionality so many customers do not use it. BirchStreet POs can have multiple ship to locations. Based on line item locations, POs will be created in the respective locations so they can be received and invoiced. 
P2P - Guided Buying (Self-Description):
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P2P - Robotics / AI / Machine Learning (Self-Description):
BirchStreet can integrate with any 3rd party solution including Robotics/AI/Machine Learning tools. BirchStreet does not employ data scientists although we do employ an award winning Chef Lawrence Madsen to drive our recipe platform. 
P2P - OCR / Scanners (Self-Description):
BirchStreet partners with 3rd party OCR integration services that send invoice images and data directly into BirchStreet to generate invoices. These invoices are matched automatically to the correct properties, suppliers, and PO receiving (if PO's are available). Matched invoices are transmitted to the back office system automatically. Customers can also use their own scanners to scan and attach any documents or images directly within BirchStreet. 
P2P - Personalization (Self-Description):
BirchStreet is a highly scalable, configurable and customizable solution. Users can be defaulted to different home locations within BirchStreet, and different fields/options can be presented to (or hidden from) users based on business rules, configuration or customizations. </t>
  </si>
  <si>
    <t xml:space="preserve">P2P - Catalog Creation / Onboarding (Self-Description):
BirchStreet supports the ability to host or connect to catalog content in any manner a supplier will support. We integrate with punch-out and punch through suppliers. The configuration of punch-out and punch through suppliers is done through our Technical Services Supplier Adoption team and the technical team on the supplier's side. There is typically a fee for the punch-out setup unless the customer is part of an Avendra or other partner preferred GPO solution. If suppliers do not have the ability to support either of these methods, they can log in to BirchStreet and upload their content either through a spreadsheet upload, or by direct entry on screen. Content includes, but is not limited to, product sku, description, manufacturer name and number, lead times, min/max order quantities, specifications, images, origin, preferred and diversity flags/icons, etc. For suppliers who are unable to upload catalog content into BirchStreet, properties can upload or directly add content on their behalf and save them into Order Guides. Additionally, products can be added into BirchStreet automatically through the bidding process. Contracts can be created in BirchStreet with items saved against them. In near future we will also be able to flip these contracts into catalogs. 
P2P - Catalog Data Quality Control (Self-Description):
BirchStreet provides suppliers the ability to upload catalog content with fully enriched data. This information can be uploaded one time and shared/exposed across multiple locations. The catalog content can be routed for review &amp; approval to the customer, 3rd party partners such as Avendra, and/or BirchStreet's Data Management Services team based on approval level requirements for further validation and data enrichment. BirchStreet also has various learning tools such as Department and GL account coding such that the system will automatically code items to the right accounts based on previous selections. Additionally, based on specific mappings, BirchStreet can automatically code items and orders to the right accounts. BirchStreet can also provide security such that no items can be added into the system or ordered unless provided rights to do so. 
P2P - Catalog Objects (Self-Description):
BirchStreet provides various features for repetitive purchase items and spot buys - Recurring PO's, Order Guides/Templates/Favorites lists, Planned Purchases with suggested order quantities are based on PAR's, quantity on hand, open requisitions and outstanding purchase orders, etc. BirchStreet contains a variety of eForms including Supplier Request Forms, Receiving, AP Invoice entry, bidding response forms, etc. These forms/screens can be completed directly in the system and/or used to integrate data to/from other systems. This form and any other document in the system can be routed using workflow rules at and/or above property. Items include attributes like item categories, commodity codes, images, specs, order minimums, etc. These can be further flagged as diverse, green, local, etc. Flags are configurable and customizable. BirchStreet provides the ability for each customer to have its own custom item taxonomy structure such that information can be captured through Spend Cube/reports. When suppliers upload catalog content, they are tagged with the appropriate taxonomy/category ID. Additionally, suppliers can provide price tiers for customers in different locations as needed. The system can also be configured to alert purchasers if they should order more to meet a discount rate. Supplier catalog content can be managed 100% by the customer or a 3rd party agent by request/authorization of the customer.
P2P - Search Engine (Self-Description):
BirchStreet has recently rolled out a new innovation to do search - "Elastic Search" which provides end user ultimate flexibility in searching Catalog items based on multiple filter criteria. The concept is very similar to the Type ahead search currently available in various commercially available search engines. BirchStreet provides the ability to search across all suppliers within BirchStreet and narrows down the results as the customer continues to type text. Searching can be done based on supplier name as well as a variety of other attributes including category, supplier notes, etc. Customers can also search for content across all online suppliers to see which ones provide a specific product. Searching can be conducted across Favorites Lists, Inventory Locations, Recipes, and line level Purchase Order data. Searching punchout suppliers is done by clicking a logo within BirchStreet and the site is seamlessly loaded within the BirchStreet frame. 
P2P - Requisitioning Process (Self-Description):
BirchStreet offers purchase requisition process, but our best practice is to start with a purchase order and have the PO go through the workflow. This is because Purchase Requisitions and Purchase Orders offer the exact same functionality (redundant). Orders from multiple suppliers at once can be placed, and both REQ and PO data can be aggregated. Both can go through the same or separate workflows. Suppliers can be prevented from processing the order without the proper documentation whether it be a REQ or a PO.  Both REQ's and POs can start with supplier catalogs, BirchStreet Order Guides/favorites lists or inventory. Punchout sites require Purchase Orders. BirchStreet has a very robust workflow engine - unlimited levels, multiple people at same level, etc.  Each order displays the effected period, department, GL Account, budget, amount spent, in approvals, effect of this order, balance and % remaining. You can add notes and attachment files to any document.  You also have the ability to designate preferred suppliers which rise to the top of any Catalog to help the buyer with purchasing decisions. Suppliers upload their negotiated pricing into BirchStreet and these items can be marked as preferred.  If item compliance is being managed/mapped, the system can be configured to alert users to incorrect purchasing decisions, and the amount of money the would save if they purchased on contract before the order is placed. Our order guides allow users to order from a pre-configured list with par levels.  BirchStreet planned purchase functionality provides suggested orders based on inventory levels, par levels, quantity on requisitions and quantities on order from suppliers.  If a user has an Order Guide or REQ List set up, sorted and pre-coded to the right chart of accounts, the amount of time it will take to create a REQ or PO depends on the number of items they need. If it's just a couple of items, it can take as short as 30 seconds. If it's a hundred items, it can take a couple of minutes to key in the quantities for each item needed. Training a user how to create a req or PO from an existing Order Guide or REQ list is approximately 5 minutes. 
P2P - Shopping Cart / Checkout Process (Self-Description):
Full shopping cart functionality is available within BirchStreet.  You can add items to a draft cart, revise quantities, add/delete items from a cart, add to favorites lists.  Upon submission, you can allocate the purchase to multiple periods and/or GL accounts, add notes and attachments.  The order will display budget checking information and users can setup alerts/warnings. While Shopping Cart functionality is useful on many websites, BirchStreet's Order Guides are set up in such a way that multiple POs can be created at one time. This reduces the overall need for the Shopping Cart functionality so many customers do not use it. BirchStreet POs can have multiple ship to locations. Based on line item locations, POs will be created in the respective locations so they can be received and invoiced. 
P2P - Guided Buying (Self-Description):
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P2P - Robotics / AI / Machine Learning (Self-Description):
BirchStreet can integrate with any 3rd party solution including Robotics/AI/Machine Learning tools. BirchStreet does not employ data scientists although we do employ an award winning Chef Lawrence Madsen to drive our recipe platform. 
P2P - OCR / Scanners (Self-Description):
BirchStreet partners with 3rd party OCR integration services that send invoice images and data directly into BirchStreet to generate invoices. These invoices are matched automatically to the correct properties, suppliers, and PO receiving (if PO's are available). Matched invoices are transmitted to the back office system automatically. Customers can also use their own scanners to scan and attach any documents or images directly within BirchStreet. 
P2P - Personalization (Self-Description):
BirchStreet is a highly scalable, configurable and customizable solution. Users can be defaulted to different home locations within BirchStreet, and different fields/options can be presented to (or hidden from) users based on business rules, configuration or customizations. </t>
  </si>
  <si>
    <t>Bots (for RPA)
_x000D_(REVISED)</t>
  </si>
  <si>
    <t xml:space="preserve">P2P - Catalog Creation / Onboarding (Self-Description):
BirchStreet supports the ability to host or connect to catalog content in any manner a supplier will support. We integrate with punch-out and punch through suppliers. The configuration of punch-out and punch through suppliers is done through our Technical Services Supplier Adoption team and the technical team on the supplier's side. There is typically a fee for the punch-out setup unless the customer is part of an Avendra or other partner preferred GPO solution. If suppliers do not have the ability to support either of these methods, they can log in to BirchStreet and upload their content either through a spreadsheet upload, or by direct entry on screen. Content includes, but is not limited to, product sku, description, manufacturer name and number, lead times, min/max order quantities, specifications, images, origin, preferred and diversity flags/icons, etc. For suppliers who are unable to upload catalog content into BirchStreet, properties can upload or directly add content on their behalf and save them into Order Guides. Additionally, products can be added into BirchStreet automatically through the bidding process. Contracts can be created in BirchStreet with items saved against them. In near future we will also be able to flip these contracts into catalogs. 
P2P - Catalog Data Quality Control (Self-Description):
BirchStreet provides suppliers the ability to upload catalog content with fully enriched data. This information can be uploaded one time and shared/exposed across multiple locations. The catalog content can be routed for review &amp; approval to the customer, 3rd party partners such as Avendra, and/or BirchStreet's Data Management Services team based on approval level requirements for further validation and data enrichment. BirchStreet also has various learning tools such as Department and GL account coding such that the system will automatically code items to the right accounts based on previous selections. Additionally, based on specific mappings, BirchStreet can automatically code items and orders to the right accounts. BirchStreet can also provide security such that no items can be added into the system or ordered unless provided rights to do so. 
P2P - Catalog Objects (Self-Description):
BirchStreet provides various features for repetitive purchase items and spot buys - Recurring PO's, Order Guides/Templates/Favorites lists, Planned Purchases with suggested order quantities are based on PAR's, quantity on hand, open requisitions and outstanding purchase orders, etc. BirchStreet contains a variety of eForms including Supplier Request Forms, Receiving, AP Invoice entry, bidding response forms, etc. These forms/screens can be completed directly in the system and/or used to integrate data to/from other systems. This form and any other document in the system can be routed using workflow rules at and/or above property. Items include attributes like item categories, commodity codes, images, specs, order minimums, etc. These can be further flagged as diverse, green, local, etc. Flags are configurable and customizable. BirchStreet provides the ability for each customer to have its own custom item taxonomy structure such that information can be captured through Spend Cube/reports. When suppliers upload catalog content, they are tagged with the appropriate taxonomy/category ID. Additionally, suppliers can provide price tiers for customers in different locations as needed. The system can also be configured to alert purchasers if they should order more to meet a discount rate. Supplier catalog content can be managed 100% by the customer or a 3rd party agent by request/authorization of the customer.
P2P - Search Engine (Self-Description):
BirchStreet provides the ability to search across all suppliers within BirchStreet and narrows down the results as the customer continues to type text. Searching can be done based on supplier name as well as a variety of other attributes including category, supplier notes, etc. Customers can also search for content across all online suppliers to see which ones provide a specific product. Searching can be conducted across Favorites Lists, Inventory Locations, Recipes, and line level Purchase Order data. Searching punchout suppliers is done by clicking a logo within BirchStreet and the site is seamlessly loaded within the BirchStreet frame. 
P2P - Requisitioning Process (Self-Description):
BirchStreet offers purchase requisition process, but our best practice is to start with a purchase order and have the PO go through the workflow. This is because Purchase Requisitions and Purchase Orders offer the exact same functionality (redundant). Orders from multiple suppliers at once can be placed, and both REQ and PO data can be aggregated. Both can go through the same or separate workflows. Suppliers can be prevented from processing the order without the proper documentation whether it be a REQ or a PO.  Both REQ's and POs can start with supplier catalogs, BirchStreet Order Guides/favorites lists or inventory. Punchout sites require Purchase Orders. BirchStreet has a very robust workflow engine - unlimited levels, multiple people at same level, etc.  Each order displays the effected period, department, GL Account, budget, amount spent, in approvals, effect of this order, balance and % remaining. You can add notes and attachment files to any document.  You also have the ability to designate preferred suppliers which rise to the top of any Catalog to help the buyer with purchasing decisions. Suppliers upload their negotiated pricing into BirchStreet and these items can be marked as preferred.  If item compliance is being managed/mapped, the system can be configured to alert users to incorrect purchasing decisions, and the amount of money the would save if they purchased on contract before the order is placed. Our order guides allow users to order from a pre-configured list with par levels.  BirchStreet planned purchase functionality provides suggested orders based on inventory levels, par levels, quantity on requisitions and quantities on order from suppliers.  If a user has an Order Guide or REQ List set up, sorted and pre-coded to the right chart of accounts, the amount of time it will take to create a REQ or PO depends on the number of items they need. If it's just a couple of items, it can take as short as 30 seconds. If it's a hundred items, it can take a couple of minutes to key in the quantities for each item needed. Training a user how to create a req or PO from an existing Order Guide or REQ list is approximately 5 minutes. 
P2P - Shopping Cart / Checkout Process (Self-Description):
Full shopping cart functionality is available within BirchStreet.  You can add items to a draft cart, revise quantities, add/delete items from a cart, add to favorites lists.  Upon submission, you can allocate the purchase to multiple periods and/or GL accounts, add notes and attachments.  The order will display budget checking information and users can setup alerts/warnings. While Shopping Cart functionality is useful on many websites, BirchStreet's Order Guides are set up in such a way that multiple POs can be created at one time. This reduces the overall need for the Shopping Cart functionality so many customers do not use it. BirchStreet POs can have multiple ship to locations. Based on line item locations, POs will be created in the respective locations so they can be received and invoiced. 
P2P - Guided Buying (Self-Description):
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P2P - Intelligent Apps (Self-Description):
BirchStreet does can integrate with any 3rd party solution including intelligent apps. 
P2P - Conversational Systems (Self-Description):
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t>
  </si>
  <si>
    <t xml:space="preserve">P2P - Catalog Creation / Onboarding (Self-Description):
BirchStreet supports the ability to host or connect to catalog content in any manner a supplier will support. We integrate with punch-out and punch through suppliers. The configuration of punch-out and punch through suppliers is done through our Technical Services Supplier Adoption team and the technical team on the supplier's side. There is typically a fee for the punch-out setup unless the customer is part of an Avendra or other partner preferred GPO solution. If suppliers do not have the ability to support either of these methods, they can log in to BirchStreet and upload their content either through a spreadsheet upload, or by direct entry on screen. Content includes, but is not limited to, product sku, description, manufacturer name and number, lead times, min/max order quantities, specifications, images, origin, preferred and diversity flags/icons, etc. For suppliers who are unable to upload catalog content into BirchStreet, properties can upload or directly add content on their behalf and save them into Order Guides. Additionally, products can be added into BirchStreet automatically through the bidding process. Contracts can be created in BirchStreet with items saved against them. In near future we will also be able to flip these contracts into catalogs. 
P2P - Catalog Data Quality Control (Self-Description):
BirchStreet provides suppliers the ability to upload catalog content with fully enriched data. This information can be uploaded one time and shared/exposed across multiple locations. The catalog content can be routed for review &amp; approval to the customer, 3rd party partners such as Avendra, and/or BirchStreet's Data Management Services team based on approval level requirements for further validation and data enrichment. BirchStreet also has various learning tools such as Department and GL account coding such that the system will automatically code items to the right accounts based on previous selections. Additionally, based on specific mappings, BirchStreet can automatically code items and orders to the right accounts. BirchStreet can also provide security such that no items can be added into the system or ordered unless provided rights to do so. 
P2P - Catalog Objects (Self-Description):
BirchStreet provides various features for repetitive purchase items and spot buys - Recurring PO's, Order Guides/Templates/Favorites lists, Planned Purchases with suggested order quantities are based on PAR's, quantity on hand, open requisitions and outstanding purchase orders, etc. BirchStreet contains a variety of eForms including Supplier Request Forms, Receiving, AP Invoice entry, bidding response forms, etc. These forms/screens can be completed directly in the system and/or used to integrate data to/from other systems. This form and any other document in the system can be routed using workflow rules at and/or above property. Items include attributes like item categories, commodity codes, images, specs, order minimums, etc. These can be further flagged as diverse, green, local, etc. Flags are configurable and customizable. BirchStreet provides the ability for each customer to have its own custom item taxonomy structure such that information can be captured through Spend Cube/reports. When suppliers upload catalog content, they are tagged with the appropriate taxonomy/category ID. Additionally, suppliers can provide price tiers for customers in different locations as needed. The system can also be configured to alert purchasers if they should order more to meet a discount rate. Supplier catalog content can be managed 100% by the customer or a 3rd party agent by request/authorization of the customer.
P2P - Search Engine (Self-Description):
BirchStreet has recently rolled out a new innovation to do search - "Elastic Search" which provides end user ultimate flexibility in searching Catalog items based on multiple filter criteria. The concept is very similar to the Type ahead search currently available in various commercially available search engines. BirchStreet provides the ability to search across all suppliers within BirchStreet and narrows down the results as the customer continues to type text. Searching can be done based on supplier name as well as a variety of other attributes including category, supplier notes, etc. Customers can also search for content across all online suppliers to see which ones provide a specific product. Searching can be conducted across Favorites Lists, Inventory Locations, Recipes, and line level Purchase Order data. Searching punchout suppliers is done by clicking a logo within BirchStreet and the site is seamlessly loaded within the BirchStreet frame. 
P2P - Requisitioning Process (Self-Description):
BirchStreet offers purchase requisition process, but our best practice is to start with a purchase order and have the PO go through the workflow. This is because Purchase Requisitions and Purchase Orders offer the exact same functionality (redundant). Orders from multiple suppliers at once can be placed, and both REQ and PO data can be aggregated. Both can go through the same or separate workflows. Suppliers can be prevented from processing the order without the proper documentation whether it be a REQ or a PO.  Both REQ's and POs can start with supplier catalogs, BirchStreet Order Guides/favorites lists or inventory. Punchout sites require Purchase Orders. BirchStreet has a very robust workflow engine - unlimited levels, multiple people at same level, etc.  Each order displays the effected period, department, GL Account, budget, amount spent, in approvals, effect of this order, balance and % remaining. You can add notes and attachment files to any document.  You also have the ability to designate preferred suppliers which rise to the top of any Catalog to help the buyer with purchasing decisions. Suppliers upload their negotiated pricing into BirchStreet and these items can be marked as preferred.  If item compliance is being managed/mapped, the system can be configured to alert users to incorrect purchasing decisions, and the amount of money the would save if they purchased on contract before the order is placed. Our order guides allow users to order from a pre-configured list with par levels.  BirchStreet planned purchase functionality provides suggested orders based on inventory levels, par levels, quantity on requisitions and quantities on order from suppliers.  If a user has an Order Guide or REQ List set up, sorted and pre-coded to the right chart of accounts, the amount of time it will take to create a REQ or PO depends on the number of items they need. If it's just a couple of items, it can take as short as 30 seconds. If it's a hundred items, it can take a couple of minutes to key in the quantities for each item needed. Training a user how to create a req or PO from an existing Order Guide or REQ list is approximately 5 minutes. 
P2P - Shopping Cart / Checkout Process (Self-Description):
Full shopping cart functionality is available within BirchStreet.  You can add items to a draft cart, revise quantities, add/delete items from a cart, add to favorites lists.  Upon submission, you can allocate the purchase to multiple periods and/or GL accounts, add notes and attachments.  The order will display budget checking information and users can setup alerts/warnings. While Shopping Cart functionality is useful on many websites, BirchStreet's Order Guides are set up in such a way that multiple POs can be created at one time. This reduces the overall need for the Shopping Cart functionality so many customers do not use it. BirchStreet POs can have multiple ship to locations. Based on line item locations, POs will be created in the respective locations so they can be received and invoiced. 
P2P - Guided Buying (Self-Description):
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P2P - Intelligent Apps (Self-Description):
BirchStreet does can integrate with any 3rd party solution including intelligent apps. 
P2P - Conversational Systems (Self-Description):
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t>
  </si>
  <si>
    <t>Bots ("Chat Bots" -  Conversational Systems)
_x000D_(REVISED)</t>
  </si>
  <si>
    <t>Machine Learning (algorithms)
_x000D_(REVISED)</t>
  </si>
  <si>
    <t>External Library Support
_x000D_(NEW)</t>
  </si>
  <si>
    <t>AI
_x000D_(REVISED)</t>
  </si>
  <si>
    <t xml:space="preserve">P2P - Catalog Creation / Onboarding (Self-Description):
BirchStreet supports the ability to host or connect to catalog content in any manner a supplier will support. We integrate with punch-out and punch through suppliers. The configuration of punch-out and punch through suppliers is done through our Technical Services Supplier Adoption team and the technical team on the supplier's side. There is typically a fee for the punch-out setup unless the customer is part of an Avendra or other partner preferred GPO solution. If suppliers do not have the ability to support either of these methods, they can log in to BirchStreet and upload their content either through a spreadsheet upload, or by direct entry on screen. Content includes, but is not limited to, product sku, description, manufacturer name and number, lead times, min/max order quantities, specifications, images, origin, preferred and diversity flags/icons, etc. For suppliers who are unable to upload catalog content into BirchStreet, properties can upload or directly add content on their behalf and save them into Order Guides. Additionally, products can be added into BirchStreet automatically through the bidding process. Contracts can be created in BirchStreet with items saved against them. In near future we will also be able to flip these contracts into catalogs. 
P2P - Catalog Data Quality Control (Self-Description):
BirchStreet provides suppliers the ability to upload catalog content with fully enriched data. This information can be uploaded one time and shared/exposed across multiple locations. The catalog content can be routed for review &amp; approval to the customer, 3rd party partners such as Avendra, and/or BirchStreet's Data Management Services team based on approval level requirements for further validation and data enrichment. BirchStreet also has various learning tools such as Department and GL account coding such that the system will automatically code items to the right accounts based on previous selections. Additionally, based on specific mappings, BirchStreet can automatically code items and orders to the right accounts. BirchStreet can also provide security such that no items can be added into the system or ordered unless provided rights to do so. 
P2P - Catalog Objects (Self-Description):
BirchStreet provides various features for repetitive purchase items and spot buys - Recurring PO's, Order Guides/Templates/Favorites lists, Planned Purchases with suggested order quantities are based on PAR's, quantity on hand, open requisitions and outstanding purchase orders, etc. BirchStreet contains a variety of eForms including Supplier Request Forms, Receiving, AP Invoice entry, bidding response forms, etc. These forms/screens can be completed directly in the system and/or used to integrate data to/from other systems. This form and any other document in the system can be routed using workflow rules at and/or above property. Items include attributes like item categories, commodity codes, images, specs, order minimums, etc. These can be further flagged as diverse, green, local, etc. Flags are configurable and customizable. BirchStreet provides the ability for each customer to have its own custom item taxonomy structure such that information can be captured through Spend Cube/reports. When suppliers upload catalog content, they are tagged with the appropriate taxonomy/category ID. Additionally, suppliers can provide price tiers for customers in different locations as needed. The system can also be configured to alert purchasers if they should order more to meet a discount rate. Supplier catalog content can be managed 100% by the customer or a 3rd party agent by request/authorization of the customer.
P2P - Requisitioning Process (Self-Description):
BirchStreet offers purchase requisition process, but our best practice is to start with a purchase order and have the PO go through the workflow. This is because Purchase Requisitions and Purchase Orders offer the exact same functionality (redundant). Orders from multiple suppliers at once can be placed, and both REQ and PO data can be aggregated. Both can go through the same or separate workflows. Suppliers can be prevented from processing the order without the proper documentation whether it be a REQ or a PO.  Both REQ's and POs can start with supplier catalogs, BirchStreet Order Guides/favorites lists or inventory. Punchout sites require Purchase Orders. BirchStreet has a very robust workflow engine - unlimited levels, multiple people at same level, etc.  Each order displays the effected period, department, GL Account, budget, amount spent, in approvals, effect of this order, balance and % remaining. You can add notes and attachment files to any document.  You also have the ability to designate preferred suppliers which rise to the top of any Catalog to help the buyer with purchasing decisions. Suppliers upload their negotiated pricing into BirchStreet and these items can be marked as preferred.  If item compliance is being managed/mapped, the system can be configured to alert users to incorrect purchasing decisions, and the amount of money the would save if they purchased on contract before the order is placed. Our order guides allow users to order from a pre-configured list with par levels.  BirchStreet planned purchase functionality provides suggested orders based on inventory levels, par levels, quantity on requisitions and quantities on order from suppliers.  If a user has an Order Guide or REQ List set up, sorted and pre-coded to the right chart of accounts, the amount of time it will take to create a REQ or PO depends on the number of items they need. If it's just a couple of items, it can take as short as 30 seconds. If it's a hundred items, it can take a couple of minutes to key in the quantities for each item needed. Training a user how to create a req or PO from an existing Order Guide or REQ list is approximately 5 minutes. 
P2P - Shopping Cart / Checkout Process (Self-Description):
Full shopping cart functionality is available within BirchStreet.  You can add items to a draft cart, revise quantities, add/delete items from a cart, add to favorites lists.  Upon submission, you can allocate the purchase to multiple periods and/or GL accounts, add notes and attachments.  The order will display budget checking information and users can setup alerts/warnings. While Shopping Cart functionality is useful on many websites, BirchStreet's Order Guides are set up in such a way that multiple POs can be created at one time. This reduces the overall need for the Shopping Cart functionality so many customers do not use it. BirchStreet POs can have multiple ship to locations. Based on line item locations, POs will be created in the respective locations so they can be received and invoiced. 
P2P - Guided Buying (Self-Description):
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t>
  </si>
  <si>
    <t>Machine Learning Use Cases (Cognitive Systems examples)
_x000D_(REVISED)</t>
  </si>
  <si>
    <t>Architecture
_x000D_(NEW)</t>
  </si>
  <si>
    <t>Software Stack
_x000D_(NEW)</t>
  </si>
  <si>
    <t>Scripting Language (PaaS)
_x000D_(NEW)</t>
  </si>
  <si>
    <t>Application Support (PaaS)
_x000D_(NEW)</t>
  </si>
  <si>
    <t xml:space="preserve">P2P - On-Premise Software Option (Self-Description):
BirchStreet's primary advantage and ability to deploy large-scale rollouts is based on a global multi-tenant cloud solution and does not require any on-premise software (other than access to a browser). BirchStreet does provide the ability to integrate with seamless sign on (SSO) environments, in addition to providing private servers. 
P2P - On-Premise Software Option (Self-Description):
BirchStreet's primary advantage and ability to deploy large-scale rollouts is based on a global multi-tenant cloud solution and does not require any on premise software (other than access to a browser). BirchStreet does provide the ability to integrate with seamless sign on (SSO) environments, in addition to providing private servers. 
P2P - On-Premise Software Option (Self-Description):
BirchStreet's primary advantage and ability to deploy large-scale rollouts is based on a global multi-tenant cloud solution and does not require any on premise software (other than access to a browser). BirchStreet does provide the ability to integrate with seamless single sign on (SSO) environments, in addition to providing private servers. </t>
  </si>
  <si>
    <t>On-Premise Software Option
_x000D_(REVISED)</t>
  </si>
  <si>
    <t>P2P - Cloud (Self-Description):
Please see our supporting documentation attached, which thoroughly explains our cloud architecture, platform and infrastructure. BirchStreet only uses a private cloud (100%), not a hybrid cloud.</t>
  </si>
  <si>
    <t>SaaS/Cloud
_x000D_(REVISED)</t>
  </si>
  <si>
    <t>Geographic Deployments (IaaS)
_x000D_(NEW)</t>
  </si>
  <si>
    <t>Iaas EcoSystem (Open Stack) [e.g. Rackspace, etc.]
_x000D_(NEW)</t>
  </si>
  <si>
    <t>IaaS Ecosystem (AWS)
_x000D_(NEW)</t>
  </si>
  <si>
    <t>IaaS Ecosystem (Microsoft Azure)
_x000D_(NEW)</t>
  </si>
  <si>
    <t>IaaS Ecosystem (Google)
_x000D_(NEW)</t>
  </si>
  <si>
    <t>Dynamic Scaling / Computation (IaaS)
_x000D_(NEW)</t>
  </si>
  <si>
    <t>Dynamic Data Segmentation (IaaS) 
_x000D_(NEW)</t>
  </si>
  <si>
    <t>Data-as-a-Service (DaaS/IaaS)
_x000D_(NEW)</t>
  </si>
  <si>
    <t>Security (Standards)
_x000D_(NEW)</t>
  </si>
  <si>
    <t>e-Signatures
_x000D_(NEW)</t>
  </si>
  <si>
    <t xml:space="preserve">P2P - Profiles (Self-Description):
For mass customization, users can be assigned to a position within BirchStreet.  A position can designate a group of users - approvals, budget access, department access and fine tune the available function.
Different profiles are supported through position IDs to be assigned at the user level for customization of shopping experience. These positions are modified at the ID level, allowing changes to occur at the position ID level to mass distribute to any user with that position ID. Within these position IDs, different pages, approvals, screens, menus, buttons, and restrictions can be added. The position ID is assigned to every user profile during creation and can be modified by a system admin following user creation. Additionally, department and GL access is driven at the user profile level. 
If screen behavior needs to be modified, we can also add a customization to specific positions. Meaning we can make a screen look different by position, i.e. display a hidden field in a screen for certain positions, while hiding that same field for another position in that same screen. 
</t>
  </si>
  <si>
    <t>Fine Grained Role/Data/Action Based Security
_x000D_(REVISED)</t>
  </si>
  <si>
    <t xml:space="preserve">P2P - Big Data (Self-Description):
BirchStreet does can integrate with any 3rd party solution including Robotics/AI/Machine Learning tools. </t>
  </si>
  <si>
    <t>Big Data Processing
_x000D_(REVISED)</t>
  </si>
  <si>
    <t>Data Models
_x000D_(NEW)</t>
  </si>
  <si>
    <t>Model Extensibility
_x000D_(NEW)</t>
  </si>
  <si>
    <t>Taxonomy Support
_x000D_(NEW)</t>
  </si>
  <si>
    <t xml:space="preserve">P2P - Catalog Creation / Onboarding (Self-Description):
BirchStreet supports the ability to host or connect to catalog content in any manner a supplier will support. We integrate with punch-out and punch through suppliers. The configuration of punch-out and punch through suppliers is done through our Technical Services Supplier Adoption team and the technical team on the supplier's side. There is typically a fee for the punch-out setup unless the customer is part of an Avendra or other partner preferred GPO solution. If suppliers do not have the ability to support either of these methods, they can log in to BirchStreet and upload their content either through a spreadsheet upload, or by direct entry on screen. Content includes, but is not limited to, product sku, description, manufacturer name and number, lead times, min/max order quantities, specifications, images, origin, preferred and diversity flags/icons, etc. For suppliers who are unable to upload catalog content into BirchStreet, properties can upload or directly add content on their behalf and save them into Order Guides. Additionally, products can be added into BirchStreet automatically through the bidding process. Contracts can be created in BirchStreet with items saved against them. In near future we will also be able to flip these contracts into catalogs. </t>
  </si>
  <si>
    <t>Data Loading
_x000D_(REVISED)</t>
  </si>
  <si>
    <t>MS-Excel Support
_x000D_(NEW)</t>
  </si>
  <si>
    <t>Data Cleansing
_x000D_(REVISED)</t>
  </si>
  <si>
    <t>Data Harmonization
_x000D_(REVISED)</t>
  </si>
  <si>
    <t>Data Enrichment
_x000D_(REVISED)</t>
  </si>
  <si>
    <t>Data Management
_x000D_(REVISED)</t>
  </si>
  <si>
    <t>Auto Data Verification 
_x000D_(REVISED)</t>
  </si>
  <si>
    <t>AR/Auto Detection of Missing / Needed / Erroneous Data
_x000D_(REVISED)</t>
  </si>
  <si>
    <t>MDM Capability
_x000D_(NEW)</t>
  </si>
  <si>
    <t>Message Logging
_x000D_(NEW)</t>
  </si>
  <si>
    <t>Sandboxing
_x000D_(NEW)</t>
  </si>
  <si>
    <t>Unstructured Data Management
_x000D_(REVISED)</t>
  </si>
  <si>
    <t>Metadata Extraction
_x000D_(NEW)</t>
  </si>
  <si>
    <t>Media Management
_x000D_(REVISED)</t>
  </si>
  <si>
    <t>Archival Management
_x000D_(REVISED)</t>
  </si>
  <si>
    <t xml:space="preserve">P2P - Catalog Mobility (Self-Description):
The full BirchStreet enterprise application can be utilized on larger tablets without an app. BirchStreet works on any browser. BirchStreet mobile approvals can be conducted through a direct link within the email alert without an app. BirchStreet provides a Take Inventory app for month end counting purposes. This app is provided as part of a scanning solution BirchStreet provides using rugged hand held. 
P2P - Mobility (Self-Description):
The full BirchStreet enterprise application can be utilized on larger tablets without an app. BirchStreet works on any browser. BirchStreet mobile approvals can be conducted through a direct link within the email alert without an app. BirchStreet provides a Take Inventory app for month end counting purposes. This app is provided as part of a scanning solution BirchStreet provides using rugged hand helds. 
P2P - PO Mobility (Self-Description):
The full BirchStreet enterprise application can be utilized on larger tablets without an app. BirchStreet works on any browser. BirchStreet mobile approvals can be conducted through a direct link within the email alert without an app. BirchStreet provides a Take Inventory app for month end counting purposes. This app is provided as part of a scanning solution BirchStreet provides using rugged hand helds. 
P2P - Receiving Mobility (Self-Description):
The full BirchStreet enterprise application can be utilized on larger tablets without an app. BirchStreet works on any browser. BirchStreet mobile approvals can be conducted through a direct link within the email alert without an app. BirchStreet customers also utilize tablets secured to receiving carts for entry of receiving on dock. BirchStreet provides a Take Inventory app for month end counting purposes. This app is provided as part of a scanning solution BirchStreet provides using rugged hand helds. 
P2P - Mobile (Self-Description):
The full BirchStreet enterprise application can be utilized on larger tablets without an app. BirchStreet works on any browser. BirchStreet mobile approvals can be conducted through a direct link within the email alert without an app. BirchStreet customers also utilize tablets secured to receiving carts for entry of receiving on dock. BirchStreet provides a Take Inventory app for month end counting purposes. This app is provided as part of a scanning solution BirchStreet provides using rugged hand helds. BirchStreet's future growth will include an app that allows receiving, transfers, fulfillment and take inventory all within the same handheld app. Mobility is a lower priority since a majority of our enterprise class customers require full functionality applications with full workflow features and not pared-down mobile apps. </t>
  </si>
  <si>
    <t>Mobile Support
_x000D_(REVISED)</t>
  </si>
  <si>
    <t>Advanced Mobile Support
_x000D_(NEW)</t>
  </si>
  <si>
    <t xml:space="preserve">P2P - OCR / Scanners (Self-Description):
BirchStreet partners with 3rd party OCR integration services that send invoice images and data directly into BirchStreet to generate invoices. These invoices are matched automatically to the correct properties, suppliers, and PO receiving (if PO's are available). Matched invoices are transmitted to the back office system automatically. Customers can also use their own scanners to scan and attach any documents or images directly within BirchStreet. </t>
  </si>
  <si>
    <t>OCR
_x000D_(REVISED)</t>
  </si>
  <si>
    <t>Virtual Assistant / chatbot
_x000D_(NEW)</t>
  </si>
  <si>
    <t xml:space="preserve">P2P - Intelligent Apps (Self-Description):
BirchStreet does can integrate with any 3rd party solution including intelligent apps. </t>
  </si>
  <si>
    <t>Intelligent Apps (i.e., use of AI techniques like machine learning within the native app or partner apps)
_x000D_(REVISED)</t>
  </si>
  <si>
    <t xml:space="preserve">P2P - Block chain (Self-Description):
BirchStreet does can integrate with any 3rd party solution including Robotics/AI/Machine Learning tools. </t>
  </si>
  <si>
    <t>Block Chain
_x000D_(REVISED)</t>
  </si>
  <si>
    <t>P2P - Internet of Things (IoT) (Self-Description):
BirchStreet does can integrate with any 3rd party solution including IoT devices</t>
  </si>
  <si>
    <t>IoT
_x000D_(REVISED)</t>
  </si>
  <si>
    <t>RoadMap
_x000D_(NEW)</t>
  </si>
  <si>
    <t>Integration Platform-as-a-Service (IPaaS)
_x000D_(NEW)</t>
  </si>
  <si>
    <t xml:space="preserve">P2P - Ability to Connect to Multiple Supplier/Business Networks (Self-Description):
For customers that are part of GPO services, BirchStreet utilizes a GPO database of validated suppliers and their products. This information is quickly exposed to new customers who are part of the GPO service. For customers who are not part of a GPO service, BirchStreet obtains supplier information directly from the customer's back office system. Corporate customer organizations typically only want suppliers into BirchStreet that their locations are authorized to use, and for which vendor details already exist in the back office system at time of implementation. For ongoing supplier addition/maintenance, this can either be done through an integration with the supplier information in the back office system, or through BirchStreet's Supplier Request Form and approval process. 
P2P - Open Standards (Self-Description):
BirchStreet provides the ability for suppliers and other 3rd party solutions to integrate with BirchStreet using industry standard interfaces mechanisms. </t>
  </si>
  <si>
    <t>Open Integration Standards Support
_x000D_(REVISED)</t>
  </si>
  <si>
    <t xml:space="preserve">P2P - Internet Shopping / Catalog Visibility (Self-Description):
BirchStreet provides the ability to allow properties to show through punch-out sites. The punch-out sites host the customer's approved products and contracted prices based on account number. Once the customer shops through the punch-out, a Purchase Order is brought back into BirchStreet so that it can be coded into the Declining Checkbook/budget and can be routed for approval. Once all approvals have been obtained, BirchStreet sends a confirmation back to the punch-out site to process the order. The products are shipped as requested. Some of the largest punch-out suppliers also send invoices for these orders directly into BirchStreet through EDI so that the invoicing process is automated. All the property has to do is confirm receipt of goods. For those items on the punch-out site that are inventoried at the property, once the goods are confirmed as received, the on hand and inventory cost are automatically updated in the inventory location. If those items are also included in recipes, the recipe costs will be updated automatically as well. 
P2P - Third-Party Content (Self-Description):
BirchStreet offers cXML Punchout to numerous suppliers including Amazon.  Selected items are added to a BirchStreet purchase order after checking out from the site.  The purchase order will follow the appropriate workflow prior to submission back that supplier.  The search tools are available while on their site.
P2P - Systems Integration (Self-Description):
BirchStreet is capable of integrating with any 3rd party application to import/export data. HotSOS is an example of an integration whereby HotSOS service orders check our inventory levels through an integration which result in requisitions being generated in BirchStreet automatically. 
P2P - Preferred Supplier Management (Self-Description):
BirchStreet provides the ability to add icons next to supplier names that identify them as contracted/preferred, diverse, etc. In addition, reports against contracted vs. non-contracted supplier spend can be generated. Individual items flagged as contracted will be identified with a flag next to them on the document. 
P2P - Extensibility (Self-Description):
BirchStreet can integrate with any 3rd party system to provide any level of additional information within the system. 
P2P - Services Procurement Integration (Self-Description):
BirchStreet is capable of integrating with any 3rd party application to import/export data. BirchStreet also has the ability to create purchase orders for services. HotSOS is an example of an integration whereby HotSOS service orders check our inventory levels through an integration which result in requisitions being generated in BirchStreet automatically. 
P2P - International Trade and Logistics (Self-Description):
BirchStreet is capable of integrating with any 3rd party application to import/export data. BirchStreet has an extensive set of configurable taxation models to support various regional standards including use tax, single tax percentage, tax authority levels, VAT Tax, single tax code - line level, multiple tax codes - line level, tax on POs but not invoices, multiple tax codes - only on invoice, AP tax groups/auxiliary tax, and dynamic taxes. 
P2P - Fulfillment (Self-Description):
BirchStreet users can be notified of shipping if a supplier's system is configured to send it. BOL #'s can be entered into the BirchStreet receiving screen. Communication of any type can be done through the Send Message and/or Notes features within BirchStreet. Attachments of any type can be scanned and attached to any document including Receiving entries. 
P2P - Receiving Integration (Self-Description):
BirchStreet standard functionality provides AP 3-way auto-match between the PO, receiving document and invoice. Once the 3-way auto-match process has occurred, the invoice is transmitted to the back office system. Once payment has been made, the payment details are transmitted back to BirchStreet. This allows the PO, checkbook/budget, approvals, receiving history, invoice and check details to be in one central repository. BirchStreet has transmitted just the receiving data to back office systems in the past, however the full P2P functionality is not being leveraged in this case. BirchStreet also has the ability to provide real-time interface of screen entry data directly into a corresponding screen within a 3rd party system including receiving and invoice entry. 
P2P - International Trade and Logistics (Self-Description):
BirchStreet is capable of integrating with any 3rd party application to import/export data. In lieu of an integration, shipment documentation can be attached to either the Purchase Order or Purchase Order Receiving.  BirchStreet has an extensive set of configurable taxation models to support various regional standards including use tax, single tax percentage, tax authority levels, VAT Tax, single tax code - line level, multiple tax codes - line level, tax on PO's but not invoices, multiple tax codes - only on invoice, AP tax groups/auxiliary tax, and dynamic taxes. 
P2P - Ability to Connect to Multiple Supplier/Business Networks (Self-Description):
For customers that are part of GPO services, BirchStreet utilizes a GPO database of validated suppliers and their products. This information is quickly exposed to new customers who are part of the GPO service. For customers who are not part of a GPO service, BirchStreet obtains supplier information directly from the customer's back office system. Corporate customer organizations typically only want suppliers into BirchStreet that their locations are authorized to use, and for which vendor details already exist in the back office system at time of implementation. For ongoing supplier addition/maintenance, this can either be done through an integration with the supplier information in the back office system, or through BirchStreet's Supplier Request Form and approval process. 
P2P - Integrations (Self-Description):
BirchStreet is a multi-tenant environment. Each tenant is referred to as a subscriber or marketplace. For a subscriber who has significantly different operating models within itself, BirchStreet can partition each subscriber into separate business models. Within a subscriber, most commonly there is 1 ERP integration, however multiple can (and do) exist. Where multiple ERPs exist, each property is configured to connect to the appropriate back office system. </t>
  </si>
  <si>
    <t>APIs
_x000D_(REVISED)</t>
  </si>
  <si>
    <t xml:space="preserve">P2P - Systems Integration (Self-Description):
BirchStreet is capable of integrating with any 3rd party application to import/export data. HotSOS is an example of an integration whereby HotSOS service orders check our inventory levels through an integration which result in requisitions being generated in BirchStreet automatically. 
P2P - Preferred Supplier Management (Self-Description):
BirchStreet provides the ability to add icons next to supplier names that identify them as contracted/preferred, diverse, etc. In addition, reports against contracted vs. non-contracted supplier spend can be generated. Individual items flagged as contracted will be identified with a flag next to them on the document. 
P2P - Requisitioning Budget Checking Process (Self-Description):
Budget integration or budget upload functionality are available into BirchStreet.  BirchStreet provides a snapshot of the budget impact of each requisition and purchase order - fields include Budget Department, Period, GL Account, Budget, Reserve, Current Balance, Approved, Pending Approval, This PO, Ending Balance, Percent Remaining.  BirchStreet also provides a Property Summary displaying this data at a property level, department and capabilities to drill down to the line item. Color coded icons represent when the budget is "green", "yellow", or "red". Users can define alerts at any budget trigger point. For best practice purposes, BirchStreet will not stop the operational process by preventing orders from being created. In these cases, additional approval levels can be configured for documents which exceed pre-defined limits. BirchStreet can integrate budget feeds from a back office system for batch or real time forecast updates. 
P2P - Requisitioning Inventory Checking Process (Self-Description):
BirchStreet's modules are on the same platform. Our inventory module has full capabilities for inventory purchases, requisitions, transfers, and inventory adjustments. BirchStreet's inventory supports both asset transfers and for charge transactions. Where applicable, the budget is decremented or credited upon requisition fulfillment or transfer. For asset transfers, items are transferred from one storeroom to another upon requisition fulfillment or transfer. The Planned Purchase tool allows purchasing managers to see all unfulfilled requisitions, unreceived purchase orders, par values, and current on-hand quantities. Based on this information the tool will recommend how many of each item to buy. The purchasing manager can use the tool to quickly create multiple orders from the lowest priced suppliers at one time. 
P2P - Extensibility (Self-Description):
BirchStreet can integrate with any 3rd party system to provide any level of additional information within the system. 
P2P - Services Procurement Integration (Self-Description):
BirchStreet is capable of integrating with any 3rd party application to import/export data. BirchStreet also has the ability to create purchase orders for services. HotSOS is an example of an integration whereby HotSOS service orders check our inventory levels through an integration which result in requisitions being generated in BirchStreet automatically. 
P2P - International Trade and Logistics (Self-Description):
BirchStreet is capable of integrating with any 3rd party application to import/export data. BirchStreet has an extensive set of configurable taxation models to support various regional standards including use tax, single tax percentage, tax authority levels, VAT Tax, single tax code - line level, multiple tax codes - line level, tax on POs but not invoices, multiple tax codes - only on invoice, AP tax groups/auxiliary tax, and dynamic taxes. 
P2P - Receiving Integration (Self-Description):
BirchStreet standard functionality provides AP 3-way auto-match between the PO, receiving document and invoice. Once the 3-way auto-match process has occurred, the invoice is transmitted to the back office system. Once payment has been made, the payment details are transmitted back to BirchStreet. This allows the PO, checkbook/budget, approvals, receiving history, invoice and check details to be in one central repository. BirchStreet has transmitted just the receiving data to back office systems in the past, however the full P2P functionality is not being leveraged in this case. BirchStreet also has the ability to provide real-time interface of screen entry data directly into a corresponding screen within a 3rd party system including receiving and invoice entry. 
P2P - International Trade and Logistics (Self-Description):
BirchStreet is capable of integrating with any 3rd party application to import/export data. In lieu of an integration, shipment documentation can be attached to either the Purchase Order or Purchase Order Receiving.  BirchStreet has an extensive set of configurable taxation models to support various regional standards including use tax, single tax percentage, tax authority levels, VAT Tax, single tax code - line level, multiple tax codes - line level, tax on PO's but not invoices, multiple tax codes - only on invoice, AP tax groups/auxiliary tax, and dynamic taxes. 
P2P - Supplier Information Management (Self-Description):
BirchStreet adheres to current industry standard security measures to ensure privacy of all data within our system. Access to the system is managed through login (manual or seamless). Data within the system is exposed based on rights to users who should have access to see specific information. BirchStreet's Supplier Request Form provides the ability to attach any required documents necessary for addition into the marketplace. 
P2P - Supplier Performance and Risk Management (Self-Description):
BirchStreet's Programs Portal provides the ability to manage contracts with reminders for when those contracts are due. BirchStreet is capable of integrating with any 3rd party application to import/export data. 
P2P - Integrations (Self-Description):
BirchStreet is a multi-tenant environment. Each tenant is referred to as a subscriber or marketplace. For a subscriber who has significantly different operating models within itself, BirchStreet can partition each subscriber into separate business models. Within a subscriber, most commonly there is 1 ERP integration, however multiple can (and do) exist. Where multiple ERPs exist, each property is configured to connect to the appropriate back office system. </t>
  </si>
  <si>
    <t>ERP/MRP
_x000D_(REVISED)</t>
  </si>
  <si>
    <t xml:space="preserve">P2P - Systems Integration (Self-Description):
BirchStreet is capable of integrating with any 3rd party application to import/export data. HotSOS is an example of an integration whereby HotSOS service orders check our inventory levels through an integration which result in requisitions being generated in BirchStreet automatically. 
P2P - Preferred Supplier Management (Self-Description):
BirchStreet provides the ability to add icons next to supplier names that identify them as contracted/preferred, diverse, etc. In addition, reports against contracted vs. non-contracted supplier spend can be generated. Individual items flagged as contracted will be identified with a flag next to them on the document. 
P2P - Extensibility (Self-Description):
BirchStreet can integrate with any 3rd party system to provide any level of additional information within the system. 
P2P - Services Procurement Integration (Self-Description):
BirchStreet is capable of integrating with any 3rd party application to import/export data. BirchStreet also has the ability to create purchase orders for services. HotSOS is an example of an integration whereby HotSOS service orders check our inventory levels through an integration which result in requisitions being generated in BirchStreet automatically. 
P2P - International Trade and Logistics (Self-Description):
BirchStreet is capable of integrating with any 3rd party application to import/export data. BirchStreet has an extensive set of configurable taxation models to support various regional standards including use tax, single tax percentage, tax authority levels, VAT Tax, single tax code - line level, multiple tax codes - line level, tax on POs but not invoices, multiple tax codes - only on invoice, AP tax groups/auxiliary tax, and dynamic taxes. 
P2P - Receiving Integration (Self-Description):
BirchStreet standard functionality provides AP 3-way auto-match between the PO, receiving document and invoice. Once the 3-way auto-match process has occurred, the invoice is transmitted to the back office system. Once payment has been made, the payment details are transmitted back to BirchStreet. This allows the PO, checkbook/budget, approvals, receiving history, invoice and check details to be in one central repository. BirchStreet has transmitted just the receiving data to back office systems in the past, however the full P2P functionality is not being leveraged in this case. BirchStreet also has the ability to provide real-time interface of screen entry data directly into a corresponding screen within a 3rd party system including receiving and invoice entry. 
P2P - International Trade and Logistics (Self-Description):
BirchStreet is capable of integrating with any 3rd party application to import/export data. In lieu of an integration, shipment documentation can be attached to either the Purchase Order or Purchase Order Receiving.  BirchStreet has an extensive set of configurable taxation models to support various regional standards including use tax, single tax percentage, tax authority levels, VAT Tax, single tax code - line level, multiple tax codes - line level, tax on PO's but not invoices, multiple tax codes - only on invoice, AP tax groups/auxiliary tax, and dynamic taxes. 
P2P - Supplier Information Management (Self-Description):
BirchStreet adheres to current industry standard security measures to ensure privacy of all data within our system. Access to the system is managed through login (manual or seamless). Data within the system is exposed based on rights to users who should have access to see specific information. BirchStreet's Supplier Request Form provides the ability to attach any required documents necessary for addition into the marketplace. 
P2P - Supplier Performance and Risk Management (Self-Description):
BirchStreet's Programs Portal provides the ability to manage contracts with reminders for when those contracts are due. BirchStreet is capable of integrating with any 3rd party application to import/export data. 
P2P - Ability to Connect to Multiple Supplier/Business Networks (Self-Description):
For customers that are part of GPO services, BirchStreet utilizes a GPO database of validated suppliers and their products. This information is quickly exposed to new customers who are part of the GPO service. For customers who are not part of a GPO service, BirchStreet obtains supplier information directly from the customer's back office system. Corporate customer organizations typically only want suppliers into BirchStreet that their locations are authorized to use, and for which vendor details already exist in the back office system at time of implementation. For ongoing supplier addition/maintenance, this can either be done through an integration with the supplier information in the back office system, or through BirchStreet's Supplier Request Form and approval process. 
P2P - Integrations (Self-Description):
BirchStreet is a multi-tenant environment. Each tenant is referred to as a subscriber or marketplace. For a subscriber who has significantly different operating models within itself, BirchStreet can partition each subscriber into separate business models. Within a subscriber, most commonly there is 1 ERP integration, however multiple can (and do) exist. Where multiple ERPs exist, each property is configured to connect to the appropriate back office system. </t>
  </si>
  <si>
    <t>S2P / P2P
_x000D_(REVISED)</t>
  </si>
  <si>
    <t xml:space="preserve">P2P - Integrations (Self-Description):
BirchStreet is a multi-tenant environment. Each tenant is referred to as a subscriber or marketplace. For a subscriber who has significantly different operating models within itself, BirchStreet can partition each subscriber into separate business models. Within a subscriber, most commonly there is 1 ERP integration, however multiple can (and do) exist. Where multiple ERPs exist, each property is configured to connect to the appropriate back office system. </t>
  </si>
  <si>
    <t>3rd Party BI Integrations
_x000D_(REVISED)</t>
  </si>
  <si>
    <t xml:space="preserve">P2P - Guided Buying (Self-Description):
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P2P - Supplier Information Management (Self-Description):
BirchStreet adheres to current industry standard security measures to ensure privacy of all data within our system. Access to the system is managed through login (manual or seamless). Data within the system is exposed based on rights to users who should have access to see specific information. BirchStreet's Supplier Request Form provides the ability to attach any required documents necessary for addition into the marketplace. 
P2P - Supplier Performance and Risk Management (Self-Description):
BirchStreet's Programs Portal provides the ability to manage contracts with reminders for when those contracts are due. BirchStreet is capable of integrating with any 3rd party application to import/export data. 
P2P - Ability to Connect to Multiple Supplier/Business Networks (Self-Description):
For customers that are part of GPO services, BirchStreet utilizes a GPO database of validated suppliers and their products. This information is quickly exposed to new customers who are part of the GPO service. For customers who are not part of a GPO service, BirchStreet obtains supplier information directly from the customer's back office system. Corporate customer organizations typically only want suppliers into BirchStreet that their locations are authorized to use, and for which vendor details already exist in the back office system at time of implementation. For ongoing supplier addition/maintenance, this can either be done through an integration with the supplier information in the back office system, or through BirchStreet's Supplier Request Form and approval process. 
P2P - Integrations (Self-Description):
BirchStreet is a multi-tenant environment. Each tenant is referred to as a subscriber or marketplace. For a subscriber who has significantly different operating models within itself, BirchStreet can partition each subscriber into separate business models. Within a subscriber, most commonly there is 1 ERP integration, however multiple can (and do) exist. Where multiple ERPs exist, each property is configured to connect to the appropriate back office system. </t>
  </si>
  <si>
    <t>Risk Management Integration Types
_x000D_(REVISED)</t>
  </si>
  <si>
    <t>Risk Management Integration Methods
_x000D_(NEW)</t>
  </si>
  <si>
    <t xml:space="preserve">P2P - Supplier Information Management (Self-Description):
BirchStreet adheres to current industry standard security measures to ensure privacy of all data within our system. Access to the system is managed through login (manual or seamless). Data within the system is exposed based on rights to users who should have access to see specific information. BirchStreet's Supplier Request Form provides the ability to attach any required documents necessary for addition into the marketplace. 
P2P - Supplier Performance and Risk Management (Self-Description):
BirchStreet's Programs Portal provides the ability to manage contracts with reminders for when those contracts are due. BirchStreet is capable of integrating with any 3rd party application to import/export data. 
P2P - Integrations (Self-Description):
BirchStreet is a multi-tenant environment. Each tenant is referred to as a subscriber or marketplace. For a subscriber who has significantly different operating models within itself, BirchStreet can partition each subscriber into separate business models. Within a subscriber, most commonly there is 1 ERP integration, however multiple can (and do) exist. Where multiple ERPs exist, each property is configured to connect to the appropriate back office system. </t>
  </si>
  <si>
    <t>Supplier Verification Integrations
_x000D_(REVISED)</t>
  </si>
  <si>
    <t xml:space="preserve">P2P - Systems Integration (Self-Description):
BirchStreet is capable of integrating with any 3rd party application to import/export data. HotSOS is an example of an integration whereby HotSOS service orders check our inventory levels through an integration which result in requisitions being generated in BirchStreet automatically. 
P2P - Preferred Supplier Management (Self-Description):
BirchStreet provides the ability to add icons next to supplier names that identify them as contracted/preferred, diverse, etc. In addition, reports against contracted vs. non-contracted supplier spend can be generated. Individual items flagged as contracted will be identified with a flag next to them on the document. 
P2P - Sourcing Integration (Self-Description):
BirchStreet provides RFQ functionality.  It allows buyers to create bid request lists and easily send to suppliers.  The suppliers can submit their bids via supplier sign on or email back to the buyer.  From the  bid dashboard, the buyer can award by overall supplier or the best price for each item.  You can create an order directly from the RFQ.  
P2P - Extensibility (Self-Description):
BirchStreet can integrate with any 3rd party system to provide any level of additional information within the system. 
P2P - Services Procurement Integration (Self-Description):
BirchStreet is capable of integrating with any 3rd party application to import/export data. BirchStreet also has the ability to create purchase orders for services. HotSOS is an example of an integration whereby HotSOS service orders check our inventory levels through an integration which result in requisitions being generated in BirchStreet automatically. 
P2P - International Trade and Logistics (Self-Description):
BirchStreet is capable of integrating with any 3rd party application to import/export data. BirchStreet has an extensive set of configurable taxation models to support various regional standards including use tax, single tax percentage, tax authority levels, VAT Tax, single tax code - line level, multiple tax codes - line level, tax on POs but not invoices, multiple tax codes - only on invoice, AP tax groups/auxiliary tax, and dynamic taxes. 
P2P - Fulfillment (Self-Description):
BirchStreet users can be notified of shipping if a supplier's system is configured to send it. BOL #'s can be entered into the BirchStreet receiving screen. Communication of any type can be done through the Send Message and/or Notes features within BirchStreet. Attachments of any type can be scanned and attached to any document including Receiving entries. 
P2P - Receiving Integration (Self-Description):
BirchStreet standard functionality provides AP 3-way auto-match between the PO, receiving document and invoice. Once the 3-way auto-match process has occurred, the invoice is transmitted to the back office system. Once payment has been made, the payment details are transmitted back to BirchStreet. This allows the PO, checkbook/budget, approvals, receiving history, invoice and check details to be in one central repository. BirchStreet has transmitted just the receiving data to back office systems in the past, however the full P2P functionality is not being leveraged in this case. BirchStreet also has the ability to provide real-time interface of screen entry data directly into a corresponding screen within a 3rd party system including receiving and invoice entry. 
P2P - International Trade and Logistics (Self-Description):
BirchStreet is capable of integrating with any 3rd party application to import/export data. In lieu of an integration, shipment documentation can be attached to either the Purchase Order or Purchase Order Receiving.  BirchStreet has an extensive set of configurable taxation models to support various regional standards including use tax, single tax percentage, tax authority levels, VAT Tax, single tax code - line level, multiple tax codes - line level, tax on PO's but not invoices, multiple tax codes - only on invoice, AP tax groups/auxiliary tax, and dynamic taxes. 
P2P - Supplier Information Management (Self-Description):
BirchStreet adheres to current industry standard security measures to ensure privacy of all data within our system. Access to the system is managed through login (manual or seamless). Data within the system is exposed based on rights to users who should have access to see specific information. BirchStreet's Supplier Request Form provides the ability to attach any required documents necessary for addition into the marketplace. 
P2P - Supplier Performance and Risk Management (Self-Description):
BirchStreet's Programs Portal provides the ability to manage contracts with reminders for when those contracts are due. BirchStreet is capable of integrating with any 3rd party application to import/export data. 
P2P - Ability to Connect to Multiple Supplier/Business Networks (Self-Description):
For customers that are part of GPO services, BirchStreet utilizes a GPO database of validated suppliers and their products. This information is quickly exposed to new customers who are part of the GPO service. For customers who are not part of a GPO service, BirchStreet obtains supplier information directly from the customer's back office system. Corporate customer organizations typically only want suppliers into BirchStreet that their locations are authorized to use, and for which vendor details already exist in the back office system at time of implementation. For ongoing supplier addition/maintenance, this can either be done through an integration with the supplier information in the back office system, or through BirchStreet's Supplier Request Form and approval process. 
P2P - Integrations (Self-Description):
BirchStreet is a multi-tenant environment. Each tenant is referred to as a subscriber or marketplace. For a subscriber who has significantly different operating models within itself, BirchStreet can partition each subscriber into separate business models. Within a subscriber, most commonly there is 1 ERP integration, however multiple can (and do) exist. Where multiple ERPs exist, each property is configured to connect to the appropriate back office system. </t>
  </si>
  <si>
    <t>Other Integrations
_x000D_(REVISED)</t>
  </si>
  <si>
    <t>Certified Integrations
_x000D_(NEW)</t>
  </si>
  <si>
    <t>(S)FTP
_x000D_(REVISED)</t>
  </si>
  <si>
    <t>Post-Deployment Integration Capability
_x000D_(NEW)</t>
  </si>
  <si>
    <t xml:space="preserve">P2P - Customizations (Self-Description):
80% of all customer deployments include customizations. Most of these are minimal and based on modifications made to integrated back office systems which require BirchStreet to customize specific fields within the system or feed specific data within a specific file format layout. BirchStreet also builds custom functionality and features for a majority of it's larger customers. </t>
  </si>
  <si>
    <t>Customization
_x000D_(REVISED)</t>
  </si>
  <si>
    <t xml:space="preserve">P2P - Order Processing (buy-side) (Self-Description):
You can attach documents on a purchase order, receiving record, invoice (external or internal selections are available). Attachments and notes can be restricted from being changed/deleted by anyone other than those with rights to do so. BirchStreet is capable of receiving automatic PO transmission and receipt confirmation to and from any system using XML, EDI or batch FTP. For those suppliers offline who do not want an automated solution, BirchStreet transmits orders offline via fax or email. Supplier systems configured to send receipt &amp; shipping notifications will send these to the requestor. 
P2P - Order Delivery / Communication (Self-Description):
Purchase Orders are transmitted by email, fax, cXML, EDI and via the supplier portal.  Order statuses are updated automatically based on supplier technology. POs sent to suppliers who receive orders offline by fax or email have the statuses automatically updated to accepted by supplier. POs sent to suppliers who log in to BirchStreet have the statuses automatically updated if the supplier accepts or rejects the order. POs sent to punchout suppliers through a cXML integration have the status automatically updated once approvals occur within BirchStreet and the confirmation is sent to the punchout supplier. Punchout suppliers who allow changes orders have the PO status updated automatically once the requestor makes changes to the original order. POs sent to suppliers through a batch FTP site, have the status updated once the documents are transmitted to the site. 
P2P - Order Collaboration (buyer/supplier) (Self-Description):
BirchStreet provides collaboration tools between buyers and suppliers. A Send Message button allows buyers and suppliers to email each other about changes, cancellations and other order details. These emails can be attached automatically as notes on the purchase orders. All changes are tracked within the database. Selected changes are tracked through on-screen display or through our reporting engine. 
P2P - Order Processing (supply-side) (Self-Description):
 BirchStreet supports buyer and supplier initiated change orders at the PO and line level for those suppliers that use BirchStreet as their online portal. Punchout suppliers can also initiate changes based on the technology they support. Suppliers can communicate requests to change delivery elements such as quantities, delivery methods, prices, item addition/deletion, and any other details through either BirchStreet if they are online, or through traditional means such as phone/fax/email. These changes must be done prior to product/service delivery since acceptance of the order constitutes a binding agreement.
P2P - Order Management (Self-Description):
Suppliers have the ability to review their purchase orders from different locations within their supplier portal. Purchase orders can be reviewed, accepted, rejected, change orders initiated/managed, and communication conducted. All purchase orders sent to the supplier's portal will be retained in the system with full history indefinitely. </t>
  </si>
  <si>
    <t>Collaboration (Basic)
_x000D_(REVISED)</t>
  </si>
  <si>
    <t>Collaboration (Advanced)
_x000D_(REVISED)</t>
  </si>
  <si>
    <t>Screen Sharing
_x000D_(NEW)</t>
  </si>
  <si>
    <t xml:space="preserve">P2P - Non-Catalog / Services Requisitions (Self-Description):
Non-Catalog items for services, labor, etc. can be saved in Order Guides and coded to the right department and GL accounts. When the service is needed, an order can be placed. Descriptions, extended details, timesheets, etc. can be added in the Notes and Attachments features. Alternatively, these can be entered as Non-PO Invoices in the Accounts Payable module, coded to the right chart of accounts, routed for approval, and transmitted to back office for payment. Any attachments and notes can be added to Non-PO Invoices as well.  
P2P - Repetitive Requisitions (Self-Description):
BirchStreet provides the ability to easily create requisitions/purchase orders from user created and maintained Order Guides/Templates/Favorites lists.  The system also provides copy features for frequently purchased orders. BirchStreet also provides recurring PO functionality based on a pre-defined schedule. BirchStreet's forms can be configured or customized by BirchStreet. Certain configuration elements can be delegated to key customer application administrators. </t>
  </si>
  <si>
    <t>Form Support
_x000D_(REVISED)</t>
  </si>
  <si>
    <t>Excel Support
_x000D_(NEW)</t>
  </si>
  <si>
    <t>Independent Contract Worker (ICW) Management
_x000D_(NEW)</t>
  </si>
  <si>
    <t>Temporary Staffing Management
_x000D_(NEW)</t>
  </si>
  <si>
    <t>Services/SOW Management
_x000D_(NEW)</t>
  </si>
  <si>
    <t>Preferred Supplier Status
_x000D_(NEW)</t>
  </si>
  <si>
    <t>Blocked/Blacklisted Suppliers
_x000D_(NEW)</t>
  </si>
  <si>
    <t>Internal Issue Identification
_x000D_(NEW)</t>
  </si>
  <si>
    <t>External Issue Identification
_x000D_(NEW)</t>
  </si>
  <si>
    <t>Potential Issue Monitoring - Internal
_x000D_(NEW)</t>
  </si>
  <si>
    <t>Potential Issue Monitoring - External
_x000D_(NEW)</t>
  </si>
  <si>
    <t>Dispute Identification
_x000D_(NEW)</t>
  </si>
  <si>
    <t>Plan Creation
_x000D_(NEW)</t>
  </si>
  <si>
    <t>Collaborative Plan Development
_x000D_(NEW)</t>
  </si>
  <si>
    <t>Template Support
_x000D_(NEW)</t>
  </si>
  <si>
    <t>Template Library
_x000D_(NEW)</t>
  </si>
  <si>
    <t>Monitoring
_x000D_(NEW)</t>
  </si>
  <si>
    <t>Post-Mortem Evaluation
_x000D_(NEW)</t>
  </si>
  <si>
    <t>Alerts and Status Updates
_x000D_(NEW)</t>
  </si>
  <si>
    <t>Resolution Mechanisms
_x000D_(NEW)</t>
  </si>
  <si>
    <t>Impact Assessment
_x000D_(NEW)</t>
  </si>
  <si>
    <t>Risk Prioritization
_x000D_(NEW)</t>
  </si>
  <si>
    <t>What-If Analysis
_x000D_(NEW)</t>
  </si>
  <si>
    <t>Custom Plan Creation
_x000D_(NEW)</t>
  </si>
  <si>
    <t>Execution Monitoring
_x000D_(NEW)</t>
  </si>
  <si>
    <t>Numeric Models
_x000D_(NEW)</t>
  </si>
  <si>
    <t>Semantic Models
_x000D_(NEW)</t>
  </si>
  <si>
    <t>Sentiment Models
_x000D_(NEW)</t>
  </si>
  <si>
    <t>Evolutionary Models
_x000D_(NEW)</t>
  </si>
  <si>
    <t>Internal KPI Monitoring
_x000D_(NEW)</t>
  </si>
  <si>
    <t>Financial Monitoring
_x000D_(NEW)</t>
  </si>
  <si>
    <t>Government Status Monitoring
_x000D_(NEW)</t>
  </si>
  <si>
    <t>Regulatory Monitoring
_x000D_(NEW)</t>
  </si>
  <si>
    <t>Tariff Monitoring
_x000D_(NEW)</t>
  </si>
  <si>
    <t>Legal / Civil Suit Monitoring
_x000D_(NEW)</t>
  </si>
  <si>
    <t>News Monitoring
_x000D_(NEW)</t>
  </si>
  <si>
    <t>Social Media Monitoring
_x000D_(NEW)</t>
  </si>
  <si>
    <t>Cyber Monitoring
_x000D_(NEW)</t>
  </si>
  <si>
    <t>Alerts / Notifications
_x000D_(NEW)</t>
  </si>
  <si>
    <t>Financial Compliance
_x000D_(NEW)</t>
  </si>
  <si>
    <t>Anti-Human Trafficking Compliance
_x000D_(NEW)</t>
  </si>
  <si>
    <t>Restricted / Hazardous Material
_x000D_(NEW)</t>
  </si>
  <si>
    <t>Environmental Compliance
_x000D_(NEW)</t>
  </si>
  <si>
    <t>Anti-Bribery / Corruption
_x000D_(NEW)</t>
  </si>
  <si>
    <t>Privacy and Information Security
_x000D_(NEW)</t>
  </si>
  <si>
    <t>Conflict Minerals
_x000D_(NEW)</t>
  </si>
  <si>
    <t>Labour Standards
_x000D_(NEW)</t>
  </si>
  <si>
    <t xml:space="preserve">P2P - Supplier Information Management (Self-Description):
BirchStreet adheres to current industry standard security measures to ensure privacy of all data within our system. Access to the system is managed through login (manual or seamless). Data within the system is exposed based on rights to users who should have access to see specific information. BirchStreet's Supplier Request Form provides the ability to attach any required documents necessary for addition into the marketplace. 
P2P - Supplier Performance and Risk Management (Self-Description):
BirchStreet's Programs Portal provides the ability to manage contracts with reminders for when those contracts are due. BirchStreet is capable of integrating with any 3rd party application to import/export data. </t>
  </si>
  <si>
    <t>3rd Party Risk Feeds
_x000D_(REVISED)</t>
  </si>
  <si>
    <t>Depth of Supplier Search (internal supplier database only)
_x000D_(NEW)</t>
  </si>
  <si>
    <t>Depth of Supplier Search — internal + vendor supplier network
_x000D_(NEW)</t>
  </si>
  <si>
    <t>Depth of Supplier Search — third-party networks / marketplaces
_x000D_(NEW)</t>
  </si>
  <si>
    <t>Certification / Attribution Support
_x000D_(NEW)</t>
  </si>
  <si>
    <t>Categorization / Tagging
_x000D_(NEW)</t>
  </si>
  <si>
    <t>Invitation / Campaign Management
_x000D_(NEW)</t>
  </si>
  <si>
    <t>Registration Management
_x000D_(NEW)</t>
  </si>
  <si>
    <t>Supplier Profile Management
_x000D_(NEW)</t>
  </si>
  <si>
    <t>Supplier Profile Extensibility
_x000D_(NEW)</t>
  </si>
  <si>
    <t>Exposed Elements
_x000D_(NEW)</t>
  </si>
  <si>
    <t>Self Registration
_x000D_(NEW)</t>
  </si>
  <si>
    <t>Survey Management 
_x000D_(NEW)</t>
  </si>
  <si>
    <t>360-Degree Scorecards
_x000D_(NEW)</t>
  </si>
  <si>
    <t>Corrective Action Management
_x000D_(NEW)</t>
  </si>
  <si>
    <t>Supplier Initiated Issues
_x000D_(NEW)</t>
  </si>
  <si>
    <t>Negotiation Management
_x000D_(NEW)</t>
  </si>
  <si>
    <t>P2P - Consulting / Change Management (Self-Description):
BirchStreet has an extremely knowledgeable team that works with the customer on all phases leading to a successful implementation for all size operations.  BirchStreet works with the customers to recommend and define best practices that we have learned over the years through a Customer Success Summit process.  This process provides consultative services, recommending everything from best practice system usage, business processes, implementation, communication/change management with suppliers and properties, training and post-go-live support. Our resources are scaled based on the size of the implementation. We are able to provide as many resources as necessary to complete a rollout successfully. Our resources are also available to re-visit customers to fine-tune current usage and business processes. This gives customers added impact to improve their key performance indicators and other metrics as they relate to compliance, spend stats and business/system efficiencies.</t>
  </si>
  <si>
    <t>Breadth of Implementation Services
_x000D_(REVISED)</t>
  </si>
  <si>
    <t>Depth of Services Capabilities
_x000D_(REVISED)</t>
  </si>
  <si>
    <t>P2P - Data Management Services (Self-Description):
BirchStreet provides full data management services including: 
Marketplace Administration
 1. Budget uploads 
  a. Upload 
 2. Custom broadcast notifications 
Property Administration
 1. User management
  a. Adding/deactivating users
  b. Changing Position ID's
 2. Approval Workflow
Supplier Administration
 1. Catalog management
  a. Importing supplier catalog updates
 2. Vendor Master management
  a. Duplicate checking &amp; cleanup (activation/deactivation)
  b. Above property approval routing
Data Administration 
 1. Catalog Management
  a. Item Categorization (Spend Visibility leverages this data)
  b. Item Manufacturer data (Compliance Dashboard leverages this data)
  c. Product Flags
  d. Supplier Flags
  e. Quality Data Attribute Management
 2. Order Guides
  a. Sorting
  b. Dept/GL coding
  c. Uploads of new lists
  d. Removal of old lists
  e. Adding additional editors
 3. Inventory Lists 
 4. Barcode management
 5. Invoice processing
 6. Item Master Part #/Item Cleanup &amp; Consolidation
 7. Report Aggregation &amp; Spend Analytics 
P2P - Consulting / Change Management (Self-Description):
BirchStreet has an extremely knowledgeable team that works with the customer on all phases leading to a successful implementation for all size operations.  BirchStreet works with the customers to recommend and define best practices that we have learned over the years through a Customer Success Summit process.  This process provides consultative services, recommending everything from best practice system usage, business processes, implementation, communication/change management with suppliers and properties, training and post-go-live support. Our resources are scaled based on the size of the implementation. We are able to provide as many resources as necessary to complete a rollout successfully. Our resources are also available to re-visit customers to fine-tune current usage and business processes. This gives customers added impact to improve their key performance indicators and other metrics as they relate to compliance, spend stats and business/system efficiencies.</t>
  </si>
  <si>
    <t>Analytics Services
_x000D_(REVISED)</t>
  </si>
  <si>
    <t xml:space="preserve">P2P - Data Management Services (Self-Description):
BirchStreet provides full data management services including: 
Marketplace Administration
 1. Budget uploads 
  a. Upload 
 2. Custom broadcast notifications 
Property Administration
 1. User management
  a. Adding/deactivating users
  b. Changing Position ID's
 2. Approval Workflow
Supplier Administration
 1. Catalog management
  a. Importing supplier catalog updates
 2. Vendor Master management
  a. Duplicate checking &amp; cleanup (activation/deactivation)
  b. Above property approval routing
Data Administration 
 1. Catalog Management
  a. Item Categorization (Spend Visibility leverages this data)
  b. Item Manufacturer data (Compliance Dashboard leverages this data)
  c. Product Flags
  d. Supplier Flags
  e. Quality Data Attribute Management
 2. Order Guides
  a. Sorting
  b. Dept/GL coding
  c. Uploads of new lists
  d. Removal of old lists
  e. Adding additional editors
 3. Inventory Lists 
 4. Barcode management
 5. Invoice processing
 6. Item Master Part #/Item Cleanup &amp; Consolidation
 7. Report Aggregation &amp; Spend Analytics 
P2P - Managed Services / Co-Sourcing / Outsourcing (Self-Description):
BirchStreet has the ability to partner with BPOs to support customers within our environment. BirchStreet also has the ability to generate compliance level purchasing data, in addition to monitoring when suppliers update their catalogs per contract, and to ensure that they are managing their prices according to contract. </t>
  </si>
  <si>
    <t>Data Management Services
_x000D_(REVISED)</t>
  </si>
  <si>
    <t>Systems Integration Services
_x000D_(NEW)</t>
  </si>
  <si>
    <t>Training and Knowledge Transfer
_x000D_(NEW)</t>
  </si>
  <si>
    <t>Maintenance/Support Services
_x000D_(NEW)</t>
  </si>
  <si>
    <t>Benchmarking Services
_x000D_(NEW)</t>
  </si>
  <si>
    <t>Business Consulting Services
_x000D_(NEW)</t>
  </si>
  <si>
    <t xml:space="preserve">P2P - Managed Services / Co-Sourcing / Outsourcing (Self-Description):
BirchStreet has the ability to partner with BPOs to support customers within our environment. BirchStreet also has the ability to generate compliance level purchasing data, in addition to monitoring when suppliers update their catalogs per contract, and to ensure that they are managing their prices according to contract. </t>
  </si>
  <si>
    <t>Outsourcing and Managed Services
_x000D_(REVISED)</t>
  </si>
  <si>
    <t>Co-Innovation Services
_x000D_(NEW)</t>
  </si>
  <si>
    <t>Service Delivery Innovation
_x000D_(NEW)</t>
  </si>
  <si>
    <t>Spend / Opportunity Analysis
_x000D_(REVISED)</t>
  </si>
  <si>
    <t>Spend ETL / Cleansing / Classification / Categorization
_x000D_(NEW)</t>
  </si>
  <si>
    <t>Spend Data Management Services
_x000D_(NEW)</t>
  </si>
  <si>
    <t>Supplier Development &amp; Innovation Management
_x000D_(NEW)</t>
  </si>
  <si>
    <t xml:space="preserve">P2P - Supplier Onboarding (Self-Description):
Customers provide BirchStreet with their list of suppliers.  BirchStreet will compare the list with our list of Adopted Suppliers.  If the supplier is already an adopted supplier, BirchStreet will work with the supplier to add the new customer. If the supplier isn't an BirchStreet adopted supplier, our Supplier Adoption team will reach out and discuss the process, enroll and train the supplier.  BirchStreet also will setup the Punch-out suppliers and a customer can setup their Suppliers on the Fly (SOTF)- these are typically smaller suppliers that aren't tech savvy and the customer would maintain their BirchStreet catalog.  If BirchStreet has a full list of all suppliers, implementation can be done very quickly. SOTF suppliers can be loaded for all properties in a portfolio within minutes. Adopted Suppliers within a matter of days, and punch-out suppliers within weeks. Setup of punch-out suppliers requires the suppliers to work with BirchStreet to create the integration. Approximately 80% of all spend volume goes through punch-out and adopted suppliers. 20% of all spend goes through SOTF suppliers. Supplier adoption is free to our suppliers. BirchStreet encourages as many suppliers to join as possible so we have removed all barriers to participation. Training is only required for adopted suppliers and is also provided weekly free of charge. Training sessions are 1 hour. 
P2P - Managed Services / Co-Sourcing / Outsourcing (Self-Description):
BirchStreet has the ability to partner with BPOs to support customers within our environment. BirchStreet also has the ability to generate compliance level purchasing data, in addition to monitoring when suppliers update their catalogs per contract, and to ensure that they are managing their prices according to contract. </t>
  </si>
  <si>
    <t>Supplier Onboarding Services
_x000D_(REVISED)</t>
  </si>
  <si>
    <t>Supplier Management Services
_x000D_(REVISED)</t>
  </si>
  <si>
    <t>Supply Market Intelligence Services
_x000D_(NEW)</t>
  </si>
  <si>
    <t>Performance Based Contracting
_x000D_(NEW)</t>
  </si>
  <si>
    <t>Sourcing Events (managed RFX/Auction/Optimization)
_x000D_(NEW)</t>
  </si>
  <si>
    <t>Category Management Services (category-specific)
_x000D_(REVISED)</t>
  </si>
  <si>
    <t>Supply Risk Management
_x000D_(NEW)</t>
  </si>
  <si>
    <t>Arbitrary Categorization in Spend Analysis
_x000D_(NEW)</t>
  </si>
  <si>
    <t>Trend Analysis and Demand Forecasting
_x000D_(NEW)</t>
  </si>
  <si>
    <t>Category Benchmarks
_x000D_(NEW)</t>
  </si>
  <si>
    <t>Tracking / Scorecard Integration
_x000D_(NEW)</t>
  </si>
  <si>
    <t>Category Sourcing Plans/Templates
_x000D_(NEW)</t>
  </si>
  <si>
    <t>CATEGORY AUTOMATION
_x000D_(NEW)</t>
  </si>
  <si>
    <t>Prescriptive Analytics
_x000D_(NEW)</t>
  </si>
  <si>
    <t>Permissive Analytics
_x000D_(NEW)</t>
  </si>
  <si>
    <t>Sourcing Strategy Definition
_x000D_(NEW)</t>
  </si>
  <si>
    <t>Sourcing Process
_x000D_(NEW)</t>
  </si>
  <si>
    <t>SOURCING PROCESS AUTOMATION
_x000D_(NEW)</t>
  </si>
  <si>
    <t>Project Integration
_x000D_(NEW)</t>
  </si>
  <si>
    <t>System Assisted Opportunity Identification
_x000D_(NEW)</t>
  </si>
  <si>
    <t>Assisted Sourcing Roadmap
_x000D_(NEW)</t>
  </si>
  <si>
    <t>Basic Should Cost Modelling
_x000D_(NEW)</t>
  </si>
  <si>
    <t>Market Data Feeds
_x000D_(NEW)</t>
  </si>
  <si>
    <t>Bill of Material Support
_x000D_(NEW)</t>
  </si>
  <si>
    <t>Cost Driver Identification
_x000D_(NEW)</t>
  </si>
  <si>
    <t>Templates
_x000D_(NEW)</t>
  </si>
  <si>
    <t>Demand Support
_x000D_(NEW)</t>
  </si>
  <si>
    <t>UX
_x000D_(NEW)</t>
  </si>
  <si>
    <t>Creation Methodology
_x000D_(NEW)</t>
  </si>
  <si>
    <t>Category
_x000D_(NEW)</t>
  </si>
  <si>
    <t>Industry
_x000D_(NEW)</t>
  </si>
  <si>
    <t>Weighting
_x000D_(NEW)</t>
  </si>
  <si>
    <t>Optimization Backed
_x000D_(NEW)</t>
  </si>
  <si>
    <t>Multi-Party
_x000D_(NEW)</t>
  </si>
  <si>
    <t>Advanced Scoring
_x000D_(NEW)</t>
  </si>
  <si>
    <t>Bulk Upload and Association
_x000D_(NEW)</t>
  </si>
  <si>
    <t>CAD/CAM Visualization Support
_x000D_(NEW)</t>
  </si>
  <si>
    <t>ERP Integration (for Sourcing)
_x000D_(NEW)</t>
  </si>
  <si>
    <t>Multi-SKU Mapping
_x000D_(NEW)</t>
  </si>
  <si>
    <t>Automatic Supplier Identification
_x000D_(NEW)</t>
  </si>
  <si>
    <t>… from SIM
_x000D_(NEW)</t>
  </si>
  <si>
    <t>… from Supplier Network
_x000D_(NEW)</t>
  </si>
  <si>
    <t>Bidding
_x000D_(NEW)</t>
  </si>
  <si>
    <t>Open, Blind, or Closed
_x000D_(NEW)</t>
  </si>
  <si>
    <t>Multiple Offers Per Line
_x000D_(NEW)</t>
  </si>
  <si>
    <t>Rapid Execution
_x000D_(NEW)</t>
  </si>
  <si>
    <t>Alternate Offer Comparison Matrix
_x000D_(NEW)</t>
  </si>
  <si>
    <t>Multi-Party Support
_x000D_(NEW)</t>
  </si>
  <si>
    <t>Each Field Single or Multi-User Rank
_x000D_(NEW)</t>
  </si>
  <si>
    <t>Side-by-Side Comparison
_x000D_(NEW)</t>
  </si>
  <si>
    <t>Pause, Edit, Re-Issue
_x000D_(NEW)</t>
  </si>
  <si>
    <t>Multi-Round Support
_x000D_(NEW)</t>
  </si>
  <si>
    <t>Automation
_x000D_(NEW)</t>
  </si>
  <si>
    <t>Blending
_x000D_(NEW)</t>
  </si>
  <si>
    <t>Linking
_x000D_(NEW)</t>
  </si>
  <si>
    <t>Automation Roadmap
_x000D_(NEW)</t>
  </si>
  <si>
    <t>Out-of-the-Box Auction Formats
_x000D_(NEW)</t>
  </si>
  <si>
    <t>Configuration Options
_x000D_(NEW)</t>
  </si>
  <si>
    <t>Saved Market Baskets
_x000D_(NEW)</t>
  </si>
  <si>
    <t>RFX Integration
_x000D_(NEW)</t>
  </si>
  <si>
    <t>Real-Time Control Mechanisms
_x000D_(NEW)</t>
  </si>
  <si>
    <t>Proxy Support
_x000D_(NEW)</t>
  </si>
  <si>
    <t>Messaging
_x000D_(NEW)</t>
  </si>
  <si>
    <t>Real-Time Monitoring
_x000D_(NEW)</t>
  </si>
  <si>
    <t>Integrated Optimization Capability
_x000D_(NEW)</t>
  </si>
  <si>
    <t>Automatic Supplier Identification/Invitation
_x000D_(NEW)</t>
  </si>
  <si>
    <t>Auction Automation
_x000D_(NEW)</t>
  </si>
  <si>
    <t>Solid Mathematical Foundations
_x000D_(NEW)</t>
  </si>
  <si>
    <t>True Cost Modelling
_x000D_(NEW)</t>
  </si>
  <si>
    <t>What If? Capability
_x000D_(NEW)</t>
  </si>
  <si>
    <t>Out-of-the-Box
_x000D_(NEW)</t>
  </si>
  <si>
    <t>Scenario Comparison
_x000D_(NEW)</t>
  </si>
  <si>
    <t>Model Templates
_x000D_(NEW)</t>
  </si>
  <si>
    <t>RFX/Auction Integration
_x000D_(NEW)</t>
  </si>
  <si>
    <t>Scalability
_x000D_(NEW)</t>
  </si>
  <si>
    <t>Optimization UX
_x000D_(NEW)</t>
  </si>
  <si>
    <t>Capacity
_x000D_(NEW)</t>
  </si>
  <si>
    <t>Allocation
_x000D_(NEW)</t>
  </si>
  <si>
    <t>Risk Mitigation
_x000D_(NEW)</t>
  </si>
  <si>
    <t>Qualitative
_x000D_(NEW)</t>
  </si>
  <si>
    <t>Constraint Relaxation
_x000D_(NEW)</t>
  </si>
  <si>
    <t>Sensitivity Analysis
_x000D_(NEW)</t>
  </si>
  <si>
    <t>Hard Constraint Identification
_x000D_(NEW)</t>
  </si>
  <si>
    <t>Soft Constraint Support
_x000D_(NEW)</t>
  </si>
  <si>
    <t>Custom Freight Models
_x000D_(NEW)</t>
  </si>
  <si>
    <t>Modal Cost Models
_x000D_(NEW)</t>
  </si>
  <si>
    <t>Freight Rate Databases
_x000D_(NEW)</t>
  </si>
  <si>
    <t>Built-in Freight Category Support
_x000D_(NEW)</t>
  </si>
  <si>
    <t>Specialized What-if Scenarios for Supply Base Optimization
_x000D_(NEW)</t>
  </si>
  <si>
    <t>ETL for Key Metrics
_x000D_(NEW)</t>
  </si>
  <si>
    <t>RFX/Survey Integration
_x000D_(NEW)</t>
  </si>
  <si>
    <t>Scorecards
_x000D_(NEW)</t>
  </si>
  <si>
    <t>Out-of-the-Box Scorecards
_x000D_(NEW)</t>
  </si>
  <si>
    <t>Finance Integration
_x000D_(NEW)</t>
  </si>
  <si>
    <t>Demand Management
_x000D_(NEW)</t>
  </si>
  <si>
    <t>Unique Execution Management Capabilities
_x000D_(NEW)</t>
  </si>
  <si>
    <t>Execution Management Roadmap
_x000D_(NEW)</t>
  </si>
  <si>
    <t>Award Export
_x000D_(NEW)</t>
  </si>
  <si>
    <t>Agreement Support
_x000D_(NEW)</t>
  </si>
  <si>
    <t>Clause Support
_x000D_(NEW)</t>
  </si>
  <si>
    <t>Word Integration
_x000D_(NEW)</t>
  </si>
  <si>
    <t>Excel Integration
_x000D_(NEW)</t>
  </si>
  <si>
    <t>Metadata Support
_x000D_(NEW)</t>
  </si>
  <si>
    <t>Supplier (Pre) Registration
_x000D_(NEW)</t>
  </si>
  <si>
    <t>Self-Registration
_x000D_(NEW)</t>
  </si>
  <si>
    <t>On-Boarding Automation
_x000D_(NEW)</t>
  </si>
  <si>
    <t>Integrated Off-Line Reach Out (phone, fax)
_x000D_(NEW)</t>
  </si>
  <si>
    <t>Auto Document Identification &amp; Verification
_x000D_(NEW)</t>
  </si>
  <si>
    <t>Entity Core Data
_x000D_(NEW)</t>
  </si>
  <si>
    <t>Financial Data / ACH Integration
_x000D_(NEW)</t>
  </si>
  <si>
    <t>Certificates / Insurance
_x000D_(NEW)</t>
  </si>
  <si>
    <t>Ratings &amp; Preferred Suppliers
_x000D_(NEW)</t>
  </si>
  <si>
    <t>Supplier Information (industry codes)
_x000D_(NEW)</t>
  </si>
  <si>
    <t>Product / Service Information (e.g., UNSPSC)
_x000D_(NEW)</t>
  </si>
  <si>
    <t>Monitoring-Thresholds
_x000D_(NEW)</t>
  </si>
  <si>
    <t>Monitoring-Recency
_x000D_(NEW)</t>
  </si>
  <si>
    <t>Integrations
_x000D_(NEW)</t>
  </si>
  <si>
    <t>Network Data Model
_x000D_(NEW)</t>
  </si>
  <si>
    <t>Multi-Tier
_x000D_(NEW)</t>
  </si>
  <si>
    <t>SIM / SPM / SRM Configurability - Finance
_x000D_(NEW)</t>
  </si>
  <si>
    <t>SIM / SPM / SRM Configurability - Forms
_x000D_(NEW)</t>
  </si>
  <si>
    <t>SIM / SPM / SRM Configurability - Process Support
_x000D_(NEW)</t>
  </si>
  <si>
    <t>SPM / SRM UX
_x000D_(NEW)</t>
  </si>
  <si>
    <t>Challenge Definition
_x000D_(NEW)</t>
  </si>
  <si>
    <t>Challenge Management
_x000D_(NEW)</t>
  </si>
  <si>
    <t>Unsolicited Idea Management
_x000D_(NEW)</t>
  </si>
  <si>
    <t>Review and Decision Support
_x000D_(NEW)</t>
  </si>
  <si>
    <t>Supplier UX
_x000D_(NEW)</t>
  </si>
  <si>
    <t>Product Management
_x000D_(NEW)</t>
  </si>
  <si>
    <t>BoM Management
_x000D_(NEW)</t>
  </si>
  <si>
    <t>Innovation Integration
_x000D_(NEW)</t>
  </si>
  <si>
    <t>Process Management
_x000D_(NEW)</t>
  </si>
  <si>
    <t>Integration Capability
_x000D_(NEW)</t>
  </si>
  <si>
    <t>Out-of-the-Box Metric Reports
_x000D_(NEW)</t>
  </si>
  <si>
    <t>Out-of-the-Box Trend Reports
_x000D_(NEW)</t>
  </si>
  <si>
    <t>Out-of-the-Box Risk Reports
_x000D_(NEW)</t>
  </si>
  <si>
    <t>Arbitrary Dimensions in Rules
_x000D_(NEW)</t>
  </si>
  <si>
    <t>Rules Set Conflict Detection
_x000D_(NEW)</t>
  </si>
  <si>
    <t>Rule Re-Ordering
_x000D_(NEW)</t>
  </si>
  <si>
    <t>Rule/Knowledge Model Editor
_x000D_(NEW)</t>
  </si>
  <si>
    <t>Multi-Source Cross-Joins
_x000D_(NEW)</t>
  </si>
  <si>
    <t>Classification / Categorization - UX
_x000D_(NEW)</t>
  </si>
  <si>
    <t>Classification / Categorization - Manual Support
_x000D_(NEW)</t>
  </si>
  <si>
    <t>Query Capability
_x000D_(NEW)</t>
  </si>
  <si>
    <t>Classification / Categorization - AI Support
_x000D_(NEW)</t>
  </si>
  <si>
    <t>Classification / Categorization - Hybrid
_x000D_(NEW)</t>
  </si>
  <si>
    <t>Knowledge Models
_x000D_(NEW)</t>
  </si>
  <si>
    <t>Collaboration
_x000D_(NEW)</t>
  </si>
  <si>
    <t>Cube Capability
_x000D_(NEW)</t>
  </si>
  <si>
    <t>Formula / Derived Dimension Support
_x000D_(NEW)</t>
  </si>
  <si>
    <t>Outlier Identification
_x000D_(NEW)</t>
  </si>
  <si>
    <t>Statistical Analysis / Frequency Mapping
_x000D_(NEW)</t>
  </si>
  <si>
    <t>Sliding Time-Scale
_x000D_(NEW)</t>
  </si>
  <si>
    <t>Filter Support
_x000D_(NEW)</t>
  </si>
  <si>
    <t>Predictive Analytics
_x000D_(NEW)</t>
  </si>
  <si>
    <t>Semantic Capabilities
_x000D_(NEW)</t>
  </si>
  <si>
    <t>Benchmarks
_x000D_(NEW)</t>
  </si>
  <si>
    <t>Company/Function/Group Configuration
_x000D_(NEW)</t>
  </si>
  <si>
    <t>Cost Avoidance / Opportunity Program Management
_x000D_(NEW)</t>
  </si>
  <si>
    <t>Out-of-the-Box Sourcing Support
_x000D_(NEW)</t>
  </si>
  <si>
    <t>Out-of-the-Box Procurement Support
_x000D_(NEW)</t>
  </si>
  <si>
    <t>Out-of-the-Box Travel &amp; Expense Support
_x000D_(NEW)</t>
  </si>
  <si>
    <t>Out-of-the-Box Finance Support
_x000D_(NEW)</t>
  </si>
  <si>
    <t>Out-of-the-Box Product (Lifecycle) Support
_x000D_(NEW)</t>
  </si>
  <si>
    <t>Out-of-the-Box Services Support
_x000D_(NEW)</t>
  </si>
  <si>
    <t>Out-of-the-Box CWM Support
_x000D_(NEW)</t>
  </si>
  <si>
    <t>Out-of-the-Box Logistics Support
_x000D_(NEW)</t>
  </si>
  <si>
    <t>Out-of-the-Box Inventory/MRO Support
_x000D_(NEW)</t>
  </si>
  <si>
    <t>Out-of-the-Box Supplier Analysis Support
_x000D_(NEW)</t>
  </si>
  <si>
    <t>Out-of-the-Box Risk Management Support
_x000D_(NEW)</t>
  </si>
  <si>
    <t>Enterprise Contracts Support (beyond buy-side)
_x000D_(NEW)</t>
  </si>
  <si>
    <t>Richness of Contract Level Data Modeled
_x000D_(NEW)</t>
  </si>
  <si>
    <t>Templates (From Contracts, Sourcing)
_x000D_(NEW)</t>
  </si>
  <si>
    <t>Clauses (From Contracts, Sourcing)
_x000D_(NEW)</t>
  </si>
  <si>
    <t>Performance Specifications and Deliverables
_x000D_(NEW)</t>
  </si>
  <si>
    <t>Obligations
_x000D_(NEW)</t>
  </si>
  <si>
    <t>File Attachments
_x000D_(NEW)</t>
  </si>
  <si>
    <t>Document Linking and Integration
_x000D_(NEW)</t>
  </si>
  <si>
    <t>Version Control (From Contracts, Sourcing)
_x000D_(NEW)</t>
  </si>
  <si>
    <t>Pricing
_x000D_(NEW)</t>
  </si>
  <si>
    <t>Categories
_x000D_(NEW)</t>
  </si>
  <si>
    <t>General Risk
_x000D_(NEW)</t>
  </si>
  <si>
    <t>Commodity Risk
_x000D_(NEW)</t>
  </si>
  <si>
    <t>Supplier / Partner
_x000D_(NEW)</t>
  </si>
  <si>
    <t>Regulatory Compliance
_x000D_(NEW)</t>
  </si>
  <si>
    <t>Financials
_x000D_(NEW)</t>
  </si>
  <si>
    <t>Projects
_x000D_(NEW)</t>
  </si>
  <si>
    <t>Assets
_x000D_(NEW)</t>
  </si>
  <si>
    <t>Contract Action, Renewals
_x000D_(NEW)</t>
  </si>
  <si>
    <t>Contract Expiration (non-renewal)
_x000D_(NEW)</t>
  </si>
  <si>
    <t>Status Updates
_x000D_(NEW)</t>
  </si>
  <si>
    <t>Search / Discovery
_x000D_(NEW)</t>
  </si>
  <si>
    <t>Legacy Contract Upload / Conversion
_x000D_(NEW)</t>
  </si>
  <si>
    <t>Clause Extraction, Classification, and Harmonization
_x000D_(NEW)</t>
  </si>
  <si>
    <t>Contract Import from other systems (e.g., eSourcing, P2P, etc.)
_x000D_(NEW)</t>
  </si>
  <si>
    <t>Ability to Manage Counter-Party Originated Contracts
_x000D_(NEW)</t>
  </si>
  <si>
    <t>Amendments
_x000D_(NEW)</t>
  </si>
  <si>
    <t>Microsoft Word Integration and Interface
_x000D_(NEW)</t>
  </si>
  <si>
    <t>Sub-Contracting Support
_x000D_(NEW)</t>
  </si>
  <si>
    <t>"Guided Contracting" (e.g., user questionnaires)
_x000D_(NEW)</t>
  </si>
  <si>
    <t>Contract Implementation
_x000D_(NEW)</t>
  </si>
  <si>
    <t>Compliance Management
_x000D_(NEW)</t>
  </si>
  <si>
    <t>Financial Management
_x000D_(NEW)</t>
  </si>
  <si>
    <t>Corrective Action &amp; Conflict Resolution
_x000D_(NEW)</t>
  </si>
  <si>
    <t>Contracting Reports and Analytics
_x000D_(NEW)</t>
  </si>
  <si>
    <t>Contract / Commercial Performance Analysis
_x000D_(NEW)</t>
  </si>
  <si>
    <t>Knowledge Beyond Technology Applications
_x000D_(NEW)</t>
  </si>
  <si>
    <t>Community Knowledge and "Collective Intelligence"
_x000D_(NEW)</t>
  </si>
  <si>
    <t>Value Creation Methodology and Approach
_x000D_(NEW)</t>
  </si>
  <si>
    <t>Supplier ePRO Invitation Support
_x000D_(REVISED)</t>
  </si>
  <si>
    <t>Supplier e-Catalog Registration Support
_x000D_(REVISED)</t>
  </si>
  <si>
    <t>Model Support
_x000D_(REVISED)</t>
  </si>
  <si>
    <t>Data Structure Support
_x000D_(REVISED)</t>
  </si>
  <si>
    <t>Item Profile Support
_x000D_(REVISED)</t>
  </si>
  <si>
    <t>Buying Policy Configuration
_x000D_(REVISED)</t>
  </si>
  <si>
    <t>External Catalog Support
_x000D_(REVISED)</t>
  </si>
  <si>
    <t>P2P - Catalog Contracts (Self-Description):
For our customers who are part of our GPO partnership programs, added benefit is provided through oversight of catalog content by the GPOs themselves. This helps ensure purchasing visibility and compliance against corporate contracts, maximizing rebates. For our Avendra customers specifically, we host a database of approved Avendra suppliers and pricing, which is pre-loaded into new customer environments. Savings reports are generated directly from our partner GPO programs.</t>
  </si>
  <si>
    <t>Access Configuration
_x000D_(REVISED)</t>
  </si>
  <si>
    <t>Process Uniqueness
_x000D_(REVISED)</t>
  </si>
  <si>
    <t>P2P - Catalog Objects (Self-Description):
BirchStreet provides various features for repetitive purchase items and spot buys - Recurring PO's, Order Guides/Templates/Favorites lists, Planned Purchases with suggested order quantities are based on PAR's, quantity on hand, open requisitions and outstanding purchase orders, etc. BirchStreet contains a variety of eForms including Supplier Request Forms, Receiving, AP Invoice entry, bidding response forms, etc. These forms/screens can be completed directly in the system and/or used to integrate data to/from other systems. This form and any other document in the system can be routed using workflow rules at and/or above property. Items include attributes like item categories, commodity codes, images, specs, order minimums, etc. These can be further flagged as diverse, green, local, etc. Flags are configurable and customizable. BirchStreet provides the ability for each customer to have its own custom item taxonomy structure such that information can be captured through Spend Cube/reports. When suppliers upload catalog content, they are tagged with the appropriate taxonomy/category ID. Additionally, suppliers can provide price tiers for customers in different locations as needed. The system can also be configured to alert purchasers if they should order more to meet a discount rate. Supplier catalog content can be managed 100% by the customer or a 3rd party agent by request/authorization of the customer.</t>
  </si>
  <si>
    <t>Purchasing Model Support
_x000D_(REVISED)</t>
  </si>
  <si>
    <t>Linkage Support
_x000D_(REVISED)</t>
  </si>
  <si>
    <t>Object Model Uniqueness
_x000D_(REVISED)</t>
  </si>
  <si>
    <t xml:space="preserve">P2P - Catalog Data Quality Control (Self-Description):
BirchStreet provides suppliers the ability to upload catalog content with fully enriched data. This information can be uploaded one time and shared/exposed across multiple locations. The catalog content can be routed for review &amp; approval to the customer, 3rd party partners such as Avendra, and/or BirchStreet's Data Management Services team based on approval level requirements for further validation and data enrichment. BirchStreet also has various learning tools such as Department and GL account coding such that the system will automatically code items to the right accounts based on previous selections. Additionally, based on specific mappings, BirchStreet can automatically code items and orders to the right accounts. BirchStreet can also provide security such that no items can be added into the system or ordered unless provided rights to do so. </t>
  </si>
  <si>
    <t>Classification Capabilities
_x000D_(REVISED)</t>
  </si>
  <si>
    <t>Mapping Process
_x000D_(REVISED)</t>
  </si>
  <si>
    <t>Unit Conversion
_x000D_(REVISED)</t>
  </si>
  <si>
    <t>Real Time Price Support
_x000D_(REVISED)</t>
  </si>
  <si>
    <t>ML / AI Support
_x000D_(REVISED)</t>
  </si>
  <si>
    <t>Quality Control Process Uniqueness
_x000D_(REVISED)</t>
  </si>
  <si>
    <t xml:space="preserve">P2P - Catalog Approvals (Self-Description):
BirchStreet works with it's customers to configure their workflow rules in the system for all document types including suppliers, new catalog items, price changes, purchase requests, purchase orders, request for quotes, capital project requests, invoices and credit memos. Based on pre-defined workflow, these elements are automatically routed for approval to the right individuals. BirchStreet supports as many approval levels as necessary and criteria can be based on one or more of the over 3,000 data points available in the system. BirchStreet also makes best practice recommendations on what approvals customers should apply to their documents. Once documents are routed for approval, BirchStreet approvers automatically receive email alerts letting them know there is a document to approve. Documents can be approved within BirchStreet or directly within the email on the mobile device (no app required). BirchStreet approvers have the ability to reject, approve, return to requestor, or change elements of the request. Requestors will be able to see the document status along with from whom it is pending approval. Requestors receive a notification upon approval, rejection, return or change. </t>
  </si>
  <si>
    <t xml:space="preserve">P2P - Catalog Maintenance (Self-Description):
BirchStreet provides the ability for suppliers to upload their catalog content and have it be exposed to all properties within a marketplace. Based on exposure rules and specific attributes of new properties, new onboarded locations will automatically have access to the catalog content. Although BirchStreet is typically used as the source of truth for MDM, it can also integrate with any 3rd party system to import/export/validate data through any technology method. </t>
  </si>
  <si>
    <t xml:space="preserve">P2P - Catalog Mobility (Self-Description):
The full BirchStreet enterprise application can be utilized on larger tablets without an app. BirchStreet works on any browser. BirchStreet mobile approvals can be conducted through a direct link within the email alert without an app. BirchStreet provides a Take Inventory app for month end counting purposes. This app is provided as part of a scanning solution BirchStreet provides using rugged hand held. </t>
  </si>
  <si>
    <t xml:space="preserve">P2P - Catalog Analytics (Self-Description):
BirchStreet provides approximately 240 standard reports. These reports provide the ability to run catalog reports for both supplier catalog management as well as purchasing history. Supplier catalog management reports include last date suppliers uploaded catalog content, price/product update approval reports, item listing sorted by item to display duplicates, and deactivated content. BirchStreet has also built a catalog update dashboard for review of updated catalogs, and quick resolution of upload issues. Purchasing history reports include number of items purchased, average price, total amount spent, and whether the items purchased were on contract. Purchasing history reports can be generated for a supplier to seen when an item was ordered last (or never at all). </t>
  </si>
  <si>
    <t xml:space="preserve">P2P - Internet Shopping / Catalog Visibility (Self-Description):
BirchStreet provides the ability to allow properties to show through punch-out sites. The punch-out sites host the customer's approved products and contracted prices based on account number. Once the customer shops through the punch-out, a Purchase Order is brought back into BirchStreet so that it can be coded into the Declining Checkbook/budget and can be routed for approval. Once all approvals have been obtained, BirchStreet sends a confirmation back to the punch-out site to process the order. The products are shipped as requested. Some of the largest punch-out suppliers also send invoices for these orders directly into BirchStreet through EDI so that the invoicing process is automated. All the property has to do is confirm receipt of goods. For those items on the punch-out site that are inventoried at the property, once the goods are confirmed as received, the on hand and inventory cost are automatically updated in the inventory location. If those items are also included in recipes, the recipe costs will be updated automatically as well. </t>
  </si>
  <si>
    <t xml:space="preserve">P2P - Catalog Roadmap (Self-Description):
BirchStreet continually adds new features (weekly). We are currently working with a customer to build advanced supplier catalog dashboard management functionality which will be available for customers within the next 12 months. </t>
  </si>
  <si>
    <t xml:space="preserve">P2P - Requisitioning Set Up (Self-Description):
BirchStreet provides the ability to easily create requisitions/purchase orders from user created and maintained Order Guides/Templates/Favorites lists.  The system also provides functionality to allocate across periods and GL accounts. </t>
  </si>
  <si>
    <t>Default Configurations
_x000D_(REVISED)</t>
  </si>
  <si>
    <t>Implementation Support
_x000D_(REVISED)</t>
  </si>
  <si>
    <t>Unique Requisitioning Setup Capabilities
_x000D_(REVISED)</t>
  </si>
  <si>
    <t>Multi-Profile Support
_x000D_(REVISED)</t>
  </si>
  <si>
    <t>Profile Maintenance Capability
_x000D_(REVISED)</t>
  </si>
  <si>
    <t xml:space="preserve">P2P - Marketplace User Interface (Self-Description):
Birchstreet user access would typically consist of individual users setup in user groups with access to the appropriate departments within the various companies.  You can lock down the features and functions to a very granular level. Typically, during implementation, exposure, access and workflow rules are determined, and can be adjusted at any time.  A user can determine their preferred language, colors, default landing screen, records per page, notification options, etc. </t>
  </si>
  <si>
    <t>Personalization Capability
_x000D_(REVISED)</t>
  </si>
  <si>
    <t>UI Optimization
_x000D_(REVISED)</t>
  </si>
  <si>
    <t>UI Uniqueness
_x000D_(REVISED)</t>
  </si>
  <si>
    <t xml:space="preserve">P2P - Search Engine (Self-Description):
BirchStreet provides the ability to search across all suppliers within BirchStreet and narrows down the results as the customer continues to type text. Searching can be done based on supplier name as well as a variety of other attributes including category, supplier notes, etc. Customers can also search for content across all online suppliers to see which ones provide a specific product. Searching can be conducted across Favorites Lists, Inventory Locations, Recipes, and line level Purchase Order data. Searching punchout suppliers is done by clicking a logo within BirchStreet and the site is seamlessly loaded within the BirchStreet frame. </t>
  </si>
  <si>
    <t xml:space="preserve">P2P - Search Engine (Self-Description):
BirchStreet has recently rolled out a new innovation to do search - "Elastic Search" which provides end user ultimate flexibility in searching Catalog items based on multiple filter criteria. The concept is very similar to the Type ahead search currently available in various commercially available search engines. BirchStreet provides the ability to search across all suppliers within BirchStreet and narrows down the results as the customer continues to type text. Searching can be done based on supplier name as well as a variety of other attributes including category, supplier notes, etc. Customers can also search for content across all online suppliers to see which ones provide a specific product. Searching can be conducted across Favorites Lists, Inventory Locations, Recipes, and line level Purchase Order data. Searching punchout suppliers is done by clicking a logo within BirchStreet and the site is seamlessly loaded within the BirchStreet frame. </t>
  </si>
  <si>
    <t>Advanced Search Capabilities
_x000D_(REVISED)</t>
  </si>
  <si>
    <t>Integrated Search Capability
_x000D_(REVISED)</t>
  </si>
  <si>
    <t>Form Search Support
_x000D_(REVISED)</t>
  </si>
  <si>
    <t>Faceted Search Support
_x000D_(REVISED)</t>
  </si>
  <si>
    <t>Null Result Handling
_x000D_(REVISED)</t>
  </si>
  <si>
    <t>ML / AI Capabilities
_x000D_(REVISED)</t>
  </si>
  <si>
    <t>Unique Search Capabilities
_x000D_(REVISED)</t>
  </si>
  <si>
    <t>P2P - Third-Party Content (Self-Description):
BirchStreet offers cXML Punchout to numerous suppliers including Amazon.  Selected items are added to a BirchStreet purchase order after checking out from the site.  The purchase order will follow the appropriate workflow prior to submission back that supplier.  The search tools are available while on their site.</t>
  </si>
  <si>
    <t>Third-Party Content Support
_x000D_(REVISED)</t>
  </si>
  <si>
    <t>Business Rule Support
_x000D_(REVISED)</t>
  </si>
  <si>
    <t>User Profile Support
_x000D_(REVISED)</t>
  </si>
  <si>
    <t>Content Support Uniqueness
_x000D_(REVISED)</t>
  </si>
  <si>
    <t xml:space="preserve">P2P - Requisitioning Process (Self-Description):
BirchStreet offers purchase requisition process, but our best practice is to start with a purchase order and have the PO go through the workflow. This is because Purchase Requisitions and Purchase Orders offer the exact same functionality (redundant). Orders from multiple suppliers at once can be placed, and both REQ and PO data can be aggregated. Both can go through the same or separate workflows. Suppliers can be prevented from processing the order without the proper documentation whether it be a REQ or a PO.  Both REQ's and POs can start with supplier catalogs, BirchStreet Order Guides/favorites lists or inventory. Punchout sites require Purchase Orders. BirchStreet has a very robust workflow engine - unlimited levels, multiple people at same level, etc.  Each order displays the effected period, department, GL Account, budget, amount spent, in approvals, effect of this order, balance and % remaining. You can add notes and attachment files to any document.  You also have the ability to designate preferred suppliers which rise to the top of any Catalog to help the buyer with purchasing decisions. Suppliers upload their negotiated pricing into BirchStreet and these items can be marked as preferred.  If item compliance is being managed/mapped, the system can be configured to alert users to incorrect purchasing decisions, and the amount of money the would save if they purchased on contract before the order is placed. Our order guides allow users to order from a pre-configured list with par levels.  BirchStreet planned purchase functionality provides suggested orders based on inventory levels, par levels, quantity on requisitions and quantities on order from suppliers.  If a user has an Order Guide or REQ List set up, sorted and pre-coded to the right chart of accounts, the amount of time it will take to create a REQ or PO depends on the number of items they need. If it's just a couple of items, it can take as short as 30 seconds. If it's a hundred items, it can take a couple of minutes to key in the quantities for each item needed. Training a user how to create a req or PO from an existing Order Guide or REQ list is approximately 5 minutes. </t>
  </si>
  <si>
    <t>Cross-Application Requisition Support
_x000D_(REVISED)</t>
  </si>
  <si>
    <t>e-Form Requisition Support
_x000D_(REVISED)</t>
  </si>
  <si>
    <t>Bundle Requisition Support
_x000D_(REVISED)</t>
  </si>
  <si>
    <t>Shopping List Support
_x000D_(REVISED)</t>
  </si>
  <si>
    <t>Non-Catalog Item Support
_x000D_(REVISED)</t>
  </si>
  <si>
    <t>SOW/Contingent Labour Requisitioning Support
_x000D_(REVISED)</t>
  </si>
  <si>
    <t>Project-Based Requisitioning
_x000D_(REVISED)</t>
  </si>
  <si>
    <t>Recurring Requisition Support
_x000D_(REVISED)</t>
  </si>
  <si>
    <t>Asset Tracking and Tooling Requisition Support
_x000D_(REVISED)</t>
  </si>
  <si>
    <t>VMI Support
_x000D_(REVISED)</t>
  </si>
  <si>
    <t>Requisitioning Process Support Uniqueness
_x000D_(REVISED)</t>
  </si>
  <si>
    <t xml:space="preserve">P2P - Sourcing Integration (Self-Description):
BirchStreet provides RFQ functionality.  It allows buyers to create bid request lists and easily send to suppliers.  The suppliers can submit their bids via supplier sign on or email back to the buyer.  From the  bid dashboard, the buyer can award by overall supplier or the best price for each item.  You can create an order directly from the RFQ.  </t>
  </si>
  <si>
    <t>S2C Integration
_x000D_(REVISED)</t>
  </si>
  <si>
    <t>Event Instantiation from Requisition
_x000D_(REVISED)</t>
  </si>
  <si>
    <t>Sourcing Platform Integration
_x000D_(REVISED)</t>
  </si>
  <si>
    <t>Direct Material Requisition Support
_x000D_(NEW)</t>
  </si>
  <si>
    <t>Compliance Capabilities
_x000D_(NEW)</t>
  </si>
  <si>
    <t>Stakeholder Collaboration
_x000D_(NEW)</t>
  </si>
  <si>
    <t>Supplier Collaboration
_x000D_(NEW)</t>
  </si>
  <si>
    <t>Unique Process
_x000D_(NEW)</t>
  </si>
  <si>
    <t xml:space="preserve">P2P - Guided Buying (Self-Description):
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t>
  </si>
  <si>
    <t>Guided Buying Philosophy
_x000D_(REVISED)</t>
  </si>
  <si>
    <t>Rule Configuration
_x000D_(REVISED)</t>
  </si>
  <si>
    <t>Policy Support
_x000D_(REVISED)</t>
  </si>
  <si>
    <t>Preferred Supplier Support
_x000D_(REVISED)</t>
  </si>
  <si>
    <t>Analytics Integration
_x000D_(REVISED)</t>
  </si>
  <si>
    <t>Real-time Collaboration
_x000D_(REVISED)</t>
  </si>
  <si>
    <t>Integrated Search Results
_x000D_(REVISED)</t>
  </si>
  <si>
    <t>Unique Guided Buying Process
_x000D_(REVISED)</t>
  </si>
  <si>
    <t xml:space="preserve">P2P - Help &amp; Support (Self-Description):
BirchStreet provides user manuals, training quick guides, faq's, videos and tutorials from the BirchStreet Help Link. Customer SOP's and other documents related to business process can be placed in the Help link. BirchStreet also can provide chat-based support. </t>
  </si>
  <si>
    <t>Support Mechanisms
_x000D_(REVISED)</t>
  </si>
  <si>
    <t>User Community
_x000D_(REVISED)</t>
  </si>
  <si>
    <t xml:space="preserve">P2P - Shopping Cart / Checkout Process (Self-Description):
Full shopping cart functionality is available within BirchStreet.  You can add items to a draft cart, revise quantities, add/delete items from a cart, add to favorites lists.  Upon submission, you can allocate the purchase to multiple periods and/or GL accounts, add notes and attachments.  The order will display budget checking information and users can setup alerts/warnings. While Shopping Cart functionality is useful on many websites, BirchStreet's Order Guides are set up in such a way that multiple POs can be created at one time. This reduces the overall need for the Shopping Cart functionality so many customers do not use it. BirchStreet POs can have multiple ship to locations. Based on line item locations, POs will be created in the respective locations so they can be received and invoiced. </t>
  </si>
  <si>
    <t>Checkout Administration
_x000D_(REVISED)</t>
  </si>
  <si>
    <t>Cart Support in the Requisition Process
_x000D_(REVISED)</t>
  </si>
  <si>
    <t>Split Item Support
_x000D_(REVISED)</t>
  </si>
  <si>
    <t>Tax Rate Support
_x000D_(REVISED)</t>
  </si>
  <si>
    <t>Variable Stop Control
_x000D_(REVISED)</t>
  </si>
  <si>
    <t>Stakeholder Collaboration
_x000D_(REVISED)</t>
  </si>
  <si>
    <t>Shopping Cart Persistence
_x000D_(REVISED)</t>
  </si>
  <si>
    <t>Unique Cart Capabilities
_x000D_(REVISED)</t>
  </si>
  <si>
    <t xml:space="preserve">P2P - Requisitioning Budget Checking Process (Self-Description):
Budget integration or budget upload functionality are available into BirchStreet.  BirchStreet provides a snapshot of the budget impact of each requisition and purchase order - fields include Budget Department, Period, GL Account, Budget, Reserve, Current Balance, Approved, Pending Approval, This PO, Ending Balance, Percent Remaining.  BirchStreet also provides a Property Summary displaying this data at a property level, department and capabilities to drill down to the line item. Color coded icons represent when the budget is "green", "yellow", or "red". Users can define alerts at any budget trigger point. For best practice purposes, BirchStreet will not stop the operational process by preventing orders from being created. In these cases, additional approval levels can be configured for documents which exceed pre-defined limits. BirchStreet can integrate budget feeds from a back office system for batch or real time forecast updates. </t>
  </si>
  <si>
    <t xml:space="preserve">P2P - Requisitioning Inventory Checking Process (Self-Description):
BirchStreet's modules are on the same platform. Our inventory module has full capabilities for inventory purchases, requisitions, transfers, and inventory adjustments. BirchStreet's inventory supports both asset transfers and for charge transactions. Where applicable, the budget is decremented or credited upon requisition fulfillment or transfer. For asset transfers, items are transferred from one storeroom to another upon requisition fulfillment or transfer. The Planned Purchase tool allows purchasing managers to see all unfulfilled requisitions, unreceived purchase orders, par values, and current on-hand quantities. Based on this information the tool will recommend how many of each item to buy. The purchasing manager can use the tool to quickly create multiple orders from the lowest priced suppliers at one time. </t>
  </si>
  <si>
    <t>Inventory Check Support
_x000D_(REVISED)</t>
  </si>
  <si>
    <t>Inventory Management Support
_x000D_(REVISED)</t>
  </si>
  <si>
    <t xml:space="preserve">P2P - Approval Process / Approval Engine (Self-Description):
Order approval rules are setup with workflow groups and routing criteria - routing process, document type, group ID.  You can also designate start/end dates, if all approvers in the group need to approve, group can increase/decrease a quantity.  You can fine tune the rule with departments, GL accounts, purchase type, PO total, Budget, etc.  Modifications and out of office delegations are available.  An approver can send a message to requestor for clarification or collaboration, approve or disapprove an order (via email, phone or within the system).  The system can handle unlimited approval levels based on dollar amounts.   </t>
  </si>
  <si>
    <t>Line Item Approval
_x000D_(REVISED)</t>
  </si>
  <si>
    <t>Executive Overrides
_x000D_(REVISED)</t>
  </si>
  <si>
    <t>Automatic Blocks
_x000D_(REVISED)</t>
  </si>
  <si>
    <t>Unique Approval Capabilities
_x000D_(REVISED)</t>
  </si>
  <si>
    <t xml:space="preserve">P2P - Mobility (Self-Description):
The full BirchStreet enterprise application can be utilized on larger tablets without an app. BirchStreet works on any browser. BirchStreet mobile approvals can be conducted through a direct link within the email alert without an app. BirchStreet provides a Take Inventory app for month end counting purposes. This app is provided as part of a scanning solution BirchStreet provides using rugged hand helds. </t>
  </si>
  <si>
    <t xml:space="preserve">P2P - Analytics (Self-Description):
BirchStreet provides approximately 240 reports in its analytics portfolio along with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 BirchStreet has several modules which support "What If" functionality. The Recipe Management module allows users to modify various aspects of their recipes to see how the change impacts cost. The same functionality exists within the Capital Project module. </t>
  </si>
  <si>
    <t xml:space="preserve">P2P - Requisition Roadmap (Self-Description):
BirchStreet continually adds new features (weekly). We are currently working on allowing purchase orders to be automatically created once requisitions are approved. We are also working on functionality which will allow a Planned Order tool from Inventory to recommend how many items to requisition to restock an outlet storeroom (e.g. Lobby Bar needs to requisition 5 cases of Chardonnay from Main Beverage Storeroom to restock). </t>
  </si>
  <si>
    <t>P2P - Requisition Roadmap (Self-Description):
BirchStreet continually adds new features (weekly). We are currently working on allowing purchase orders to be automatically created once requisitions are approved. We recently released planned purchases in limited availability (slated for GA end of August) which will allow a Planned Orderl from Inventory to recommend how many items to requisition to restock an outlet storeroom (e.g. Lobby Bar needs to requisition 5 cases of Chardonnay from Main Beverage Storeroom to restock). We also on target to deliver a variety of new features like - Blanket Purchase Orders and other functionality targeted to address Food &amp; Beverage Spend for the Casino and Gaming Industry.</t>
  </si>
  <si>
    <t>P2P - Order Setup (Self-Description):
BirchStreet works with the customer to configure access for users who should have the ability to create purchase orders. Thresholds, tolerances, ship to addresses, required subject lines, various global tax handling requirements, default department and GL accounts, and freight/discount can all be configured. Preset allocations can be configured to allow users to select from a set list of allocation options. User rights can be limited to allow users to only be able to purchase from suppliers or items they should be ordering. This can be done through preventing certain users from accessing specific punchout suppliers, limiting users to order only from approved Order Guides, and preventing users from free-forming items/services into BirchStreet. Items ordered against specific categories can be routed for separate approvals. The ability to generate change orders is done through configuration and security rights.</t>
  </si>
  <si>
    <t>Unique Order Configurations
_x000D_(REVISED)</t>
  </si>
  <si>
    <t xml:space="preserve">P2P - Order Creation (Self-Description):
Our best practices start with a purchase order that goes through the approval workflow.  But, you can easily convert a purchase requisition into a purchase with a few clicks.  Multiple requisitions can be converted to a single PO and we have multiple currencies and languages.  The requisition or purchase order can go through our robust approval workflow.  Our PO handles one-time, blankets.  PO's can be created with Planned Purchases based on par levels, quantities on hand, quantities on requisitions and quantities on order, etc.  For inventory requisitions, pick lists are either printed or accessed via table and fulfilled on the screen.  cXML are installed by BirchStreet and there are applicable fees. Invoices can also be flipped into confirming (or after the fact) purchase orders. BirchStreet also provides the ability to generate purchase orders from a Corporate office for other locations such that purchase orders are automatically generated at the other locations for receiving and invoicing purposes. </t>
  </si>
  <si>
    <t>Raw PO Creation
_x000D_(REVISED)</t>
  </si>
  <si>
    <t>Multi-Requisition Support
_x000D_(REVISED)</t>
  </si>
  <si>
    <t>Automatic PO Creation
_x000D_(REVISED)</t>
  </si>
  <si>
    <t>Reverse Flip Creation
_x000D_(REVISED)</t>
  </si>
  <si>
    <t>Validation Rules
_x000D_(REVISED)</t>
  </si>
  <si>
    <t>External PO Support
_x000D_(REVISED)</t>
  </si>
  <si>
    <t>Inventory Pick-List Support
_x000D_(REVISED)</t>
  </si>
  <si>
    <t>Unique Order Creation Support
_x000D_(REVISED)</t>
  </si>
  <si>
    <t xml:space="preserve">P2P - Contract Compliance (Self-Description):
Users can be locked into ordering from order guides pre-configured to only contain those items which are contracted. Alternatively, users can be granted rights to order off contract. If they are granted access to order off contract, the system can alert them that they are purchasing off contract, and how much they can save if they order on-contract. Additional compliance reporting can be provided to show the overall percentage compliance for a property. Such compliance reporting requires mapping to indicate which products are not compliant vs. which ones are compliant. </t>
  </si>
  <si>
    <t xml:space="preserve">P2P - Order Processing (buy-side) (Self-Description):
You can attach documents on a purchase order, receiving record, invoice (external or internal selections are available). Attachments and notes can be restricted from being changed/deleted by anyone other than those with rights to do so. BirchStreet is capable of receiving automatic PO transmission and receipt confirmation to and from any system using XML, EDI or batch FTP. For those suppliers offline who do not want an automated solution, BirchStreet transmits orders offline via fax or email. Supplier systems configured to send receipt &amp; shipping notifications will send these to the requestor. </t>
  </si>
  <si>
    <t>Secure Attachments
_x000D_(REVISED)</t>
  </si>
  <si>
    <t>Electronic Receiving
_x000D_(REVISED)</t>
  </si>
  <si>
    <t>ERP/MRP Support
_x000D_(REVISED)</t>
  </si>
  <si>
    <t>Change Support
_x000D_(REVISED)</t>
  </si>
  <si>
    <t>Unique Processing Capability
_x000D_(REVISED)</t>
  </si>
  <si>
    <t xml:space="preserve">P2P - Order Delivery / Communication (Self-Description):
Purchase Orders are transmitted by email, fax, cXML, EDI and via the supplier portal.  Order statuses are updated automatically based on supplier technology. POs sent to suppliers who receive orders offline by fax or email have the statuses automatically updated to accepted by supplier. POs sent to suppliers who log in to BirchStreet have the statuses automatically updated if the supplier accepts or rejects the order. POs sent to punchout suppliers through a cXML integration have the status automatically updated once approvals occur within BirchStreet and the confirmation is sent to the punchout supplier. Punchout suppliers who allow changes orders have the PO status updated automatically once the requestor makes changes to the original order. POs sent to suppliers through a batch FTP site, have the status updated once the documents are transmitted to the site. </t>
  </si>
  <si>
    <t xml:space="preserve">P2P - Order Collaboration (buyer/supplier) (Self-Description):
BirchStreet provides collaboration tools between buyers and suppliers. A Send Message button allows buyers and suppliers to email each other about changes, cancellations and other order details. These emails can be attached automatically as notes on the purchase orders. All changes are tracked within the database. Selected changes are tracked through on-screen display or through our reporting engine. </t>
  </si>
  <si>
    <t>P2P - Order Processing (supply-side) (Self-Description):
 BirchStreet supports buyer and supplier initiated change orders at the PO and line level for those suppliers that use BirchStreet as their online portal. Punchout suppliers can also initiate changes based on the technology they support. Suppliers can communicate requests to change delivery elements such as quantities, delivery methods, prices, item addition/deletion, and any other details through either BirchStreet if they are online, or through traditional means such as phone/fax/email. These changes must be done prior to product/service delivery since acceptance of the order constitutes a binding agreement.</t>
  </si>
  <si>
    <t>PO Modification
_x000D_(REVISED)</t>
  </si>
  <si>
    <t>Line Item Processing
_x000D_(REVISED)</t>
  </si>
  <si>
    <t>PO Portal Support
_x000D_(REVISED)</t>
  </si>
  <si>
    <t xml:space="preserve">P2P - PO Mobility (Self-Description):
The full BirchStreet enterprise application can be utilized on larger tablets without an app. BirchStreet works on any browser. BirchStreet mobile approvals can be conducted through a direct link within the email alert without an app. BirchStreet provides a Take Inventory app for month end counting purposes. This app is provided as part of a scanning solution BirchStreet provides using rugged hand helds. </t>
  </si>
  <si>
    <t>P2P - PO Analytics (Self-Description):
BirchStreet provides over 240 reports in it's analytics portfolio along with data required for auditing, benchmarks, KPIs and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t>
  </si>
  <si>
    <t>P2P - PO Roadmap (Self-Description):
BirchStreet continually adds new features (weekly). We are currently working on the ability to generate a more formal approach to blanket purchase orders, along with showing the projected approval path at the bottom of each PO (currently we show past and current approval).</t>
  </si>
  <si>
    <t>P2P - PO Roadmap (Self-Description):
BirchStreet continually adds new features (weekly). We are currently working on the ability to generate a more formal approach to blanket purchase orders, along with showing the projected approval path at the bottom of each PO (currently we show past and current approval). We also on target to deliver a variety of new features like - Blanket Purchase Orders and other functionality targeted to address Food &amp; Beverage Spend for the Casino and Gaming Industry.</t>
  </si>
  <si>
    <t xml:space="preserve">P2P - Receiving Setup (Self-Description):
Our implementation team works with the customer and covers and sets up all of the configuration. BirchStreet receiving can be configured or customized to meet any business scenario. By default, receipt of negative quantities is enabled as this is one of the core functionalities to enable returns or correct items marked as received if they were not physically received (entry errors). By default, BirchStreet receiving is designed to be done with or without an invoice. If goods are received with only a packing slip, this can be entered. When the invoice is delivered later, the invoice entry can be done at that point and matched with the system receiving. If the goods are delivered with an invoice, the invoice can be entered at that time and system copy of the invoice generated automatically based on receiving. Entry of receiving into the system automatically notifies the requestor of the receiving event, optionally notifies the supplier, updates the declining checkbook/budget, updates the inventory cost and on-hand quantity, updates recipe costs, updates Order Guide prices for next purchase, updates reconciliation and accrual reports, and provides receipt to an AP team for 3-way matching. </t>
  </si>
  <si>
    <t xml:space="preserve">P2P - Fulfillment (Self-Description):
BirchStreet users can be notified of shipping if a supplier's system is configured to send it. BOL #'s can be entered into the BirchStreet receiving screen. Communication of any type can be done through the Send Message and/or Notes features within BirchStreet. Attachments of any type can be scanned and attached to any document including Receiving entries. </t>
  </si>
  <si>
    <t>Bill of Lading Support
_x000D_(REVISED)</t>
  </si>
  <si>
    <t xml:space="preserve">P2P - Receiving Process (Self-Description):
BirchStreet users can be notified of shipping if a supplier's system is configured to send it. BOL #'s can be entered into the BirchStreet receiving screen. Communication of any type can be done through the Send Message and/or Notes features within BirchStreet. Attachments of any type can be scanned and attached to any document including Receiving entries. </t>
  </si>
  <si>
    <t>Receiving Process Configuration
_x000D_(REVISED)</t>
  </si>
  <si>
    <t>Matching Rules
_x000D_(REVISED)</t>
  </si>
  <si>
    <t>Receiving Models
_x000D_(REVISED)</t>
  </si>
  <si>
    <t>Scanning Technology Support
_x000D_(REVISED)</t>
  </si>
  <si>
    <t>Unique Receiving Capabilities
_x000D_(REVISED)</t>
  </si>
  <si>
    <t xml:space="preserve">P2P - Receiving Mobility (Self-Description):
The full BirchStreet enterprise application can be utilized on larger tablets without an app. BirchStreet works on any browser. BirchStreet mobile approvals can be conducted through a direct link within the email alert without an app. BirchStreet customers also utilize tablets secured to receiving carts for entry of receiving on dock. BirchStreet provides a Take Inventory app for month end counting purposes. This app is provided as part of a scanning solution BirchStreet provides using rugged hand helds. </t>
  </si>
  <si>
    <t>P2P - Receiving Analytics (Self-Description):
BirchStreet provides over 240 reports in its analytics portfolio along with data required for auditing, benchmarks, KPIs and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 Our reports can basically report on any event - returns, received short, late delivery, etc.</t>
  </si>
  <si>
    <t xml:space="preserve">P2P - Receiving Roadmap (Self-Description):
BirchStreet continually adds new features (weekly). We are currently working on the ability to create receiving tolerances by unit of measure so that users can only receive a certain amount of an item more than originally ordered based on its UOM (e.g. KG or LBS). </t>
  </si>
  <si>
    <t>Default Invoice Configurations
_x000D_(NEW)</t>
  </si>
  <si>
    <t>Implementation Support
_x000D_(NEW)</t>
  </si>
  <si>
    <t>Unique Invoice Configuration Capabilities
_x000D_(NEW)</t>
  </si>
  <si>
    <t>Supplier eInvoicing Invitation Support
_x000D_(NEW)</t>
  </si>
  <si>
    <t>Supplier e-Invoicing Registration Support
_x000D_(NEW)</t>
  </si>
  <si>
    <t>Breadth of Invoice Capture
_x000D_(NEW)</t>
  </si>
  <si>
    <t>Paper Invoice Support
_x000D_(NEW)</t>
  </si>
  <si>
    <t>Email Submission Support
_x000D_(NEW)</t>
  </si>
  <si>
    <t>Invoice Creation Support
_x000D_(NEW)</t>
  </si>
  <si>
    <t>Portal Support
_x000D_(NEW)</t>
  </si>
  <si>
    <t>Third Party Management Support
_x000D_(NEW)</t>
  </si>
  <si>
    <t>OCR Support
_x000D_(NEW)</t>
  </si>
  <si>
    <t>Third Party Solution Support
_x000D_(NEW)</t>
  </si>
  <si>
    <t>ML / AI Support
_x000D_(NEW)</t>
  </si>
  <si>
    <t>Unique Invoice Capture Capabilities
_x000D_(NEW)</t>
  </si>
  <si>
    <t>Recurring Invoice Support
_x000D_(NEW)</t>
  </si>
  <si>
    <t>SOW Invoice Support
_x000D_(NEW)</t>
  </si>
  <si>
    <t>Unique Service Invoice Support
_x000D_(NEW)</t>
  </si>
  <si>
    <t>Post-Audit e-Invoicing Compliance
_x000D_(NEW)</t>
  </si>
  <si>
    <t>Clearance e-Invoicing Compliance
_x000D_(NEW)</t>
  </si>
  <si>
    <t>Full Global e-Invoicing Compliance
_x000D_(NEW)</t>
  </si>
  <si>
    <t>e-Invoice Archival
_x000D_(NEW)</t>
  </si>
  <si>
    <t>Tax Compliance Support
_x000D_(NEW)</t>
  </si>
  <si>
    <t>Trade Regulation Support
_x000D_(NEW)</t>
  </si>
  <si>
    <t>Specific Country Experience
_x000D_(NEW)</t>
  </si>
  <si>
    <t>Invoicing Audit Support
_x000D_(NEW)</t>
  </si>
  <si>
    <t>Unique Invoice Compliance Support
_x000D_(NEW)</t>
  </si>
  <si>
    <t>Auto m-way Match
_x000D_(NEW)</t>
  </si>
  <si>
    <t>Payment Plan Support
_x000D_(NEW)</t>
  </si>
  <si>
    <t>Business Rule Validation 
_x000D_(NEW)</t>
  </si>
  <si>
    <t>Tax Rule Validation
_x000D_(NEW)</t>
  </si>
  <si>
    <t>Commercial Rule Validation
_x000D_(NEW)</t>
  </si>
  <si>
    <t>Regulatory Rule Validation
_x000D_(NEW)</t>
  </si>
  <si>
    <t>Automated Approval Capability
_x000D_(NEW)</t>
  </si>
  <si>
    <t>Approval Archiving
_x000D_(NEW)</t>
  </si>
  <si>
    <t>Unique Validation Capabilities
_x000D_(NEW)</t>
  </si>
  <si>
    <t>Invoice Collaboration Capabilities
_x000D_(NEW)</t>
  </si>
  <si>
    <t>Dispute Resolution Capabilities
_x000D_(NEW)</t>
  </si>
  <si>
    <t>Asynchronous Messaging Support
_x000D_(NEW)</t>
  </si>
  <si>
    <t>Communication Archival and Auditing
_x000D_(NEW)</t>
  </si>
  <si>
    <t>Out-of-the-Box Third Party Order System Support
_x000D_(NEW)</t>
  </si>
  <si>
    <t>AP Integration Support
_x000D_(NEW)</t>
  </si>
  <si>
    <t>E-Invoicing &amp; Supplier Network Support
_x000D_(NEW)</t>
  </si>
  <si>
    <t>Value Add Platform Integration Support
_x000D_(NEW)</t>
  </si>
  <si>
    <t>AR Integration Support
_x000D_(NEW)</t>
  </si>
  <si>
    <t>Unique Integration Capabilities
_x000D_(NEW)</t>
  </si>
  <si>
    <t>Mobility Support
_x000D_(NEW)</t>
  </si>
  <si>
    <t>Analytics Integration
_x000D_(NEW)</t>
  </si>
  <si>
    <t>Invoice Processing Roadmap
_x000D_(NEW)</t>
  </si>
  <si>
    <t>Range of Payment System Integrations
_x000D_(NEW)</t>
  </si>
  <si>
    <t>Supported Payment Solutions
_x000D_(NEW)</t>
  </si>
  <si>
    <t>Payment Partnerships
_x000D_(NEW)</t>
  </si>
  <si>
    <t>Payment Status Visibility
_x000D_(NEW)</t>
  </si>
  <si>
    <t>Multi-Currency Support
_x000D_(NEW)</t>
  </si>
  <si>
    <t>Payment Play Support
_x000D_(NEW)</t>
  </si>
  <si>
    <t>Advance Payment Support
_x000D_(NEW)</t>
  </si>
  <si>
    <t>AML/KYC Standard Support
_x000D_(NEW)</t>
  </si>
  <si>
    <t>Unique Payment Capabilities
_x000D_(NEW)</t>
  </si>
  <si>
    <t>P-Card Payment Support
_x000D_(NEW)</t>
  </si>
  <si>
    <t>P-Card Program Support
_x000D_(NEW)</t>
  </si>
  <si>
    <t>P-Card Reconciliation Capability
_x000D_(NEW)</t>
  </si>
  <si>
    <t>Unique P-Card Capabilities
_x000D_(NEW)</t>
  </si>
  <si>
    <t>On-Demand Financing Programs
_x000D_(NEW)</t>
  </si>
  <si>
    <t>Dynamic Discounting Program
_x000D_(NEW)</t>
  </si>
  <si>
    <t>Document Visibility
_x000D_(NEW)</t>
  </si>
  <si>
    <t>Discount Schemes
_x000D_(NEW)</t>
  </si>
  <si>
    <t>Payee Information
_x000D_(NEW)</t>
  </si>
  <si>
    <t>Collaboration Capabilities
_x000D_(NEW)</t>
  </si>
  <si>
    <t>Credit &amp; Debit Processes
_x000D_(NEW)</t>
  </si>
  <si>
    <t>Geographic Coverage
_x000D_(NEW)</t>
  </si>
  <si>
    <t>Information Collection
_x000D_(NEW)</t>
  </si>
  <si>
    <t>Funding Partnerships
_x000D_(NEW)</t>
  </si>
  <si>
    <t>Integrated VAT Support
_x000D_(NEW)</t>
  </si>
  <si>
    <t>Third Party Technology
_x000D_(NEW)</t>
  </si>
  <si>
    <t>Cash Planning Support
_x000D_(NEW)</t>
  </si>
  <si>
    <t>Working Capital Support
_x000D_(NEW)</t>
  </si>
  <si>
    <t>AI/ML Capabilities
_x000D_(NEW)</t>
  </si>
  <si>
    <t>Unique Financing Capabilities
_x000D_(NEW)</t>
  </si>
  <si>
    <t>Financing Roadmap
_x000D_(NEW)</t>
  </si>
  <si>
    <t>Variable Fund Source Support
_x000D_(NEW)</t>
  </si>
  <si>
    <t>Automated Funder Selection
_x000D_(NEW)</t>
  </si>
  <si>
    <t>SPV Support
_x000D_(NEW)</t>
  </si>
  <si>
    <t>Dual Method Support
_x000D_(NEW)</t>
  </si>
  <si>
    <t>Variable Rule-Based Offers
_x000D_(NEW)</t>
  </si>
  <si>
    <t>Purchase Order Financing
_x000D_(NEW)</t>
  </si>
  <si>
    <t>Working Capital Approach
_x000D_(NEW)</t>
  </si>
  <si>
    <t>Dynamic Discuonting Programs
_x000D_(NEW)</t>
  </si>
  <si>
    <t>Dynamic Discounting Structures
_x000D_(NEW)</t>
  </si>
  <si>
    <t>Dynamic Discounting Operation
_x000D_(NEW)</t>
  </si>
  <si>
    <t>Discount Calculations
_x000D_(NEW)</t>
  </si>
  <si>
    <t>Buyer Discounting Control
_x000D_(NEW)</t>
  </si>
  <si>
    <t>Global VAT Compliance
_x000D_(NEW)</t>
  </si>
  <si>
    <t>Supply Chain Financing Programs
_x000D_(NEW)</t>
  </si>
  <si>
    <t>Supply Chain Finance Structures
_x000D_(NEW)</t>
  </si>
  <si>
    <t>Multiple Fund Source Support
_x000D_(NEW)</t>
  </si>
  <si>
    <t>Supplier's Fund Source Visibility
_x000D_(NEW)</t>
  </si>
  <si>
    <t>Inter-Subsidiary Financing Support
_x000D_(NEW)</t>
  </si>
  <si>
    <t>Syndication Support
_x000D_(NEW)</t>
  </si>
  <si>
    <t>AML/KYC Facilitation Support
_x000D_(NEW)</t>
  </si>
  <si>
    <t>KYC Process Depth
_x000D_(NEW)</t>
  </si>
  <si>
    <t>Repository Support
_x000D_(NEW)</t>
  </si>
  <si>
    <t>Third Party Data Source Integration
_x000D_(NEW)</t>
  </si>
  <si>
    <t>HQ: Newport Beach, CA; Offices in Denver, India, Singapore, China, UK, Europe.</t>
  </si>
  <si>
    <t>BirchStreet provides graphical dashboards and multiple reports which display all orders selected by multiple attributes (regions, territories, amounts, delivery dates, statuses, etc.). Reports can be scheduled based on a specified frequency to a single user or to a distribution group. Formats include Excel, PDF, CSV and HTML. There are currently more than 140 standard reports that cover all transactional information. Business intelligence is central to BirchStreet, and each report is fully configurable and available in scheduled and ad-hoc time frames.</t>
  </si>
  <si>
    <t>BirchStreet provides seamless integration with SSO platforms. Currently we have SSO integration for most of our major enterprise customers. BirchStreet works with several interfaces that are encrypted to protect personal information while supporting the integrity of the user profiles.
For users, login data is encrypted. BirchStreet offers and recommends SSO for security reasons. Typically, we connect to an HRM or LDAP system, which supplies the names and emails of users. This allows for tighter access to the system. Users then access the system via their corporate internal portal.  Removal form the corporate network then automatically removes their access to BirchStreet.
BirchStreet has a number of standard SSO architectures we offer – all typically utilize encrypted XML web-services.  However, we typically find that the security team within each customer has their own policies for SSO access and we therefore will modify these architectures to meet the needs of our customers.</t>
  </si>
  <si>
    <t xml:space="preserve">BirchStreet uses Java based technology architecture with GUI based on a patented 4GL- J4 platform. All technology and architecture are built on the same platform using a cloud-based SaaS architecture. One of the many advantages of using BirchStreet is all of the modules are built on the same integrated architecture with common data model. BirchStreet creates a unique marketplace for each customer created with their business rules and processes, providing security, flexibility and remote access. Within the marketplace, users have access to real-time on demand data and pricing. Suppliers can update their pricing and catalogs, which provides accurate pricing and availability. Cutting edge budgeting tools help customers plan, track and report on demand. </t>
  </si>
  <si>
    <t>The BirchStreet application suite has been developed in-house, on a single technology platform.  It is NOT the result of cobbling together a series of independently developed solutions.  As a result the system has a highly rationalized (and normalized) data model where each type of information is stored once (not duplicated) and shared across the application suite (eProcurement, AP, Inventory, Recipe, etc.) ensuring data consistency and effective data management/maintenance.</t>
  </si>
  <si>
    <t xml:space="preserve">The system has been 100% developed in-house using a sophisticated SaaS platform that enables customizations by customer, customer location/property, security group and user (if needed).  The BirchStreet platform uses a metadata driven approach where screens, reports, business rules and all other aspects of the system are defined in metadata using design tool.  The platform brings this metadata to life when the users run the application.  This approach not only allows our application development team to build new functionality rapidly, but it also allows BirchStreet to rapidly create customizations (custom screens, reports, business processes, etc.) for our customers.  This ability to easily modify the system is a major contributing factor to BirchStreet's success in its focus vertical industry of hospitality. </t>
  </si>
  <si>
    <t>BirchStreet provides the ability for each customer to have its own custom item taxonomy structure such that information can be captured through Spend Cube/reports. When suppliers upload catalog content, they are tagged with the appropriate taxonomy/category ID. Additionally, suppliers can provide price tiers for customers in different locations as needed. The system can also be configured to alert purchasers if they should order more to meet a discount rate. Supplier catalog content can be managed 100% by the customer or a 3rd party agent by request/authorization of the customer.</t>
  </si>
  <si>
    <t>BirchStreet supports the import/export of data in various formats : user directed import/export and automated inbound/outbound interface feeds.  
User Directed Import/Export
There are many places in the application where user directed import/export features are available to facilitate usability, ease, setup or to enable offline analysis. These typically support Excel based formats (native Excel and CSV).  Access to this capability is governed by the user's system rights.  Each specific import and export feature (each button) has an individual system right that can be granted or withheld from a user or user group offering permissioning rights  control over the data that can be upload/download.  
This functionality is most often used with Order Guides, Inventory, Recipe and Ingredient import/export features.  Data Import and Export all utilize Excel based file formats. Additionally, import/export capabilities are offered in parts of the application were multiple rows of setup data are required, such as, our Compliance Analysis and Dashboards.  Furthermore, many of the Dashboards in the system allow users to directly download the raw or summarized data from the dashboard for offline analytics.  Every report in the system has the ability for the data to be downloaded in Excel adding more data handling flexibility for the user.  This combined with our reporting engine's powerful slice and dice parameters offers powerful analysis capabilities allowing users to zero in on the dataset needed, export that data to Excel and perform additional analysis.  Other examples of the power behind the BirchStreet data handling functionality include the export and import of price quotes within the RFQ module and the import of receiving data and take inventory data (collected by third-party barcode scanners or collected directly in Excel).
Automated Interface Feeds
Hundreds of interfaces have been created by our technology team and are available for our customers in need of third-party systems integrations (POS, back-office accounting/ERP system as well as specialty third-party systems).  We offer a variety of protocols and file formats for these interface feeds as we find that different customers are capable and comfortable with different approaches.  Interface feeds fall into two basic categories: Batch and Real-time.  Real-time interfaces utilize XML Web Services over HTTPS form post.  Batch interfaces typically leverage a data file passed over a secure FTP site.  We support a large variety of data file formats including: CSV, Other Delimiter, Flat File, XML across FTP as well as EDI formats across FTP or VPN.</t>
  </si>
  <si>
    <t>BirchStreet makes stringent efforts to stay current with technology trends focused on addressing the following key areas
1.	Security and Scalability
2.	Globalization and Localization
3.	Datawarehouse and Infrastructure
4.	Mobility and Ease of use
5.	User Experience
Security and Scalability: BirchStreet recognizes that customers need the highest-possible availability and reliability with an infrastructure that is scalable and redundant at all tiers. To provide high availability and reliability, BirchStreet has system monitoring with early warning system tools, extensive error handling and fail-over capabilities to ensure highest availability and built-in security using best practices such as:
•	Frequent systems backup and maintenance
•	Redundant systems
•	Proactive customer notification of unplanned down-time
•	International support coverage
Globalization and Localization: BirchStreet continues to expand our globalization and localization capabilities per the needs of customers. We currently support 13 languages and all ISO currencies and plan to invest in our technical infrastructure to continue expanding support as we rollout our products to customers in Eastern Europe, Southern Europe and APJ regions.
Datawarehouse and Infrastructure: With recent advances in Data-warehousing technologies BirchStreet continues to make inroads in utilizing some of these newer technologies like Amazon Redshift, Cloudera etc. to connect to a variety of BI tools providing options to customers for quick and easy access to their data
Mobility and Ease of use: Mobile devices have become a common reality in our everyday lives with the advent of tablet computers and smartphones. So much so, that they have made it into the workplace and industrialized versions of these devices are now readily available. BirchStreet continues to invest heavily on creating mobility solutions that enhance the user experience across the entire Source-to-Pay process. Currently BirchStreet System’s solution Portfolio supports the following mobility functions:
•	Mobile Approvals – PO’s, Invoices, Receipts
•	Mobile Inventory Management app with Patented Hand-held functionality to do:
o	Receiving, Transfers, line on the bottle counting
o	Scan barcode-less items
o	Simplified set-up via handheld barcode scanning and printing
•	Mobile Receiving and Fulfillment app which allow users to:
o	Access purchase order data
o	Receive a shipment
o	Assignment to person
o	See storage location information for easy put away
o	Fulfill requisitions
o	Group REQs for more efficient picking
o	Print barcode label for easy shipment identification
o	Signature capture of REQ delivery
o	Comprehensive Receiving
o	Comprehensive Fulfillment
User experience: BirchStreet continues to invest in new UX tools to make the user experience seamless and easy for end users. Our future technology roadmap involves providing new persona- based experience to end users like buyers, approves, receivers, Inventory analysts, Report analysts etc. so that they can execute their daily activities more efficiently eliminating clicks and providing seamless access to information. For example “Type ahead” Search (Elastic Search), drag and drop options to move information (docs, fields etc.), Enhanced UI driven approval engine, Field configuration using next gen UI are some areas where our Engineering team is currently focused on to deliver an awesome experience to end users and administrators.
BirchStreet System works on customer first approach, BirchStreet conducts mutual discovery with customer to determine the exact scope of work/features required to satisfy all of customer’s requirements. The scope of work resulting from the discovery will be studied in detail and are one of the drivers to map in upcoming features/Roadmap planning. Customer feedback and regional sales feedback are the most important drivers to develop roadmap to maximize value for BirchStreet customers.
BirchStreet can provide an in depth review of our 3 year Roadmap. This list below represents a high level overview of the modules, functionality and enhancements that we are working to deliver over the next three years to enhance our current portfolio. 
-User Experience
-Mobility Solutions
-Integration ETL Bus
-Strategic Sourcing
Rebate Management: Track, manage and invoice suppliers for rebates owed based on spend generated through BirchStreet. 
-Expense Management (T&amp;E): Manage employee expenses, approval workflow and payment. 
-Banquet &amp; Event Management: Manage banquets and events with real time costs tied to supplier pricing directly within BirchStreet
-Facilities Management &amp; Maintenance: Combined solution that automates the scheduled as well as non-scheduled events for engineering facilities and MRO spend (both goods and services). 
-Advanced Business Intelligence: Advanced reporting and metrics on key performance indicators and compliant vs./non-compliant spend. 
-Workforce Management:  Manage temporary and hourly resources within the context of a dynamic scheduling environment at the property level.</t>
  </si>
  <si>
    <t>BirchStreet supports the import/export of data in various formats. Import/Export is supported in two forms: 
•	User directed import/export
•	Automated inbound/outbound interface feeds
User Directed Import/Export
There are many places in the application where user directed import/export features are available to facilitate usability, ease, setup or to enable offline analysis. These typically support Excel based formats (native Excel and CSV).  Access to this capability is governed by the user's system rights.  Each specific import and export feature (each button) have an individual system right that can be granted or withheld from a user or user group offering permission rights control over the data that can be upload/download.  
Automated Interface Feeds
Hundreds of interfaces have been created by our technology team and are available for our customers in need of third-party systems integrations (POS, back-office accounting/ERP system as well as specialty third-party systems).  We offer a variety of protocols and file formats for these interface feeds as we find that different customers are capable and comfortable with different approaches.  Interface feeds fall into two basic categories: Batch and Real-time.  Real-time interfaces utilize XML Web Services over HTTPS form post.  Batch interfaces typically leverage a data file passed over a secure FTP site.  We support a large variety of data file formats including: CSV, Other Delimiter, Flat File, XML across FTP as well as EDI formats across FTP or VPN.
Configure Report: BirchStreet has hundreds of built-in reports that are standard out of box.  Each report has a powerful configuration/customization tools built-in that allows users to slice and dice the data from the report and modify many attributes of the report (which fields display, order that display in, subtotaling and grouping, data filters, sort order, etc.).  Users can save and name their report filter setting for easy recall.  Further, each report can also be run in various output formats including standard HTML, PDF, Excel and CSV.  Users can leverage this capability for their own ad-hoc reporting needs or, with property security rights (typically admin users) can publish there modifications out to other users. If you prefer to create your own custom reports, the report generator allow complete customization of the report data to meet your needs</t>
  </si>
  <si>
    <t xml:space="preserve">BirchStreet offers a variety of training options based on type of property and the modules deployed including
-E-learning
-On-site training, 
-Webinars, 
-Train-the-trainer or Corporate contact
-Self-guided videos,
-Quick reference guides, 
-User guides
-Release notes
Generally, for eProcurement and AP Automation the training may be done through webinars.  BirchStreet trainers are located in USA, China, Singapore and India. Onsite Training duration is between two to ten days, depending on the size of the property and complexity and can be offered by city clusters. 
Training includes instruction in the form of classes which cover specific functions based on the roles of employees at your business. Employees only need to attend classes which pertain to their role. This approach minimizes dilution and is respectful of your employee’s time. In addition to the training itself, we provide all users with access to materials such as training manuals, help guides, and “how-to” videos. BirchStreet will give training recommendations based on the set up of the property.
In advance of training we provide the training schedule, curriculum, quick guides, system, and set-up requirements. During and after training, training manuals for all products are available online.
As the team grows, BirchStreet offers optional web based training classes on a continuous basis. These training courses are especially useful for new employees or as refreshers for current users. These courses are considered optional and have been included in your proposal. In addition to ongoing training courses, BirchStreet’s Customer Support team is available upon Go-Live for all locations in order to provide assistance with questions or technical challenges. BirchStreet also provides user focused materials such as “how to” videos, FAQs, and product manuals as additional support.
To ensure a successful implementation, BirchStreet provides training for all modules purchased. Training provides customers a faster adoption of the product, as well as a quicker ROI due to better understanding of the system and how to use it to meet company compliance metrics.  See the training section below for more details on the classes available by software module. These training classes are via the web with a live trainer.  
Remote Webinar Training:
All webinars are conducted remotely. BirchStreet recommends that the customer have supervised webinar training in group format or classroom style setting.  
Onsite Training:
All classes can be offered onsite in addition to some one-on-one training as needed for certain users as time allows while onsite. 
Training Subscription:
The training subscription provides unlimited access to BirchStreet’s scheduled Web based Training curriculum. This schedule is posted online. For enterprises that select this option, you must enroll all locations.
Order Guide Assistance:
Our Training team will work with your team onsite to guide and assist you through order guide set-up and the creation of order guides by department. This will include best practices and will walk the user through setting up their personal order guides. 
Inventory Data Assistance: 
Our Training team will work with your team onsite to guide and assist you through Inventory set-up and the creation of Inventory based on different categories. This will include best practices and will walk the user through setting up their complete Inventory for Outlets /Storerooms.
Train-the-Trainer:
Our trainer will come onsite and train 1-3 of your team members to become BirchStreet trainers for your organization. They will hold all the training classes for the purchased modules and then have the student present the class back to the trainer.
 </t>
  </si>
  <si>
    <t xml:space="preserve">
BirchStreet offers its customers a data archival service that utilizes two Databases/Schemas - a primary for current transactions and an archive database/schema to partition older data. An automated process to update the archival records based on table and record age is used.
BirchStreet has the ability to connect to the applications back-end database where we can archive data during non-peak hours. Peak and non-peak hours are determined by the database’s regional time zone. Archive data can be moved to an archive server for online retrieval at a later date or to offline backup files. Data purging, if required, can be done without disrupting the system availability.
BirchStreet has a current SOC Type 1 and Type 2 Audit and passed above the standard. BirchStreet performs a yearly SOC Type 2 audit where our key controls are observed and verified by an independent auditor. These controls are strictly followed and reviewed throughout the year to ensure the controls are performing as expected.
</t>
  </si>
  <si>
    <t>BirchStreet provides integrations with other software providers utilizing batch and API web service live processing. BirchStreet offers the following integrations: 
• Vendor data from ERP to BirchStreet
• Approved for payment invoice vouchers from BirchStreet to ERP
• Credit memo data from BirchStreet to ERP
• Payment information from ERP 
• Inventory data from BirchStreet into ERP
• GL Interface from ERP into BirchStreet
• Journal Entry (JE) data from ERP to BirchStreet
• POS Integration for Requisition Automation  
• POS Integration to capture accurate theoretical food cost
• EDI for Supplier and Invoice Integration (eInvoicing)
• Supplier EDI to Ordering System
• OCR for Invoice Automation
• HRIS Single Sign On (SSO) 
• Integration to Sourcing software
• Integration to Remittance (P-Card)
BirchStreet can provide GS1 integration using an Application Program Interface (API) to meet custpmer's data syncronization requirements. BirchStreet will conduct deep discovery with customer and provide recommendations to accomplish required objectives. We have significant depth of experience in providing multiple integrations for our customers.</t>
  </si>
  <si>
    <t xml:space="preserve">
BirchStreet supports the ability to host or connect to catalog content in any manner a supplier will support. We integrate with punch-out and punch through suppliers. The configuration of punch-out and punch through suppliers is done through our Technical Services Supplier Adoption team and the technical team on the supplier's side. There is typically a fee for the punch-out setup unless the customer is part of an Avendra or other partner preferred GPO solution. If suppliers do not have the ability to support either of these methods, they can log in to BirchStreet and upload their content either through a spreadsheet upload, or by direct entry on screen. Content includes, but is not limited to, product sku, description, manufacturer name and number, lead times, min/max order quantities, specifications, images, origin, preferred and diversity flags/icons, etc. For suppliers who are unable to upload catalog content into BirchStreet, properties can upload or directly add content on their behalf and save them into Order Guides. Additionally, products can be added into BirchStreet automatically through the bidding process. Contracts can be created in BirchStreet with items saved against them. In near future we will also be able to flip these contracts into catalogs. </t>
  </si>
  <si>
    <t xml:space="preserve">BirchStreet supports the ability to host or connect to catalog content in any manner a supplier will support. We integrate with punch-out and punch through suppliers. The configuration of punch-out and punch through suppliers is done through our Technical Services Supplier Adoption team and the technical team on the supplier's side. There is typically a fee for the punch-out setup unless the customer is part of an Avendra or other partner preferred GPO solution. If suppliers do not have the ability to support either of these methods, they can log in to BirchStreet and upload their content either through a spreadsheet upload, or by direct entry on screen. Content includes, but is not limited to, product sku, description, manufacturer name and number, lead times, min/max order quantities, specifications, images, origin, preferred and diversity flags/icons, etc. For suppliers who are unable to upload catalog content into BirchStreet, properties can upload or directly add content on their behalf and save them into Order Guides. Additionally, products can be added into BirchStreet automatically through the bidding process. Contracts can be created in BirchStreet with items saved against them. In near future we will also be able to flip these contracts into catalogs. 
New pricing and catalog content can be uploaded as many times as needed without incurring charges. Data updates are done online through the supplier portal or through uploading CSV or Excel formats. </t>
  </si>
  <si>
    <t xml:space="preserve">BirchStreet provides suppliers the ability to upload catalog content with fully enriched data. This information can be uploaded one time and shared/exposed across multiple locations. The catalog content can be routed for review &amp; approval to the customer, 3rd party partners such as Avendra, and/or BirchStreet's Data Management Services team based on approval level requirements for further validation and data enrichment. BirchStreet also has various learning tools such as Department and GL account coding such that the system will automatically code items to the right accounts based on previous selections. Additionally, based on specific mappings, BirchStreet can automatically code items and orders to the right accounts. BirchStreet can also provide security such that no items can be added into the system or ordered unless provided rights to do so. 
BirchStreet provides the ability for suppliers to upload their catalog content and have it be exposed to all properties within a marketplace. Based on exposure rules and specific attributes of new properties, new onboarded locations will automatically have access to the catalog content. Although BirchStreet is typically used as the source of truth for MDM, it can also integrate with any 3rd party system to import/export/validate data through any technology method. </t>
  </si>
  <si>
    <t xml:space="preserve">
</t>
  </si>
  <si>
    <t xml:space="preserve">BirchStreet currently has numerous Master Data Management interfaces to load, export and sync such data into/with the BirchStreet platform. We support both real-time or batch interfaces depending on the customer's needs. The technology we implement is usually driven by the customer, based on their requirements. In many cases the customer will have existing interfaces or tools (middleware) that they wish to use. The source system varies but is typically a catalog system, a back-office system or a Property Management System. In these cases BirchStreet will use a technology/process designed to accommodate this infrastructure. Generally, batch interfaces utilize a data file (delimited, flat file or XML) passes over a secure FTP site. And, typically real-time interfaces use XML-based web-services. We have many (hundreds) of such interfaces in place today for our current customer/suppliers. Currently we have Master Data interfaces with the following types of data: Catalog Items, Properties/Locations, Users, User Roles and Security Rights, GL Codes, Dept. Codes and Sub-Account Codes, Tax Codes, Payment Terms, Budgets, Exchange Rates, Periods and Vendors.
</t>
  </si>
  <si>
    <t>BirchStreet System supports user grouping for mass customization, users can be assigned to a position within BirchStreet.  A position can designate a group of users - approvals, budget access, department access and fine tune the available function.
Different profiles are supported through position IDs to be assigned at the user level for customization of shopping experience. These positions are modified at the ID level, allowing changes to occur at the position ID level to mass distribute to any user with that position ID. Within these position IDs, different pages, approvals, screens, menus, buttons, and restrictions can be added. The position ID is assigned to every user profile during creation and can be modified by a system admin following user creation. Additionally, department and GL access is driven at the user profile level. 
BirchStreet allows for Item Master capability, including commodity grouping. The solution contains checks and balances to ensure only one valid price exists for an item from a supplier. The solution has the ability to analyze the impact of pricing updates entered by a supplier and route them for approval. The solution has the ability to manage item status in stages i.e. active, inventories but not to be purchased, obsolete. The solution has global unit of measure conversions for standard UOMs i.e. LB, OZ , DOZ, etc. The solution has the ability to associate acceptable substitutions for an item. When an item has been made obsolete, a new superseded item can be associated with the old item. 
BirchStreet System's Order approval rules are setup with workflow groups and routing criteria - routing process, document type, group ID.  You can also designate start/end dates, if all approvers in the group need to approve, group can increase/decrease a quantity.  You can fine tune the rule with departments, GL accounts, purchase type, PO total, Budget, etc.  Modifications and out of office delegations are available.  An approver can send a message to requestor for clarification or collaboration, approve or disapprove an order (via email, phone or within the system).  The system can handle unlimited approval levels based on dollar amounts.   
BirchStreet provides graphical dashboards and multiple reports which display all orders selected by multiple attributes (regions, territories, amounts, delivery dates, statuses, etc.). Reports can also be setup for automatic delivery to a distribution group.  Access to reports and to scheduling and distribution group features are controlled through separate report-by-report, feature-by-feature security rights.</t>
  </si>
  <si>
    <t xml:space="preserve">BirchStreet has hundreds of built-in reports that are standard out of box.  Each report has a powerful customization tools built-in that allows users to slice and dice the data from the report and modify many attributes of the report (which fields display, order that display in, subtotaling and grouping, data filters, sort order, etc.).  Users can save and name their report filter setting for easy recall.  Further, each report can also be run in various output formats including standard HTML, PDF, Excel and CSV.  Users can leverage this capability for their own ad-hoc reporting needs or, with property security rights (typically admin users) can publish there modifications out to other users. If you prefer to create your own custom reports, the report generater allow complete customization of the report data to meet your needs.
Additionally, the reports are built atop a meta data driven design platform that allows each report to be further and more drastically customized very quickly and easily.
BirchStreet system provides numerous exception based reporting tools allowing managers to quickly react to issues (exception) without the need to sift through large datasets of non-exceptions and can focus their time on the actionable items needing attention.  Some example of these include:
-Compliance Reports where, in addition to the calculation of compliance percentages, the system can report out just the non-compliant purchases (typically by user or property) for follow-up.
-AP Automation / 3-Way Auto-match, where reports can show only the matching exceptions and or only the human touches.  
-Theoretical Food Costs can be reported on in this away as well.  The system can track a given recipe's theoretical food cost (comparing it to a baseline) and only report when (due to product price or other changes) the recipe's cost increases by a given threshold percentage; allowing chefs to investigate and make adjustments to either the recipe ingredients or the menu.
BirchStreet provides graphical dashboards and multiple reports which display all orders selected by multiple attributes (regions, territories, amounts, delivery dates, statuses, etc.). Reports can be scheduled based on a specified frequency to a single user or to a distribution group. Formats include Excel, PDF, CSV and HTML. There are currently more than 300 standard reports that cover all transactional information. Business intelligence is central to BirchStreet, and each report is fully configurable and available in scheduled and ad-hoc time frames.
BirchStreet also maintains a Data Warehouse as part of its Reporting and Analytics capabilities which allow customers to leverage BirchStreet data within their BI system of choice or standard BirchStreet reporting engine. </t>
  </si>
  <si>
    <t>Please find attached "BirchStreet System_List of Reports.pdf".</t>
  </si>
  <si>
    <t>BirchStreet provides graphical dashboards and multiple reports which display all orders selected by multiple attributes (regions, territories, amounts, delivery dates, statuses, etc.). Reports can be scheduled based on a specified frequency to a single user or to a distribution group. Formats include Excel, PDF, CSV and HTML. There are currently more than 300 standard reports that cover all transactional information. Business intelligence is central to BirchStreet, and each report is fully configurable and available in scheduled and ad-hoc time frames.
BirchStreet provides graphical dashboards and multiple reports which display all invoices selected by multiple attributes (invoice numbers, invoice totals, statuses, etc.). Reports can be scheduled based on a specified frequency to a single user or to a distribution group. Formats include Excel, PDF, CSV and HTML.</t>
  </si>
  <si>
    <t xml:space="preserve">BirchStreet provides approximately 300+ standard reports. These reports provide the ability to run catalog reports for both supplier catalog management as well as purchasing history. Supplier catalog management reports include last date suppliers uploaded catalog content, price/product update approval reports, item listing sorted by item to display duplicates, and deactivated content. BirchStreet has also built a catalog update dashboard for review of updated catalogs, and quick resolution of upload issues. Purchasing history reports include number of items purchased, average price, total amount spent, and whether the items purchased were on contract. Purchasing history reports can be generated for a supplier to seen when an item was ordered last (or never at all). 
BirchStreet system supports purchasing trends over time via historical reporting , which can be used to forecast demand.
</t>
  </si>
  <si>
    <t>BirchStreet provides graphical dashboards and multiple reports which display all required information selected by multiple attributes . Reports can be scheduled and subscribed based on a specified frequency to a single user or to a distribution group. Formats include Excel, PDF, CSV and HTML.</t>
  </si>
  <si>
    <t>BirchStreet provides approximately 300+ reports in its analytics portfolio along with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 BirchStreet has several modules which support "What If" functionality. The Recipe Management module allows users to modify various aspects of their recipes to see how the change impacts cost. The same functionality exists within the Capital Project module. 
BirchStreet works with it's customers to configure their workflow rules in the system for all document types including suppliers, new catalog items, price changes, purchase requests, purchase orders, request for quotes, capital project requests, invoices and credit memos. Based on pre-defined workflow, these elements are automatically routed for approval to the right individuals. BirchStreet supports as many approval levels as necessary and criteria can be based on one or more of the over 3,000 data points available in the system.</t>
  </si>
  <si>
    <t xml:space="preserve">BirchStreet adheres to current industry standard security measures to ensure privacy of all data within our system. Access to the system is managed through login (manual or seamless). Data within the system is exposed based on rights to users who should have access to see specific information. BirchStreet's Supplier Request Form provides the ability to attach any required documents necessary for addition into the marketplace. 
BirchStreet's primary advantage and ability to deploy large-scale rollouts is based on a global multi-tenant cloud solution and does not require any on premise software (other than access to a browser). BirchStreet does provide the ability to integrate with seamless single sign on (SSO) environments, in addition to providing private servers. </t>
  </si>
  <si>
    <t>BirchStreet's primary advantage and ability to deploy large-scale rollouts is based on a global multi-tenant cloud solution and does not require any on premise software (other than access to a browser). BirchStreet does provide the ability to integrate with seamless single sign on (SSO) environments, in addition to providing private servers. 
BirchStreet's unique value proposition is its  customer-experience focused hospitality organizations, the platform provides the most robust and innovative technology to connect with suppliers, purchase and manage spend for both direct materials (food and beverage) and indirect materials in our cloud based platform. In addition, BirchStreet has cutting edge, secure and flexible technology to meet the demands of large global enterprises. Providing the best customer service, support and partnership are an essential part of our business.</t>
  </si>
  <si>
    <t xml:space="preserve">BirchStreet works with it's customers to configure their workflow rules in the system for all document types including suppliers, new catalog items, price changes, purchase requests, purchase orders, request for quotes, capital project requests, invoices and credit memos. Based on pre-defined workflow, these elements are automatically routed for approval to the right individuals. BirchStreet supports as many approval levels as necessary and criteria can be based on one or more of the over 3,000 data points available in the system. BirchStreet also makes best practice recommendations on what approvals customers should apply to their documents. Once documents are routed for approval, BirchStreet approvers automatically receive email alerts letting them know there is a document to approve. Documents can be approved within BirchStreet or directly within the email on the mobile device (no app required). BirchStreet approvers have the ability to reject, approve, return to requestor, or change elements of the request. Requestors will be able to see the document status along with from whom it is pending approval. Requestors receive a notification upon approval, rejection, return or change. 
Order approval rules are setup with workflow groups and routing criteria - routing process, document type, group ID.  You can also designate start/end dates, if all approvers in the group need to approve, group can increase/decrease a quantity.  You can fine tune the rule with departments, GL accounts, purchase type, PO total, Budget, etc.  Modifications and out of office delegations are available.  An approver can send a message to requestor for clarification or collaboration, approve or disapprove an order (via email, phone or within the system).  The system can handle unlimited approval levels based on dollar amounts.   
BirchStreet provides best practice recommendations for proper basic and advanced configuration scenarios. This includes recommended security rights for various user roles within an organization, department and GL account code setup, budget period setup, catalog category ID and commodity code configuration, approval routing workflow, UOM, shipping methods, purchase types, payment terms, payment methods, taxation models, inventory storeroom configuration, receiving and accounts payable tolerance definitions, and any 3rd party integration setup. BirchStreet currently integrates with all standard back office systems including SAP, Oracle, Lawson, Sun, Great Plains, etc. and makes recommendations for system configuration based on related back office system. BirchStreet also makes recommendations on which fields a customer should have mandatory based on related back office systems and business objectives. Because BirchStreet is fully configurable and customizable, there are no limitations/constraints. However business and system best practices should be adhered to, and BirchStreet provides these as customers make requests for customization. 
BirchStreet provides the ability to fully configure native workflow based on any document type, and a combination of over 3,000 fields within the application. 
For mass customization, users can be assigned to a position within BirchStreet.  A position can designate a group of users - approvals, budget access, department access and fine tune the available function.
Different profiles are supported through position IDs to be assigned at the user level for customization of shopping experience. These positions are modified at the ID level, allowing changes to occur at the position ID level to mass distribute to any user with that position ID. Within these position IDs, different pages, approvals, screens, menus, buttons, and restrictions can be added. The position ID is assigned to every user profile during creation and can be modified by a system admin following user creation. Additionally, department and GL access is driven at the user profile level. 
If screen behavior needs to be modified, we can also add a customization to specific positions. Meaning we can make a screen look different by position, i.e. display a hidden field in a screen for certain positions, while hiding that same field for another position in that same screen. </t>
  </si>
  <si>
    <t xml:space="preserve">
BirchStreet works with it's customers to configure their workflow rules in the system for all document types including suppliers, new catalog items, price changes, purchase requests, purchase orders, request for quotes, capital project requests, invoices and credit memos. Based on pre-defined workflow, these elements are automatically routed for approval to the right individuals. BirchStreet supports as many approval levels as necessary and criteria can be based on one or more of the over 3,000 data points available in the system. BirchStreet also makes best practice recommendations on what approvals customers should apply to their documents. Once documents are routed for approval, BirchStreet approvers automatically receive email alerts letting them know there is a document to approve. Documents can be approved within BirchStreet or directly within the email on the mobile device (no app required). BirchStreet approvers have the ability to reject, approve, return to requestor, or change elements of the request. Requestors will be able to see the document status along with from whom it is pending approval. Requestors receive a notification upon approval, rejection, return or change. 
Order approval rules are setup with workflow groups and routing criteria - routing process, document type, group ID.  You can also designate start/end dates, if all approvers in the group need to approve, group can increase/decrease a quantity.  You can fine tune the rule with departments, GL accounts, purchase type, PO total, Budget, etc.  Modifications and out of office delegations are available.  An approver can send a message to requestor for clarification or collaboration, approve or disapprove an order (via email, phone or within the system).  The system can handle unlimited approval levels based on dollar amounts.   
BirchStreet provides best practice recommendations for proper basic and advanced configuration scenarios. This includes recommended security rights for various user roles within an organization, department and GL account code setup, budget period setup, catalog category ID and commodity code configuration, approval routing workflow, UOM, shipping methods, purchase types, payment terms, payment methods, taxation models, inventory storeroom configuration, receiving and accounts payable tolerance definitions, and any 3rd party integration setup. BirchStreet currently integrates with all standard back office systems including SAP, Oracle, Lawson, Sun, Great Plains, etc. and makes recommendations for system configuration based on related back office system. BirchStreet also makes recommendations on which fields a customer should have mandatory based on related back office systems and business objectives. Because BirchStreet is fully configurable and customizable, there are no limitations/constraints. However business and system best practices should be adhered to, and BirchStreet provides these as customers make requests for customization. 
BirchStreet provides the ability to fully configure native workflow based on any document type, and a combination of over 3,000 fields within the application. 
For mass customization, users can be assigned to a position within BirchStreet.  A position can designate a group of users - approvals, budget access, department access and fine tune the available function.
Different profiles are supported through position IDs to be assigned at the user level for customization of shopping experience. These positions are modified at the ID level, allowing changes to occur at the position ID level to mass distribute to any user with that position ID. Within these position IDs, different pages, approvals, screens, menus, buttons, and restrictions can be added. The position ID is assigned to every user profile during creation and can be modified by a system admin following user creation. Additionally, department and GL access is driven at the user profile level. 
If screen behavior needs to be modified, we can also add a customization to specific positions. Meaning we can make a screen look different by position, i.e. display a hidden field in a screen for certain positions, while hiding that same field for another position in that same screen. </t>
  </si>
  <si>
    <t xml:space="preserve">BirchStreet currently supports 13 languages and all global currencies. Multi-currency conversion rates can either be managed manually or through an integration from a centralized source. All transactions and budget totals are displayed in home currency. Transactions conducted in foreign currency have these totals and currency symbol displayed next to the home currency with the conversion based on the current configured or integrated rates. Units of measure conversions are configured in the system (e.g. catch weight) such that the system automatically calculates how many pounds or kilograms are in a piece, and how many pieces are in a case. 
BirchStreet is a highly scalable, configurable and customizable solution. Users can be defaulted to different home locations within BirchStreet, and different fields/options can be presented to (or hidden from) users based on business rules, configuration or customizations. </t>
  </si>
  <si>
    <t xml:space="preserve">
BirchStreet works with it's customers to configure their workflow rules in the system for all document types including suppliers, new catalog items, price changes, purchase requests, purchase orders, request for quotes, capital project requests, invoices and credit memos. Based on pre-defined workflow, these elements are automatically routed for approval to the right individuals. BirchStreet supports as many approval levels as necessary and criteria can be based on one or more of the over 3,000 data points available in the system. BirchStreet also makes best practice recommendations on what approvals customers should apply to their documents. Once documents are routed for approval, BirchStreet approvers automatically receive email alerts letting them know there is a document to approve. Documents can be approved within BirchStreet or directly within the email on the mobile device (no app required). BirchStreet approvers have the ability to reject, approve, return to requestor, or change elements of the request. Requestors will be able to see the document status along with from whom it is pending approval. Requestors receive a notification upon approval, rejection, return or change. 
Order approval rules are setup with workflow groups and routing criteria - routing process, document type, group ID.  You can also designate start/end dates, if all approvers in the group need to approve, group can increase/decrease a quantity.  You can fine tune the rule with departments, GL accounts, purchase type, PO total, Budget, etc.  Modifications and out of office delegations are available.  An approver can send a message to requestor for clarification or collaboration, approve or disapprove an order (via email, phone or within the system).  The system can handle unlimited approval levels based on dollar amounts.   
You can attach documents on a purchase order, receiving record, invoice (external or internal selections are available). Attachments and notes can be restricted from being changed/deleted by anyone other than those with rights to do so. BirchStreet is capable of receiving automatic PO transmission and receipt confirmation to and from any system using XML, EDI or batch FTP. For those suppliers offline who do not want an automated solution, BirchStreet transmits orders offline via fax or email. Supplier systems configured to send receipt &amp; shipping notifications will send these to the requestor. 
BirchStreet provides collaboration tools between buyers and suppliers. A Send Message button allows buyers and suppliers to email each other about changes, cancellations and other order details. These emails can be attached automatically as notes on the purchase orders. All changes are tracked within the database. Selected changes are tracked through on-screen display or through our reporting engine. 
 BirchStreet supports buyer and supplier initiated change orders at the PO and line level for those suppliers that use BirchStreet as their online portal. Punchout suppliers can also initiate changes based on the technology they support. Suppliers can communicate requests to change delivery elements such as quantities, delivery methods, prices, item addition/deletion, and any other details through either BirchStreet if they are online, or through traditional means such as phone/fax/email. These changes must be done prior to product/service delivery since acceptance of the order constitutes a binding agreement.
BirchStreet provides best practice recommendations for proper basic and advanced configuration scenarios. This includes recommended security rights for various user roles within an organization, department and GL account code setup, budget period setup, catalog category ID and commodity code configuration, approval routing workflow, UOM, shipping methods, purchase types, payment terms, payment methods, taxation models, inventory storeroom configuration, receiving and accounts payable tolerance definitions, and any 3rd party integration setup. BirchStreet currently integrates with all standard back office systems including SAP, Oracle, Lawson, Sun, Great Plains, etc. and makes recommendations for system configuration based on related back office system. BirchStreet also makes recommendations on which fields a customer should have mandatory based on related back office systems and business objectives. Because BirchStreet is fully configurable and customizable, there are no limitations/constraints. However business and system best practices should be adhered to, and BirchStreet provides these as customers make requests for customization. 
BirchStreet provides the ability to fully configure native workflow based on any document type, and a combination of over 3,000 fields within the application. </t>
  </si>
  <si>
    <t xml:space="preserve">Suppliers can accomplish the following tasks in the BirchStreet System's supplier portal: Catalog maintenance (including price groups), Order acceptance, RFQ response and Communication to buyers.
BirchStreet provides ongoing, no-cost training for all suppliers on a scheduled basis. In addition, BirchStreet will provide full support to the customer as part of the agreement. These services include unlimited changes to supplier data, uploads and downloads. 
BirchStreet's Programs Portal provides the ability to manage contracts with reminders for when those contracts are due. BirchStreet is capable of integrating with any 3rd party application to import/export data. </t>
  </si>
  <si>
    <t xml:space="preserve">BirchStreet provides the ability for customers to take over administration of those items that are configurable within the system. Items that are customizations require BirchStreet's assistance. A business user can do things like add/deactivate users, manage user security rights, and administer the budget. An above-property system administrator can do things like manage workflow approvals, multi-property user access, supplier adoption, and property level configuration. 
BirchStreet's security rights are role-based, and we can grant anyone access to configure the various elements of the system based on what access they should have from both a business process and system perspective. </t>
  </si>
  <si>
    <t xml:space="preserve">BirchStreet provides the ability to search across all suppliers within BirchStreet and narrows down the results as the customer continues to type text. Searching can be done based on supplier name as well as a variety of other filter attributes including category, supplier notes, etc. Customers can also search for content across all online suppliers to see which ones provide a specific product. Searching can be conducted across Favorites Lists, Inventory Locations, Recipes, and line level Purchase Order data. Searching punchout suppliers is done by clicking a logo within BirchStreet and the site is seamlessly loaded within the BirchStreet frame. </t>
  </si>
  <si>
    <t>BirchStreet adheres to current industry standard security measures to ensure privacy of all data within our system. Access to the system is managed through login (manual or seamless). Data within the system is exposed based on rights to users who should have access to see specific information. BirchStreet's Supplier Request Form provides the ability to attach any required documents necessary for addition into the marketplace. 
Suppliers can maintain items, descriptions, prices and images via the supplier portal. They can also manage their location details, as well as check the status of their invoices. Price increases can be routed through a review and approval process by customers so they are informed of changes. 
Suppliers have the ability to review their purchase orders from different locations within their supplier portal. Purchase orders can be reviewed, accepted, rejected, change orders initiated/managed, and communication conducted. All purchase orders sent to the supplier's portal will be retained in the system with full history indefinitely. 
Suppliers have the ability to see invoice payments within the supplier portal. 
Suppliers that log in to BirchStreet online and manage content and orders have more access to the interactive BirchStreet tools than suppliers who are not online. Suppliers who are not online in BirchStreet can receive orders via EDI, email or fax.  Suppliers can also submit invoices via email.  We do have direct XML Punch-out integrations.</t>
  </si>
  <si>
    <t>BirchStreet adheres to current industry standard security measures to ensure privacy of all data within our system. Access to the system is managed through login (manual or seamless). Data within the system is exposed based on rights to users who should have access to see specific information. BirchStreet's Supplier Request Form provides the ability to attach any required documents necessary for addition into the marketplace. 
Suppliers can maintain items, descriptions, prices and images via the supplier portal. They can also manage their location details, as well as check the status of their invoices. Price increases can be routed through a review and approval process by customers so they are informed of changes. 
Suppliers that log in to BirchStreet online and manage content and orders have more access to the interactive BirchStreet tools than suppliers who are not online. Suppliers who are not online in BirchStreet can receive orders via EDI, email or fax.  Suppliers can also submit invoices via email.  We do have direct XML Punch-out integrations.</t>
  </si>
  <si>
    <t>BirchStreet adheres to current industry standard security measures to ensure privacy of all data within our system. Access to the system is managed through login (manual or seamless). Data within the system is exposed based on rights to users who should have access to see specific information. BirchStreet's Supplier Request Form provides the ability to attach any required documents necessary for addition into the marketplace. 
BirchStreet's Programs Portal provides the ability to manage contracts with reminders for when those contracts are due. BirchStreet is capable of integrating with any 3rd party application to import/export data. 
Suppliers that log in to BirchStreet online and manage content and orders have more access to the interactive BirchStreet tools than suppliers who are not online. Suppliers who are not online in BirchStreet can receive orders via EDI, email or fax.  Suppliers can also submit invoices via email.  We do have direct XML Punch-out integrations.</t>
  </si>
  <si>
    <t xml:space="preserve">BirchStreet currently has numerous Master Data Management interfaces to load, export and sync such data into/with the BirchStreet platform. We support both real-time or batch interfaces depending on the customer's needs. The technology we implement is usually driven by the customer, based on their requirements. In many cases the customer will have existing interfaces or tools (middleware) that they wish to use. The source system varies but is typically a catalog system, a back-office system or a Property Management System. In these cases BirchStreet will use a technology/process designed to accommodate this infrastructure. Generally, batch interfaces utilize a data file (delimited, flat file or XML) passes over a secure FTP site. And, typically real-time interfaces use XML-based web-services. We have many (hundreds) of such interfaces in place today for our current customer/suppliers. Currently we have Master Data interfaces with the following types of data: Catalog Items, Properties/Locations, Users, User Roles and Security Rights, GL Codes, Dept. Codes and Sub-Account Codes, Tax Codes, Payment Terms, Budgets, Exchange Rates, Periods and Vendors.
The system also allows for Item Master capability, including commodity grouping. The solution contains checks and balances to ensure only one valid price exists for an item from a supplier. The solution has the ability to analyze the impact of pricing updates entered by a supplier and route them for approval. The solution has the ability to manage item status in stages i.e. active, inventories but not to be purchased, obsolete. The solution has global unit of measure conversions for standard UOMs i.e. LB, OZ , DOZ, etc. The solution has the ability to associate acceptable substitutions for an item. When an item has been made obsolete, a new superseded item can be associated with the old item. 
BirchStreet provides full data management services including: 
Marketplace Administration
 1. Budget uploads 
  a. Upload 
 2. Custom broadcast notifications 
Property Administration
 1. User management
  a. Adding/deactivating users
  b. Changing Position ID's
 2. Approval Workflow
Supplier Administration
 1. Catalog management
  a. Importing supplier catalog updates
 2. Vendor Master management
  a. Duplicate checking &amp; cleanup (activation/deactivation)
  b. Above property approval routing
Data Administration 
 1. Catalog Management
  a. Item Categorization (Spend Visibility leverages this data)
  b. Item Manufacturer data (Compliance Dashboard leverages this data)
  c. Product Flags
  d. Supplier Flags
  e. Quality Data Attribute Management
 2. Order Guides
  a. Sorting
  b. Dept/GL coding
  c. Uploads of new lists
  d. Removal of old lists
  e. Adding additional editors
 3. Inventory Lists 
 4. Barcode management
 5. Invoice processing
 6. Item Master Part #/Item Cleanup &amp; Consolidation
 7. Report Aggregation &amp; Spend Analytics </t>
  </si>
  <si>
    <t xml:space="preserve">BirchStreet provides best practice recommendations for proper basic and advanced configuration scenarios. This includes recommended security rights for various user roles within an organization, department and GL account code setup, budget period setup, catalog category ID and commodity code configuration, approval routing workflow, UOM, shipping methods, purchase types, payment terms, payment methods, taxation models, inventory storeroom configuration, receiving and accounts payable tolerance definitions, and any 3rd party integration setup. BirchStreet currently integrates with all standard back office systems including SAP, Oracle, Lawson, Sun, Great Plains, etc. and makes recommendations for system configuration based on related back office system. BirchStreet also makes recommendations on which fields a customer should have mandatory based on related back office systems and business objectives. Because BirchStreet is fully configurable and customizable, there are no limitations/constraints. However business and system best practices should be adhered to, and BirchStreet provides these as customers make requests for customization. 
BirchStreet works with it's customers to configure their workflow rules in the system for all document types including suppliers, new catalog items, price changes, purchase requests, purchase orders, request for quotes, capital project requests, invoices and credit memos. Based on pre-defined workflow, these elements are automatically routed for approval to the right individuals. BirchStreet supports as many approval levels as necessary and criteria can be based on one or more of the over 3,000 data points available in the system. BirchStreet also makes best practice recommendations on what approvals customers should apply to their documents. Once documents are routed for approval, BirchStreet approvers automatically receive email alerts letting them know there is a document to approve. Documents can be approved within BirchStreet or directly within the email on the mobile device (no app required). BirchStreet approvers have the ability to reject, approve, return to requestor, or change elements of the request. Requestors will be able to see the document status along with from whom it is pending approval. Requestors receive a notification upon approval, rejection, return or change. 
Order approval rules are setup with workflow groups and routing criteria - routing process, document type, group ID.  You can also designate start/end dates, if all approvers in the group need to approve, group can increase/decrease a quantity.  You can fine tune the rule with departments, GL accounts, purchase type, PO total, Budget, etc.  Modifications and out of office delegations are available.  An approver can send a message to requestor for clarification or collaboration, approve or disapprove an order (via email, phone or within the system).  The system can handle unlimited approval levels based on dollar amounts.   
You can attach documents on a purchase order, receiving record, invoice (external or internal selections are available). Attachments and notes can be restricted from being changed/deleted by anyone other than those with rights to do so. BirchStreet is capable of receiving automatic PO transmission and receipt confirmation to and from any system using XML, EDI or batch FTP. For those suppliers offline who do not want an automated solution, BirchStreet transmits orders offline via fax or email. Supplier systems configured to send receipt &amp; shipping notifications will send these to the requestor. 
Purchase Orders are transmitted by email, fax, cXML, EDI and via the supplier portal.  Order statuses are updated automatically based on supplier technology. POs sent to suppliers who receive orders offline by fax or email have the statuses automatically updated to accepted by supplier. POs sent to suppliers who log in to BirchStreet have the statuses automatically updated if the supplier accepts or rejects the order. POs sent to punchout suppliers through a cXML integration have the status automatically updated once approvals occur within BirchStreet and the confirmation is sent to the punchout supplier. Punchout suppliers who allow changes orders have the PO status updated automatically once the requestor makes changes to the original order. POs sent to suppliers through a batch FTP site, have the status updated once the documents are transmitted to the site. 
BirchStreet provides collaboration tools between buyers and suppliers. A Send Message button allows buyers and suppliers to email each other about changes, cancellations and other order details. These emails can be attached automatically as notes on the purchase orders. All changes are tracked within the database. Selected changes are tracked through on-screen display or through our reporting engine. 
 BirchStreet supports buyer and supplier initiated change orders at the PO and line level for those suppliers that use BirchStreet as their online portal. Punchout suppliers can also initiate changes based on the technology they support. Suppliers can communicate requests to change delivery elements such as quantities, delivery methods, prices, item addition/deletion, and any other details through either BirchStreet if they are online, or through traditional means such as phone/fax/email. These changes must be done prior to product/service delivery since acceptance of the order constitutes a binding agreement.
BirchStreet provides best practice recommendations for proper basic and advanced configuration scenarios. This includes recommended security rights for various user roles within an organization, department and GL account code setup, budget period setup, catalog category ID and commodity code configuration, approval routing workflow, UOM, shipping methods, purchase types, payment terms, payment methods, taxation models, inventory storeroom configuration, receiving and accounts payable tolerance definitions, and any 3rd party integration setup. BirchStreet currently integrates with all standard back office systems including SAP, Oracle, Lawson, Sun, Great Plains, etc. and makes recommendations for system configuration based on related back office system. BirchStreet also makes recommendations on which fields a customer should have mandatory based on related back office systems and business objectives. Because BirchStreet is fully configurable and customizable, there are no limitations/constraints. However business and system best practices should be adhered to, and BirchStreet provides these as customers make requests for customization. 
BirchStreet provides the ability to fully configure native workflow based on any document type, and a combination of over 3,000 fields within the application. </t>
  </si>
  <si>
    <t xml:space="preserve">BirchStreet supports as many approval levels as necessary and criteria can be based on one or more of the over 3,000 data points available in the system. BirchStreet also makes best practice recommendations on what approvals customers should apply to their documents. Once documents are routed for approval, BirchStreet approvers automatically receive email alerts letting them know there is a document to approve. Documents can be approved within BirchStreet or directly within the email on the mobile device (no app required). BirchStreet approvers have the ability to reject, approve, return to requestor, or change elements of the request. Requestors will be able to see the document status along with from whom it is pending approval. Requestors receive a notification upon approval, rejection, return or change. 
The full BirchStreet enterprise application can be utilized on larger tablets without an app. BirchStreet works on any browser. BirchStreet mobile approvals can be conducted through a direct link within the email alert without an app. BirchStreet customers also utilize tablets secured to receiving carts for entry of receiving on dock. BirchStreet provides a Take Inventory app for month end counting purposes. This app is provided as part of a scanning solution BirchStreet provides using rugged hand helds. BirchStreet's future growth will include an app that allows receiving, transfers, fulfillment and take inventory all within the same handheld app. Mobility is a lower priority since a majority of our enterprise class customers require full functionality applications with full workflow features and not pared-down mobile apps. </t>
  </si>
  <si>
    <t xml:space="preserve">BirchStreet's primary advantage and ability to deploy large-scale rollouts is based on a global multi-tenant cloud solution and does not require any on-premise software (other than access to a browser). BirchStreet does provide the ability to integrate with seamless sign on (SSO) environments, in addition to providing private servers. 
All of our servers are hosted in BirchStreet's private datacenter located inside of CenturyLink's datacenter in California, United States. In addition, BirchStreet also maintains a Disaster Recovery site in Amazon's AWS cloud services. </t>
  </si>
  <si>
    <t>Statement on Standards for Attestation Engagements (SSAE 18): is an auditing standard for service organizations, superseding SAS 70. The latter's "service auditor’s examination" is replaced by a "System and Organization Controls" (SOC) report. SSAE 18 reporting can help service organizations comply with Sarbanes–Oxley's requirement to show effective internal controls covering financial reporting. 
BirchStreet Systems received it latest report in December of 2017 for the period of 9/1/2016 - 8/31/2017. The audit was conducted by the accounting firm of Moss Adams LLP and is available on request. 
The network connections between BirchStreet’s hosted network and their clients are encrypted using Secure Socket Layer (SSL). A digital Certificate is used to ensure that the BirchStreet eProcurement application website accessed by the user is authentic.
BirchStreet maintains RSA 2048 bits signed by a SHA256 certificate for level of encryption is the data in transit (over the Internet).</t>
  </si>
  <si>
    <t xml:space="preserve">BirchStreet System’s Domestic &amp; International Invoice Management supports electronic signature capabilities of an invoice that is sent and received electronically, either through structured invoice data issued in EDI or XML formats or issued using standard Internet-based web-forms. eInvoicing increases proﬁtability and operational eﬃciency
Electronic invoicing or eInvoicing is necessary to fully automate the 3-way matching process, wherein the Purchase Order, Receiving Document and Invoice are matched, saving time and money. Invoices are electronically transmitted into the customer marketplace via EDI or OCR. In OCR, paper invoices may be redirected or emailed where they will be digitally scanned and transmitted into the customer marketplace. BirchStreet is the single source of eInvoice integrity and is responsible for the method of data transmission. Operational costs are reduced while profits increase.  Companies that generate over 3,000 invoices a month can benefit.
Highlighted Functionality: 
- Invoice Receipt (Paper, PO-Inv Flip, EDI/cXML, Image, email)
- Digital Signatures
- Process Compliance
- Local Compliance with Laws
- Invoice processing from Scan
- Invoice Audit Support
- eArchive capabilities
- Enablement of International Vendors
- Integration of Invoices to finance system
- Enhanced Filtering for Quality
- PO-Invoice creation for Sellers (PO-Invoice Flip)
- EDI electronic option for Sellers
- Non-PO Invoice Support
</t>
  </si>
  <si>
    <t xml:space="preserve">BirchStreet system supports integration with any 3rd party solution including Robotics/AI/Machine Learning tools. </t>
  </si>
  <si>
    <t xml:space="preserve">The full BirchStreet enterprise application can be utilized on larger tablets without an app. BirchStreet works on any browser. BirchStreet mobile approvals can be conducted through a direct link within the email alert without an app. BirchStreet customers also utilize tablets secured to receiving carts for entry of receiving on dock. BirchStreet provides a Take Inventory app for month end counting purposes. This app is provided as part of a scanning solution BirchStreet provides using rugged hand helds. BirchStreet's future growth will include an app that allows receiving, transfers, fulfillment and take inventory all within the same handheld app. Mobility is a lower priority since a majority of our enterprise class customers require full functionality applications with full workflow features and not pared-down mobile apps. 
BirchStreet continues to invest heavily on creating mobility solutions that enhance the user experience across the entire Source-to-Pay process. 
Mobility: 
Mobile devices have become a common reality in our everyday lives with the advent of tablet computers and smartphones. So much so, that they have made it into the workplace and industrialized versions of these devices are now readily available. Currently our solution Portfolio supports the following mobility functions:
•	Mobile Approvals – PO’s, Invoices, Receipts
•	Mobile Inventory Management app with Patented Hand-held functionality to do:
o	Receiving, Transfers, line on the bottle counting
o	Scan barcode-less items
o	Simplified set-up via handheld barcode scanning and printing
•	Mobile Receiving and Fulfillment app which allow users to:
o	Access purchase order data
o	Receive a shipment
o	Assignment to person
o	See storage location information for easy put away
o	Fulfill requisitions
o	Group REQs for more efficient picking
o	Print barcode label for easy shipment identification
o	capture of REQ delivery
o	Comprehensive Receiving
o	Comprehensive Fulfillment
Our most recent acquisition is AccuBar, a leading cloud based, mobile enabled beverage inventory software solution provider. This acquisition has extended BirchStreet’s Inventory control capabilities beyond hospitality to bar and restaurant industries. </t>
  </si>
  <si>
    <t xml:space="preserve">BirchStreet partners with 3rd party OCR integration services that send invoice images and data directly into BirchStreet to generate invoices. These invoices are matched automatically to the correct properties, suppliers, and PO receiving (if PO's are available). Matched invoices are transmitted to the back office system automatically. Customers can also use their own scanners to scan and attach any documents or images directly within BirchStreet. 
BirchStreet works with third party services to provide OCR invoice integrations into BirchStreet. The Supplier emails, sends or faxes their invoices to the OCR providers, and they send the invoice data directly to BirchStreet. Suppliers are also able to transmit their invoices directly into BirchStreet through an EDI integration. 
BirchStreet platform integrates with any eInvoicing and OCR system, and is able to integrate with Customer's internally developed centralized invoice staging tool. BirchStreet accepts electronic invoices and the system performs a 2-way or 3-way auto-matching process with the purchase order, receiving document and invoice. The systems either accepts or fails the match based on your business rules. If the match fails, or does not match, it automatically follows the escalation protocol established by the customer in the configuration process. The integration can be a batch file from an SFTP site or a live API integration.
</t>
  </si>
  <si>
    <t>BirchStreet provides integrations with other software providers utilizing batch and API web service live processing. BirchStreet offers the following integrations: 
• Vendor data from ERP to BirchStreet
• Approved for payment invoice vouchers from BirchStreet to ERP
• Credit memo data from BirchStreet to ERP
• Payment information from ERP 
• Inventory data from BirchStreet into ERP
• GL Interface from ERP into BirchStreet
• Journal Entry (JE) data from ERP to BirchStreet
• POS Integration for Requisition Automation  
• POS Integration to capture accurate theoretical food cost
• EDI for Supplier and Invoice Integration (eInvoicing)
• Supplier EDI to Ordering System
• OCR for Invoice Automation
• HRIS Single Sign On (SSO) 
• Integration to Sourcing software
• Integration to Remittance (P-Card)</t>
  </si>
  <si>
    <t xml:space="preserve">BirchStreet adheres to current industry standard security measures to ensure privacy of all data within our system. Access to the system is managed through login (manual or seamless). Data within the system is exposed based on rights to users who should have access to see specific information. BirchStreet's Supplier Request Form provides the ability to attach any required documents necessary for addition into the marketplace. 
BirchStreet's Programs Portal provides the ability to manage contracts with reminders for when those contracts are due. BirchStreet is capable of integrating with any 3rd party application to import/export data. 
BirchStreet is a multi-tenant environment. Each tenant is referred to as a subscriber or marketplace. For a subscriber who has significantly different operating models within itself, BirchStreet can partition each subscriber into separate business models. Within a subscriber, most commonly there is 1 ERP integration, however multiple can (and do) exist. Where multiple ERPs exist, each property is configured to connect to the appropriate back office system. </t>
  </si>
  <si>
    <t xml:space="preserve">The BirchStreet Account Team consists of multiple team members to ensure your success for the life of your contract.  
Account Executive (AE) – Your AE works with you through-out the entire process from initial contract through your contract duration. They are responsible for all sales, pricing, contract and escalations for your account. Upon contract signature they will hand-off your account to a Project Manager. The AE remains in the background during the implementation unless needed. After implementation the AE will work with your team to add any new products that meet your requirements. 
Project Manager (PM) – Upon contract signature, a BirchStreet Project Manager will be assigned to customer who acts as the primary liaison between the customer and all BirchStreet departments that will be working in the background to ensure a successful go-live. The PM is directly responsible for managing the discovery and implementation phases. This approach is considered a best practice and has proven itself successful at thousands of locations within our client’s marketplaces. The PM will ensure all details, data and business rules are incorporated during implementation. They will conduct a full review of the contract and scope of work with the customer's project management team. A kick-off call will be completed, and customer will be provided with a project plan, timeline and assignments. The BirchStreet PM will work with customer’s assigned PM and implementation team and will direct all internal resources required to design, develop and configure the Marketplace. They will coordinate training with the BirchStreet Training Team. Go-Live takes place and your PM will continue to work with you for 30 days post go-live to ensure a smooth transition to the support team 
Supplier Adoption – The Supplier Adoption Team is a dedicated team that works directly with your Suppliers to ensure that the adoption of Supplier Catalogs, Punch-out Interfaces, Supplier invoice management set-up and Payment set-up with your suppliers goes smoothly. They work with each Supplier to determine how they want to be set up in the system. They provide free access to Suppliers to upload their catalogs in the system and provide free training to show they how to upload their catalogs and pricing. They also work with Suppliers on a regular basis to ensure that they are updating their pricing as needed. 
Training Team – The PM will work with the Training team to deliver all contracted training. BirchStreet provides multiple inhouse training services including Train-the-Trainer, onsite training, private webinars, online eLearning Certification and training subscriptions that include access to public schedules webinars.  
Customer Success Manager - BirchStreet offers a Customer Success Management Team post implementation to monitoring the success of the system usage, manage escalations, keep management of both Parties appraised of developments with your account and keep you up to date on new products and other developments at BirchStreet.   
Customer Support Team - BirchStreet provides inhouse Tier 1 and Tier 2 Support which begins immediately following Go-Live through-out the duration of the contract. BirchStreet provides one of the most stringent SLA standards in the industry with 99.8+% uptime for customer support Engagement/Resolution. 
BirchStreet is a web-based system that may be accessed 24/7 for 365 days per year. In addition, BirchStreet support may also be accessed 24/7 through the use of in-system help guides, step-by-step instructions, video trainings, email tickets, and live phone support operators!  
BirchStreet will provide Helpdesk support to all system users (including, without limitation, the Affiliate managing the applicable Covered Location, Covered Users, Customer, buyers and suppliers) Monday through Friday 5:00am to 6:00pm pacific time at no additional charge.  BirchStreet will also provide 24x7 technical support for System issues or outages.
-Tier One Support – To provide property level user support. Via phone, fax and internet is available during standard work days and work hours 
-Tier Two and System Outage Support – To provide System outage or functionality issue support and resolution. Tier Two support available via phone, fax and internet 24x7. 
-Service Level Agreement (SLA) – Without limitation of anything contained herein, BirchStreet will provide access to its System at greater than 99.8% of the time.  </t>
  </si>
  <si>
    <t xml:space="preserve">BirchStreet has over 400,000 suppliers globally that our customers access within their marketplaces. Any Supplier that wants to have a catalog in BirchStreet can participate. We have a Supplier Adoption Team that works with every supplier to determine how they want to display their Pricing Catalogs in BirchStreet and how they would like to receive their POs from the Customer. See Section 6 for more information on the Supplier Adoption Team. You may purchase from any supplier in the world through BirchStreet. There are three supplier types in BirchStreet and all Supplier fall into one of these types. Each type has a different catalogue content, creation and update process.                                                                                                              
Punch-out Supplier 
BirchStreet currently supports punch-out integrations with over 100 companies, including Sysco, US Foods, Staples, Grainger, HD Supply, Amazon punchout sites. User’s click on the supplier’s link in BirchStreet, BirchStreet passes customers credentials to punchout site, user shops on their website, at checkout the integration automatically creates a PO's in BirchStreet. 
•	Interfaced into BirchStreet
•	Content is managed by Supplier
•	Catalog exposure in BirchStreet
Adopted Supplier 
The content is easily managed by supplier online through a supplier-facing portal or through template (CSV or Excel format) uploads. BirchStreet supports these suppliers by providing free training and Support. Adopted Suppliers can upload new pricing and catalogue content as many times as needed without incurring a charge.  It is important to emphasize that BirchStreet does not charge the suppliers any fees to allow them to be part of the BirchStreet Supplier network thereby avoiding any resistance by suppliers to participate in BirchStreet Network.
•	Hosted in BirchStreet
•	Content is managed by Supplier
•	Catalog exposure in BirchStreet
Supplier on the Fly or “SOTF”
The smaller and local suppliers, who may not have catalogues, fall under the Supplier on the Fly type of supplier. In BirchStreet, buyers or purchasing managers can easily create a supplier record and generate purchase orders from the system to track items from SOTFs. The smaller supplier purchase orders can be delivered via email or fax. When necessary, purchase orders can be created after the goods have been received as confirming PO’s. This allows the system to still capture all of the spend while recognizing the challenges that property face with unsophisticated suppliers.
It is important to capture these smaller vendors, so buyers can stay in budget and all spend data is captured to provide total spend visibility and analysis. SOTF spend can also be controlled and managed as part of the enterprise’s / property level pre-set Approval Workflow. This spend visibility provides the ability to analyze all spend classified as SOTF which can enable volume pricing discounts, rebates or supplier shifting to increase spend volumes with larger and less costly suppliers.        
•	Hosted in BSS 
•	Content is managed by Customer
Customers provide BirchStreet with their list of suppliers.  BirchStreet will compare the list with our list of Adopted Suppliers.  If the supplier is already an adopted supplier, BirchStreet will work with the supplier to add the new customer. If the supplier isn't an BirchStreet adopted supplier, our Supplier Adoption team will reach out and discuss the process, enroll and train the supplier.  BirchStreet also will setup the Punch-out suppliers and a customer can setup their Suppliers on the Fly (SOTF)- these are typically smaller suppliers that aren't tech savvy and the customer would maintain their BirchStreet catalog.  If BirchStreet has a full list of all suppliers, implementation can be done very quickly. SOTF suppliers can be loaded for all properties in a portfolio within minutes. Adopted Suppliers within a matter of days, and punch-out suppliers within weeks. Setup of punch-out suppliers requires the suppliers to work with BirchStreet to create the integration. Approximately 80% of all spend volume goes through punch-out and adopted suppliers. 20% of all spend goes through SOTF suppliers. Supplier adoption is free to our suppliers. BirchStreet encourages as many suppliers to join as possible so we have removed all barriers to participation. Training is only required for adopted suppliers and is also provided weekly free of charge. Training sessions are 1 hour. 
Supplier Adoption – The Supplier Adoption Team is a dedicated team that works directly with your Suppliers to ensure that the adoption of Supplier Catalogs, Punch-out Interfaces, Supplier invoice management set-up and Payment set-up with your suppliers goes smoothly. They work with each Supplier to determine how they want to be set up in the system. They provide free access to Suppliers to upload their catalogs in the system and provide free training to show they how to upload their catalogs and pricing. They also work with Suppliers on a regular basis to ensure that they are updating their pricing as needed.
BirchStreet has the ability to partner with BPOs to support customers within our environment. BirchStreet also has the ability to generate compliance level purchasing data, in addition to monitoring when suppliers update their catalogs per contract, and to ensure that they are managing their prices according to contract. </t>
  </si>
  <si>
    <t xml:space="preserve">BirchStreet provides approximately 300+ standard reports. These reports provide the ability to run catalog reports for both supplier catalog management as well as purchasing history. Supplier catalog management reports include last date suppliers uploaded catalog content, price/product update approval reports, item listing sorted by item to display duplicates, and deactivated content. BirchStreet has also built a catalog update dashboard for review of updated catalogs, and quick resolution of upload issues. Purchasing history reports include number of items purchased, average price, total amount spent, and whether the items purchased were on contract. Purchasing history reports can be generated for a supplier to seen when an item was ordered last (or never at all). </t>
  </si>
  <si>
    <t xml:space="preserve">For mass customization, users can be assigned to a position within BirchStreet.  A position can designate a group of users - approvals, budget access, department access and fine tune the available function.
Different profiles are supported through position IDs to be assigned at the user level for customization of shopping experience. These positions are modified at the ID level, allowing changes to occur at the position ID level to mass distribute to any user with that position ID. Within these position IDs, different pages, approvals, screens, menus, buttons, and restrictions can be added. The position ID is assigned to every user profile during creation and can be modified by a system admin following user creation. Additionally, department and GL access is driven at the user profile level. 
If screen behavior needs to be modified, we can also add a customization to specific positions. Meaning we can make a screen look different by position, i.e. display a hidden field in a screen for certain positions, while hiding that same field for another position in that same screen. </t>
  </si>
  <si>
    <t>BirchStreet has recently rolled out a new innovation to do search - "Elastic Search" which provides end user ultimate flexibility in searching Catalog items based on multiple filter criteria. The concept is very similar to the Type ahead search currently available in various commercially available search engines. BirchStreet provides the ability to search across all suppliers within BirchStreet and narrows down the results as the customer continues to type text. Searching can be done based on supplier name as well as a variety of other attributes including category, supplier notes, etc. Customers can also search for content across all online suppliers to see which ones provide a specific product. Searching can be conducted across Favorites Lists, Inventory Locations, Recipes, and line level Purchase Order data. Searching punchout suppliers is done by clicking a logo within BirchStreet and the site is seamlessly loaded within the BirchStreet frame. 
BirchStreet offers cXML Punchout to numerous suppliers including Amazon.  Selected items are added to a BirchStreet purchase order after checking out from the site.  The purchase order will follow the appropriate workflow prior to submission back that supplier.  The search tools are available while on their site.</t>
  </si>
  <si>
    <t xml:space="preserve">BirchStreet provides the ability to add icons next to supplier names that identify them as contracted/preferred, diverse, etc. In addition, reports against contracted vs. non-contracted supplier spend can be generated. Individual items flagged as contracted will be identified with a flag next to them on the document. 
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t>
  </si>
  <si>
    <t xml:space="preserve">BirchStreet System supports approximately 300+ of built-in reports that are standard out of box.  Each report has a powerful customization tools built-in that allows users to slice and dice the data from the report and modify many attributes of the report (which fields display, order that display in, subtotaling and grouping, data filters, sort order, etc.).  Users can save and name their report filter setting for easy recall.  Further, each report can also be run in various output formats including standard HTML, PDF, Excel and CSV.  Users can leverage this capability for their own ad-hoc reporting needs or, with property security rights (typically admin users) can publish there modifications out to other users. If you prefer to create your own custom reports, the report generater allow complete customization of the report data to meet your needs.
Additionally, the reports are built atop a meta data driven design platform that allows each report to be further and more drastically customized very quickly and easily.
BirchStreet system provides numerous exception based reporting tools allowing managers to quickly react to issues (exception) without the need to sift through large datasets of non-exceptions and can focus their time on the actionable items needing attention.  Some example of these include:
-Compliance Reports where, in addition to the calculation of compliance percentages, the system can report out just the non-compliant purchases (typically by user or property) for follow-up.
-AP Automation / 3-Way Auto-match, where reports can show only the matching exceptions and or only the human touches.  
-Theoretical Food Costs can be reported on in this away as well.  The system can track a given recipe's theoretical food cost (comparing it to a baseline) and only report when (due to product price or other changes) the recipe's cost increases by a given threshold percentage; allowing chefs to investigate and make adjustments to either the recipe ingredients or the menu.
BirchStreet provides graphical dashboards and multiple reports which display all orders selected by multiple attributes (regions, territories, amounts, delivery dates, statuses, etc.). Reports can be scheduled based on a specified frequency to a single user or to a distribution group. Formats include Excel, PDF, CSV and HTML. There are currently more than 300 standard reports that cover all transactional information. Business intelligence is central to BirchStreet, and each report is fully configurable and available in scheduled and ad-hoc time frames.
BirchStreet also maintains a Data Warehouse as part of its Reporting and Analytics capabilities which allow customers to leverage BirchStreet data within their BI system of choice or standard BirchStreet reporting engine. </t>
  </si>
  <si>
    <t>Dashboards provide workflow and action based analytics required to make decisions, take action, and change behavior. BirchStreet has several modules which support "What If" functionality.
Executive Dashboards: The BirchStreet Executive Dashboard suite includes Spend Visibility, Compliance and Data Management Services to provide businesses valuable insight into locational spend, purchasing compliance rates and cost reduction areas
Operational Dashboards
- Operational dashboards provided by user role
- Access to top reports in dashboard
- Drill down detail to the line level
- Visual data presented in Line, Pie or Bar Graph format
 Spend Visibility Dashboard
- View spend category amounts and percentages to better evaluate suppliers, price breaks, incentives and discounts
- Drilldown into product or service category data with accurate spend tied to purchase orders and invoices
- Spend and category Reports
Compliance Dashboard
- Easy to use and customized dashboard with fields such as period, region, brand, manager, total spend and non-compliance items
- Recommendations by Position
- Color-coded compliant spend reporting shows compliance levels &gt;90%+, &gt;80%+ and &lt;80%
- Tool to create “Rules” and item mapping
- Includes data purchased from all types of suppliers
- Drilldown functionality into product details, compliance activity and purchasing data by supplier</t>
  </si>
  <si>
    <t xml:space="preserve">BirchStreet provides the ability to search across all suppliers within BirchStreet and narrows down the results as the customer continues to type text. Searching can be done based on supplier name as well as a variety of other attributes including category, supplier notes, etc. Customers can also search for content across all online suppliers to see which ones provide a specific product. Searching and filtering can be conducted across Favorites Lists, Inventory Locations, Recipes,Requisition and line level Purchase Order data. Searching and filtering  punchout suppliers is done by clicking a logo within BirchStreet and the site is seamlessly loaded within the BirchStreet frame. 
</t>
  </si>
  <si>
    <t>BirchStreet adheres to current industry standard security measures to ensure privacy of all data within our system. Access to the system is managed through login (manual or seamless). Data within the system is exposed based on rights to users who should have access to see specific information. BirchStreet's Supplier Request Form provides the ability to attach any required documents necessary for addition into the marketplace. 
BirchStreet's primary advantage and ability to deploy large-scale rollouts is based on a global multi-tenant cloud solution and does not require any on premise software (other than access to a browser). BirchStreet does provide the ability to integrate with seamless single sign on (SSO) environments, in addition to providing private servers. 
Meeting the standards of password security , automatic initimation of accounts based on potential attempts to breach security</t>
  </si>
  <si>
    <t>BirchStreet provides over 300+ reports in it's analytics portfolio along with data required for auditing, benchmarks, KPIs and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
The BirchStreet Cloud based solution provides visibility into key performance indicators upon returning supplier search results i.e. spend for a defined period, process related metrics (if captured), &amp; internal supplier rating information (if captured).
BirchStreet has an extremely knowledgeable team that works with the customer on all phases leading to a successful implementation for all size operations.  BirchStreet works with the customers to recommend and define best practices that we have learned over the years through a Customer Success Summit process.  This process provides consultative services, recommending everything from best practice system usage, business processes, implementation, communication/change management with suppliers and properties, training and post-go-live support. Our resources are scaled based on the size of the implementation. We are able to provide as many resources as necessary to complete a rollout successfully. Our resources are also available to re-visit customers to fine-tune current usage and business processes. This gives customers added impact to improve their key performance indicators and other metrics as they relate to compliance, spend stats and business/system efficiencies.
During the implementation process, BirchStreet will review possible options with you and provide best practices guidance based upon how other similarly situated customers have setup and the business logic behind those configurations.  We will also share guidelines for target pass/fail rates, for tracking these metrics and how to diagnose problems.  We will continually advise you on opportunities to improve these metrics.  Beyond simply pass/fail rates, the overall goal of 3-Way Auto-match and the BirchStreet AP Automation application in is to achieve proper financial controls while reducing the total number of human touches to invoices.  Therefore, BirchStreet offers a series of reports and dashboards to track these metrics.
Consultative guidance does not stop at go-live. As part of our on-going Customer Success Management we will advise and recommend methods, technology improvements and strategies improve your AP Automation metrics over time.
As the part of the KPI , BirchStreet System supports customizable and extensible Dashboards.
As future extension on KPI modeling :Intergration with Pentaho is planned in Q2/Q3,2019.</t>
  </si>
  <si>
    <t xml:space="preserve">Catalog supports following level of data details :
1) Action: Action is a mandatory field. The entry in this column should be ‘I’ if the supplier is adding a new item or updating an initial catalog and it should be ‘U’ if the supplier is updating an existing item. 
2) Supplier SKU: It is a mandatory field. It is the number or a code which a supplier assigns to its item. Supplier needs to enter the number under Supplier SKU to sell their products. 
Note: To allow the system to recognize leading zeros, the supplier must precede the number with ‘#’.
3) Item Description: It is a mandatory field. This column includes the name of the product as descriptive as possible but supplier needs to keep in mind to not to exceed the limit of 500 characters. 
4) Long Description: It is a mandatory field. Under this column, the supplier can give further details about the product but supplier needs to keep in mind to not to exceed the limit of 4000 characters.
5) Willing Case Break: It is a mandatory field. Supplier needs to mention whether he wants to sell the product by ‘Case’ or if he is willing to break the case and sell the product as ‘Each’ i.e. loose. If the supplier is willing to break the case then the entry under this column will be ‘1’ and if not then the entry will be ‘0’. 
6) Case Weight: It is a mandatory field. In this column the supplier needs to mention the weight or the size of the item. They need to enter only the number like 10 or 12 and not the letters e.g. ‘Kg’.
7) Items per Case: It is a mandatory field. This column supplier needs to mention the number of units per case. 
8) Price UOM (unit of measure) code: It is a mandatory field. Supplier needs to select a UOM to price and sell his products. If the supplier prices the product by ‘Kg’ and sells it by ‘Each’ or ‘Case’ then he needs to mention ‘Kg’ in this field.
9) Minimum order Qty (quantity): It is a mandatory field. Supplier needs to mention the minimum order quantity based on the UOM, e.g. UOM for Beef is ‘kg’ and the minimum order quantity is 10. If there is no minimum order quantity then supplier needs to mention ‘1’ in this column and cannot leave it blank or with a ‘0’.
10) Unit Price: It is a mandatory field. Supplier needs to enter the cost of the product as per the Unit of Measure, e.g. if the UOM is case then the supplier needs to mention the price of a case. Suppliers cannot add any currency signs in this field. 
Note: While mentioning the Unit Price, it is important for the supplier to mention the Price effective date as well.
11) Break Qty: It is not a mandatory field. Suppliers will often offer a quantity break on the price when more items are purchased at one time i.e. if more items are purchased at the same time then the suppliers offer discount. The quantity at which the supplier starts giving the discount is known as Break quantity. E.g. A supplier sells 1 notebook at $1 and gives discount of 10% on purchase of 100 notebooks, then 100 will be entered as the break quantity. 
12) Break Amt (amount): It is not a mandatory field. This indicates the flat discounted amount at which the supplier is willing to give the bulk purchase. E.g. A supplier sells 1 notebook at $1 and gives discount of 10% on purchase of 100 notebooks, then $90 (without currency sign) will be entered as the break amount. 
13) Percent Break Multiplier: It is not a mandatory field. This indicates the flat discounted percentage at which the supplier is willing to give the bulk purchase. E.g. A supplier sells 1 notebook at $1 and gives discount of 10% on purchase of 100 notebooks, then 0.9 will be entered as the percent break multiplier. 
  Note: Supplier needs to mention either Break amount or Percent break multiplier, and not both.
14) Break Qty 3: It is not a mandatory field. Supplier needs to mention any further discounts in the same manner as mentioned in break quantity. 
15) Break Amt 3: It is not a mandatory field. Supplier needs to mention any further discounts in the same manner as mentioned in break amount.
16 Percent break multiplier 3: It is not a mandatory field. Supplier needs to mention any further discounts in the same manner as mentioned in percent break multiplier.
17) Price effective date: It is a mandatory field. Supplier needs to enter the date for his product pricing to be effective.
18) Price expiration date: It is not a mandatory field. Supplier needs to enter the date after which the product pricing will no longer be valid.
19) Tax exempt: If tax is not applicable on any of the supplier’s product while creating a PO, then the supplier needs to enter ‘1’ in the tax exempt field and if not then ‘0’.
20) Lead time and Lead time Min (minimum): It is a mandatory field. If the supplier can deliver the product in 3-4 days then he needs to mention ‘4’ in Lead time and ‘3’ in Lead time minimum field. 
21) Image Name: Supplier needs to send a CD with the image of the products to BirchStreet. Each image on the CD should be of 50 KB or less, and the files need to be either in GIF or JPG format. 
22) Category ID: It is a mandatory field. Through this option, customers can browse through categories if they don’t know specifically what they are looking for. They may only know that they are looking for vegetables. The code suppliers’ mention under this column tells the system what category to place their product in. </t>
  </si>
  <si>
    <t>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BirchStreet provides various features for repetitive purchase items and spot buys - Recurring PO's, Order Guides/Templates/Favorites lists, Planned Purchases with suggested order quantities are based on PAR's, quantity on hand, open requisitions and outstanding purchase orders, etc. BirchStreet contains a variety of eForms including Supplier Request Forms, Receiving, AP Invoice entry, bidding response forms, etc. These forms/screens can be completed directly in the system and/or used to integrate data to/from other systems. This form and any other document in the system can be routed using workflow rules at and/or above property. Items include attributes like item categories, commodity codes, images, specs, order minimums, etc. These can be further flagged as diverse, green, local, etc. Flags are configurable and customizable. BirchStreet provides the ability for each customer to have its own custom item taxonomy structure such that information can be captured through Spend Cube/reports. When suppliers upload catalog content, they are tagged with the appropriate taxonomy/category ID. Additionally, suppliers can provide price tiers for customers in different locations as needed. The system can also be configured to alert purchasers if they should order more to meet a discount rate. Supplier catalog content can be managed 100% by the customer or a 3rd party agent by request/authorization of the customer.</t>
  </si>
  <si>
    <t xml:space="preserve">
BirchStreet System solution has global unit of measure conversions for standard UOMs i.e. LB, OZ , DOZ, etc.
BirchStreet provides suppliers the ability to upload catalog content with fully enriched data. This information can be uploaded one time and shared/exposed across multiple locations. The catalog content can be routed for review &amp; approval to the customer, 3rd party partners such as Avendra, and/or BirchStreet's Data Management Services team based on approval level requirements for further validation and data enrichment. BirchStreet also has various learning tools such as Department and GL account coding such that the system will automatically code items to the right accounts based on previous selections. Additionally, based on specific mappings, BirchStreet can automatically code items and orders to the right accounts. BirchStreet can also provide security such that no items can be added into the system or ordered unless provided rights to do so. 
BirchStreet offers over 50 types of currencies and has 13 types of languages, which can be determined by user.  Languages may be exposed at a user level. Multiple currencies may be used to order and receive products and process invoices.
Other statutory requirements include Tax, Reporting, Accounting Rules, Etc.  BirchStreet offers solutions in all these areas.
Specific to taxation, the system supports sophisticated and intelligent tax codes for countries with complex taxation rules.  Tax codes typically drive the tax rate as well as the department and GL code to post the tax amount to.  We support multiple tax codes at the item level for jurisdictions that have multiple taxes – including those that impose a tax-on-tax scenario.  Tax codes can be configure to execute additional “determination” based on supplier attributes or location to support tax schemes (such as in Turkey) where different tax rates and accounting (including withholding) is applied based on whether the vendor is in domestic or outside the country.  
Additionally, a number of tax setup schemes are available in the system to support tax computation that are not at the item level but at the jurisdiction-level including VAT, GST, US Sales and Use Tax and other types of national, provincial and regional tax schemes. These can not only be configured to derive the tax rates and amounts, but also the accounting.  
All tax scheme (tax code based or jurisdictional based) allow a setup where the tax amounts can be split between different GLs at a proscribed ratio including the ability to charge a specified Dept/GL and/or the product’s underlying expense account (the merchandise account).   
BirchStreet also offers a comprehensive and in-depth array of US Use Tax tools capable of supporting simple single-tier Use tax as well as complex multi-jurisdiction Use tax as found in Chicago and other areas in the country. In addition to computing the tax and accounting, these tools provide screens and logic to automatically find high-risk Use Tax line items and display these to the user (typically an AP clerk) for quick determination and adjustment if needed to avoid Use Tax problems and corresponding penalties.</t>
  </si>
  <si>
    <t xml:space="preserve">BirchStreet can integrate with any 3rd party solution including Robotics/AI/Machine Learning tools. BirchStreet does not employ data scientists although we do employ an award winning Chef Lawrence Madsen to drive our recipe platform. 
BirchStreet System supports learning the categorization based on past transaction, But otherwise, it a inbuilt logic around the rules/validations..Especially for punchout suppliers where supplier catalogue does not reside in BSS, have to deduce some information from past transactions. This includes knowing GL account, category of goods etc.
 </t>
  </si>
  <si>
    <t xml:space="preserve">BirchStreet provides this functionality standard out of the box. Along with providing your suppliers a customer facing portal, BirchStreet allows your designated users to review supplier catalogue content and approve of any changes made before they are exposed to in your Marketplace. This includes any price changes, seasonal products, new products, changes in lead times, etc. Catalogue content may be classified using BirchStreet standard categories, or users may create custom classifications using the commodity field within the system.
BirchStreet provides suppliers the ability to upload catalog content with fully enriched data. This information can be uploaded one time and shared/exposed across multiple locations. The catalog content can be routed for review &amp; approval to the customer, 3rd party partners such as Avendra, and/or BirchStreet's Data Management Services team based on approval level requirements for further validation and data enrichment. BirchStreet also has various learning tools such as Department and GL account coding such that the system will automatically code items to the right accounts based on previous selections. Additionally, based on specific mappings, BirchStreet can automatically code items and orders to the right accounts. BirchStreet can also provide security such that no items can be added into the system or ordered unless provided rights to do so. </t>
  </si>
  <si>
    <t xml:space="preserve">The full BirchStreet enterprise application can be utilized on larger tablets without an app. BirchStreet works on any browser. BirchStreet mobile approvals can be conducted through a direct link within the email alert without an app. 
BirchStreet system solution provide the ability for approvers to review/approve orders on a mobile device (e.g. smart phone).Approvals can be made across multiple browsers using a smart phone, tablet or PC.
BirchStreet’s Recipe Pad is a great mobile tool for Chefs and kitchen staff that uses a simple picture-based interface, allowing Chefs to browse, search, view and scale published corporate or property level recipes through an organization’s private online recipe library. 
BirchStreet provides a Take Inventory app for month end counting purposes. This app is provided as part of a scanning solution BirchStreet provides using rugged hand held. 
</t>
  </si>
  <si>
    <t xml:space="preserve">BirchStreet provides the ability to easily create requisitions/purchase orders from user created and maintained Order Guides/Templates/Favorites lists.  The system also provides copy features for frequently purchased orders. BirchStreet also provides recurring PO functionality based on a pre-defined schedule. BirchStreet's forms can be configured or customized by BirchStreet. Certain configuration elements can be delegated to key customer application administrators. 
BirchStreet offers purchase requisition process, but our best practice is to start with a purchase order and have the PO go through the workflow. This is because Purchase Requisitions and Purchase Orders offer the exact same functionality (redundant). Orders from multiple suppliers at once can be placed, and both REQ and PO data can be aggregated. Both can go through the same or separate workflows. Suppliers can be prevented from processing the order without the proper documentation whether it be a REQ or a PO.  Both REQ's and POs can start with supplier catalogs, BirchStreet Order Guides/favorites lists or inventory. Punchout sites require Purchase Orders. BirchStreet has a very robust workflow engine - unlimited levels, multiple people at same level, etc.  Each order displays the effected period, department, GL Account, budget, amount spent, in approvals, effect of this order, balance and % remaining. You can add notes and attachment files to any document.  You also have the ability to designate preferred suppliers which rise to the top of any Catalog to help the buyer with purchasing decisions. Suppliers upload their negotiated pricing into BirchStreet and these items can be marked as preferred.  If item compliance is being managed/mapped, the system can be configured to alert users to incorrect purchasing decisions, and the amount of money the would save if they purchased on contract before the order is placed. Our order guides allow users to order from a pre-configured list with par levels.  BirchStreet planned purchase functionality provides suggested orders based on inventory levels, par levels, quantity on requisitions and quantities on order from suppliers.  If a user has an Order Guide or REQ List set up, sorted and pre-coded to the right chart of accounts, the amount of time it will take to create a REQ or PO depends on the number of items they need. If it's just a couple of items, it can take as short as 30 seconds. If it's a hundred items, it can take a couple of minutes to key in the quantities for each item needed. Training a user how to create a req or PO from an existing Order Guide or REQ list is approximately 5 minutes. 
BirchStreet provides the ability to easily create requisitions/purchase orders from user created and maintained Order Guides/Templates/Favorites lists.  The system also provides functionality to allocate across periods and GL accounts. </t>
  </si>
  <si>
    <t xml:space="preserve">BirchStreet provides seamless integration with SSO platforms. Currently we have SSO integration for most of our major enterprise customers. BirchStreet works with several interfaces that are encrypted to protect personal information while supporting the integrity of the user profiles.
The customer (usually Human Resources department) provides BirchStreet with a list of users’ information (name, email) and their access rights. BirchStreet will upload the information during implementation and create an encrypted Single Sign On (SSO) for each user. Post Go-Live, the customer system admin will set up new users. This can also be handled by BirchStreet. 
BirchStreet offers and recommends SSO for security reasons. Typically, we connect to an HRM or LDAP system, which supplies the names and emails of users. This allows for tighter access to the system. Users then access the system via their corporate internal portal.  Removal form the corporate network then automatically removes their access to BirchStreet.
BirchStreet offers a number of standard SSO architectures – all typically utilize encrypted XML web-services.  However, we typically find that the security team within each customer has their own policies for SSO access and we therefore will modify these architectures to meet the needs of our customers.
For mass customization, users can be assigned to a position within BirchStreet.  A position can designate a group of users - approvals, budget access, department access and fine tune the available function.
Different profiles are supported through position IDs to be assigned at the user level for customization of shopping experience. These positions are modified at the ID level, allowing changes to occur at the position ID level to mass distribute to any user with that position ID. Within these position IDs, different pages, approvals, screens, menus, buttons, and restrictions can be added. The position ID is assigned to every user profile during creation and can be modified by a system admin following user creation. Additionally, department and GL access is driven at the user profile level. 
</t>
  </si>
  <si>
    <t xml:space="preserve">BirchStreet is a highly scalable, configurable and customizable solution. Users can be defaulted to different home locations within BirchStreet, and different fields/options can be presented to (or hidden from) users based on business rules, configuration or customizations. 
BirchStreet’s SaaS cloud model is designed to be highly configurable to provide a very flexible application. The BirchStreet platform also has a sophisticated customization/configuration management facility allowing us to configure/customize the application for different customers, locations and users in a common application set/instance. This has been proven over the years with our major customers.
Configure Look and Feel: There are several areas that can be configured for “look and feel”. The home page is HTML code, which can be fully managed by the customer or be used for branding. Each of the positions will experience different dashboards, which may also be configured by user. In addition, page headers may be modified by users.
Configure the entry screens: Marketplaces will have a branded user interface. This includes using company colors, logo, and images (can have multiple rotating images). The Marketplace "homepage" can also be configured with messages, promotions, specials, and other text. Each user (based on department, business unit, level, country, etc.) will have exposure and access rights. The dashboard user interface can be configured by user depending on their access rights.
Accessibility: Within BirchStreet, user access can be determined by roles or position ID's that are assigned to each individual user. Roles/ position ID's may be configured and adjusted by corporate admins. By doing this, as an example, a list of corporate users may have rights to view all properties, multi-property managers can view the properties they need to have access to, and a single property user will have access to their property only. Position ID's may also limit the tabs, buttons, and general ledger accounts that a particular user has access to.
Birchstreet user access would typically consist of individual users setup in user groups with access to the appropriate departments within the various companies.  You can lock down the features and functions to a very granular level. Typically, during implementation, exposure, access and workflow rules are determined, and can be adjusted at any time.  A user can determine their preferred language, colors, default landing screen, records per page, notification options, etc. 
Configurable Order entry/Order list/ Inventory list forms(eform): Each of the user interface or forms are configurable based on customer requirement. An assessment of the requirements will be conducted to determine the level of configuration and customizations required to achieve the requirements. BirchStreet's development team is able to provide eForm support for customizations as required.
Configure Report: BirchStreet has hundreds of built-in reports that are standard out of box.  Each report has a powerful configuration/customization tools built-in that allows users to slice and dice the data from the report and modify many attributes of the report (which fields display, order that display in, subtotaling and grouping, data filters, sort order, etc.).  Users can save and name their report filter setting for easy recall.  Further, each report can also be run in various output formats including standard HTML, PDF, Excel and CSV.  Users can leverage this capability for their own ad-hoc reporting needs or, with property security rights (typically admin users) can publish there modifications out to other users. If you prefer to create your own custom reports, the report generator allow complete customization of the report data to meet your needs.
Additionally, the reports are built atop a meta data driven design platform that allows each report to be further and more drastically customized very quickly and easily.
Configurable Approval Routing: BirchStreet have a very robust approval workflow engine that allows the approval routing to be customized to each customer's needs.  Approval routing is available for POs, Requisitions, New Vendors, Invoices, Publishing Recipes, RFQs and various other items and transactions.  Routing can include any number of approval levels and can implement both sequential and parallel routing rules.  Any field can be used to establish a routing rule.  
BirchStreet system is highly configurable, which allows our implementation team to create a setup that fits tightly with (and as much as possible, automates) our customer's business process.  This makes the system very efficient for end users because they are not fighting a system designed for a foreign process and they are not forced to use awkward work-arounds to get their work done.  They can be given only the features and functions (screen, buttons and reports) that are needed for their role, their location within the context of the customer's overall business processes and philosophy.
BirchStreet System is open to bring in changes/updates to enhance/add-up value for usage of customer.
</t>
  </si>
  <si>
    <t>Birchstreet user access would typically consist of individual users setup in user groups with access to the appropriate departments within the various companies.  You can lock down the features and functions to a very granular level. Typically, during implementation, exposure, access and workflow rules are determined, and can be adjusted at any time.  A user can determine their preferred language, colors, default landing screen, records per page, notification options, etc. 
Within BirchStreet, user access can be determined by roles or position ID's that are assigned to each individual user. Roles/ position ID's may be configured and adjusted by corporate admins. By doing this, as an example, a list of corporate users may have rights to view all properties, multi-property managers can view the properties they need to have access to, and a single property user will have access to their property only. Position ID's may also limit the tabs, buttons, and general ledger accounts that a particular user has access to.
Each of the user interface or forms are customizable based on customer requirement. An assessment of the requirements will be conducted to determine the level of configuration and customizations required to achieve the requirements. BirchStreet's development team is able to provide eForm support for customizations as required.</t>
  </si>
  <si>
    <t xml:space="preserve">BirchStreet’s SaaS cloud model is designed to be highly configurable to provide a very flexible application. The BirchStreet platform also has a sophisticated customization/configuration management facility allowing us to configure/customize the application for different customers, locations and users in a common application set/instance. This has been proven over the years with our major customers.
BirchStreet System is open to bring in changes/updates to enhance/add-up value for usage of customer.
Configure Look and Feel: There are several areas that can be configured for “look and feel”. The home page is HTML code, which can be fully managed by the customer or be used for branding. Each of the positions will experience different dashboards, which may also be configured by user. In addition, page headers may be modified by users.
Configure the entry screens: Marketplaces will have a branded user interface. This includes using company colors, logo, and images (can have multiple rotating images). The Marketplace "homepage" can also be configured with messages, promotions, specials, and other text. Each user (based on department, business unit, level, country, etc.) will have exposure and access rights. The dashboard user interface can be configured by user depending on their access rights.
Accessibility: Within BirchStreet, user access can be determined by roles or position ID's that are assigned to each individual user. Roles/ position ID's may be configured and adjusted by corporate admins. By doing this, as an example, a list of corporate users may have rights to view all properties, multi-property managers can view the properties they need to have access to, and a single property user will have access to their property only. Position ID's may also limit the tabs, buttons, and general ledger accounts that a particular user has access to.Each of the user interface or forms are customizable based on customer requirement. An assessment of the requirements will be conducted to determine the level of configuration and customizations required to achieve the requirements. BirchStreet's development team is able to provide eForm support for customizations as required.
Configurable Order entry/Order list/ Inventory list forms(eform): Each of the user interface or forms are configurable based on customer requirement. An assessment of the requirements will be conducted to determine the level of configuration and customizations required to achieve the requirements. BirchStreet's development team is able to provide eForm support for customizations as required.
Configure Report: BirchStreet has hundreds of built-in reports that are standard out of box.  Each report has a powerful configuration/customization tools built-in that allows users to slice and dice the data from the report and modify many attributes of the report (which fields display, order that display in, subtotaling and grouping, data filters, sort order, etc.).  Users can save and name their report filter setting for easy recall.  Further, each report can also be run in various output formats including standard HTML, PDF, Excel and CSV.  Users can leverage this capability for their own ad-hoc reporting needs or, with property security rights (typically admin users) can publish there modifications out to other users. If you prefer to create your own custom reports, the report generator allow complete customization of the report data to meet your needs.
Additionally, the reports are built atop a meta data driven design platform that allows each report to be further and more drastically customized very quickly and easily.
Configurable Approval Routing: BirchStreet have a very robust approval workflow engine that allows the approval routing to be customized to each customer's needs.  Approval routing is available for POs, Requisitions, New Vendors, Invoices, Publishing Recipes, RFQs and various other items and transactions.  Routing can include any number of approval levels and can implement both sequential and parallel routing rules.  Any field can be used to establish a routing rule.  
BirchStreet system is highly configurable, which allows our implementation team to create a setup that fits tightly with (and as much as possible, automates) our customer's business process.  This makes the system very efficient for end users because they are not fighting a system designed for a foreign process and they are not forced to use awkward work-arounds to get their work done.  They can be given only the features and functions (screen, buttons and reports) that are needed for their role, their location within the context of the customer's overall business processes and philosophy.
</t>
  </si>
  <si>
    <t>BirchStreet can integrate with any 3rd party solution including Robotics/AI/Machine Learning tools. BirchStreet does not employ data scientists although we do employ an award winning Chef Lawrence Madsen to drive our recipe platform. 
BirchStreet System supports learning the categorization based on past transaction, But otherwise, it a inbuilt logic around the rules/validations..Especially for punchout suppliers where supplier catalogue does not reside in BSS, have to deduce some information from past transactions. This includes knowing GL account, category of goods etc.</t>
  </si>
  <si>
    <t>BirchStreet has recently rolled out a new innovation to do search - "Elastic Search" which provides end user ultimate flexibility in searching Catalog items based on multiple filter criteria. The concept is very similar to the Type ahead search currently available in various commercially available search engines. BirchStreet provides the ability to search across all suppliers within BirchStreet and narrows down the results as the customer continues to type text. Searching can be done based on supplier name as well as a variety of other attributes including category, supplier notes, etc. Customers can also search for content across all online suppliers to see which ones provide a specific product. Searching can be conducted across Favorites Lists, Inventory Locations, Recipes, and line level Purchase Order data. Searching punchout suppliers is done by clicking a logo within BirchStreet and the site is seamlessly loaded within the BirchStreet frame. 
BirchStreet provides the ability to search across all suppliers within BirchStreet and narrows down the results as the customer continues to type text. Searching can be done based on supplier name as well as a variety of other filter attributes including category, supplier notes, etc. Customers can also search for content across all online suppliers to see which ones provide a specific product. Searching can be conducted across Favorites Lists, Inventory Locations, Recipes, and line level Purchase Order data. Searching punchout suppliers is done by clicking a logo within BirchStreet and the site is seamlessly loaded within the BirchStreet frame. 
BirchStreet offers cXML Punchout to numerous suppliers including Amazon.  Selected items are added to a BirchStreet purchase order after checking out from the site.  The purchase order will follow the appropriate workflow prior to submission back that supplier.  The search tools are available while on their site.</t>
  </si>
  <si>
    <t>BirchStreet provides this functionality standard out of the box. Along with providing your suppliers a customer facing portal, BirchStreet allows your designated users to review supplier catalogue content and approve of any changes made before they are exposed to in your Marketplace. This includes any price changes, seasonal products, new products, changes in lead times, etc. Catalogue content may be classified using BirchStreet standard categories, or users may create custom classifications using the commodity field within the system.
BirchStreet System allows suppliers to maintain real-time price , and these latest updated purchasing prices automatically update all other inter-connected modules of BirchStreet including real-time updates to the Declining Checkbook (budget), Inventory cost, Recipe cost, and Capital Project Costs. Because suppliers update catalog content online in the system, BirchStreet can detect and alert to differences between the supplier's negotiated agreed-upon pricing, and the invoice price. This provides added assurance (compliance) that properties will not be over-charged. 
The solution contains checks and balances to ensure only one valid price exists for an item from a supplier. The solution has the ability to analyze the impact of pricing updates entered by a supplier and route them for approval. The solution has the ability to manage item status in stages i.e. active, inventories but not to be purchased, obsolete. The solution has global unit of measure conversions for standard UOMs i.e. LB, OZ , DOZ, etc. The solution has the ability to associate acceptable substitutions for an item. When an item has been made obsolete, a new superseded item can be associated with the old item. 
BirchStreet System supports Order Guide which are powerful, flexible and contain several tools allowing users to set up their orders in ways that best facilitates and automates their purchasing routine and processes.  Order guides are updated with new price information every time a product price changes. This critical functionality is fully incorporated into BirchStreet’s core functionality.
Order Guides contain pricing alerts by product to provide instant business intelligence (BI) pertaining to product cost of specific items and contain "min/max" columns for ordering guidance. You can also have two product from different suppliers in one Order Guide so side-by-side comparisons can be made.
Features like price threshold (Target Price), wherein if one of the Item price goes above the defined threshold, this field will be highlighted, which controls the cost at micro level as well e.g.: Item level/ Supplier level.</t>
  </si>
  <si>
    <t xml:space="preserve"> 
BirchStreet creates a unique marketplace for each customer created with their business rules and processes, providing security, flexibility and remote access.
Rights and Restrictions are assigned to a user by role using a Position ID. This package of menus, screens, and buttons is referred to as “Position ID” and ensures that the packages and predefined access is assigned to a user. As an example, an IT Manager has access to user activation but not to procure goods and this is managed with the rights contained within the assigned position ID.  </t>
  </si>
  <si>
    <t>BirchStreet provides the ability to search across all suppliers within BirchStreet and narrows down the results as the customer continues to type text. Searching can be done based on supplier name as well as a variety of other attributes including category, supplier notes, etc. Customers can also search for content across all online suppliers to see which ones provide a specific product. Searching can be conducted across Favorites Lists, Inventory Locations, Recipes, and line level Purchase Order data. Searching punchout suppliers is done by clicking a logo within BirchStreet and the site is seamlessly loaded within the BirchStreet frame.
BirchStreet reports on and provides on-screen recaps of purchase requisitions and purchase orders in multiple ways. Summary level details of orders appear in a list on screen. Lists can be instantly filtered based on criteria such as "Last 30 days" or "All orders". These recaps are available in the dashboard view. BirchStreet provides a checkbook drilldown tool that allows users to drill into locations, departments and GL codes to view spend against budget in real-time. The checkbook is also a dashboard item for instant access. Reports can provide this information as well. All reports can run on demand or scheduled on a recurring basis and automatically sent to a defined distribution group. Reports contain information including but not limited to property, supplier and buyer contact details, delivery dates, requested items, department/GL account coding, tax, discounts, freight, allocation, storeroom location information for inventory orders, budget impact, approval history, receiving history, and AP invoice summary status.</t>
  </si>
  <si>
    <t>BirchStreet System Solution contains a variety of eForms including Supplier Request Forms, Receiving, AP Invoice entry, bidding response forms, etc. These forms/screens can be completed directly in the system and/or used to integrate data to/from other systems. This form and any other document in the system can be routed using workflow rules at and/or above property. Items include attributes like item categories, commodity codes, images, specs, order minimums, etc. These can be further flagged as diverse, green, local, etc. Flags are configurable and customizable. BirchStreet provides the ability for each customer to have its own custom item taxonomy structure such that information can be captured through Spend Cube/reports. When suppliers upload catalog content, they are tagged with the appropriate taxonomy/category ID. Additionally, suppliers can provide price tiers for customers in different locations as needed. The system can also be configured to alert purchasers if they should order more to meet a discount rate. Supplier catalog content can be managed 100% by the customer or a 3rd party agent by request/authorization of the customer.
Configurable Order entry/Order list/ Inventory list forms(eform): Each of the user interface or forms are configurable based on customer requirement. An assessment of the requirements will be conducted to determine the level of configuration and customizations required to achieve the requirements. BirchStreet's development team is able to provide eForm support for customizations as required.</t>
  </si>
  <si>
    <t>BirchStreet system software solution supports User to make kits of individual items on Order Guides for ordering purposes.  Additional to this, BirchStreet’s Recipe module supports developing kits of items for costing purposes.
BirchStreet supports pre-stored lists of items, known as Order Guides, Order Lists and Favorite Folders, as a standard feature of the system. Order Guides are the most widely used method of placing direct orders and is consider the best practice for ordering the most frequently purchased items. BirchStreets Order Guides can be shared by users or user groups, departments and customer defined business units. There is no limit to the number of Order Guides a user can create. BirchStreets Order Guides may contain products from multiple suppliers, and multiple item attributes including department codes, GL codes and tax codes. Order guides are sortable and may reflect shelf to sheet or commodity cluster layout of storerooms. Order Guides may also contain pricing alerts by product to provide instant business intelligence (BI) pertaining to product cost of specific items, and contain "min/max" columns for ordering guidance.</t>
  </si>
  <si>
    <t xml:space="preserve">BirchStreet System supports Shopping Cart – A place where users can shop for orders, place their orders into a shopping cart, and upon checkout, the System will create purchase orders by supplier. 
Full shopping cart functionality is available within BirchStreet.  You can add items to a draft cart, revise quantities, add/delete items from a cart, add to favorites lists.  Upon submission, you can allocate the purchase to multiple periods and/or GL accounts, add notes and attachments.  The order will display budget checking information and users can setup alerts/warnings. While Shopping Cart functionality is useful on many websites, BirchStreet's Order Guides are set up in such a way that multiple POs can be created at one time. This reduces the overall need for the Shopping Cart functionality so many customers do not use it. BirchStreet POs can have multiple ship to locations. Based on line item locations, POs will be created in the respective locations so they can be received and invoiced. </t>
  </si>
  <si>
    <t>Non-Catalog items for services, labor, etc. can be saved in Order Guides and coded to the right department and GL accounts. When the service is needed, an order can be placed. Descriptions, extended details, timesheets, etc. can be added in the Notes and Attachments features. Alternatively, these can be entered as Non-PO Invoices in the Accounts Payable module, coded to the right chart of accounts, routed for approval, and transmitted to back office for payment. Any attachments and notes can be added to Non-PO Invoices as well.  
Non-Catalog Requisition can be created :
1) Through Catalogs /Special Order Item Screen (Property Specific):If the items are not available in the system then the user can create the items, these items are known as non-catalog items. 
2) Through Order Guide Screen (Permanent Storage area): The user can add the non-catalog items to Order Guide and can directly create a REQ using the Create REQ button.
3)Through Cart Screen (Temporary Storage Area):
The Cart screen is a shopping cart that temporarily holds items added to it using the catalog search, create non-catalog items via Special Order Item Screen, Order Guides, or from an existing PO to create a new document like REQ, RFQ, PO etc.  Once a document is created, the selected items are removed from the cart. 
BirchStreet system solution supports the ability to create easy "free-form" requisitions of non-catalog items.</t>
  </si>
  <si>
    <t xml:space="preserve">The BirchStreet Projects process brings e-procurement functionality to the capital expenditure purchases. A project is initially created in BirchStreet as a Requisition and the approval of funds for the project is handled electronically using BirchStreet’s electronic workflow routing.  
All purchases for a project will be made through a purchase order in BirchStreet which can be electronically routed, faxed or emailed to the vendors associated with the project. For Projects not normally handled via purchase order (permits, city fees, etc.) these will be entered in BirchStreet by a confirming PO. As work is completed and product is delivered, the Project Manager will enter this information through the PO Receiving function. All invoices will be routed electronically, tied automatically to the property, the project and the PO using the information from the Invoice.  
The BirchStreet e-Procurement system makes purchasing and invoice processing a completely paperless and automated system.  
The first step in the Projects system is to create the Project. Projects that are budgeted for at the beginning of the year be created .  A project cannot be purchased against or invoiced for until it has been approved as part of the business process. Starting in the property that the project is for, the Project Manager will create a new project which includes the total budget request, the type of project, the budget period (current year/next year), and if known, line items which will be converted into purchase orders when the project is approved. The Project Manager can attach documents and notes as required to provide detailed information to the approver including images, documents, spreadsheets, etc.  
The project is also assigned a priority used in evaluating budgeted or planned projects. All emergency Projects are auto assigned a value of 1 for highest priority.  
1) Creating a Project Requisition :This process will take you through initiating a request for approval of project funds in BirchStreet which will eventually lead to the creation of an Active Project and a Requisition. 
2)Estimating Your Budget : You will need to estimate your budget ahead of time, then using BirchStreet, request approval for the entire amount you will need including purchases, applicable freight, taxes and any other miscellaneous project costs.  
3)Submitting a Project Requisition for Approval 
 </t>
  </si>
  <si>
    <t xml:space="preserve">BirchStreet offers purchase requisition process, but our best practice is to start with a purchase order and have the PO go through the workflow. This is because Purchase Requisitions and Purchase Orders offer the exact same functionality (redundant). Orders from multiple suppliers at once can be placed, and both REQ and PO data can be aggregated. Both can go through the same or separate workflows. Suppliers can be prevented from processing the order without the proper documentation whether it be a REQ or a PO.  
Standard REQ Creation: Standard REQ(s) can be created through different screens, e.g. Catalogs, Order Guide, REQ, RFQ, Cart etc. 
Various ways in which a requisition can be created are as follows:
1) Supplier Catalogs :Through Catalogs Screen 
2) BirchStreet Order Guides/Templates/favorites lists :Order guides allow users to order from a pre-configured list with par levels. If a user has an Order Guide or REQ List set up, sorted and pre-coded to the right chart of accounts, the amount of time it will take to create a REQ or PO depends on the number of items they need. If it's just a couple of items, it can take as short as 30 seconds. If it's a hundred items, it can take a couple of minutes to key in the quantities for each item needed. Training a user how to create a req or PO from an existing Order Guide or REQ list is approximately 5 minutes. 
3)Through BirchStreet Shopping Cart
4) BirchStreet Inventory List
5) BirchStreet planned purchase: This functionality provides suggested orders based on inventory levels, par levels, quantity on requisitions and quantities on order from suppliers.
6) Copy features for frequently purchased orders
7)Scheduled Requisitions: Recurring PO functionality based on a pre-defined schedule and Blanket Purchase Orders 
8)Inventory Par values : Stock replenishment Inventory requisitions created automatically based on min/max levels and reorder point
BirchStreet's forms can be configured or customized by BirchStreet. Certain configuration elements can be delegated to key customer application administrators. 
Punchout sites require Purchase Orders. BirchStreet has a very robust workflow engine - unlimited levels, multiple people at same level, etc.  Each order displays the effected period, department, GL Account, budget, amount spent, in approvals, effect of this order, balance and % remaining. You can add notes and attachment files to any document.  You also have the ability to designate preferred suppliers which rise to the top of any Catalog to help the buyer with purchasing decisions. Suppliers upload their negotiated pricing into BirchStreet and these items can be marked as preferred.  If item compliance is being managed/mapped, the system can be configured to alert users to incorrect purchasing decisions, and the amount of money the would save if they purchased on contract before the order is placed. </t>
  </si>
  <si>
    <t xml:space="preserve">BirchStreet system's inventory module has full capabilities for inventory purchases, requisitions, transfers, and inventory adjustments. BirchStreet's inventory supports both asset transfers and for charge transactions. Where applicable, the budget is decremented or credited upon requisition fulfillment or transfer. For asset transfers, items are transferred from one storeroom to another upon requisition fulfillment or transfer. The Planned Purchase tool allows purchasing managers to see all unfulfilled requisitions, unreceived purchase orders, par values, and current on-hand quantities. Based on this information the tool will recommend how many of each item to buy. The purchasing manager can use the tool to quickly create multiple orders from the lowest priced suppliers at one time. 
</t>
  </si>
  <si>
    <t>BirchStreet system’s provides full data management services including: 
- Marketplace Administrations (Budget uploads / Custom broadcast notifications) 
- Property Administrations (User management/Approval Workflow)
- Supplier Administrations (Catalog management/Vendor Master management)
- Data Administration (Catalog Management/Order Guides/Inventory Lists /Barcode management/Invoice processing/Item Master Part #/Item Cleanup &amp; Consolidation/Report Aggregation &amp; Spend Analytics)
BirchStreet System provides Vendor Master Management under Supplier Administration functionality to keep a check on duplicate record creation at the vendor creation process. BirchStreet Systems ensures this by routing the vendor management process through a DMS queue, who then ensures a unique vendor profile is maintained at the Marketplace level.
Vendor Master Features are as follows:
- Supplier can have different price for the same item for different properties within one profile.
- Single profile of a supplier can be shared across properties.
- The corporate team can easily track the item’s purchasing globally.
- Corporate team can manage the suppliers globally, since, one supplier can be used by multiple properties within a marketplace.</t>
  </si>
  <si>
    <t xml:space="preserve">BirchStreet offers purchase requisition process, but our best practice is to start with a purchase order and have the PO go through the workflow. This is because Purchase Requisitions and Purchase Orders offer the exact same functionality (redundant). Orders from multiple suppliers at once can be placed, and both REQ and PO data can be aggregated. Both can go through the same or separate workflows. Suppliers can be prevented from processing the order without the proper documentation whether it be a REQ or a PO.  
Standard REQ Creation: Standard REQ(s) can be created through different screens, e.g. Catalogs, Order Guide, REQ, RFQ, Cart etc. 
Various ways in which a requisition can be created are as follows:
1) Supplier Catalogs :Through Catalogs Screen 
2) BirchStreet Order Guides/Templates/favorites lists :Order guides allow users to order from a pre-configured list with par levels. If a user has an Order Guide or REQ List set up, sorted and pre-coded to the right chart of accounts, the amount of time it will take to create a REQ or PO depends on the number of items they need. If it's just a couple of items, it can take as short as 30 seconds. If it's a hundred items, it can take a couple of minutes to key in the quantities for each item needed. Training a user how to create a req or PO from an existing Order Guide or REQ list is approximately 5 minutes. 
3)Through BirchStreet Shopping Cart
4) BirchStreet Inventory List
5) BirchStreet planned purchase: This functionality provides suggested orders based on inventory levels, par levels, quantity on requisitions and quantities on order from suppliers.
6) Copy features for frequently purchased orders
7) Recurring PO functionality based on a pre-defined schedule and Blanket Purchase Orders 
8)Stock replenishment Inventory requisitions created automatically based on min/max levels and reorder point
9)Project Based Requisitions
BirchStreet's forms can be configured or customized by BirchStreet. Certain configuration elements can be delegated to key customer application administrators. 
Punchout sites require Purchase Orders. BirchStreet has a very robust workflow engine - unlimited levels, multiple people at same level, etc.  Each order displays the effected period, department, GL Account, budget, amount spent, in approvals, effect of this order, balance and % remaining. You can add notes and attachment files to any document.  You also have the ability to designate preferred suppliers which rise to the top of any Catalog to help the buyer with purchasing decisions. Suppliers upload their negotiated pricing into BirchStreet and these items can be marked as preferred.  If item compliance is being managed/mapped, the system can be configured to alert users to incorrect purchasing decisions, and the amount of money the would save if they purchased on contract before the order is placed. </t>
  </si>
  <si>
    <t xml:space="preserve">
BirchStreet System supports various ways in which a requisition can be created are as follows:
1) Supplier Catalogs :Through Catalogs Screen 
2) BirchStreet Order Guides/Templates/favorites lists :Order guides allow users to order from a pre-configured list with par levels. If a user has an Order Guide or REQ List set up, sorted and pre-coded to the right chart of accounts, the amount of time it will take to create a REQ or PO depends on the number of items they need. If it's just a couple of items, it can take as short as 30 seconds. If it's a hundred items, it can take a couple of minutes to key in the quantities for each item needed. Training a user how to create a req or PO from an existing Order Guide or REQ list is approximately 5 minutes. 
3)Through BirchStreet Shopping Cart
4) BirchStreet Inventory List
5) BirchStreet planned purchase: This functionality provides suggested orders based on inventory levels, par levels, quantity on requisitions and quantities on order from suppliers.
6) Copy features for frequently purchased orders
7)Scheduled Requisitions: Recurring PO functionality based on a pre-defined schedule and Blanket Purchase Orders 
8)Inventory Par values : Stock replenishment Inventory requisitions created automatically based on min/max levels and reorder point
9)Project Based Requisitions
BirchStreet's forms can be configured or customized by BirchStreet. Certain configuration elements can be delegated to key customer application administrators. BirchStreet System Solutiona allows purchase orders to be automatically created once requisitions are approved.  Planned Order tool from Inventory to recommend how many items to requisition to restock an outlet storeroom (e.g. Lobby Bar needs to requisition 5 cases of Chardonnay from Main Beverage Storeroom to restock). </t>
  </si>
  <si>
    <t xml:space="preserve">BirchStreet system supports Direct Material Requisition including goods and services and allows  consolidation of requisition from differt location of BU.
BirchStreet System supports Cluster property Requisition and alows to allocate different GL codes and Outlets.
Direct Material requisition follows advanced Approval Mechanism:BirchStreet have a very robust approval workflow engine that allows the approval routing to be customized to each customer's needs.  Approval routing is available for POs, Requisitions, New Vendors, Invoices, Publishing Recipes, RFQs and various other items and transactions.  Routing can include any number of approval levels and can implement both sequential and parallel routing rules.  Any field can be used to establish a routing rule.  
BirchStreet System solution provides visibility into budget impact and provides dashboards/ reports as to the impact of the current requisition/purchase order on their budget including open PO commitments, open receipts, paid invoices, other unapproved requisition amounts, and the remaining budget and percentages.  The dashboard provides full visibility for the company and drill down capabilities to the department and item level.
•	Budget Impact: The solution provides real-time visibility into budget impact and show the user a report or other real-time indication as to the impact of the current requisition on their budget.
•	Budget Information:  The solution supports storage of detailed budget information and one can easily import budgets via excel templates.
•	Consumption: Managing budgets by cost center with automated alerts for remaining budget amounts based on the consumed product.
•	GL accounts import: During the implementation phase, GL codes are uploaded into the system from an Excel template. The GL codes are readily available for lookup or selection when creating the purchase order.  You can also set-up default GL codes for each product category.
</t>
  </si>
  <si>
    <t xml:space="preserve">BirchStreet System's Internal Approvals :Approval workflow routing enables the System to be configurable to mimic an organization’s existing approval processes. Routing may be required based upon a user’s position ID (a set of rights within the system), spend thresholds, departments or General Ledger accounts. Manual approval routing where the user selects the next approver for the purchase order is also available. The History of a purchase order and its approval process provides an audit trail reducing the risk of unauthorized purchases.
The BirchStreet approval workflow may be set up strategically to enforce best-practice processes across your company. Each property within your company may have a different approval workflow optimized for that individual property. PO's along with supplier request forms, REQ's, Invoices, Credit Memo's, and Bills (non PO invoices) may all be routed through specific approval routing processes. BirchStreet approval workflow is dynamically designed to allow for approval routing based on item category, department, general ledger account, user, selected approver, PO total, and more. BirchStreet also allows for multiple levels of approval (example: all PO's over $100 go for approval to the users department head, but all PO's over $1,000 are routed to an additional level of approval to the properties finance director, finally, all PO's more than $10,000 may go for a corporate level approval etc.) Additional flags may be set to trigger an additional step of approval if for example the PO submitted for approval is over-budget.
BirchStreet approval routing can be configured based on combinations of business units, user roles, PO values, PO line values, spend category, supplier status, and can include a variety of budgetary approvers, category specific approver such as IT, and Corporate Procurement for non-preferred vendor/item combinations.
BirchStreet system supports Data Management Services which allows Item cleanup &amp; consolidation: Data Administration (Catalog Management/Order Guides/Inventory Lists /Barcode management/Invoice processing/Item Master Part #/Item Cleanup &amp; Consolidation/Report Aggregation &amp; Spend Analytics)
</t>
  </si>
  <si>
    <t xml:space="preserve">BirchStreet system supports many types of Supplier like Adopted, Punch-out, Punch-Through, Supplier on the fly. Suppliers on the Fly, these suppliers are usually the local vendors and are specific to the requesting hotel. These types of suppliers do not maintain their catalog within BirchStreet. They are created on the fly for the purchase of goods that are not available in a supplier catalog. The buyer creates a Purchase Order and sends it across to the supplier via Email or Fax. Once the email or fax goes out to the supplier, the status of PO changes to “Accepted”.
Additional to Suppliers on the Fly, BirchStreet system also supports other way of maintaining Potential supplier via RFQ functionality.
BirchStreet system provides collaboration tools between buyers and suppliers. A Send Message button allows buyers and suppliers to email each other about changes, Item change, updates, cancellations and other order details. These emails can be attached automatically as notes on the purchase orders. All changes are tracked within the database. Selected changes are tracked through on-screen display or through BirchStreet system’s reporting engine.
BirchStreet creates a unique marketplace for each customer created with their business rules and processes, providing security, flexibility and remote access. Within the marketplace, users have access to real-time on demand data and pricing. Suppliers can update their pricing and catalogs, which provides accurate pricing and availability. Cutting edge budgeting tools specifically designed for the hospitality industry help customers plan, track and report on demand. Finally, BirchStreet prides itself on customer service and support, with its large customer base as its testimonial. </t>
  </si>
  <si>
    <t xml:space="preserve">BirchStreet System supports following compliance Capability:
1) Vendor Level Compliance: Contracted and Non contracted vendors Level
2) Item Level Compliance: Contracted/Non Contracted as per Items Level
                                                                                                     Users can be locked into ordering from order guides pre-configured to only contain those items which are contracted. Alternatively, users can be granted rights to order off contract. If they are granted access to order off contract, the system can alert them that they are purchasing off contract, and how much they can save if they order on-contract.                                                          Additional compliance reporting can be provided to show the overall percentage compliance for a property. Such compliance reporting requires mapping to indicate which products are not compliant vs. which ones are compliant and  system can report out just the non-compliant purchases (typically by user or property) for follow-up.
The BirchStreet system includes an integrated Contract Management module as well a delivery/shipping system.  
Contract Management
The Contract Management module allows you to store your supplier contract information in a single repository, cross referenced with that supplier in the Procure-to-Pay system.  This allows the system to track spend against contract and compare it to contractual commitments.  This module also includes features to schedule and help you facilitate contract reviews, renewals and expirations (including a reminder feature).  The contract management module also allows you to specify products and contractual pricing and tie this to the supplier catalog.  Furthermore, the catalog system can display flags (icons) next to the contract or preferred products so that user knows these items are on contract and/or are the preferred item for that product category.  These icons follow the product throughout the P2P process (i.e. displayed on POs, approvals, invoices, etc.).
BirchStreet System's Contract Management system also allows you to store an electronic "rolodex" of contacts associated with the contract - both supplier contacts and internal contract owner/administrator personnel.  This information can be regionalized storing, for example, different contacts associated with a worldwide contract for each regions.
An adjunct module to Contract Management is our Programs Portal module.  This is a property facing system that leverages the contract information and allows you to publish limited information about your supplier programs to your properties to promote them and facilitate their use.  It can generate electronic online "glossies" to convey basic program information to the field.  It can provide announcements of new programs and you can publish programs rolodex of contacts (by region).  It also has an integrated issue tracking system allowing you to track and follow-up on product issues with the supplier.   
Delivery and Shipping
The system has a sophisticated shipping time and delivery scheduling feature that will display the various time windows and related delivery times when an order is being created.  The times displayed are computed based on parameters provided by the supplier and are specific to the user's own property and that supplier.  It also incorporates lead time requirements for those specialty order items that have a lead time that would push the delivery out past the next standard delivery time for that property/supplier.
The system also support Advanced Shipping Notices and the ability to report on various delivery performance metrics such adherence to delivery schedules, as short shipment rates, damaged goods deliveries and substitution rates).
</t>
  </si>
  <si>
    <t xml:space="preserve">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BirchStreet works with it's customers to configure their workflow rules in the system for all document types including suppliers, new catalog items, price changes, purchase requests, purchase orders, request for quotes, capital project requests, invoices and credit memos. Based on pre-defined workflow, these elements are automatically routed for approval to the right individuals. BirchStreet supports as many approval levels as necessary and criteria can be based on one or more of the over 3,000 data points available in the system. 
BirchStreet also makes best practice recommendations on what approvals customers should apply to their documents. Birchstreet user access would typically consist of individual users setup in user groups with access to the appropriate departments within the various companies.  You can lock down the features and functions to a very granular level. Typically, during implementation, exposure, access and workflow rules are determined, and can be adjusted at any time.  A user can determine their preferred language, colors, default landing screen, records per page, notification options, etc. </t>
  </si>
  <si>
    <t xml:space="preserve">BirchStreet works with it's customers to configure their workflow rules in the system for all document types including suppliers, new catalog items, price changes, purchase requests, purchase orders, request for quotes, capital project requests, invoices and credit memos. Based on pre-defined workflow, these elements are automatically routed for approval to the right individuals. BirchStreet supports as many approval levels as necessary and criteria can be based on one or more of the over 3,000 data points available in the system. 
BirchStreet also makes best practice recommendations on what approvals customers should apply to their documents. Birchstreet user access would typically consist of individual users setup in user groups with access to the appropriate departments within the various companies.  You can lock down the features and functions to a very granular level. Typically, during implementation, exposure, access and workflow rules are determined, and can be adjusted at any time.  A user can determine their preferred language, colors, default landing screen, records per page, notification options, etc. </t>
  </si>
  <si>
    <t xml:space="preserve">BirchStreet system solution has the ability to punch-out to selected supplier sites for end users to shop only that suppliers’ content and return the cart to a requisition. BirchStreet offers cXML Punchout to numerous suppliers (approx. 100) including Amazon, US Foods, Sysco, Office Depot, Staples, American Hotel Register, etc.  Selected items are added to a BirchStreet purchase order after checking out from the site.  The purchase order will follow the appropriate workflow prior to submission back to the supplier.
BirchStreet system provides the ability to allow properties to show through punch-out sites. The punch-out sites host the customer's approved products and contracted prices based on account number. Once the customer shops through the punch-out, a Purchase Order is brought back into BirchStreet so that it can be coded into the Declining Checkbook/budget and can be routed for approval. Once all approvals have been obtained, BirchStreet sends a confirmation back to the punch-out site to process the order. The products are shipped as requested. Some of the largest punch-out suppliers also send invoices for these orders directly into BirchStreet through EDI so that the invoicing process is automated. All the property has to confirm receipt of goods. For those items on the punch-out site that are inventoried at the property, once the goods are confirmed as received, the on hand and inventory cost are automatically updated in the inventory location. If those items are also included in recipes, the recipe costs will be updated automatically as well.
Suppliers are also able to maintain a catalog for the customer with in BirchStreet.  They can add/delete/modify items, adjust prices.  BirchStreet provide customers price regulation rules to monitor/track price changes.
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BirchStreet provides complete flexibility for report generation with 300+ standard reports that are supported out of the box. in its analytics portfolio along with property level and executive dashboards. Reports are buildable to allow customers the flexibility of saving and distributing pre-selected criteria or generating ad-hoc reporting data. Dashboards provide workflow and action-based analytics required to make decisions, take action, and change behavior. BirchStreet has several modules which support "What If" functionality. The Recipe Management module allows users to modify various aspects of their recipes to see how the change impacts cost. The same functionality exists within the Capital Project module. The system comes standard with a Report Generator tool that allows users or Corporate to create customized reports, run reports ad hoc or to schedule delivery of reports at certain frequencies based by report for users. </t>
  </si>
  <si>
    <t>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BirchStreet System support real-time colaboration w.r.t Budget Impact: The solution provides real-time visibility into budget impact and show the user a report or other real-time indication as to the impact of the current requisition on their budget.
BirchStreet system provides collaboration tools between buyers and suppliers. A Send Message button allows buyers and suppliers to email each other about changes, Item change, updates, cancellations and other order details. These emails can be attached automatically as notes on the purchase orders. All changes are tracked within the database. Selected changes are tracked through on-screen display or through BirchStreet system’s reporting engine.</t>
  </si>
  <si>
    <t>BirchStreet system supports Item Master which is a comprehensive “master list” of all items purchased. Each item is assigned an internal control number called a Part Number (similar to check numbers in a check registry). In addition, the Item Master contains numerous item attributes associated with the item such as category (taxonomy), UOM information, UOM conversions, default tax codes, default GL codes, purchasing rules (lowest price, preferred supplier) and many other attributes.
BirchStreet has an extensive set of configurable taxation models to support various regional standards including use tax, single tax percentage, tax authority levels, VAT Tax, single tax code - line level, multiple tax codes - line level, tax on PO's but not invoices, multiple tax codes - only on invoice, AP tax groups/auxiliary tax, and dynamic taxes. 
Other statutory requirements include Tax, Reporting, Accounting Rules, etc. BirchStreet offers solutions in all these areas.
Specific to taxation, the system supports sophisticated and intelligent tax codes for countries with complex taxation rules. Tax codes typically drive the tax rate as well as the department and GL code to post the tax amount to. We support multiple tax codes at the item level for jurisdictions that have multiple taxes – including those that impose a tax-on-tax scenario. Tax codes can be configure to execute additional “determination” based on supplier attributes or location to support tax schemes (such as in Turkey) where different tax rates and accounting (including withholding) is applied based on whether the vendor is in domestic or outside the country.  
Additionally, a number of tax setup schemes are available in the system to support tax computation that are not at the item level but at the jurisdiction-level including VAT, GST, US Sales and Use Tax and other types of national, provincial and regional tax schemes. These can not only be configured to derive the tax rates and amounts, but also the accounting.  
All tax scheme (tax code based or jurisdictional based) allow a setup where the tax amounts can be split between different GLs at a proscribed ratio including the ability to charge a specified Dept/GL and/or the product’s underlying expense account (the merchandise account).   
BirchStreet also offers a comprehensive and in-depth array of US Use Tax tools capable of supporting simple single-tier Use tax as well as complex multi-jurisdiction Use tax as found in Chicago and other areas in the country. In addition to computing the tax and accounting, these tools provide screens and logic to automatically find high-risk Use Tax line items and display these to the user (typically an AP clerk) for quick determination and adjustment if needed to avoid Use Tax problems and corresponding penalties.</t>
  </si>
  <si>
    <t xml:space="preserve">
BirchStreet System supports learning the categorization based on past transaction, But otherwise, it a inbuilt logic around the rules/validations..Especially for punchout suppliers where supplier catalogue does not reside in BSS, have to deduce some information from past transactions. This includes knowing GL account, category of goods etc.
BirchStreet system's Order Guides contain pricing alerts by product to provide instant business intelligence (BI) pertaining to product cost of specific items and contain "min/max" columns for ordering guidance. You can also have two product from different suppliers in one Order Guide so side-by-side comparisons can be made.
BirchStreet can integrate with any 3rd party solution including Robotics/AI/Machine Learning tools. BirchStreet does not employ data scientists although we do employ an award winning Chef Lawrence Madsen to drive our recipe platform. 
 </t>
  </si>
  <si>
    <t>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BirchStreet system's Order Guides contain pricing alerts by product to provide instant business intelligence (BI) pertaining to product cost of specific items and contain "min/max" columns for ordering guidance. You can also have two product from different suppliers in one Order Guide so side-by-side comparisons can be made.</t>
  </si>
  <si>
    <t>BirchStreet provides user manuals, training quick guides, faq's, videos and tutorials from the BirchStreet Help Link. Customer SOP's and other documents related to business process can be placed in the Help link. BirchStreet also can provide chat-based support. 
BirchStreet system's Order Guides contain pricing alerts by product to provide instant business intelligence (BI) pertaining to product cost of specific items and contain "min/max" columns for ordering guidance. You can also have two product from different suppliers in one Order Guide so side-by-side comparisons can be made.</t>
  </si>
  <si>
    <t xml:space="preserve">
BirchStreet System solution provides visibility into budget impact and provides dashboards/ reports as to the impact of the current requisition/purchase order on their budget including open PO commitments, open receipts, paid invoices, other unapproved requisition amounts, and the remaining budget and percentages.  The dashboard provides full visibility for the company and drill down capabilities to the department and item level.
•	Budget Impact: The solution provides real-time visibility into budget impact and show the user a report or other real-time indication as to the impact of the current requisition on their budget.
•	Budget Information:  The solution supports storage of detailed budget information and one can easily import budgets via excel templates.
•	Consumption: Managing budgets by cost center with automated alerts for remaining budget amounts based on the consumed product.
•	GL accounts import: During the implementation phase, GL codes are uploaded into the system from an Excel template. The GL codes are readily available for lookup or selection when creating the purchase order.  You can also set-up default GL codes for each product category.
BirchStreet system's Order Guides contain pricing alerts by product to provide instant business intelligence (BI) pertaining to product cost of specific items and contain "min/max" columns for ordering guidance. You can also have two product from different suppliers in one Order Guide so side-by-side comparisons can be made.
BirchStreet provides complete flexibility for report generation with 300+ standard reports that are supported out of the box. The system comes standard with a Report Generator tool that allows users or Corporate to create customized reports, run reports ad hoc or to schedule delivery of reports at certain frequencies based by report for users.  Reports are buildable to allow customers the flexibility of saving and distributing pre-selected criteria or generating ad-hoc reporting data. Dashboards provide workflow and action based analytics required to make decisions, take action, and change behavior. BirchStreet has several modules which support "What If" functionality. The Recipe Management module allows users to modify various aspects of their recipes to see how the change impacts cost. The same functionality exists within the Capital Project module. 
Properties or users can generate the report for specific supplier based on number of PO’s, Total Spend for specific time frame, status, etc.
</t>
  </si>
  <si>
    <t xml:space="preserve">
BirchStreet system provides collaboration tools between buyers and suppliers. A Send Message button allows buyers and suppliers to email each other about changes, Item change, updates, cancellations and other order details. These emails can be attached automatically as notes on the purchase orders. All changes are tracked within the database. Selected changes are tracked through on-screen display or through BirchStreet system’s reporting engine.
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BirchStreet System support real-time colaboration w.r.t Budget Impact: The solution provides real-time visibility into budget impact and show the user a report or other real-time indication as to the impact of the current requisition on their budget.</t>
  </si>
  <si>
    <t xml:space="preserve">BirchStreet system's Order Guides contain pricing alerts by product to provide instant business intelligence (BI) pertaining to product cost of specific items and contain "min/max" columns for ordering guidance. You can also have two product from different suppliers in one Order Guide so side-by-side comparisons can be made. Features like price threshold (Target Price), wherein if one of the Item price goes above the defined threshold, this field will be highlighted, which controls the cost at micro level as well e.g.: Item level/ Supplier level.
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t>
  </si>
  <si>
    <t xml:space="preserve">BirchStreet provides the ability to easily create requisitions/purchase orders from user created and maintained Order Guides/Templates/Favorites lists.  Additional to this, BirchStreet system provides following features also:
- Copy features for frequently purchased orders
- Recurring PO functionality based on a pre-defined schedule and Blanket Purchase Orders 
BirchStreet's forms can be configured or customized by BirchStreet. Certain configuration elements can be delegated to key customer application administrators. </t>
  </si>
  <si>
    <t>BirchStreet provides over 300+ reports in it's analytics portfolio along with data required for auditing, benchmarks, KPIs and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t>
  </si>
  <si>
    <t>Mobility and Ease of use: Mobile devices have become a common reality in our everyday lives with the advent of tablet computers and smartphones. So much so, that they have made it into the workplace and industrialized versions of these devices are now readily available. BirchStreet continues to invest heavily on creating mobility solutions that enhance the user experience across the entire Source-to-Pay process. Currently BirchStreet System’s solution Portfolio supports the following mobility functions:
•	Mobile Approvals – PO’s, Invoices, Receipts
•	Mobile Inventory Management app with Patented Hand-held functionality to do:
o	Receiving, Transfers, line on the bottle counting
o	Scan barcode-less items
o	Simplified set-up via handheld barcode scanning and printing
•	Mobile Receiving and Fulfillment app which allow users to:
o	Access purchase order data
o	Receive a shipment
o	Assignment to person
o	See storage location information for easy put away
o	Fulfill requisitions
o	Group REQs for more efficient picking
o	Print barcode label for easy shipment identification
o	Signature capture of REQ delivery
o	Comprehensive Receiving
o	Comprehensive Fulfillment</t>
  </si>
  <si>
    <t xml:space="preserve">BirchStreet system supports Receiving reporting capabilities, including back orders, partial shipments, receiving at various locations; upload and download capability.Hotel logistics information storage (receiving locations, receiving times, dock restrictions, other requirements).
The Online Receiving feature is designed to document the receiving process including the receipt and distribution of purchased items. Receiving personnel can make line item adjustments to a receiving record tied to the purchase order without overwriting the original purchase order.
BirchStreet receiving can be configured or customized to meet any business scenario. By default, receipt of negative quantities is enabled as this is one of the core functionalities to enable returns or correct items marked as received if they were not physically received (entry errors). By default, BirchStreet receiving is designed to be done with or without an invoice. If goods are received with only a packing slip, this can be entered. When the invoice is delivered later, the invoice entry can be done at that point and matched with the system receiving. If the goods are delivered with an invoice, the invoice can be entered at that time and system copy of the invoice generated automatically based on receiving. Entry of receiving into the system automatically notifies the requestor of the receiving event, optionally notifies the supplier, updates the declining checkbook/budget, updates the inventory cost and on-hand quantity, updates recipe costs, updates Order Guide prices for next purchase, updates reconciliation and accrual reports, and provides receipt to an AP team for 3-way matching. </t>
  </si>
  <si>
    <t>The BirchStreet Cloud based solution provides visibility into key performance indicators upon returning supplier search results i.e. spend for a defined period, process related metrics (if captured), &amp; internal supplier rating information (if captured).
BirchStreet has an extremely knowledgeable team that works with the customer on all phases leading to a successful implementation for all size operations.  BirchStreet works with the customers to recommend and define best practices that we have learned over the years through a Customer Success Summit process.  This process provides consultative services, recommending everything from best practice system usage, business processes, implementation, communication/change management with suppliers and properties, training and post-go-live support. Our resources are scaled based on the size of the implementation. We are able to provide as many resources as necessary to complete a rollout successfully. Our resources are also available to re-visit customers to fine-tune current usage and business processes. This gives customers added impact to improve their key performance indicators and other metrics as they relate to compliance, spend stats and business/system efficiencies.
During the implementation process, BirchStreet will review possible options with you and provide best practices guidance based upon how other similarly situated customers have setup and the business logic behind those configurations.  We will also share guidelines for target pass/fail rates, for tracking these metrics and how to diagnose problems.  We will continually advise you on opportunities to improve these metrics.  Beyond simply pass/fail rates, the overall goal of 3-Way Auto-match and the BirchStreet AP Automation application in is to achieve proper financial controls while reducing the total number of human touches to invoices.  Therefore, BirchStreet offers a series of reports and dashboards to track these metrics.
Consultative guidance does not stop at go-live. As part of our on-going Customer Success Management we will advise and recommend methods, technology improvements and strategies improve your AP Automation metrics over time.
As the part of the KPI , BirchStreet System supports customizable and extensible Dashboards.
As future extension on KPI modeling :Intergration with Pentaho is planned in Q2/Q3,2019.
BirchStreet system is working on an internal integeration of Pentaho BI Tool with BirchStreet that will allow end users to get custom views of the data.
Pentaho is a business intelligence software that provides data integration, OLAP services, reporting, information dashboards, data mining and extract, transform, load capabilities.</t>
  </si>
  <si>
    <t>BirchStreet system supports :
vCard Pay Execution
ACH &amp; Debit Card Pay Transfer
Check Processing
Service to move Pay to vCard
Service to move Check to ACH or vCard
Early Pay Discount
Escheatment reduction</t>
  </si>
  <si>
    <t>BirchStreet system supports :
- vCard Pay Execution
- ACH &amp; Debit Card Pay Transfer
- Check Processing
- Service to move Pay to vCard
- Service to move Check to ACH or vCard
- Early Pay Discount
- Escheatment reduction</t>
  </si>
  <si>
    <t>Globalization and Localization: BirchStreet continues to expand our globalization and localization capabilities per the needs of customers. We currently support 13 languages and all ISO currencies and plan to invest in our technical infrastructure to continue expanding support as we rollout our products to customers in Eastern Europe, Southern Europe and APJ regions.</t>
  </si>
  <si>
    <t>BirchStreet has an extremely knowledgeable team that works with the customer on all phases leading to a successful implementation for all size operations.  BirchStreet works with the customers to recommend and define best practices that we have learned over the years through a Customer Success Summit process.  This process provides consultative services, recommending everything from best practice system usage, business processes, implementation, communication/change management with suppliers and properties, training and post-go-live support. Our resources are scaled based on the size of the implementation. We are able to provide as many resources as necessary to complete a rollout successfully. Our resources are also available to re-visit customers to fine-tune current usage and business processes. This gives customers added impact to improve their key performance indicators and other metrics as they relate to compliance, spend stats and business/system efficiencies.
BirchStreet uses an extremely knowledgeable team that works with the customer on all phases leading to a successful implementation for all size operations. A cornerstone of Market Leadership position and expertise in this space is our BirchStreet Gold Standard methodology and is designed specifically:
•	To embody the capabilities and best practices we’ve attained through our years in vertical industries like gaming and hospitality
•	For organizations with properties in different regions that currently operate without standardization
•	To attain efficiencies that can be captured by streamlining processes and configurations
•	With a top down approach and an eye on property needs/operations for above-property reporting and analytics that is easier to achieve for data consistency for enterprise-wide Visibility, Opportunity Identification, and Control
•	To make Audit Controls easier
•	To make Centralization of key Processes with efficiencies/economies of scale (like AP) achievable</t>
  </si>
  <si>
    <t xml:space="preserve">The BirchStreet Approval workflow may be set up strategically to enforce best-practice processes across your company. Each property within your company may have a different approval workflow optimized for that individual property, although we can arrive at a standard per sizing or model within your portfolio thus reducing deviations. PO's along with supplier request forms, REQ's, Invoices, Credit Memo's, and non PO invoices (i.e. utility bills or contracts) may all be routed through specific approval routing processes. 
The Approval workflow is based on an existing or defined customer criterion which can be inclusive of organizational assignment. BirchStreet approval workflow is dynamically designed to allow for approval routing based on item category, department, general ledger account, user, selected approver, PO total, and more. BirchStreet also allows for multiple levels of approval (example: all PO's over $100 go for approval to the user’s department head, but all PO's over $1,000 are routed to an additional level of approval to the properties finance director, finally, all PO's more than $10,000 may go for a corporate level approval etc.) Additional flags may be set to trigger an additional step of approval if for example the PO submitted for approval is over-budget.
BirchStreet eProcurement and AP 3-way auto-match modules includes advanced workflow approval routing for purchases orders based on Customer's business rules. Once the PO is approved, the order is approved. Any deviations from PO to Receiving is reconciled in BirchStreet using AP 3-way auto-match functionality. 
When the invoice is recorded in BirchStreet, either manually, through PO-INV flip or electronically, it is matched to the PO and receipt creating the three-way match. 
•	If the invoice falls within the variance, it will be automatically approved
•	If the invoice does not pass the 3-way match process, the invoice is routed for manual approval within the system to the right agent based upon workflow rules
The BirchStreet Auto-match engine also includes other specialty rules to check for specific conditions.  Customers can choose to use these if they wish.  Two examples: 
•	An approval routing criterion can be triggered for Food &amp; Beverage invoices because (due to time sensitivity) F&amp;B POs would not typically require approvals so this would allow for approval at the invoice level instead.  
•	Special rules can be turned on to match segregation of duties policies - triggering additional invoice approvals.
Rights and Restrictions are assigned to a user by role using a Position ID. This package of menus, screens, and buttons is referred to as “Position ID” and ensures that the packages and predefined access is assigned to a user. As an example, an IT Manager has access to user activation but not to procure goods and this is managed with the rights contained within the assigned position ID.  
</t>
  </si>
  <si>
    <t xml:space="preserve">BirchStreet was written in-house on a J4 platform. All technology and architecture is built on the same platform. Due to the cloud based nature of the software, there are no versions of the software as it continually evolves. </t>
  </si>
  <si>
    <t xml:space="preserve">
BirchStreet's primary advantage and ability to deploy large-scale rollouts is based on a global multi-tenant cloud based SaaS solution and does not require any on premise software (other than access to a browser). BirchStreet does provide the ability to integrate with seamless sign on (SSO) environments, in addition to providing private servers. BirchStreet supports multiple Browsers including most commonly used Browsers (Internet Explorer, Safari, Firefox and Chrome).</t>
  </si>
  <si>
    <t>BirchStreet's primary advantage and ability to deploy large-scale rollouts is based on a global multi-tenant cloud solution and does not require any on-premise software (other than access to a browser). BirchStreet does provide the ability to integrate with seamless sign on (SSO) environments, in addition to providing private servers. 
All of our servers are hosted in BirchStreet's private datacenter located inside of CenturyLink's datacenter in California, United States. In addition, BirchStreet also maintains a Disaster Recovery site in Amazon's AWS cloud services. 
In a shared server environment the backups are of the whole server. The data is segregated by subscriber id.</t>
  </si>
  <si>
    <t>BirchStreet system’s provides full data management services including: 
1.	Marketplace Administrations (Budget uploads / Custom broadcast notifications) 
2.	Property Administrations (User management/Approval Workflow)
3.	Supplier Administrations (Catalog management/Vendor Master management)
4.	Data Administration (Catalog Management/Order Guides/Inventory Lists /Barcode management/Invoice processing/Item Master Part #/Item Cleanup &amp; Consolidation/Report Aggregation &amp; Spend Analytics)
Item Master is a comprehensive “master list” of all items purchased. Each item is assigned an internal control number called a Part Number (similar to check numbers in a check registry). In addition, the Item Master contains numerous item attributes associated with the item such as category (taxonomy), UOM information, UOM conversions, default tax codes, default GL codes, purchasing rules (lowest price, preferred supplier) and many other attributes.
BirchStreet System maintains two types of Item Masters functionality which are as follows:
Global Item Master (GIM): GIM Contains all Items used by an enterprise across all properties. GIM contains attributes about an Item like: (Description/ Base UOM (for consistent above property reporting)/ Other UOMs and conversions/ Reference Price/ Category and Commodity Codes/Bar-Codes/Supplier SKU Links/Ingredient Links)
Local Item Master (LIM): LIM contains List of Items used by the Property(LIM is a subset of GIM). It has additional attributes that are customizable by the property like: (GL Code/ Inventory/Req/Order UOMs/ Supplier Pricing/Additional Bar Codes (by Country)/Tax Codes).
GIM / LIM Maintenance includes following:
GIM Initial Upload
•	One-time upload when the Marketplace is first setup
•	Usually uploaded from the data from the existing System (SW, etc.)
•	Uploaded using a template
•	Maintains a reference to old system Item# 
Ongoing Additions can be a request to add Items by properties
•	Property Item Request list is loaded in a Request Queue
•	DMS (Data Management Services) team looks for duplication in GIM based on smart Scan with Machine Learning
•	If multiple matches found, DMS team can resolve to correct one if applicable and returns the existing Item number from GIM to requestor
•	If no match found, a new Item is created in GIM and returned to requestor</t>
  </si>
  <si>
    <t>BirchStreet offers its customers a data archival service that utilizes two Databases/Schemas - a primary for current transactions and an archive database/schema to partition older data. An automated process to update the archival records based on table and record age is used.
BirchStreet has the ability to connect to the applications back-end database where we can archive data during non-peak hours. Peak and non-peak hours are determined by the database’s regional time zone. Archive data can be moved to an archive server for online retrieval at a later date or to offline backup files. Data purging, if required, can be done without disrupting the system availability.
BirchStreet retains data for the life of the contract. We can archive and provide data in a separate drive, when required during the life of contract. BirchStreet System has the ability to provide storage for longer periods as requested. We keep data for the amount of time specified by the contract and typically start archive data after 7 years. We provide data retention services through a Data Warehouse which allows customers to extract data as they need it.</t>
  </si>
  <si>
    <t>BirchStreet continues to invest heavily on creating mobility solutions that enhance the user experience across the entire Source-to-Pay process. 
Mobility: 
Mobile devices have become a common reality in our everyday lives with the advent of tablet computers and smartphones. So much so, that they have made it into the workplace and industrialized versions of these devices are now readily available. Currently our solution Portfolio supports the following mobility functions:
•	Mobile Approvals – PO’s, Invoices, Receipts
•	Mobile Inventory Management app with Patented Hand-held functionality to do:
o	Receiving, Transfers, line on the bottle counting
o	Scan barcode-less items
o	Simplified set-up via handheld barcode scanning and printing
•	Mobile Receiving and Fulfillment app which allow users to:
o	Access purchase order data
o	Receive a shipment
o	Assignment to person
o	See storage location information for easy put away
o	Fulfill requisitions
o	Group REQs for more efficient picking
o	Print barcode label for easy shipment identification
o	capture of REQ delivery
o	Comprehensive Receiving
o	Comprehensive Fulfillment
Our most recent acquisition is AccuBar, a leading cloud based, mobile enabled beverage inventory software solution provider. This acquisition has extended BirchStreet’s Inventory control capabilities beyond hospitality to bar and restaurant industries. 
Future Planning of bringing AI in Advance Mobile Solution support.</t>
  </si>
  <si>
    <t xml:space="preserve">BirchStreet can integrate with any 3rd party solution including Robotics/AI/Machine Learning tools. BirchStreet does not employ data scientists although we do employ an award winning Chef Lawrence Madsen to drive our recipe platform. 
BirchStreet System supports learning the categorization based on past transaction, But otherwise, it a inbuilt logic around the rules/validations.Especially for punchout suppliers where supplier catalogue does not reside in BSS, have to deduce some information from past transactions. This includes knowing GL account, category of goods etc.
 </t>
  </si>
  <si>
    <t>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BirchStreet System solution provides visibility into budget impact and provides dashboards/ reports as to the impact of the current requisition/purchase order on their budget including open PO commitments, open receipts, paid invoices, other unapproved requisition amounts, and the remaining budget and percentages.  The dashboard provides full visibility for the company and drill down capabilities to the department and item level.</t>
  </si>
  <si>
    <t>BirchStreet provides the ability for suppliers and other 3rd party solutions to integrate with BirchStreet using industry standard interfaces mechanisms. 
BirchStreet supports the import/export of data in various formats. Import/Export is supported in two forms: 
•	User directed import/export
•	Automated inbound/outbound interface feeds
User Directed Import/Export
There are many places in the application where user directed import/export features are available to facilitate usability, ease, setup or to enable offline analysis. These typically support Excel based formats (native Excel and CSV).  Access to this capability is governed by the user's system rights.  Each specific import and export feature (each button) have an individual system right that can be granted or withheld from a user or user group offering permission rights control over the data that can be upload/download.  
Automated Interface Feeds
Hundreds of interfaces have been created by our technology team and are available for our customers in need of third-party systems integrations (POS, back-office accounting/ERP system as well as specialty third-party systems).  We offer a variety of protocols and file formats for these interface feeds as we find that different customers are capable and comfortable with different approaches.  Interface feeds fall into two basic categories: Batch and Real-time.  Real-time interfaces utilize XML Web Services over HTTPS form post.  Batch interfaces typically leverage a data file passed over a secure FTP site.  We support a large variety of data file formats including: CSV, Other Delimiter, Flat File, XML across FTP as well as EDI formats across FTP or VPN.</t>
  </si>
  <si>
    <t>Please refer to " BirchStreet System_Integration.pdf" and BirchStreet system_List of Integration.xls".</t>
  </si>
  <si>
    <t>BirchStreet has a team of development experts dedicated to integrations. We have multiple approved invoice interfaces to back office ERP systems including SAP, Oracle, PeopleSoft, Sun Financials, Great Plains and Navision and others. The interfaces can be batch or real-time web-services. Integrations are essential to our success as a business process improvement solution. The invoice data requirements vary from one ERP and customer to another, so BirchStreet has developed standard protocols and works closely with third party provider and or the customer's inside IT team to ensure that the mapping is accurate and tested before going live.
- BirchStreet has integrated with the following systems: Oracle Financials, JD Edwards, Sun Microsystems, Sage, ACCPAC, Navision, M3, SAP, Great Plains, MAS, Scala, PeopleSoft, Micros, BancTec, iGate, iQ, Readsoft, Avero and others. 
We have also integrated with Lawson for the following integrations: Vendor, Voucher (invoice &amp; credit memo) and Payment. BirchStreet can integrate with most solutions and is not limited to the 3 currently done with Lawson.
Latest Integration with FinTech:
Fintech’s solution allows customers to use electronic payments for alcoholic beverages, no more cash or checks!</t>
  </si>
  <si>
    <t xml:space="preserve">
BirchStreet system enables you to extract raw data information in form of CSV feeds that can be consumed by any business intelligent Tool for further slicing and dicing of information realizing the potential of using BI Tool. BirchStreet system is working on an internal integration of Pentaho BI Tool with BirchStreet that will allow end users to get custom views of the data.
Pentaho is a business intelligence software that provides data integration, OLAP services, reporting, information dashboards, data mining and extract, transform, load capabilities.</t>
  </si>
  <si>
    <t xml:space="preserve">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BirchStreet's Programs Portal provides the ability to manage contracts with reminders for when those contracts are due. BirchStreet is capable of integrating with any 3rd party application to import/export data. </t>
  </si>
  <si>
    <t>BirchStreet's Programs Portal provides the ability to manage contracts with reminders for when those contracts are due. BirchStreet is capable of integrating with any 3rd party application to import/export data. 
BirchStreet system provides seamless integration with Active Directory for SSO (single sign on) platforms. Currently we have SSO integration for most of our major enterprise customers. BirchStreet works with several interfaces that are encrypted to protect personal information while supporting the integrity of the user profiles.
BirchStreet offers a number of standard SSO architectures – all typically utilize encrypted XML web-services.  However, we typically find that the security team within each customer has their own policies for SSO access and we therefore will modify these architectures to meet the needs of our customers.
The customer (usually HR/IT department) provides BirchStreet with a list of users’ information (name, email) and their access rights. BirchStreet will upload the information during implementation and create an encrypted Single Sign On (SSO) for each user. BirchStreet offers and recommends SSO for security reasons. Typically, we connect to an HRM or LDAP system, which supplies the names and emails of users. This allows for tighter access to the system. Users then access the system via their corporate internal portal.  Removal form the corporate network then automatically removes their access to BirchStreet.</t>
  </si>
  <si>
    <t xml:space="preserve">BirchStreet provides integrations with other software providers utilizing batch and API web service live processing. Below are examples of the key integrations which BirchStreet offers standard, out-of-the-box: 
•	Vendor data from ERP to BirchStreet
•	Approved for payment invoice vouchers from BirchStreet to ERP
•	Credit memo data from BirchStreet to ERP
•	Payment information from ERP 
•	Inventory data from BirchStreet into ERP
•	GL Interface from ERP into BirchStreet
•	Journal Entry (JE) data from ERP to BirchStreet
•	POS Integration for Requisition Automation  
•	POS Integration to capture accurate theoretical food cost
•	EDI for Supplier and Invoice Integration (Invoicing)
•	Supplier EDI to Ordering System
•	OCR for Invoice Automation
•	SAML2.0 Single Sign On (SSO) 
•	Integration to Remittance (P-Card)
BirchStreet has numerous additional interfaces to send data to third-party systems. BirchStreet also contains a built-in data warehouse for spend analytics. Our existing interfaces support a wide variety of systems. </t>
  </si>
  <si>
    <t>BirchStreet System supports following FTP protocols:
1.FTP-The File Transfer Protocol (FTP) is a standard network protocol used to transfer computer files from one host to another host over a TCP-based network, such as the Internet.
Summary: Plain, unencrypted FTP that defaults over port 21. Most web browsers support basic FTP.
2.FTPS-[Implicit]- (FTP Secure) is an extension to the commonly used File Transfer Protocol (FTP) that adds support for the Transport Layer Security (TLS) and the Secure Sockets Layer (SSL) cryptographic protocols.
Implicit SSL/TLS encrypted FTP that works just like HTTPS. Security is enabled with SSL as soon as the connection starts. The default FTPS port is 990. This protocol was the first version of encrypted FTP available, and while considered deprecated, is still widely used.
3.	FTPS-[Explicit]- Explicit FTP over SSL/TLS this is same as FTPS. Some time people call FTPES and FTPS are exact same of working but difference is in working criteria.
Explicit FTP over SSL/TLS. This starts out as plain FTP over port 21, but through special FTP commands is upgraded to TLS/SSL encryption. This upgrade usually occurs before the user credentials are sent over the connection. FTPES is a somewhat newer form of encrypted FTP (although still over a decade old), and is considered the preferred way to establish encrypted connections because it can be more firewall friendly. 
4.	SFTP- Secure File Transfer Protocol (SFTP) is a secure version of File Transfer Protocol (FTP), which facilitates data access and data transfer over a Secure Shell (SSH) data stream. It is part of the SSH Protocol. This term is also known as SSH File Transfer Protocol.</t>
  </si>
  <si>
    <t>BirchStreet is a multi-tenant environment. Each tenant is referred to as a subscriber or marketplace. For a subscriber who has significantly different operating models within itself, BirchStreet can partition each subscriber into separate business models. Within a subscriber, most commonly there is 1 ERP integration, however multiple can (and do) exist. Where multiple ERPs exist, each property is configured to connect to the appropriate back office system. 
 BirchStreet will conduct deep discovery with customer and provide recommendations to accomplish required objectives. We have significant depth of experience in providing multiple integrations for our customers pre/post deployment.</t>
  </si>
  <si>
    <t xml:space="preserve">BirchStreet’s SaaS cloud model is designed to be highly configurable to provide a very flexible application. The BirchStreet platform also has a sophisticated customization/configuration management facility allowing us to configure/customize the application for different customers, locations and users in a common application set/instance. This has been proven over the years with our major customers.
Configure Look and Feel: There are several areas that can be configured for “look and feel”. The home page is HTML code, which can be fully managed by the customer or be used for branding. Each of the positions will experience different dashboards, which may also be configured by user. In addition, page headers may be modified by users.
Configure the entry screens: Marketplaces will have a branded user interface. This includes using company colors, logo, and images (can have multiple rotating images). The Marketplace "homepage" can also be configured with messages, promotions, specials, and other text. Each user (based on department, business unit, level, country, etc.) will have exposure and access rights. The dashboard user interface can be configured by user depending on their access rights.
Accessibility: Within BirchStreet, user access can be determined by roles or position ID's that are assigned to each individual user. Roles/ position ID's may be configured and adjusted by corporate admins. By doing this, as an example, a list of corporate users may have rights to view all properties, multi-property managers can view the properties they need to have access to, and a single property user will have access to their property only. Position ID's may also limit the tabs, buttons, and general ledger accounts that a particular user has access to.
Configurable Order entry/Order list/ Inventory list forms(eform): Each of the user interface or forms are configurable based on customer requirement. An assessment of the requirements will be conducted to determine the level of configuration and customizations required to achieve the requirements. BirchStreet's development team is able to provide eForm support for customizations as required.
Configure Report: BirchStreet has hundreds of built-in reports that are standard out of box.  Each report has a powerful configuration/customization tools built-in that allows users to slice and dice the data from the report and modify many attributes of the report (which fields display, order that display in, subtotaling and grouping, data filters, sort order, etc.).  Users can save and name their report filter setting for easy recall.  Further, each report can also be run in various output formats including standard HTML, PDF, Excel and CSV.  Users can leverage this capability for their own ad-hoc reporting needs or, with property security rights (typically admin users) can publish there modifications out to other users. If you prefer to create your own custom reports, the report generator allow complete customization of the report data to meet your needs.
Additionally, the reports are built atop a meta data driven design platform that allows each report to be further and more drastically customized very quickly and easily.
Configurable Approval Routing: BirchStreet have a very robust approval workflow engine that allows the approval routing to be customized to each customer's needs.  Approval routing is available for POs, Requisitions, New Vendors, Invoices, Publishing Recipes, RFQs and various other items and transactions.  Routing can include any number of approval levels and can implement both sequential and parallel routing rules.  Any field can be used to establish a routing rule.  
BirchStreet system is highly configurable, which allows our implementation team to create a setup that fits tightly with (and as much as possible, automates) our customer's business process.  This makes the system very efficient for end users because they are not fighting a system designed for a foreign process and they are not forced to use awkward work-arounds to get their work done.  They can be given only the features and functions (screen, buttons and reports) that are needed for their role, their location within the context of the customer's overall business processes and philosophy.
BirchStreet System is open to bring in changes/updates to enhance/add-up value for usage of customer.
80% of all customer deployments include customizations. Most of these are minimal and based on modifications made to integrated back office systems which require BirchStreet to customize specific fields within the system or feed specific data within a specific file format layout. BirchStreet also builds custom functionality and features for a majority of it's larger customers. </t>
  </si>
  <si>
    <t>Please refer to attached " BirchStreet System_List of Filters.xls".</t>
  </si>
  <si>
    <t xml:space="preserve">BirchStreet provides the ability to search/filte across all users role/access specific within BirchStreet and narrows down the results as the customer continues to type text. Searching/Filtering can be done based on name as well as a variety of other attributes including category, supplier notes, etc. Customers can also search for content across all online suppliers to see which ones provide a specific product. Searching can be conducted across Favorites Lists, Inventory Locations, Recipes, and line level Purchase Order data. Searching punchout suppliers is done by clicking a logo within BirchStreet and the site is seamlessly loaded within the BirchStreet frame.
</t>
  </si>
  <si>
    <t xml:space="preserve">P2P - Order Collaboration (buyer/supplier) :
BirchStreet provides collaboration tools between buyers and suppliers. A Send Message button allows buyers and suppliers to email each other about changes, cancellations and other order details. These emails can be attached automatically as notes on the purchase orders. All changes are tracked within the database. Selected changes are tracked through on-screen display or through our reporting engine. 
P2P - Order Management :
Suppliers have the ability to review their purchase orders from different locations within their supplier portal. Purchase orders can be reviewed, accepted, rejected, change orders initiated/managed, and communication conducted. All purchase orders sent to the supplier's portal will be retained in the system with full history indefinitely. 
P2P - Order Processing (supply-side) :
 BirchStreet supports buyer and supplier initiated change orders at the PO and line level for those suppliers that use BirchStreet as their online portal. Punchout suppliers can also initiate changes based on the technology they support. Suppliers can communicate requests to change delivery elements such as quantities, delivery methods, prices, item addition/deletion, and any other details through either BirchStreet if they are online, or through traditional means such as phone/fax/email. These changes must be done prior to product/service delivery since acceptance of the order constitutes a binding agreement.
Order Processing (buy-side) :
You can attach documents on a purchase order, receiving record, invoice (external or internal selections are available). Attachments and notes can be restricted from being changed/deleted by anyone other than those with rights to do so. BirchStreet is capable of receiving automatic PO transmission and receipt confirmation to and from any system using XML, EDI or batch FTP. For those suppliers offline who do not want an automated solution, BirchStreet transmits orders offline via fax or email. Supplier systems configured to send receipt &amp; shipping notifications will send these to the requestor. 
P2P - Order Delivery / Communication :
Purchase Orders are transmitted by email, fax, cXML, EDI and via the supplier portal.  Order statuses are updated automatically based on supplier technology. POs sent to suppliers who receive orders offline by fax or email have the statuses automatically updated to accepted by supplier. POs sent to suppliers who log in to BirchStreet have the statuses automatically updated if the supplier accepts or rejects the order. POs sent to punchout suppliers through a cXML integration have the status automatically updated once approvals occur within BirchStreet and the confirmation is sent to the punchout supplier. Punchout suppliers who allow changes orders have the PO status updated automatically once the requestor makes changes to the original order. POs sent to suppliers through a batch FTP site, have the status updated once the documents are transmitted to the site. 
</t>
  </si>
  <si>
    <t>The BirchStreet approval workflow may be set up strategically to enforce best-practice processes across your company. Each property within your company may have a different approval workflow optimized for that individual property. PO's along with supplier request forms, REQ's, Invoices, Credit Memo's, and Bills (non PO invoices) may all be routed through specific approval routing processes. BirchStreet approval workflow is dynamically designed to allow for approval routing based on item category, department, general ledger account, user, selected approver, PO total, and more. BirchStreet also allows for multiple levels of approval (example: all PO's over $100 go for approval to the users department head, but all PO's over $1,000 are routed to an additional level of approval to the properties finance director, finally, all PO's more than $10,000 may go for a corporate level approval etc.) Additional flags may be set to trigger an additional step of approval if for example the PO submitted for approval is over-budget.
BirchStreet approval routing can be configured based on combinations of business units, user roles, PO values, PO line values, spend category, supplier status, and can include a variety of budgetary approvers, category specific approver such as IT, and Corporate Procurement for non-preferred vendor/item combinations.
Catalog Approvals BirchStreet works with it's customers to configure their workflow rules in the system for all document types including suppliers, new catalog items, price changes, purchase requests, purchase orders, request for quotes, capital project requests, invoices and credit memos. Based on pre-defined workflow, these elements are automatically routed for approval to the right individuals. BirchStreet supports as many approval levels as necessary and criteria can be based on one or more of the over 3,000 data points available in the system. BirchStreet also makes best practice recommendations on what approvals customers should apply to their documents. Once documents are routed for approval, BirchStreet approvers automatically receive email alerts letting them know there is a document to approve. Documents can be approved within BirchStreet or directly within the email on the mobile device (no app required). BirchStreet approvers have the ability to reject, approve, return to requestor, or change elements of the request. Requestors will be able to see the document status along with from whom it is pending approval. Requestors receive a notification upon approval, rejection, return or change.
Purchase requisition and/or Purchase order approval process: Purchase Requisitions and PO approvals are made within the BirchStreet system. The solution allows for approval routes to be configured based on combinations of business units, user roles, PO values, PO line values, spend category, supplier status, and can include a variety of budgetary approvers, category specific approver such as IT, and Corporate Procurement for non-preferred vendor/item combinations. This is configured during the implementation process. Once the Purchase Req or PO has been created, it is routed through the preconfigured approval process. Once the approver has approved it, an alert is sent to the buyer. The PO is then automatically sent to the supplier.
BirchStreet system provides ability to store and export scanned images (e.g. .pdf scan of paper invoice) The solution can store attachments for suppliers such as Insurance certificates and W9s. 
BirchStreet has a feature to mass update user names on documents, e.g., change the approver on all documents for that approver when a heshe leaves the company, moves to a different role, etc.</t>
  </si>
  <si>
    <t>Users can have multiple screens open at the same time to perform two or more tasks at the same time i.e. view a report &amp; modify transactions at the same time</t>
  </si>
  <si>
    <t xml:space="preserve">BirchStreet has an extremely knowledgeable team that works with the customer on all phases leading to a successful implementation for all size operations.  BirchStreet works with the customers to recommend and define best practices that we have learned over the years through a Customer Success Summit process.  This process provides consultative services, recommending everything from best practice system usage, business processes, implementation, communication/change management with suppliers and properties, training and post-go-live support. Our resources are scaled based on the size of the implementation. We are able to provide as many resources as necessary to complete a rollout successfully. Our resources are also available to re-visit customers to fine-tune current usage and business processes. This gives customers added impact to improve their key performance indicators and other metrics as they relate to compliance, spend stats and business/system efficiencies.
BirchStreet System provides "Gold Standard" Implementation Methodology:
Major customer implementations start with what we call a "Gold Standard Workshop" where BirchStreet executives and implementation team members meet with the customers' stakeholders (typically Procurement, Finance, Operations, F&amp;B, etc.) to review in detail the customer's business processes and how best to set up the system for the customer.  Set-up options are discussed and demoed.  Business goals are discussed along with best practices and case studies from other customers.   
During this Workshop (typically a multi-day meeting) we design what we call the customer's "Gold Standard Implementation" which embodies BirchStreet's best practices in this industry and defines the standard processes and configurations for the customer.  This not only ensures consistency across the customer's locations, but it insures we get the set-up that best fits your business processes and that will achieve your business goals.  By streamlining the system to your business process, it also helps make the system simple and easy for end users.  This Workshop is a BirchStreet standard practice meant to ensure all new customer rollouts begin well with acceleration and then continue to completion with great momentum.  In order to achieve this, we bring the key principals from both sides together to ensure all are aligned on the project scope, we nail down the information necessary to succeed, and we jointly commit to the time and effort required to achieve the outcomes we are targeting as business partners. 
 A successful Workshop achieves the following:
- The team members on both sides meet and introduce themselves so each side gets to know who they will be working with and experience the working relationship over the workshop days
- BirchStreet provides an overview of our company and the solutions we provide as we understand all of the individuals in the room have a common baseline on what we do and how we do it 
- BirchStreet outlines what we see as a best practice deployment for each of our offerings to provoke thoughts and ideas about how the best outcomes can be achieved in this project • Customer's Procedures “Future State” when BirchStreet solutions are in use and live 
- Procedures and requirements are set around Supplier Adoption • Introduction to the tools we will jointly use for configuration 
- Defines and clarifies the Roles and Responsibilities of the team members on both sides including setting expectations around the required time commitments of key team members to ensure success in the timeframe we jointly set
- Understanding of how BirchStreet will Train end users and take them through Change Management • Clarifies the deployment and post-go live support model including Governance, Escalation Path, and Ongoing Measurement and Reporting on project success.
- Outlines the “Current State” business processes which map to BirchStreet solutions
- Gaps and/or differences are documented between those business processes and BirchStreet best practice recommendations 
- Discussion happens around those gaps and how we close them in order to arrive at Standard Operating Procedures </t>
  </si>
  <si>
    <t xml:space="preserve">BirchStreet System supports following Services and Expertise along with extensive end to end complete portfolio:
- Data Management Services
- Supplier Enablement and adoption services
- Level 1 &amp; Level 2 Product Support and Technical Services 
- Hosting Services with multi-layered security 
- Change Management and Training Services Integration Services
- Customer Success Management
- Gold Standard Implementation Services
Solution supports Analytics services: Reporting Analytics: On demand reporting with performance, budget and spend visibility across locations.
</t>
  </si>
  <si>
    <t>BirchStreet has an integration to 3rd Party  that addresses the following interfaces:
1.	AP
2.	Vendor
BirchStreet platform integrates with any eInvoicing and OCR system, and is able to integrate with Customer's internally developed centralized invoice staging tool. BirchStreet accepts electronic invoices and the system performs a 2-way or 3-way auto-matching process with the purchase order, receiving document and invoice. The systems either accepts or fails the match based on your business rules. If the match fails, or does not match, it automatically follows the escalation protocol established by the customer in the configuration process. The integration can be a batch file from an SFTP site or a live API integration.
Accounts Payable Automation module integrates clients’ AP and ERP systems with eProcurement to form an end-to-end procure-to-pay solution. The integrations with suppliers, ERP systems, AP systems and eInvoicing systems are developed and managed by in-house experts to effectively streamline and support centralized AP operations.
The 3-Way Auto-Matching process automatically matches invoice data to purchase order and receiving data. If the “match” is within the tolerance levels set by customer, the “approved for payment” voucher transmits into the AP system, saving time, money, and improving accuracy.
Below is a list of BirchStreet’s standard integrations.
1) Budget Integration:Transmits any changes to budgets and forecast into BirchStreet as they occur in the client’s ERP system.
2) Fintech Integration:An electronic data and payment integration to Fintech for clients’ beer, wine, and liquor deliveries that are not tracked through normal BirchStreet purchase orders. The integration sends BirchStreet electronic data which creates a purchase order and invoice for their beverage purchases with Fintech vendors. Since the POs are already completed with the vendor outside BirchStreet, along with payment, the feed generates PO and invoice within BirchStreet.
3) AP Integration : Required with AP Automation (voucher and vendor)	Transmits voucher approved for payment invoice data and credit memo data to client’s ERP or AP System.  Receives vendor information from client’s ERP or AP System.
4) eInvoicing:eInvoicing facilitates getting all invoices into BirchStreet automatically from the supplier so the system can complete AP 3-way auto matching. Invoice data is transmitted electronically from participating suppliers into BirchStreet. For non-eInvoice suppliers, integration from BancTec via OCR is provided into BirchStreet for capturing invoice data and images.
5)AP Payment Integration:Transmits invoice payment data from client’s ERP or AP system in order to provide transparency and visibility by the BirchStreet user.  
6) CSI Integration: Transmits “approved for payment invoice data” to CSI to allow customers to pay supplier invoices and to securely make payments using CSI’s globalVCard payment system.
7) AP Journal Entry Integration:Transmits Journal Entry data from client’s ERP or AP system in order to provide transparency and visibility by the BirchStreet user.  Also improves checkbook accuracy in BirchStreet of non-PO invoices being processed outside of BirchStreet.
8) AP General Ledger Integration: Transmits any changes to GL coding into BirchStreet as they occur in the client’s ERP system.
9) HotSOS Integration:This integration will take the work ticket created in HotSOS, and from it generate a Requisition in BirchStreet to the storeroom for whatever products are required. The goal is to more accurately track inventory requests from the HotSOS system without the end user needing to duplicate work.
10) HR Integration:Integrates changes in HR from the client’s HR system to BirchStreet’s user configuration in order to support a single sign-on configuration.
BirchStreet has numerous interfaces to send data to third-party systems. BirchStreet also contains a built-in data warehouse for spend analytics so we are very familiar with the concepts involved. Our existing interfaces support a wide variety of systems. Implementing an interface to populate and maintain data warehouse / data cubes would be managed by our interface and software development teams. 
The project would include the following phases:
 i) discovery to understanding of the business purpose for the interface and the customer's requirements, 
ii) agreement is reached on the technology to to be used and the frequency of the updates, etc. 
and iii) data field mapping and data summarization rules are established to support the data warehouse. 
Once the design is finalized, development and testing are conducted before the interface is launched into a production environment.</t>
  </si>
  <si>
    <t>The BirchStreet Cloud based solution provides visibility into key performance indicators upon returning supplier search results i.e. spend for a defined period, process related metrics (if captured), &amp; internal supplier rating information (if captured).
BirchStreet has an extremely knowledgeable team that works with the customer on all phases leading to a successful implementation for all size operations.  BirchStreet works with the customers to recommend and define best practices that we have learned over the years through a Customer Success Summit process.  This process provides consultative services, recommending everything from best practice system usage, business processes, implementation, communication/change management with suppliers and properties, training and post-go-live support. Our resources are scaled based on the size of the implementation. We are able to provide as many resources as necessary to complete a rollout successfully. Our resources are also available to re-visit customers to fine-tune current usage and business processes. This gives customers added impact to improve their key performance indicators and other metrics as they relate to compliance, spend stats and business/system efficiencies.
During the implementation process, BirchStreet will review possible options with you and provide best practices guidance based upon how other similarly situated customers have setup and the business logic behind those configurations.  We will also share guidelines for target pass/fail rates, for tracking these metrics and how to diagnose problems.  We will continually advise you on opportunities to improve these metrics.  Beyond simply pass/fail rates, the overall goal of 3-Way Auto-match and the BirchStreet AP Automation application in is to achieve proper financial controls while reducing the total number of human touches to invoices.  Therefore, BirchStreet offers a series of reports and dashboards to track these metrics.
Consultative guidance does not stop at go-live. As part of our on-going Customer Success Management we will advise and recommend methods, technology improvements and strategies improve your AP Automation metrics over time.</t>
  </si>
  <si>
    <t>BirchStreet is a cloud-based SaaS solution allowing customers to always be on the latest production version of the software. BirchStreet’s SaaS environment, updates, changes and upgrades are made continuously on monthly basis, all customizations and configurations are preserved seamlessly.
BirchStreet systems supports Early Adopters programs : This is an engagement with customers , wherein they give us real time feedback of the product , benefit as per their requirement specifications to be included in our development plan.  This is to ensure engaging customers feedbacks and requirements in our pre-relaese  demonstration.
Software cloud-based SaaS upgrade is responsibility of BirchStreet, to make sure all our customers are always on latest production version, maintaining all customizations and configurations seamlessly.
BirchStreet Strategy for upgrade:
List of Items will be added which will be based on customer requirements/feedbacks/escalations: 
Train Strategy:
- Process release under development
- Process of UAT (user environment testing) Test Phase: Once the UAT Items gets passed , there are ready for drop as per the schedule drop date
- Sprint planning is assigning the required items to the different scrum teams (dedicated teams)
Software Updates
BirchStreet is a cloud-based SaaS solution allowing customers to always be on the latest production version of the software. 
BirchStreet’s underlying infrastructure is updated regularly in compliance with software manufacturers’ security and critical software releases. Each update is tested in a development environment. Once deemed safe, the updates are moved out on a limited number of servers to ensure there are no performance issues. Critical security patches are always applied in a timely manner to protect against malicious attacks.
- Quality Mindset - We must take the extra steps to adopt processes and invest in resources to get quality done right. 
- Test Automation - We have launched a new program in our development group that brings automated testing to our process so that we can quickly regression test and validate releases in production. We will have nearly 100 automated tests covering key user flows running in QA, pre-production and production by the end of January.  There will be hundreds more as we proceed further into 2018.  
- Best Practice Source Control and Production Releases – We have been implementing industry standard source code control strategies that focus on isolating work for a single task into a separate space, which allows us to maintain a clean publishing space and just bring in the features we need to publish. While this may sound like technical minutiae, in reality as software manufacturers it is a way of doing things that allows us to organize our work better, and minimize the conflicts between development, test, and release that now occur in our codebase which cause unanticipated blocks and breakages due to unknown interdependencies.</t>
  </si>
  <si>
    <t>BirchStreet offers extensive complete end to end procurement Portfolio along with inhouse expertise and service that includes the following:
Services and Expertise:
- Data Management Services
- Supplier Enablement and adoption services
- Level 1 &amp; Level 2 Product Support and Technical Services 
- Hosting Services with multi-layered security 
- Change Management and Training Services Integration Services
- Customer Success Management
- Gold Standard Implementation Services</t>
  </si>
  <si>
    <t>BirchStreet provides best practice recommendations for proper basic and advanced configuration scenarios. This includes recommended security rights for various user roles within an organization, department and GL account code setup, budget period setup, catalog category ID and commodity code configuration, approval routing workflow, UOM, shipping methods, purchase types, payment terms, payment methods, taxation models, inventory storeroom configuration, receiving and accounts payable tolerance definitions, and any 3rd party integration setup. BirchStreet currently integrates with all standard back office systems including SAP, Oracle, Lawson, Sun, Great Plains, etc. and makes recommendations for system configuration based on related back office system. BirchStreet also makes recommendations on which fields a customer should have mandatory based on related back office systems and business objectives. Because BirchStreet is fully configurable and customizable, there are no limitations/constraints. However business and system best practices should be adhered to, and BirchStreet provides these as customers make requests for customization. 
BirchStreet’s SaaS cloud model is designed to be highly configurable to provide a very flexible application. The BirchStreet platform also has a sophisticated customization/configuration management facility allowing us to configure/customize the application for different customers, locations and users in a common application set/instance. This has been proven over the years with our major customers.
-Configure Look and Feel
-Configure the entry screens
-Accessibility
-Configurable Order entry/Order list/ Inventory list forms(eform): 
-Configure Report
-Configurable Approval Routing</t>
  </si>
  <si>
    <t>BirchStreet provides the ability to easily create requisitions/purchase orders from user created and maintained Order Guides/Templates/Favorites lists.  Additional to this, BirchStreet system provides following features also:
- Copy features for frequently purchased orders
- Recurring PO functionality based on a pre-defined schedule and Blanket Purchase Orders 
BirchStreet's forms can be configured or customized by BirchStreet. Certain configuration elements can be delegated to key customer application administrators. 
BirchStreet System supports planned purchase features which provides suggested order quantities for quick purchase order creation based on pars, quantity on hand, open purchase orders and requisitions.</t>
  </si>
  <si>
    <t>Most of the search results directly or indirectly shows an impact to ends user through the user interface and is well support by visual clues as well messaging to indicate the cases where data data is found. This may also include any outbound system integrations, search of catalogue items, suppliers etc.</t>
  </si>
  <si>
    <t xml:space="preserve">BirchStreet offers cXML Punchout to numerous suppliers including Amazon.  Selected items are added to a BirchStreet purchase order after checking out from the site.  The purchase order will follow the appropriate workflow prior to submission back that supplier.  The search tools are available while on their site.
BirchStreet is capable of integrating with any 3rd party application to import/export data. In lieu of an integration, shipment documentation can be attached to either the Purchase Order or Purchase Order Receiving.  BirchStreet has an extensive set of configurable taxation models to support various regional standards including use tax, single tax percentage, tax authority levels, VAT Tax, single tax code - line level, multiple tax codes - line level, tax on PO's but not invoices, multiple tax codes - only on invoice, AP tax groups/auxiliary tax, and dynamic taxes. </t>
  </si>
  <si>
    <t xml:space="preserve">BirchStreet system supports Requisition / PO for the expense for contracted works, then services can be mapped as items with units being hours/days etc, and wages/rates being the unit price. Such documented can be categorized using “purchase type” values for segregating them for specific approval workflows as well for reporting purposes. 
Additionally invoices for such expenses can be raised with or without PO.
BirchStreet is capable of integrating with any 3rd party application to import/export data. BirchStreet also has the ability to create purchase orders for services. HotSOS is an example of an integration whereby HotSOS service orders check our inventory levels through an integration which result in requisitions being generated in BirchStreet automatically. </t>
  </si>
  <si>
    <t>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It also supports search based on Total updated price , Time of delivery , Threshold defined, Availability schedule, price expiry , product expiry ,available stock with supplier ,etc.</t>
  </si>
  <si>
    <t>We currently do not have this functionality but is part of eLearning Project that would not only act as the platform for learning and certification but would  also act as the platform for direct engagement/communication of customers across board.</t>
  </si>
  <si>
    <t xml:space="preserve">BirchStreet System supports Individual/Split Item configuration within a requisition eg: Business rule, supplier type , delivery terms, tax codes, delivery date.
There are auto-split functions implemented with following transactions:
1)	Purchase request is split into multiple purchase orders based on the vendors
2)	One purchase request can be split up across multiple requisitions based on item categorization
3)	An item quantity can be distributed across multiple requesting outlets within the property.
BirchStreet Systems offers Transparent Analysis Price and Comparison to reduce costs and increase quality. BirchStreet has analytical tools to model pricelist submissions to determine low bidder, split award potential, and what-if scenarios. </t>
  </si>
  <si>
    <t xml:space="preserve">There are several different Alerts and notifications configured in the Tool based on Approval Workflow / Document Submission/Change request/Cancellation /Awarding/Target Price Threshold/Par values Threshold/Over Budget Threshold/Reports Generations /Auto Report Scheduling/ Import and Export of Files /Product changes/Updates/ Implementations/Outages, etc.
These Alerts and Notifications are of following types:
- Email Alerts
- BirchStreet’s Inbox Alerts
- On the Screen Highlight Alerts 
Some of the alerts and notifications can be customized and configured as per the user requirements.
Budget integration or budget upload functionality are available into BirchStreet.  BirchStreet provides a snapshot of the budget impact of each requisition and purchase order - fields include Budget Department, Period, GL Account, Budget, Reserve, Current Balance, Approved, Pending Approval, This PO, Ending Balance, Percent Remaining.  BirchStreet also provides a Property Summary displaying this data at a property level, department and capabilities to drill down to the line item. Color coded icons represent when the budget is "green", "yellow", or "red". Users can define alerts at any budget trigger point. For best practice purposes, BirchStreet will not stop the operational process by preventing orders from being created. In these cases, additional approval levels can be configured for documents which exceed pre-defined limits. BirchStreet can integrate budget feeds from a back office system for batch or real time forecast updates. </t>
  </si>
  <si>
    <t>BirchStreet's modules are on the same platform. Our inventory module has full capabilities for inventory purchases, requisitions, transfers, and inventory adjustments. BirchStreet's inventory supports both asset transfers and for charge transactions. Where applicable, the budget is decremented or credited upon requisition fulfillment or transfer. For asset transfers, items are transferred from one storeroom to another upon requisition fulfillment or transfer. The Planned Purchase tool allows purchasing managers to see all unfulfilled requisitions, unreceived purchase orders, par values, and current on-hand quantities. Based on this information the tool will recommend how many of each item to buy. The purchasing manager can use the tool to quickly create multiple orders from the lowest priced suppliers at one time. 
BirchStreet Inventory Control application tracks and costs perpetual inventory at any number of physical or virtual storeroom locations with real-time information. It is fully incorporated into all of BirchStreet's modules, including eProcurement and AP Automation. Inventory Control integrates with BirchStreet's Checkbook Drilldown feature to charge outlets upon fulfillment (and/or on Inventory Take). Customers can set up par values for items, which are assigned color codes to alert users at low levels. Automated PO generation for inventory replenishment can be selected. The system also adheres to the most often used GAAP valuation methods, weighted value of last price.</t>
  </si>
  <si>
    <t>BirchStreet system provides robust inventory management functionality as a standard feature of our Inventory Management module.  Our module allow you to manage inventory in any food &amp; beverage production environment, be it commissary, warehouse, bar or production kitchen operation.  Our functionally enables take inventory counts, create/fulfill requisitions, issue inventory transfers, make inventory adjustments, create/manage storerooms/outlets, update on-hand quantity of finished goods, etc.   Moreover, operating within the full BirchStreet solution, our Beverage Program Management module allows you to efficiently take inventory counts of your partial bottles using our patented scanning technology for tight management of your alcoholic beverage operations.  
BirchStreet Inventory Control application tracks and costs perpetual inventory at any number of physical or virtual storeroom locations with real-time information. It is fully incorporated into all of BirchStreet's modules, including eProcurement and AP Automation. Inventory Control integrates with BirchStreet's Checkbook Drilldown feature to charge outlets upon fulfillment (and/or on Inventory Take). Customers can set up par values for items, which are assigned color codes to alert users at low levels. Automated PO generation for inventory replenishment can be selected. The system also adheres to the most often used GAAP valuation methods, weighted value of last price.
BirchStreet inventory is automatically updated upon the receipt of goods, transfer of goods or expensing of goods. It is also updated based on AP reconciliation of invoices whereby any adjustments are reflected in the inventory costs. BirchStreet creates a perpetual inventory that can be spot checked as required. All inventory is done in real-time.
It also supports Stock replenishment requisitions created automatically based on min/max levels and reorder point.
When products arrive from suppliers, quantities are verified and items are entered into BirchStreet’s inventory. BirchStreet’s Inventory Control module accurately tracks and costs perpetual inventory at any number of inventory locations at your property. The application is fully integrated with BirchStreet’s eProcurement module to automate purchases through our Planned Purchases feature. Cycle Counts can be accomplished using barcode scanning devices. Requisitions are created at various outlets, a storeroom manager or clerk plans and fulfills the requisition, items are charged back to the requisitioning outlets appropriate department and GL. The Inventory Control module seamlessly integrates with BirchStreet’s Declining Checkbook feature to charge outlets upon fulfillment (and/or on Inventory take) to track true food costs by outlet. The application features detailed inventory and cost-by-outlet reporting.</t>
  </si>
  <si>
    <t xml:space="preserve">Order approval rules are setup with workflow groups and routing criteria - routing process, document type, group ID.  You can also designate start/end dates, if all approvers in the group need to approve, group can increase/decrease a quantity.  You can fine tune the rule with departments, GL accounts, purchase type, PO total, Budget, etc.  
Approval Modifications and reassignment eg: in case of out of office delegations are available. This approval overriden can be done by someone with user rights and authority.
An approver can send a message to requestor for clarification or collaboration, approve or disapprove an order (via email, phone or within the system).  The system can handle unlimited approval levels based on dollar amounts.   </t>
  </si>
  <si>
    <t>BirchStreet provides the ability to add icons next to supplier names that identify them as contracted/preferred, diverse, etc. In addition, reports against contracted vs. non-contracted supplier spend can be generated. Individual items flagged as contracted will be identified with a flag next to them on the document. 
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There are several different Alerts and notifications configured in the Tool based on Approval Workflow / Document Submission/Change request/Cancellation /Awarding/Target Price Threshold/Par values Threshold/Over Budget Threshold/Reports Generations /Auto Report Scheduling/ Import and Export of Files /Product changes/Updates/ Implementations/Outages, etc.
These Alerts and Notifications are of following types:
- Email Alerts
- BirchStreet’s Inbox Alerts
- On the Screen Highlight Alerts 
Some of the alerts and notifications can be customized and configured as per the user requirements.</t>
  </si>
  <si>
    <t>BirchStreet provides follwing Approval functionality standard out of the box. Users may submit a supplier request form, or admins may create and activate new suppliers. Any new suppliers that are requested may be routed for approvals. Supplier W9 forms may be attached directly to supplier profiles. Workflow: (create vendor request, submit, approve, create vendor in ERP, enter vendor code in BSS, activate in BSS). Additionally, an optional Integration can be set up so Vendor information may be passed to ERP system and created without manual entry.</t>
  </si>
  <si>
    <t xml:space="preserve">Mobility and Ease of use: Mobile devices have become a common reality in our everyday lives with the advent of tablet computers and smartphones. So much so, that they have made it into the workplace and industrialized versions of these devices are now readily available. BirchStreet continues to invest heavily on creating mobility solutions that enhance the user experience across the entire Source-to-Pay process. Currently BirchStreet System’s solution Portfolio supports the following mobility functions:
•	Mobile Approvals – PO’s, Invoices, Receipts
•	Mobile Inventory Management app with Patented Hand-held functionality to do:
o	Receiving, Transfers, line on the bottle counting
o	Scan barcode-less items
o	Simplified set-up via handheld barcode scanning and printing
•	Mobile Receiving and Fulfillment app which allow users to:
o	Access purchase order data
o	Receive a shipment
o	Assignment to person
o	See storage location information for easy put away
o	Fulfill requisitions
o	Group REQs for more efficient picking
o	Print barcode label for easy shipment identification
o	Signature capture of REQ delivery
o	Comprehensive Receiving
o	Comprehensive Fulfillment
The full BirchStreet enterprise application can be utilized on larger tablets without an app. BirchStreet works on any browser. BirchStreet mobile approvals can be conducted through a direct link within the email alert without an app. BirchStreet provides a Take Inventory app for month end counting purposes. This app is provided as part of a scanning solution BirchStreet provides using rugged hand helds. </t>
  </si>
  <si>
    <t>Our best practices start with a purchase order that goes through the approval workflow.  But, you can easily convert a purchase requisition into a purchase with a few clicks.  Multiple requisitions can be converted to a single PO and we have multiple currencies and languages.  The requisition or purchase order can go through our robust approval workflow.  Our PO handles one-time, blankets.  PO's can be created with Planned Purchases based on par levels, quantities on hand, quantities on requisitions and quantities on order, etc.  For inventory requisitions, pick lists are either printed or accessed via table and fulfilled on the screen.  cXML are installed by BirchStreet and there are applicable fees. Invoices can also be flipped into confirming (or after the fact) purchase orders. BirchStreet also provides the ability to generate purchase orders from a Corporate office for other locations such that purchase orders are automatically generated at the other locations for receiving and invoicing purposes.</t>
  </si>
  <si>
    <t xml:space="preserve">Our best practices start with a purchase order that goes through the approval workflow.  But, you can easily convert a purchase requisition into a purchase with a few clicks.  Multiple requisitions can be converted to a single PO and we have multiple currencies and languages.  The requisition or purchase order can go through our robust approval workflow.  Our PO handles one-time, blankets.  PO's can be created with Planned Purchases based on par levels, quantities on hand, quantities on requisitions and quantities on order, etc.  For inventory requisitions, pick lists are either printed or accessed via table and fulfilled on the screen.  cXML are installed by BirchStreet and there are applicable fees. Invoices can also be flipped into confirming (or after the fact) purchase orders. BirchStreet also provides the ability to generate purchase orders from a Corporate office for other locations such that purchase orders are automatically generated at the other locations for receiving and invoicing purposes. 
BirchStreet provides the ability to easily create requisitions/purchase orders from user created and maintained Order Guides/Templates/Favorites lists.  Additional to this, BirchStreet system provides following features also:
- Copy features for frequently purchased orders
- Recurring PO functionality based on a pre-defined schedule and Blanket Purchase Orders 
BirchStreet's forms can be configured or customized by BirchStreet. Certain configuration elements can be delegated to key customer application administrators. </t>
  </si>
  <si>
    <t>BirchStreet System supports Invoice Automation – As an option, BirchStreet provides a service to digitize invoice data and create invoices within the system.  BirchStreet accepts electronic data invoices, email, fax, paper invoices and invoices submitted by the supplier with the invoice flip feature within BirchStreet supplier’s portal.  This service eliminates the need for the customer to create invoices within BirchStreet – saving labor and improving efficiency.
When the invoice is recorded in BirchStreet, either manually, through PO-INV flip or electronically, it is matched to the PO and receipt creating the three-way match. 
•	If the invoice falls within the variance, it will be automatically approved
•	If the invoice does not pass the 3-way match process, the invoice is routed for manual approval within the system to the right agent based upon workflow rules</t>
  </si>
  <si>
    <t>AP 3-way automation: This module supports deep capabilities that  address the 3-Way Auto-Matching (Match Receipt, Invoice and PO) - The 3-Way Auto-Matching process automatically matches invoice data to the purchase order and receiving data. If the “match” is within the tolerance levels set by customer, the “approved for
payment” voucher transmits into the AP system
- Invoice Validation &amp; Approvals
BirchStreet AP Automation module supports rules-based invoice validation based on a number of business rules - invoice tolerances, taxes, freight and dollar amount. We also support multi-authority tax calculations including tax framework for specific countries and regions
• Exception Capture – The AP Product has exception capture for the buyer Accounts Payable organization to manage.  Some exceptions are business issues requiring resolution by the business unit or buyer invoice team.  
- Touchless Straight-thru processing
AP 3-Way auto-match with configurable business rules that matches Invoice, receipt and PO enables touchless straight-thru processing. Some validations include:
• The system validates the business Unit/company ID, vendor code and pay site against what is in the system, PO # as well as PO status
• Validate against supplier details from ERP (ie – Payable address vs. order address, supplier name, etc.) Vendor code 
• Duplicate invoice check is done after invoice entry but the invoice is considered in exception for business reasons and will flow into the AP IFC Screen for resolution.
-Approval workflow capabilities:
The solution allows for approval routes to be configured based on combinations of business units, user roles, Invoice values, Invoice line values, spend category, supplier status, and can include a variety of budgetary approvers, category specific approver such as IT, and Corporate Procurement for non-preferred vendor/item combinations</t>
  </si>
  <si>
    <t>Our best practices start with a purchase order that goes through the approval workflow.  But, you can easily convert a purchase requisition into a purchase with a few clicks.  Multiple requisitions can be converted to a single PO and we have multiple currencies and languages.  The requisition or purchase order can go through our robust approval workflow.  Our PO handles one-time, blankets.  PO's can be created with Planned Purchases based on par levels, quantities on hand, quantities on requisitions and quantities on order, etc.  For inventory requisitions, pick lists are either printed or accessed via table and fulfilled on the screen.  cXML are installed by BirchStreet and there are applicable fees. Invoices can also be flipped into confirming (or after the fact) purchase orders. BirchStreet also provides the ability to generate purchase orders from a Corporate office for other locations such that purchase orders are automatically generated at the other locations for receiving and invoicing purposes. 
BirchStreet platform integrates with any eInvoicing and OCR system, and is able to integrate with Customer's internally developed centralized invoice staging tool. BirchStreet accepts electronic invoices and the system performs a 2-way or 3-way auto-matching process with the purchase order, receiving document and invoice. The systems either accepts or fails the match based on your business rules. If the match fails, or does not match, it automatically follows the escalation protocol established by the customer in the configuration process. The integration can be a batch file from an SFTP site or a live API integration.</t>
  </si>
  <si>
    <t xml:space="preserve">BirchStreet System supports Inventory Pick-List wherein Typically, the Storeroom Clerk will log in to BirchStreet and generate a printout (or Pick List) of the Item Numbers on each Storeroom Requisition. Storeroom Clerk will then go pull the products off the shelves and deliver them to the Outlets. Optionally the Storeroom Clerk can provide a printout to the Outlet of which products were fulfilled. 
Once the physical delivery occurs, the Storeroom Clerk will log back into BirchStreet and process the Storeroom Requisition in the system so that the On-hand Quantities will be removed from the Storeroom. The system will automatically charge the Outlet for the cost of the products on a Storeroom to Outlet Requisition. The system will automatically transfer the products from the main Storeroom to the Outlet Storeroom on a Storeroom-to-Storeroom Requisition.
Requisitions in BirchStreet emulate a pick sheet which can be printed and signed. Each item on the pick sheet displays item, location and UOM. </t>
  </si>
  <si>
    <t>BirchStreet provides the ability to easily create requisitions/purchase orders from user created and maintained Order Guides/Templates/Favorites lists.  Additional to this, BirchStreet system provides following features also:
- Copy features for frequently purchased orders
- Recurring PO functionality based on a pre-defined schedule and Blanket Purchase Orders 
BirchStreet's forms can be configured or customized by BirchStreet. Certain configuration elements can be delegated to key customer application administrators. 
BirchStreet’s planned purchase features provides suggested order quantities for quick purchase order creation based on pars, quantity on hand, open purchase orders and requisitions.</t>
  </si>
  <si>
    <t xml:space="preserve">You can attach documents on a purchase order, receiving record, invoice (external or internal selections are available). Attachments and notes can be restricted from being changed/deleted by anyone other than those with rights to do so. BirchStreet system provides ability to store and export scanned images (e.g. .pdf scan of paper invoice) The solution can store attachments for suppliers such as Insurance certificates and W9s. 
BirchStreet is capable of receiving automatic PO transmission and receipt confirmation to and from any system using XML, EDI or batch FTP. For those suppliers offline who do not want an automated solution, BirchStreet transmits orders offline via fax or email. Supplier systems configured to send receipt &amp; shipping notifications will send these to the requestor. </t>
  </si>
  <si>
    <t>BirchStreet System supports The “Change Order” feature,which  allows the supplier to initiate a change of the buyer’s PO. The supplier may want to change something in the PO such as the quantity to provide a price break, use a substitute item, change the required delivery date or change the freight. 
The solution maintains an audit trail of all changes to purchase orders.</t>
  </si>
  <si>
    <t xml:space="preserve">Purchase Orders are transmitted by email, fax, cXML, EDI and via the supplier portal.  Order statuses are updated automatically based on supplier technology. POs sent to suppliers who receive orders offline by fax or email have the statuses automatically updated to accepted by supplier. POs sent to suppliers who log in to BirchStreet have the statuses automatically updated if the supplier accepts or rejects the order. POs sent to punchout suppliers through a cXML integration have the status automatically updated once approvals occur within BirchStreet and the confirmation is sent to the punchout supplier. Punchout suppliers who allow changes orders have the PO status updated automatically once the requestor makes changes to the original order. POs sent to suppliers through a batch FTP site, have the status updated once the documents are transmitted to the site.
BirchStreet system provides collaboration tools between buyers and suppliers. A Send Message button allows buyers and suppliers to email each other about changes, Item change, updates, cancellations and other order details. These emails can be attached automatically as notes on the purchase orders. All changes are tracked within the database. Selected changes are tracked through on-screen display or through BirchStreet system’s reporting engine.
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t>
  </si>
  <si>
    <t>BirchStreet System supports the ability to modify PO w.r.t quantities , delivery method, price, add/delete item, suggest substitute Item , communicate response,etc.
BirchStreet supports buyer and supplier initiated change orders at the PO and line level for those suppliers that use BirchStreet as their online portal. Punchout suppliers can also initiate changes based on the technology they support. Suppliers can communicate requests to change delivery elements such as quantities, delivery methods, prices, item addition/deletion, and any other details through either BirchStreet if they are online, or through traditional means such as phone/fax/email. These changes must be done prior to product/service delivery since acceptance of the order constitutes a binding agreement.</t>
  </si>
  <si>
    <t xml:space="preserve">Our implementation team works with the customer and covers and sets up all of the configuration. BirchStreet receiving can be configured or customized to meet any business scenario. By default, receipt of negative quantities is enabled as this is one of the core functionalities to enable returns or correct items marked as received if they were not physically received (entry errors). By default, BirchStreet receiving is designed to be done with or without an invoice. If goods are received with only a packing slip, this can be entered. When the invoice is delivered later, the invoice entry can be done at that point and matched with the system receiving. If the goods are delivered with an invoice, the invoice can be entered at that time and system copy of the invoice generated automatically based on receiving. Entry of receiving into the system automatically notifies the requestor of the receiving event, optionally notifies the supplier, updates the declining checkbook/budget, updates the inventory cost and on-hand quantity, updates recipe costs, updates Order Guide prices for next purchase, updates reconciliation and accrual reports, and provides receipt to an AP team for 3-way matching. 
There are several types of receiving performed in the system:
 - Receive All: When all items were received in one shipment. 
 - Partial Receipt: When receiving of goods is done in more than one shipment and includes separate supplier invoices. Multiple receipts can be entered into the system for one order. 
 - Cancel Remaining: Some of the goods were received, but the remaining items will never be received so they are cancelled later.
- Partial Receipt/Cancel Remaining: Some of the goods are received, but the remaining items will never be received so they are cancelled at the same time.
- Negative Receiving: Damaged product received
-Free gift Receiving
- Cancel PO: This feature is used when the supplier has accepted the PO, but the goods will not be shipped for some reason. No items will be received and budget amounts will be reversed with immediate effect.
- Cancellation after Receiving: This feature is used when the supplier has delivered the products and receiving has been done by the user. After receiving, the user realizes that he doesn’t need the complete quantity or couple of items were damaged etc. in that case user updates the system with negative quantity (-).  Budget amounts will be reversed.
</t>
  </si>
  <si>
    <t>BirchStreet Inventory with Accubar module supports Asset Management by mapping following features:
- Asset Department: Use this field to enter the asset department code to be linked to an item. It is the department code which is used to represent the assets of a property.
- Asset GL Account: Use this field to enter the asset GL account to be linked to an item. It is the general ledger account used to record specific asset transactions.
While creating storeroom PO, the user wants the budget to impact the Asset GL account and not the expense GL account at the line level. For storeroom PO’s, this extension defaults, the asset GL account associated with the inventory on the PO header.</t>
  </si>
  <si>
    <t xml:space="preserve">All suppliers invited to enroll are contacted individually after an email is sent to instruct them to self-register.  Each supplier will have a BirchStreet resource to support them.
BirchStreet system's Supplier Adoption Team is a dedicated team that works directly with your Suppliers to ensure that the adoption of Supplier Catalogs, Punch-out Interfaces, Supplier invoice management set-up and Payment set-up with your suppliers goes smoothly. They work with each Supplier to determine how they want to be set up in the system. They provide free access to Suppliers to upload their catalogs in the system and provide free training to show they how to upload their catalogs and pricing. They also work with Suppliers on a regular basis to ensure that they are updating their pricing as needed. </t>
  </si>
  <si>
    <t>Please refer to attached "BirchStreet_Invoice Process.pdf".</t>
  </si>
  <si>
    <t xml:space="preserve">BirchStreet System currently support non- PO invoices and also Services Invoices.
Matching is done automatically based on Receipts and has a separate approval workflow
• It also provides multiple technologies and services to handle 100% of Vendor Invoices to ensure efficient and accurate receipt of invoices into the Accounts Payable department and systems.
• Paired with the BirchStreet AP module, IM can provide a path toward greater digital invoice volumes and movement away from Hard Copy and paper-based invoices.
</t>
  </si>
  <si>
    <t xml:space="preserve">
BirchStreet system supports the ability to process email Invoices in PDF or other formats.
eMail Invoice - Customer or Supplier email with invoice image or PDF attached into BirchStreet email address.</t>
  </si>
  <si>
    <t>BirchStreet System supports non- PO invoices and also Services Invoices.
Matching is done automatically based on Receipts and has a separate approval workflow
• It also provides multiple technologies and services to handle 100% of Vendor Invoices to ensure efficient and accurate receipt of invoices into the Accounts Payable department and systems.
• Paired with the BirchStreet AP module, IM can provide a path toward greater digital invoice volumes and movement away from Hard Copy and paper-based invoices.</t>
  </si>
  <si>
    <t>We have two major components in our Invoicing capabilities :
1) AP 3-way automation 
2) Invoice Management module
AP 3-way automation: This module supports deep capabilities that  address the following functionality and configuration setup:
- Invoice Receipt
- Auto PO close when receiving is completed
- Update received quantity upon approval during receiving process
- Set-up alerts to be sent to requisitioner/buyer upon invoice creation
- Exception Management
- Business Approval Workflow
- 3-Way Auto-Matching (Match Receipt, Invoice and PO) - The 3-Way Auto-Matching process automatically matches invoice data to the purchase order and receiving data. If the “match” is within the tolerance levels set by customer, the “approved for
payment” voucher transmits into the AP system
- Tolerance Management (price tolerances, quantity tolerances)
- Full edits on PO, Invoices and Receipts (based on workflow and roles)
- Full Account allocation (GL, Department, Commodity) and setup in advance
- Manual Invoice Quick Entry Screen
- Extract Invoice vouchers to AP system
- Non-PO Invoice Processing
- AP Invoice Screen
- Credit Memo Entry
- AP Interface to Back-Office Accounting
- Multiple standards supported - cXML, EDI, supplier portal, pdf, excel, csv etc.
Invoice Management:
- Invoice Receipt (Paper, PO-Inv Flip, EDI/cXML, Image, email)
- Digital Signatures
- Process Compliance
- Local Compliance with Laws
- Invoice processing from Scan
- Invoice Audit Support
- eArchive
- Enablement of International Vendors
- Integration of Invoices to finance system
- Enhanced Filtering for Quality
- PO-Invoice creation for Sellers (PO-Invoice Flip)
- EDI electronic option for Sellers
- Non-PO Invoice Support
Invoice Management to Receive Invoices
e-Invoices from Supplier EDI/cXML
Paper Invoice to Property, scanned and emailed to Invoice Management Agent
Mailroom, PO box and Scanning option</t>
  </si>
  <si>
    <t>BirchStreet can receive 100% of supplier invoices day one by supporting multiple invoice receipt features and many format receipt options. The below three options are mutually exclusive.
- Digital Invoice Receipt:EDI, cXML and other formats - electronic invoices received from the supplier directly into BirchStreet via the Supplier’s Account (requires either Supplier Integration or Supplier use of ‘PO Flip - Create Invoice from PO’ (includes feed from your AP or 3rd party)
- Paper Invoice Receipt:Mailroom, PO Box, Open, Sort, Scan  - Receive Paper invoice, sort and collate, scan and digitize, deliver image/pdf to property-specific BirchStreet email address. 
- eMail Invoice - Customer or Supplier email with invoice image or PDF attached into BirchStreet email address</t>
  </si>
  <si>
    <t xml:space="preserve">BirchStreet partners with 3rd party OCR integration services that send invoice images and data directly into BirchStreet to generate invoices. These invoices are matched automatically to the correct properties, suppliers, and PO receiving (if PO's are available). Matched invoices are transmitted to the back office system automatically. Customers can also use their own scanners to scan and attach any documents or images directly within BirchStreet. 
The Supplier emails, sends or faxes their invoices to the OCR providers, and they send the invoice data directly to BirchStreet. Suppliers are also able to transmit their invoices directly into BirchStreet through an EDI integration. </t>
  </si>
  <si>
    <t>BirchStreet system will support in future - AI/ML based Invoicing and Payment Analytics.</t>
  </si>
  <si>
    <t xml:space="preserve">BirchStreet System has Partnered with PWC Netherlands Advisory Service and TrustWeaver to establish and maintain International Compliance in every country we - BirchStreet increasingly supports global and Local requirements applicable to all Invoices including electronic Invoices (e.g. regarding acceptance by the customer, authorization and Compliance)
- BirchStreet Participates in International Policy Setting – Member of International Chamber of Commerce eBusiness                                                                                                                                                                                                                                                       -ICC expert dialogue on real-time business transaction controls – cross corporation and government dialog on global eInvoice                                                                                                                                                                                                                                                        - Meets Monthly advising International Chamber of Commerce (ICC) on business controls and Digital economy                                                                                                                                                                                                                                                        - Addressing Clearance vs. Reporting and real-time controls (RTC) for Europe and LATAM                                                                                                                                                                                                                                                          - Looking into Policy on optional vs. compulsory RTC and Policy for B2C vs. B2B                                                                                                                                                                                                                                                             - Researching and establishing a position on Tax controls on data, trade Policy aspects, alternative Tax Policy and RTC Process options                                                                                                                                                                                                                                                    BirchStreet is participating and adding insight into global Policy based on experience with global Invoice and business processes
- Price Waterhouse Coopers (PWC) Netherlands:
+ Advisory Services
+ Region Specific Country Guides for compliance
+ Verification and controls design
+ Continuous Regulation Monitoring
- Invoice Processing Partners and Businesses Establishing Partnerships with Globally
+ Multiple Partner Strategy
+ Leverage BirchStreet Team
+ Regional compliance with laws such as EU Directives
+ Local Language Support and local Resources available in region
+ Process and Operations Support within region
+ Archive and Other document management in region
+ Local Mailroom, Paper Invoice
</t>
  </si>
  <si>
    <t>BirchStreet system supports :
- Business Rules and validation for PO, Receipt, Invoice
- Invoice Image assisted verification
- 2 way and 3 way matching for compliance and fraud detection
- Invoice Workflow Approval
- Compliance Reporting</t>
  </si>
  <si>
    <t>BirchStreet System supports Capture Header level invoice field and populate invoices in BirchStreet AP Automation solution (OCR and/or manual input and edit).
BirchStreet System Field Capture Validation covers the
Quality check and Validate captured invoice fields: 1.Property Name and Address, 
2.PO Number, 
3.Invoice Date, 
4.Freight Amount,
 5.Tax Amount, 
6.Invoice Total Amount,
 7. Invoice ID, 
8. Supplier, 
9. Invoice number, 
10. Other Critical Fields like Property</t>
  </si>
  <si>
    <t>BirchStreet System Field Capture Validation covers the
Quality check and Validate captured invoice fields: 1.Property Name and Address, 
2.PO Number, 
3.Invoice Date, 
4.Freight Amount,
 5.Tax Amount, 
6.Invoice Total Amount,
 7. Invoice ID, 
8. Supplier, 
9. Invoice number, 
10. Other Critical Fields like Property</t>
  </si>
  <si>
    <t xml:space="preserve">BirchStreet System stores invoice in archive and destroy invoice paper where appropriate </t>
  </si>
  <si>
    <t>BirchStreet System supports Route justification or clean invoice for business approval to pay.</t>
  </si>
  <si>
    <t>BirchStreet supports integrations for SFTP, EDI, cXML, XML, and customer specific integrations within the ERP system of choice.  Near real-time synchronization can be implemented.  The BirchStreet implementation support for Supplier onboarding addresses the specific needs of each Supplier and Buyer requirement and attempts to use standard wherever possible, avoiding one-offs.</t>
  </si>
  <si>
    <t>BirchStreet leverages customer's Marketplace configuration to achieve high quality Invoice Processing
We do a 14-point verification as follows:
Auto population from emailed scanned PDF:
a. Marketplace Name
b. Business Unit
c. Property Number &amp; Name
d. Supplier Name and Number
e. Vendor Code
f. Auto-verify calculations for Total Amount
g. Email account sent to (Marketplace &amp; Property)
Agent verification and touchpoints
h. Selecting PO
i. Invoice Number
j. Invoice Date
k. Sub Total
l. Tax
m. Freight
n. Discount
In addition BirchStreet also offers complete ROI/Value Engineering analysis and Benchmarking services to benchmark and analyze Invoice data across peers and BIC standards.</t>
  </si>
  <si>
    <t xml:space="preserve">
BirchStreet Pay solution supports the following:
vCard Pay Execution
ACH &amp; Debit Card Pay Transfer
Check Processing
Service to move Pay to vCard
Service to move Check to ACH or vCard
Early Pay Discount
Escheatment reduction
BSS allows multiple payment methods - cheque, ACH and Vcard. In addition we also integrate with backend ERP in cases where the payment is done through ERP system. We have out of box AP interfaces to the majority of ERP systems - Oracle, SAP, Peoplesoft, iScala etc. which are typically the ERP's used in Hospitality industry. When integrated to AP ERP module, the payment process, approvals are controlled by the ERP system. However BSS still handles 3-way Auto-match Invoices with PO and receipts. </t>
  </si>
  <si>
    <t xml:space="preserve">
BirchStreet Pay solution supports the following:
vCard Pay Execution
ACH &amp; Debit Card Pay Transfer
Check Processing
Service to move Pay to vCard
Service to move Check to ACH or vCard
Early Pay Discount
Escheatment reduction
BirchStreet System allows multiple payment methods - cheque, ACH and Vcard. In addition we also integrate with backend ERP in cases where the payment is done through ERP system. We have out of box AP interfaces to the majority of ERP systems - Oracle, SAP, Peoplesoft, iScala etc. which are typically the ERP's used in Hospitality industry. When integrated to AP ERP module, the payment process, approvals are controlled by the ERP system. However BSS still handles 3-way Auto-match Invoices with PO and receipts. </t>
  </si>
  <si>
    <t xml:space="preserve">BirchStreet  system's Pay supports the use of different payment mechanism handling 100% of customers payment transactions. Our ability to handle cheque payments, ACH payments and Virtual Card payments allows us significantly drop the overall cost of the buyer’s payment operation. BSS Payments provides reconciliation and reporting and integrates to the buyer’s financial systems for the appropriate accounting synchronization.
We have the ability to integrate with other commercially available T&amp;E systems.
BSS also supports P-Cards by leveraging tokenization model. With this feature,  customers can apply a P-Card to an order in a secure fashion.
</t>
  </si>
  <si>
    <t xml:space="preserve">BirchStreet currently supports  all global currencies. Multi-currency conversion rates can either be managed manually or through an integration from a centralized source. All transactions and budget totals are displayed in home currency. Transactions conducted in foreign currency have these totals and currency symbol displayed next to the home currency with the conversion based on the current configured or integrated rates. Units of measure conversions are configured in the system (e.g. catch weight) such that the system automatically calculates how many pounds or kilograms are in a piece, and how many pieces are in a case. </t>
  </si>
  <si>
    <t>BirchStreet system supports Supplier Risk and KYC capabilities that engages directly with the supplier during on-boarding as well as an ongoing monitoring service. We have the ability to provide other services to suppliers during on-boarding including early payment discounting and preferred payment method.
Benefits of BirchStreet Pay supports Early Pay Discount are as follows:
- Leverage Cash
- Increase Rebate total
- Share gains
- Share 50% rebate collected
Benefits of BirchStreet system and Fintech Integration :
Exclusive discounts for BirchStreet customers</t>
  </si>
  <si>
    <t xml:space="preserve">There are different process workflows supported by system. It includes:
1.	Approval workflow for documents/transactions 
2.	Approval for  vendor requests
3.	Approval workflows for new item requests in item master
4.	REQ Issue workflow
5.	Receiving workflow
BSs offers cloning services to copy over above workflows as part of company data cloning function. </t>
  </si>
  <si>
    <t>BirchStreet systems uses Basic arithmetic and Excel functions extent of formula which are sufficient for the different modules features like Total Calories calculator ,Total Price calculator, What-if scenario in Recipe Pad, etc.</t>
  </si>
  <si>
    <t>BirchStreet System supports cross multi- browser Tab.</t>
  </si>
  <si>
    <t>BirchStreet provides over 300+ reports in its analytics portfolio along with data required for auditing, benchmarks, KPIs and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 Our reports can basically report on any event - returns, received short, late delivery, etc.
Dashboards provide workflow and action-based analytics required to make decisions, take action, and change behavior. BirchStreet has several modules which support "What If" functionality.
Executive Dashboards: The BirchStreet Executive Dashboard suite includes Spend Visibility, Compliance and Data Management Services to provide businesses valuable insight into locational spend, purchasing compliance rates and cost reduction areas
 1)  Operational Dashboards
- Operational dashboards provided by user role
- Access to top reports in dashboard
- Drill down detail to the line level
- Visual data presented in Line, Pie or Bar Graph format
 2) Spend Visibility Dashboard
- View spend category amounts and percentages to better evaluate suppliers, price breaks, incentives and discounts
- Drilldown into product or service category data with accurate spend tied to purchase orders and invoices
Spend and category Reports
 3) Compliance Dashboard
- Easy to use and customized dashboard with fields such as period, region, brand, manager, total spend and non-compliance items
- Recommendations by Position
- Color-coded compliant spend reporting shows compliance levels &gt;90%+, &gt;80%+ and &lt;80%
- Tool to create “Rules” and item mapping
- Includes data purchased from all types of suppliers
- Drilldown functionality into product details, compliance activity and purchasing data by supplier
BirchStreet has the ability to integrate with almost any other system either through real-time push process or through regularly scheduled intervals. BirchStreet aggregates this data in real-time to insure the customer is provided accurate information and reporting. These integrations to other procurement systems can ingest purchasing details to support a unified Procure-to-Pay platform for maximizing spend visibility, control and reporting.</t>
  </si>
  <si>
    <t xml:space="preserve">
BirchStreet System supports Receiving Items by scanning all of your items that have a manufacturer’s barcode.
There are different options available :
•Honeywell handheld device
•Mobile device with a camera (i.e. phone, iPod, etc.): point the camera at the barcode and press the "Scan" button on the screen
•Mobile device with a Bluetooth scanner: point the top of the Bluetooth scanner at the barcode and press the top scan button
BirchStreet incorporated scanning technology  into its Inventory solution which enables month-end counts using handhelds.  Counts can be uploaded through Wi-Fi or USB to the BirchStreet online application for posting.  BirchStreet' offers its patented scanning technology  loaded on a multi-purpose scanner which enables partial bottle scanning, as part of your overall alcoholic beverage inventory processes.   BirchStreet also provides the ability to scan invoices through OCR, EDI feed from suppliers system or manually through scanner (multi-function printer) at a customers site.  </t>
  </si>
  <si>
    <t xml:space="preserve">BirchStreet incorporated scanning technology  into its Inventory solution which enables month-end counts using handhelds.  Counts can be uploaded through Wi-Fi or USB to the BirchStreet online application for posting.  BirchStreet' offers its patented scanning technology  loaded on a multi-purpose scanner which enables partial bottle scanning, as part of your overall alcoholic beverage inventory processes.   BirchStreet also provides the ability to scan invoices through OCR, EDI feed from suppliers system or manually through scanner (multi-function printer) at a customers site.  </t>
  </si>
  <si>
    <t>BirchStreet has the ability to integrate with any other system either through real-time push process (web-service) or through regularly scheduled intervals (batch process). BirchStreet aggregates this data in real-time to insure the customer is provided accurate information and reporting. These integrations to other procurement systems can ingest (or transmit out) purchasing details to support a unified Procure-to-Pay platform for maximizing spend visibility, control and reporting.</t>
  </si>
  <si>
    <t xml:space="preserve">
BirchStreet provides approximately 300+ reports in its analytics portfolio along with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 BirchStreet has several modules which support "What If" functionality. The Recipe Management module allows users to modify various aspects of their recipes to see how the change impacts cost. The same functionality exists within the Capital Project module. 
BirchStreet provides the ability for each customer to have its own custom item taxonomy structure such that information can be captured through Spend Cube/reports. When suppliers upload catalog content, they are tagged with the appropriate taxonomy/category ID. Additionally, suppliers can provide price tiers for customers in different locations as needed. The system can also be configured to alert purchasers if they should order more to meet a discount rate. Supplier catalog content can be managed 100% by the customer or a 3rd party agent by request/authorization of the customer.
</t>
  </si>
  <si>
    <t>BirchStreet provides graphical dashboards and multiple reports which display all orders selected by multiple attributes (regions, territories, amounts, delivery dates, statuses, etc.). Reports can be scheduled based on a specified frequency to a single user or to a distribution group. Formats include Excel, PDF, CSV and HTML. There are currently more than 300 standard reports that cover all transactional information. Business intelligence is central to BirchStreet, and each report is fully configurable and available in scheduled and ad-hoc time frames.
As future extension on KPI modeling :Intergration with Pentaho is planned in Q2/Q3,2019.
BirchStreet system is working on an internal integeration of Pentaho BI Tool with BirchStreet that will allow end users to get custom views of the data.
Pentaho is a business intelligence software that provides data integration, OLAP services, reporting, information dashboards, data mining and extract, transform, load capabilities.</t>
  </si>
  <si>
    <t xml:space="preserve">
BirchStreet is a highly scalable, configurable and customizable solution. Users can be defaulted to different home locations within BirchStreet, and different fields/options can be presented to (or hidden from) users based on business rules, configuration or customizations. 
BirchStreet provides graphical dashboards and multiple reports which display all invoices selected by multiple attributes (invoice numbers, invoice totals, statuses, etc.). Reports can be scheduled based on a specified frequency to a single user or to a distribution group. Formats include Excel, PDF, CSV and HTML.
In BirchStreet system , There are several areas that can be configured for “look and feel”. The home page is HTML code, which can be fully managed by the customer or be used for branding. Each of the positions will experience different dashboards, which may also be configured by user. In addition, page headers may be modified by users.</t>
  </si>
  <si>
    <t xml:space="preserve">User experience: BirchStreet continues to invest in new UX tools to make the user experience seamless and easy for end users. Our future technology roadmap involves providing new persona- based experience to end users like buyers, approves, receivers, Inventory analysts, Report analysts etc. so that they can execute their daily activities more efficiently eliminating clicks and providing seamless access to information. For example “Type ahead” Search (Elastic Search), drag and drop options to move information (docs, fields etc.), Enhanced UI driven approval engine, Field configuration using next gen UI are some areas where our Engineering team is currently focused on to deliver an awesome experience to end users and administrators.
BirchStreet’s SaaS cloud model is designed to be highly configurable to provide a very flexible application. The BirchStreet platform also has a sophisticated customization/configuration management facility allowing us to configure/customize the application for different customers, locations and users in a common application set/instance. This has been proven over the years with our major customers.
Birchstreet user access would typically consist of individual users setup in user groups with access to the appropriate departments within the various companies.  You can lock down the features and functions to a very granular level. Typically, during implementation, exposure, access and workflow rules are determined, and can be adjusted at any time.  A user can determine their preferred language, colors, default landing screen, records per page, notification options, etc. 
Configure Look and Feel: There are several areas that can be configured for “look and feel”. The home page is HTML code, which can be fully managed by the customer or be used for branding. Each of the positions will experience different dashboards, which may also be configured by user. In addition, page headers may be modified by users.
Configure the entry screens: Marketplaces will have a branded user interface. This includes using company colors, logo, and images (can have multiple rotating images). The Marketplace "homepage" can also be configured with messages, promotions, specials, and other text. Each user (based on department, business unit, level, country, etc.) will have exposure and access rights. The dashboard user interface can be configured by user depending on their access rights.
Accessibility: Within BirchStreet, user access can be determined by roles or position ID's that are assigned to each individual user. Roles/ position ID's may be configured and adjusted by corporate admins. By doing this, as an example, a list of corporate users may have rights to view all properties, multi-property managers can view the properties they need to have access to, and a single property user will have access to their property only. Position ID's may also limit the tabs, buttons, and general ledger accounts that a particular user has access to.
Configurable Order entry/Order list/ Inventory list forms(eform): 
Each of the user interface or forms are configurable based on customer requirement. An assessment of the requirements will be conducted to determine the level of configuration and customizations required to achieve the requirements. BirchStreet's development team is able to provide eForm support for customizations as required.
Configure Report: BirchStreet has hundreds of built-in reports that are standard out of box.  Each report has a powerful configuration/customization tools built-in that allows users to slice and dice the data from the report and modify many attributes of the report (which fields display, order that display in, subtotaling and grouping, data filters, sort order, etc.).  Users can save and name their report filter setting for easy recall.  Further, each report can also be run in various output formats including standard HTML, PDF, Excel and CSV.  Users can leverage this capability for their own ad-hoc reporting needs or, with property security rights (typically admin users) can publish there modifications out to other users. If you prefer to create your own custom reports, the report generator allow complete customization of the report data to meet your needs.
Additionally, the reports are built atop a meta data driven design platform that allows each report to be further and more drastically customized very quickly and easily.
Configurable Approval Routing: BirchStreet have a very robust approval workflow engine that allows the approval routing to be customized to each customer's needs.  Approval routing is available for POs, Requisitions, New Vendors, Invoices, Publishing Recipes, RFQs and various other items and transactions.  Routing can include any number of approval levels and can implement both sequential and parallel routing rules.  Any field can be used to establish a routing rule.  
Customer Specific Customizations/Configurations are scheduled as per the customer comfort. BirchStreet, as a SaaS technology business, all of Birch Street's code drops are designed to preserve all the customer's functionality including a customer's customizations.  The issue where a customer is stuck on an old release because they have so many customizations that they cannot upgrade (which you often see with on-premise solutions) will never happen with BirchStreet because every release preserves all functionality (standard and custom).
</t>
  </si>
  <si>
    <t>BirchStreet provides best practice recommendations for proper basic and advanced configuration scenarios. This includes recommended security rights for various user roles within an organization, department and GL account code setup, budget period setup, catalog category ID and commodity code configuration, approval routing workflow, UOM, shipping methods, purchase types, payment terms, payment methods, taxation models, inventory storeroom configuration, receiving and accounts payable tolerance definitions, and any 3rd party integration setup. BirchStreet currently integrates with all standard back office systems including SAP, Oracle, Lawson, Sun, Great Plains, etc. and makes recommendations for system configuration based on related back office system. BirchStreet also makes recommendations on which fields a customer should have mandatory based on related back office systems and business objectives. Because BirchStreet is fully configurable and customizable, there are no limitations/constraints. However business and system best practices should be adhered to, and BirchStreet provides these as customers make requests for customization. 
BirchStreet works with it's customers to configure their workflow rules in the system for all document types including suppliers, new catalog items, price changes, purchase requests, purchase orders, request for quotes, capital project requests, invoices and credit memos. Based on pre-defined workflow, these elements are automatically routed for approval to the right individuals. BirchStreet supports as many approval levels as necessary and criteria can be based on one or more of the over 3,000 data points available in the system. BirchStreet also makes best practice recommendations on what approvals customers should apply to their documents. Once documents are routed for approval, BirchStreet approvers automatically receive email alerts letting them know there is a document to approve. Documents can be approved within BirchStreet or directly within the email on the mobile device (no app required). BirchStreet approvers have the ability to reject, approve, return to requestor, or change elements of the request. Requestors will be able to see the document status along with from whom it is pending approval. Requestors receive a notification upon approval, rejection, return or change. 
Order approval rules are setup with workflow groups and routing criteria - routing process, document type, group ID.  You can also designate start/end dates, if all approvers in the group need to approve, group can increase/decrease a quantity.  You can fine tune the rule with departments, GL accounts, purchase type, PO total, Budget, etc.  Modifications and out of office delegations are available.  An approver can send a message to requestor for clarification or collaboration, approve or disapprove an order (via email, phone or within the system).  The system can handle unlimited approval levels based on dollar amounts.   
You can attach documents on a purchase order, receiving record, invoice (external or internal selections are available). Attachments and notes can be restricted from being changed/deleted by anyone other than those with rights to do so. BirchStreet is capable of receiving automatic PO transmission and receipt confirmation to and from any system using XML, EDI or batch FTP. For those suppliers offline who do not want an automated solution, BirchStreet transmits orders offline via fax or email. Supplier systems configured to send receipt &amp; shipping notifications will send these to the requestor. 
BirchStreet provides collaboration tools between buyers and suppliers. A Send Message button allows buyers and suppliers to email each other about changes, cancellations and other order details. These emails can be attached automatically as notes on the purchase orders. All changes are tracked within the database. Selected changes are tracked through on-screen display or through our reporting engine. 
 BirchStreet supports buyer and supplier initiated change orders at the PO and line level for those suppliers that use BirchStreet as their online portal. Punchout suppliers can also initiate changes based on the technology they support. Suppliers can communicate requests to change delivery elements such as quantities, delivery methods, prices, item addition/deletion, and any other details through either BirchStreet if they are online, or through traditional means such as phone/fax/email. These changes must be done prior to product/service delivery since acceptance of the order constitutes a binding agreement.
BirchStreet provides best practice recommendations for proper basic and advanced configuration scenarios. This includes recommended security rights for various user roles within an organization, department and GL account code setup, budget period setup, catalog category ID and commodity code configuration, approval routing workflow, UOM, shipping methods, purchase types, payment terms, payment methods, taxation models, inventory storeroom configuration, receiving and accounts payable tolerance definitions, and any 3rd party integration setup. BirchStreet currently integrates with all standard back office systems including SAP, Oracle, Lawson, Sun, Great Plains, etc. and makes recommendations for system configuration based on related back office system. BirchStreet also makes recommendations on which fields a customer should have mandatory based on related back office systems and business objectives. Because BirchStreet is fully configurable and customizable, there are no limitations/constraints. However business and system best practices should be adhered to, and BirchStreet provides these as customers make requests for customization. 
BirchStreet provides the ability to fully configure native workflow based on any document type, and a combination of over 3,000 fields within the application. 
80% of all customer deployments include customizations. Most of these are minimal and based on modifications made to integrated back office systems which require BirchStreet to customize specific fields within the system or feed specific data within a specific file format layout. BirchStreet also builds custom functionality and features for a majority of it's larger customers. 
BirchStreet’s SaaS cloud model is designed to be highly configurable to provide a very flexible application. The BirchStreet platform also has a sophisticated customization/configuration management facility allowing us to configure/customize the application for different customers, locations and users in a common application set/instance. This has been proven over the years with our major customers.
Birchstreet user access would typically consist of individual users setup in user groups with access to the appropriate departments within the various companies.  You can lock down the features and functions to a very granular level. Typically, during implementation, exposure, access and workflow rules are determined, and can be adjusted at any time.  A user can determine their preferred language, colors, default landing screen, records per page, notification options, etc. 
Configure Look and Feel: There are several areas that can be configured for “look and feel”. The home page is HTML code, which can be fully managed by the customer or be used for branding. Each of the positions will experience different dashboards, which may also be configured by user. In addition, page headers may be modified by users.
Configure the entry screens: Marketplaces will have a branded user interface. This includes using company colors, logo, and images (can have multiple rotating images). The Marketplace "homepage" can also be configured with messages, promotions, specials, and other text. Each user (based on department, business unit, level, country, etc.) will have exposure and access rights. The dashboard user interface can be configured by user depending on their access rights.
Accessibility: Within BirchStreet, user access can be determined by roles or position ID's that are assigned to each individual user. Roles/ position ID's may be configured and adjusted by corporate admins. By doing this, as an example, a list of corporate users may have rights to view all properties, multi-property managers can view the properties they need to have access to, and a single property user will have access to their property only. Position ID's may also limit the tabs, buttons, and general ledger accounts that a particular user has access to.
Configurable Order entry/Order list/ Inventory list forms(eform): 
Each of the user interface or forms are configurable based on customer requirement. An assessment of the requirements will be conducted to determine the level of configuration and customizations required to achieve the requirements. BirchStreet's development team is able to provide eForm support for customizations as required.
Configure Report: BirchStreet has hundreds of built-in reports that are standard out of box.  Each report has a powerful configuration/customization tools built-in that allows users to slice and dice the data from the report and modify many attributes of the report (which fields display, order that display in, subtotaling and grouping, data filters, sort order, etc.).  Users can save and name their report filter setting for easy recall.  Further, each report can also be run in various output formats including standard HTML, PDF, Excel and CSV.  Users can leverage this capability for their own ad-hoc reporting needs or, with property security rights (typically admin users) can publish there modifications out to other users. If you prefer to create your own custom reports, the report generator allow complete customization of the report data to meet your needs.
Additionally, the reports are built atop a meta data driven design platform that allows each report to be further and more drastically customized very quickly and easily.
Configurable Approval Routing: BirchStreet have a very robust approval workflow engine that allows the approval routing to be customized to each customer's needs.  Approval routing is available for POs, Requisitions, New Vendors, Invoices, Publishing Recipes, RFQs and various other items and transactions.  Routing can include any number of approval levels and can implement both sequential and parallel routing rules.  Any field can be used to establish a routing rule.  
Customer Specific Customizations/Configurations are scheduled as per the customer comfort. BirchStreet, as a SaaS technology business, all of Birch Street's code drops are designed to preserve all the customer's functionality including a customer's customizations.  The issue where a customer is stuck on an old release because they have so many customizations that they cannot upgrade (which you often see with on-premise solutions) will never happen with BirchStreet because every release preserves all functionality (standard and custom).</t>
  </si>
  <si>
    <t xml:space="preserve">
BirchStreet works with it's customers to configure their workflow rules in the system for all document types including suppliers, new catalog items, price changes, purchase requests, purchase orders, request for quotes, capital project requests, invoices and credit memos. Based on pre-defined workflow, these elements are automatically routed for approval to the right individuals. BirchStreet supports as many approval levels as necessary and criteria can be based on one or more of the over 3,000 data points available in the system. BirchStreet also makes best practice recommendations on what approvals customers should apply to their documents. Once documents are routed for approval, BirchStreet approvers automatically receive email alerts letting them know there is a document to approve. Documents can be approved within BirchStreet or directly within the email on the mobile device (no app required). BirchStreet approvers have the ability to reject, approve, return to requestor, or change elements of the request. Requestors will be able to see the document status along with from whom it is pending approval. Requestors receive a notification upon approval, rejection, return or change. 
Order approval rules are setup with workflow groups and routing criteria - routing process, document type, group ID.  You can also designate start/end dates, if all approvers in the group need to approve, group can increase/decrease a quantity.  You can fine tune the rule with departments, GL accounts, purchase type, PO total, Budget, etc.  Modifications and out of office delegations are available.  An approver can send a message to requestor for clarification or collaboration, approve or disapprove an order (via email, phone or within the system).  The system can handle unlimited approval levels based on dollar amounts.   
You can attach documents on a purchase order, receiving record, invoice (external or internal selections are available). Attachments and notes can be restricted from being changed/deleted by anyone other than those with rights to do so. BirchStreet is capable of receiving automatic PO transmission and receipt confirmation to and from any system using XML, EDI or batch FTP. For those suppliers offline who do not want an automated solution, BirchStreet transmits orders offline via fax or email. Supplier systems configured to send receipt &amp; shipping notifications will send these to the requestor. 
BirchStreet provides collaboration tools between buyers and suppliers. A Send Message button allows buyers and suppliers to email each other about changes, cancellations and other order details. These emails can be attached automatically as notes on the purchase orders. All changes are tracked within the database. Selected changes are tracked through on-screen display or through our reporting engine. 
 BirchStreet supports buyer and supplier initiated change orders at the PO and line level for those suppliers that use BirchStreet as their online portal. Punchout suppliers can also initiate changes based on the technology they support. Suppliers can communicate requests to change delivery elements such as quantities, delivery methods, prices, item addition/deletion, and any other details through either BirchStreet if they are online, or through traditional means such as phone/fax/email. These changes must be done prior to product/service delivery since acceptance of the order constitutes a binding agreement.
BirchStreet provides best practice recommendations for proper basic and advanced configuration scenarios. This includes recommended security rights for various user roles within an organization, department and GL account code setup, budget period setup, catalog category ID and commodity code configuration, approval routing workflow, UOM, shipping methods, purchase types, payment terms, payment methods, taxation models, inventory storeroom configuration, receiving and accounts payable tolerance definitions, and any 3rd party integration setup. BirchStreet currently integrates with all standard back office systems including SAP, Oracle, Lawson, Sun, Great Plains, etc. and makes recommendations for system configuration based on related back office system. BirchStreet also makes recommendations on which fields a customer should have mandatory based on related back office systems and business objectives. Because BirchStreet is fully configurable and customizable, there are no limitations/constraints. However business and system best practices should be adhered to, and BirchStreet provides these as customers make requests for customization. 
BirchStreet provides the ability to fully configure native workflow based on any document type, and a combination of over 3,000 fields within the application. 
BirchStreet’s SaaS cloud model is designed to be highly configurable to provide a very flexible application. The BirchStreet platform also has a sophisticated customization/configuration management facility allowing us to configure/customize the application for different customers, locations and users in a common application set/instance. This has been proven over the years with our major customers.
Birchstreet user access would typically consist of individual users setup in user groups with access to the appropriate departments within the various companies.  You can lock down the features and functions to a very granular level. Typically, during implementation, exposure, access and workflow rules are determined, and can be adjusted at any time.  A user can determine their preferred language, colors, default landing screen, records per page, notification options, etc. 
Configure Look and Feel: There are several areas that can be configured for “look and feel”. The home page is HTML code, which can be fully managed by the customer or be used for branding. Each of the positions will experience different dashboards, which may also be configured by user. In addition, page headers may be modified by users.
Configure the entry screens: Marketplaces will have a branded user interface. This includes using company colors, logo, and images (can have multiple rotating images). The Marketplace "homepage" can also be configured with messages, promotions, specials, and other text. Each user (based on department, business unit, level, country, etc.) will have exposure and access rights. The dashboard user interface can be configured by user depending on their access rights.
Accessibility: Within BirchStreet, user access can be determined by roles or position ID's that are assigned to each individual user. Roles/ position ID's may be configured and adjusted by corporate admins. By doing this, as an example, a list of corporate users may have rights to view all properties, multi-property managers can view the properties they need to have access to, and a single property user will have access to their property only. Position ID's may also limit the tabs, buttons, and general ledger accounts that a particular user has access to.
Configurable Order entry/Order list/ Inventory list forms(eform): 
Each of the user interface or forms are configurable based on customer requirement. An assessment of the requirements will be conducted to determine the level of configuration and customizations required to achieve the requirements. BirchStreet's development team is able to provide eForm support for customizations as required.
Configure Report: BirchStreet has hundreds of built-in reports that are standard out of box.  Each report has a powerful configuration/customization tools built-in that allows users to slice and dice the data from the report and modify many attributes of the report (which fields display, order that display in, subtotaling and grouping, data filters, sort order, etc.).  Users can save and name their report filter setting for easy recall.  Further, each report can also be run in various output formats including standard HTML, PDF, Excel and CSV.  Users can leverage this capability for their own ad-hoc reporting needs or, with property security rights (typically admin users) can publish there modifications out to other users. If you prefer to create your own custom reports, the report generator allow complete customization of the report data to meet your needs.
Additionally, the reports are built atop a meta data driven design platform that allows each report to be further and more drastically customized very quickly and easily.
Configurable Approval Routing: BirchStreet have a very robust approval workflow engine that allows the approval routing to be customized to each customer's needs.  Approval routing is available for POs, Requisitions, New Vendors, Invoices, Publishing Recipes, RFQs and various other items and transactions.  Routing can include any number of approval levels and can implement both sequential and parallel routing rules.  Any field can be used to establish a routing rule.  
Customer Specific Customizations/Configurations are scheduled as per the customer comfort. BirchStreet, as a SaaS technology business, all of Birch Street's code drops are designed to preserve all the customer's functionality including a customer's customizations.  The issue where a customer is stuck on an old release because they have so many customizations that they cannot upgrade (which you often see with on-premise solutions) will never happen with BirchStreet because every release preserves all functionality (standard and custom).</t>
  </si>
  <si>
    <t xml:space="preserve">BirchStreet can integrate with any 3rd party solution including Robotics/AI/Machine Learning tools. BirchStreet does not employ data scientists although we do employ an award winning Chef Lawrence Madsen to drive our recipe platform. 
BirchStreet System supports learning the categorization based on past transaction, But otherwise, it a inbuilt logic around the rules/validations..Especially for punchout suppliers where supplier catalogue does not reside in BSS, have to deduce some information from past transactions. This includes knowing GL account, category of goods etc.
BirchStreet provides integrations with other software providers utilizing batch and API web service live processing. BirchStreet offers the following integrations: 
• Vendor data from ERP to BirchStreet
• Approved for payment invoice vouchers from BirchStreet to ERP
• Credit memo data from BirchStreet to ERP
• Payment information from ERP 
• Inventory data from BirchStreet into ERP
• GL Interface from ERP into BirchStreet
• Journal Entry (JE) data from ERP to BirchStreet
• POS Integration for Requisition Automation  
• POS Integration to capture accurate theoretical food cost
• EDI for Supplier and Invoice Integration (eInvoicing)
• Supplier EDI to Ordering System
• OCR for Invoice Automation
• HRIS Single Sign On (SSO) 
• Integration to Sourcing software
• Integration to Remittance (P-Card)
 </t>
  </si>
  <si>
    <t>BirchStreet provides integrations with other software providers utilizing batch and API web service live processing. BirchStreet offers the following integrations: 
• Vendor data from ERP to BirchStreet
• Approved for payment invoice vouchers from BirchStreet to ERP
• Credit memo data from BirchStreet to ERP
• Payment information from ERP 
• Inventory data from BirchStreet into ERP
• GL Interface from ERP into BirchStreet
• Journal Entry (JE) data from ERP to BirchStreet
• POS Integration for Requisition Automation  
• POS Integration to capture accurate theoretical food cost
• EDI for Supplier and Invoice Integration (eInvoicing)
• Supplier EDI to Ordering System
• OCR for Invoice Automation
• HRIS Single Sign On (SSO) 
• Integration to Sourcing software
• Integration to Remittance (P-Card)
- BirchStreet has integrated with the following systems: Oracle Financials, JD Edwards, Sun Microsystems, Sage, ACCPAC, Navision, M3, SAP, Great Plains, MAS, Scala, PeopleSoft, Micros, BancTec, iGate, iQ, Readsoft, Avero and others. 
We have also integrated with Lawson for the following integrations: Vendor, Voucher (invoice &amp; credit memo) and Payment. BirchStreet can integrate with most solutions and is not limited to the 3 currently done with Lawson.
Latest Integration with FinTech:
Fintech’s solution allows customers to use electronic payments for alcoholic beverages, no more cash or checks!
Although BirchStreet has not yet integrated with a Sourcing or 3rd party requisitioning technology, BirchStreet has the ability to integrate with any other system either through real-time push process (web-service) or through regularly scheduled intervals (batch process). BirchStreet aggregates this data in real-time to insure the customer is provided accurate information and reporting. These integrations to other procurement systems can ingest (or transmit out) purchasing details to support a unified Procure-to-Pay platform for maximizing spend visibility, control and reporting.</t>
  </si>
  <si>
    <t>The BirchStreet Account Team consists of multiple team members to ensure your success for the life of your contract. 
Account Executive (AE) – Your AE works with you through-out the entire process from initial contract through your contract duration. They are responsible for all sales, pricing, contract and escalations for your account. Upon contract signature they will hand-off your account to a Project Manager. The AE remains in the background during the implementation unless needed. After implementation the AE will work with your team to add any new products that meet your requirements.
Project Manager (PM) – Upon contract signature, a BirchStreet Project Manager will be assigned to customer who acts as the primary liaison between the customer and all BirchStreet departments that will be working in the background to ensure a successful go-live. The PM is directly responsible for managing the discovery and implementation phases. This approach is considered a best practice and has proven itself successful at thousands of locations within our client’s marketplaces. The PM will ensure all details, data and business rules are incorporated during implementation. They will conduct a full review of the contract and scope of work with the customer's project management team. A kick-off call will be completed and  project plan along with timeline and assignments will be shared. The BirchStreet PM will work with customer’s assigned PM and implementation team and will direct all internal resources required to design, develop and configure the Marketplace. They will coordinate training with the BirchStreet Training Team. Go-Live takes place and your PM will continue to work with you for 30 days post go-live to ensure a smooth transition to the support team
Supplier Adoption – The Supplier Adoption Team is a dedicated team that works directly with your Suppliers to ensure that the adoption of Supplier Catalogs, Punch-out Interfaces, Supplier invoice management set-up and Payment set-up with your suppliers goes smoothly. They work with each Supplier to determine how they want to be set up in the system. They provide free access to Suppliers to upload their catalogs in the system and provide free training to show they how to upload their catalogs and pricing. They also work with Suppliers on a regular basis to ensure that they are updating their pricing as needed.
Training Team – The PM will work with the Training team to deliver all contracted training. BirchStreet provides multiple inhouse training services including Train-the-Trainer, onsite training, private webinars, online eLearning Certification and training subscriptions that include access to public schedules webinars. 
Customer Success Manager - BirchStreet offers a Customer Success Management Team post implementation to monitoring the success of the system usage, manage escalations, keep management of both Parties appraised of developments with your account and keep you up to date on new products and other developments at BirchStreet.  
Customer Support Team - BirchStreet provides inhouse Tier 1 and Tier 2 Support which begins immediately following Go-Live through-out the duration of the contract. BirchStreet provides one of the most stringent SLA standards in the industry with 99.8+% uptime for customer support Engagement/Resolution.
BirchStreet is a web-based system that may be accessed 24/7 for 365 days per year. In addition, BirchStreet support may also be accessed 24/7 through the use of in-system help guides, step-by-step instructions, video trainings, email tickets, and live phone support operators! 
BirchStreet will provide Helpdesk support to all system users (including, without limitation, the Affiliate managing the applicable Covered Location, Covered Users, Customer, buyers and suppliers) Monday through Friday 5:00am to 6:00pm pacific time at no additional charge.  BirchStreet will also provide 24x7 technical support for System issues or outages.
•	Tier One Support – To provide property level user support. Via phone, fax and internet is available during standard work days and work hours
•	Tier Two and System Outage Support – To provide System outage or functionality issue support and resolution. Tier Two support available via phone, fax and internet 24x7.
•	Service Level Agreement (SLA) – Without limitation of anything contained herein, BirchStreet will provide access to its System at greater than 99.8% of the time. 
Gold Standard Methodology
Major customer implementations start with what we call a "Gold Standard Workshop" where BirchStreet executives and implementation team members meet with the customers' stakeholders (typically Procurement, Finance, Operations, F&amp;B, etc.) to review in detail the customer's business processes and how best to set up the system for the customer.  Set-up options are discussed and demoed.  Business goals are discussed along with best practices and case studies from other customers.  
During this Workshop (typically a multi-day meeting) we design what we call the customer's "Gold Standard Implementation" which embodies BirchStreet's best practices in this industry and defines the standard processes and configurations for the customer.  This not only ensures consistency across the customer's locations, but it insures we get the set-up that best fits your business processes and that will achieve your business goals.  By streamlining the system to your business process, it also helps make the system simple and easy for end users. 
This Workshop is a BirchStreet standard practice meant to ensure all new customer rollouts begin well with acceleration and then continue to completion with great momentum.  In order to achieve this, we bring the key principals from both sides together to ensure all are aligned on the project scope, we nail down the information necessary to succeed, and we jointly commit to the time and effort required to achieve the outcomes we are targeting as business partners.
 A successful Workshop achieves the following:
•	The team members on both sides meet and introduce themselves so each side gets to know who they will be working with and experience the working relationship over the workshop days
•	BirchStreet provides an overview of our company and the solutions we provide as we understand all of the individuals in the room have a common baseline on what we do and how we do it
•	BirchStreet outlines what we see as a best practice deployment for each of our offerings to provoke thoughts and ideas about how the best outcomes can be achieved in this project
•	Customer's Procedures “Future State” when BirchStreet solutions are in use and live
•	Procedures and requirements are set around Supplier Adoption
•	Introduction to the tools we will jointly use for configuration
•	Defines and clarifies the Roles and Responsibilities of the team members on both sides including setting expectations around the required time commitments of key team members to ensure success in the timeframe we jointly set
•	Understanding of how BirchStreet will Train end users and take them through Change Management
•	Clarifies the deployment and post-go live support model including Governance, Escalation Path, and Ongoing Measurement and Reporting on project success.
•	Outlines the “Current State” business processes which map to BirchStreet solutions
•	Gaps and/or differences are documented between those business processes and BirchStreet best practice recommendations
•	Discussion happens around those gaps and how we close them in order to arrive at Standard Operating Procedures
Complementing the Procure-to-Pay platform, BirchStreet also offers the following expertise, implementation and training services:
- Implementation Services (Gold Standard)
- Adoption and Benchmarking Services
- Data Management Services
- In House Technical L1 &amp; L2 Support and Hosting
- Supplier Enablement &amp; Adoption
- Training and Change Management</t>
  </si>
  <si>
    <t>BirchStreet uses an extremely knowledgeable team that works with the customer on all phases leading to a successful implementation for all size operations. A cornerstone of Market Leadership position and expertise in this space is our BirchStreet Gold Standard methodology and is designed specifically:
•           To embody the capabilities and best practices we’ve attained through our years in vertical industries like gaming and hospitality
•           For organizations with properties in different regions that currently operate without standardization
•           To attain efficiencies that can be captured by streamlining processes and configurations
•           With a top down approach and an eye on property needs/operations for above-property reporting and analytics that is easier to achieve for data consistency for enterprise-wide Visibility, Opportunity Identification, and Control
•           To make Audit Controls easier
•           To make Centralization of key Processes with efficiencies/economies of scale (like AP) achievable
BirchStreet works with the customers to recommend and define best practices that we have learned over the years through a Customer Success Summit process.  This process provides consultative services, recommending everything from best practice system usage, business processes, implementation, communication/change management with suppliers and properties, training and post-go-live support. Our resources are scaled based on the size of the implementation. We are able to provide as many resources as necessary to complete a rollout successfully. Our resources are also available to re-visit customers to fine-tune current usage and business processes. This gives customers added impact to improve their key performance indicators and other metrics as they relate to compliance, spend stats and business/system efficiencies. BirchStreet does 100% of this work although we work with Accenture and CapGemini who serve as BPO providers to some of our largest customers</t>
  </si>
  <si>
    <t>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Order Guide: Order Guides are powerful, flexible and contain several tools allowing users to set up their orders in ways that best facilitates and automates their purchasing routine and processes.  Order guides are updated with new price information every time a product price changes. This critical functionality is fully incorporated into BirchStreet’s core functionality.
Order Guides contain pricing alerts by product to provide instant business intelligence (BI) pertaining to product cost of specific items and contain "min/max" columns for ordering guidance. You can also have two product from different suppliers in one Order Guide so side-by-side comparisons can be made.</t>
  </si>
  <si>
    <t xml:space="preserve">BirchStreet provides the ability to easily create requisitions/purchase orders from user created and maintained Order Guides/Templates/Favorites lists.  The system also provides functionality to allocate across periods and GL accounts. 
BirchStreet provides the ability to easily create requisitions/purchase orders from user created and maintained Order Guides/Templates/Favorites lists.  Additional to this, BirchStreet system provides following features also:
	Copy features for frequently purchased orders
	Recurring PO functionality based on a pre-defined schedule and Blanket Purchase Orders 
BirchStreet's forms can be configured or customized by BirchStreet. Certain configuration elements can be delegated to key customer application administrators. </t>
  </si>
  <si>
    <t>BirchStreet provides eRFQ/etender functionality.  It allows buyers to create bid request lists and easily send to suppliers.  The suppliers can submit their bids via supplier sign on or email back to the buyer.  From the  bid dashboard, the buyer can award by overall supplier or the best price for each item.  You can create an order directly from the eRFQ.  
Although BirchStreet has not yet integrated with a Sourcing or 3rd party requisitioning technology, BirchStreet has the ability to integrate with any other system either through real-time push process (web-service) or through regularly scheduled intervals (batch process). BirchStreet aggregates this data in real-time to insure the customer is provided accurate information and reporting. These integrations to other procurement systems can ingest (or transmit out) purchasing details to support a unified Procure-to-Pay platform for maximizing spend visibility, control and reporting.</t>
  </si>
  <si>
    <t xml:space="preserve">BirchStreet provides the ability to easily create requisitions/purchase orders from user created and maintained Order Guides/Templates/Favorites lists.  Additional to this, BirchStreet system provides following features also:
- Copy features for frequently purchased orders
- Recurring PO functionality based on a pre-defined schedule and Blanket Purchase Orders 
BirchStreet's forms can be configured or customized by BirchStreet. Certain configuration elements can be delegated to key customer application administrators.
Order Guides
BirchStreet supports pre-stored lists of items, known as Order Guides, Order Lists and Favorite Folders, as a standard feature of the system. Order Guides are the most widely used method of placing direct orders and is consider the best practice for ordering the most frequently purchased items. BirchStreet Order Guides can be shared by users or user groups, departments and customer defined business units. There is no limit to the number of Order Guides. BirchStreet Order Guides may contain products from multiple suppliers, and assign multiple item attributes including department codes, GL codes and tax codes. Order guides are sortable and may reflect shelf to sheet or commodity cluster layout of storerooms. Order Guides contain pricing alerts by product to provide instant business intelligence (BI) pertaining to product cost of specific items and contain "min/max" columns for ordering guidance.
Order guides are updated with new price information every time a price changes. This critical functionality is fully incorporated into BirchStreet core functionality. All updates to product pricing and other attributes in the catalogs are automatically applied to the order guides. Order Guides are updated as soon as catalog information is updated in BSS.  </t>
  </si>
  <si>
    <t xml:space="preserve">BirchStreet provides the ability to easily create requisitions/purchase orders from user created and maintained Order Guides/Templates/Favorites lists.  Additional to this, BirchStreet system provides following features also:
- Copy features for frequently purchased orders
- Recurring PO functionality based on a pre-defined schedule and Blanket Purchase Orders 
BirchStreet's forms can be configured or customized by BirchStreet. Certain configuration elements can be delegated to key customer application administrators. 
Order Guides
BirchStreet supports pre-stored lists of items, known as Order Guides, Order Lists and Favorite Folders, as a standard feature of the system. Order Guides are the most widely used method of placing direct orders and is consider the best practice for ordering the most frequently purchased items. BirchStreet Order Guides can be shared by users or user groups, departments and customer defined business units. There is no limit to the number of Order Guides. BirchStreet Order Guides may contain products from multiple suppliers, and assign multiple item attributes including department codes, GL codes and tax codes. Order guides are sortable and may reflect shelf to sheet or commodity cluster layout of storerooms. Order Guides contain pricing alerts by product to provide instant business intelligence (BI) pertaining to product cost of specific items and contain "min/max" columns for ordering guidance.
Order guides are updated with new price information every time a price changes. This critical functionality is fully incorporated into BirchStreet core functionality. All updates to product pricing and other attributes in the catalogs are automatically applied to the order guides. Order Guides are updated as soon as catalog information is updated in BSS. </t>
  </si>
  <si>
    <t>BirchStreet eProcurement and AP 3-way auto-match modules includes advanced workflow approval routing for purchases orders based on Customer's business rules. Once the PO is approved, the order is approved. Any deviations from PO to Receiving is reconciled in BirchStreet using AP 3-way auto-match functionality. 
The heart of the BirchStreet AP Automation system is the 3-Way Auto-match Engine.  The system compares PO, Receipt and Invoice and determines if the invoice passes or fails the 3-Way Auto-match based on customer defined matching tolerances configured into the system.  Passed invoices flow directly into the customer's back-office system for payment.  Invoices that fail to match are routed through a separate workflow within the BirchStreet application where they can be approved for payment, rejected or short-paid depending on the customer's business rules and policies.
Matching rules are highly configurable and can be based on any amount on the invoice.  Tolerances can be express as a dollar amounts and/or percentages.  For example a tolerance for a specific amount might be setup such that the difference cannot exceed $50 or 5% of the PO. In this case a $6 variance in a $100 PO amount would fail due to the % variance rule and a $60 variance in a $30,000 PO amount would fail on the raw dollar amount rule.  Typically rules are setup for price &amp; quantity and sometimes tax and freight - again, depending on the customer's business rules and policy.  
The BirchStreet Auto-match engine also includes other specialty rules to check for specific conditions.  Customers can choose to use these if they wish.  Two examples: 
- Additional approval routing can be triggered for Food &amp; Beverage invoices because (due to time sensitivity) F&amp;B POs are not normally sent through approvals so this allows approval at the invoice level instead.  
-Special rules can be turned on to detect violations of segregation of duties policies - triggering additional invoice approvals.
During the implementation process, BirchStreet will review these options with you and provide best practices guidance based upon how other similarly situated customers have setup and the business logic behind those configurations.  We will also share guidelines for target pass/fail rates, for tracking these metrics and how to diagnose problems.  We will continually advise your on opportunities to improve these metrics.  Beyond simply pass/fail rates, the overall goal of 3-Way Auto-match and the BirchStreet AP Automation application in is to achieve proper financial controls while reducing the total number of human touches to invoices.  Therefore, BirchStreet offers a series of reports and dashboards to track these metrics including total invoice touches.
Consultative guidance does not stop at go-live. As part of our on-going Customer Success Management we will advise and recommend  methods, technology improvements and strategies improve your AP Automation metrics over time.
When the invoice is recorded in BirchStreet, either manually, through PO-INV flip or electronically, it is matched to the PO and receipt creating the three-way match. 
•	If the invoice falls within the variance, it will be automatically approved
•	If the invoice does not pass the 3-way match process, the invoice is routed for manual approval within the system to the right agent based upon workflow rules
The BirchStreet Auto-match engine also includes other specialty rules to check for specific conditions.  Customers can choose to use these if they wish.  Two examples: 
•	An approval routing criterion can be triggered for Food &amp; Beverage invoices because (due to time sensitivity) F&amp;B POs would not typically require approvals so this would allow for approval at the invoice level instead.  
•	Special rules can be turned on to match segregation of duties policies - triggering additional invoice approvals.</t>
  </si>
  <si>
    <t>BirchStreet can not only implement invoice management within two weeks but had detailed guides on how the customer manages invoice exceptions once they are live on the product.  The implementation is the fastest in the industry because of how the solution can handle many types of invoices and how both the service team and the system learn from historical invoices.</t>
  </si>
  <si>
    <t>BirchStreet is unique in the industry because of our ability to both handle the typing of invoices, interface to other invoice capture systems and the ability to handle electronic invoices submitted directly from the supplier.  This capability gives BirchStreet a unique position in the market allowing us to provide our customers a full service solution for handling paper based invoices while also transitioning customers off of paper to fully electronic.  BirchStreet's system also supports invoices inheriting receiving lines to ensure customers only pay for what the received.</t>
  </si>
  <si>
    <t>BirchStreet has the ability for invoices and recurring bills to be created from contracts and business terms on a scheduled basis including handling of bills that are not generated on a regular schedule but instead based on an event or other business action.</t>
  </si>
  <si>
    <t>BirchStreet's invoice system can generate SOW based invoices based on not only the SOW content but also based on achievement of milestones in an SOW.  This includes scheduled and unscheduled activities in an SOW that are marked as billable.</t>
  </si>
  <si>
    <t>BirchStreet utilizes it's own Accounts Payable system for Archiving and customers have the option to export invoice images into their own Archive system if they wish.</t>
  </si>
  <si>
    <t>BirchStreet technology supports all tax structures natively including VAT for UK and EU, and other tax requirements including Mexico.  BirchStreet simply adjusts the tax engine if a customer requires an alternative tax treatment.</t>
  </si>
  <si>
    <t>BirchStreet handles all trade regulations inside of the standard functionality available to all customers.  BirchStreet Support the US, Europe, Middle East, Asia and Central /South America.</t>
  </si>
  <si>
    <t>BirchStreet has live customers in Belgium, UK, Italy, France, Germany, Asia, Mexico and Canada with full support for regional requirements.</t>
  </si>
  <si>
    <t>BirchStreet's systems are capable of learning from previous exceptions and errors aiding in both the invoice service and the digital system.</t>
  </si>
  <si>
    <t>BirchStreet's invoice compliance if very unique and comprehensive providing capabilities that easily adapts to changing requirements.  This infrastructure is unique in that it applies to paper invoices and digital invoices.</t>
  </si>
  <si>
    <t>BirchStreet's workflow engine is designed to be very open and flexible with the ability to define business rules and have them apply to any field on the invoice.  This is unique in the market.</t>
  </si>
  <si>
    <t>BirchStreet's ability to comply with regulations is built into the compliance rules engine of the workflow system and not only can generate workflow but can also trigger exceptions for AP staff to handle.</t>
  </si>
  <si>
    <t>BirchStreet leverages learning and rules based AI to drive reduction in invoices that need to have an AP staff touch the invoices including learning from exceptions and learning to drive workflow for repeat areas.</t>
  </si>
  <si>
    <t>BirchStreet supports invoice rejection back to suppliers and sophisticated capability for Credit Memo generation to handle variation both in invoice errors and for exceptions between receiving and invoices.</t>
  </si>
  <si>
    <t>BirchStreet tracks all communication between the buyer and supplier for historical reference and reporting.</t>
  </si>
  <si>
    <t>Available via the BirchStreet supplier portal</t>
  </si>
  <si>
    <t>Available via our partnership with Finexio</t>
  </si>
  <si>
    <t xml:space="preserve">BSS allows multiple payment methods - cheque, ACH and Vcard. In addition we also integrate with backend ERP in cases where the payment is done through ERP system. We have out of box AP interfaces to the majority of ERP systems - Oracle, SAP, Peoplesoft, iScala etc. which are typically the ERP's used in Hospitality industry. When integrated to AP ERP module, the payment process, approvals are controlled by the ERP system. However BSS still handles 3-way Auto-match Invoices with PO and receipts. Available via our partnership with Finexio
</t>
  </si>
  <si>
    <t>BirchStreet went live with Payment this quarter.  Targeted for later in 2019 is early pay discounting automation and dynamic discounting via the BirchStreet supplier portal.</t>
  </si>
  <si>
    <t xml:space="preserve">BirchStreet’s SaaS cloud model is designed to be highly configurable to provide a very flexible application. The BirchStreet platform also has a sophisticated customization/configuration management facility allowing us to configure/customize the application for different customers, locations and users in a common application set/instance. This has been proven over the years with our major customers.
Birchstreet user access would typically consist of individual users setup in user groups with access to the appropriate departments within the various companies.  You can lock down the features and functions to a very granular level. Typically, during implementation, exposure, access and workflow rules are determined, and can be adjusted at any time.  A user can determine their preferred language, colors, default landing screen, records per page, notification options, etc. 
Configure Look and Feel: There are several areas that can be configured for “look and feel”. The home page is HTML code, which can be fully managed by the customer or be used for branding. Each of the positions will experience different dashboards, which may also be configured by user. In addition, page headers may be modified by users.
Configure the entry screens: Marketplaces will have a branded user interface. This includes using company colors, logo, and images (can have multiple rotating images). The Marketplace "homepage" can also be configured with messages, promotions, specials, and other text. Each user (based on department, business unit, level, country, etc.) will have exposure and access rights. The dashboard user interface can be configured by user depending on their access rights.
Accessibility: Within BirchStreet, user access can be determined by roles or position ID's that are assigned to each individual user. Roles/ position ID's may be configured and adjusted by corporate admins. By doing this, as an example, a list of corporate users may have rights to view all properties, multi-property managers can view the properties they need to have access to, and a single property user will have access to their property only. Position ID's may also limit the tabs, buttons, and general ledger accounts that a particular user has access to.
Configurable Order entry/Order list/ Inventory list forms(eform): 
Each of the user interface or forms are configurable based on customer requirement. An assessment of the requirements will be conducted to determine the level of configuration and customizations required to achieve the requirements. BirchStreet's development team is able to provide eForm support for customizations as required.
Configure Report: BirchStreet has hundreds of built-in reports that are standard out of box.  Each report has a powerful configuration/customization tools built-in that allows users to slice and dice the data from the report and modify many attributes of the report (which fields display, order that display in, subtotaling and grouping, data filters, sort order, etc.).  Users can save and name their report filter setting for easy recall.  Further, each report can also be run in various output formats including standard HTML, PDF, Excel and CSV.  Users can leverage this capability for their own ad-hoc reporting needs or, with property security rights (typically admin users) can publish there modifications out to other users. If you prefer to create your own custom reports, the report generator allow complete customization of the report data to meet your needs.
Additionally, the reports are built atop a meta data driven design platform that allows each report to be further and more drastically customized very quickly and easily.
Configurable Approval Routing: BirchStreet have a very robust approval workflow engine that allows the approval routing to be customized to each customer's needs.  Approval routing is available for POs, Requisitions, New Vendors, Invoices, Publishing Recipes, RFQs and various other items and transactions.  Routing can include any number of approval levels and can implement both sequential and parallel routing rules.  Any field can be used to establish a routing rule.  
Customer Specific Customizations/Configurations are scheduled as per the customer comfort. BirchStreet, as a SaaS technology business, all of Birch Street's code drops are designed to preserve all the customer's functionality including a customer's customizations.  The issue where a customer is stuck on an old release because they have so many customizations that they cannot upgrade (which you often see with on-premise solutions) will never happen with BirchStreet because every release preserves all functionality (standard and custom).
BirchStreet is a highly scalable, configurable and customizable solution. Users can be defaulted to different home locations within BirchStreet, and different fields/options can be presented to (or hidden from) users based on business rules, configuration or customizations. </t>
  </si>
  <si>
    <t>All system generated messages as stored in the database as records with detailed information of when, to whom, and what message was sent. These messages can also be available in BSS inbox for review, if not explicitly removed/deleted. 
BirchStreet system supports Keystroke audit trail  and tracks message/ database changes audit trail including field value before  after change,Reason for changes audit trail ,User log in/out audit trail.</t>
  </si>
  <si>
    <t xml:space="preserve">Customers are provided a sandbox environment for UAT testing prior to go-live as part of the implementation process. Customer and BirchStreet will collaboratively test the Marketplace functionality in a sandbox environment until the site “passes” and is ready to be placed into production. </t>
  </si>
  <si>
    <t xml:space="preserve">BirchStreet system has been 100% developed in-house using a sophisticated SaaS platform that enables customizations by customer, customer location/property, security group and user (if needed).  The BirchStreet platform uses a metadata driven approach where screens, reports, business rules and all other aspects of the system are defined in metadata using design tool.  The platform brings this metadata to life when the users run the application.  This approach not only allows our application development team to build new functionality rapidly, but it also allows BirchStreet to rapidly create customizations (custom screens, reports, business processes, etc.) for our customers.  This ability to easily modify the system is a major contributing factor to BirchStreet's success in its focus vertical industry of hospitality. </t>
  </si>
  <si>
    <t xml:space="preserve">All suppliers invited to enroll are contacted individually after an email is sent to instruct them to self-register.  Each supplier will have a BirchStreet resource to support them.  Once the process is completed, a supplier can be on self-service or interact with the BirchStreet designated resource.  Unique structures for each supplier can be created and maintained.
BirchStreet system's Supplier Adoption Team is a dedicated team that works directly with your Suppliers to ensure that the adoption of Supplier Catalogs, Punch-out Interfaces, Supplier invoice management set-up and Payment set-up with your suppliers goes smoothly. They work with each Supplier to determine how they want to be set up in the system. They provide free access to Suppliers to upload their catalogs in the system and provide free training to show they how to upload their catalogs and pricing. They also work with Suppliers on a regular basis to ensure that they are updating their pricing as needed. </t>
  </si>
  <si>
    <t>• Invoice Management focuses on automation of the receipt of invoices from vendors.
• It also provides multiple technologies and services to handle 100% of Vendor Invoices to ensure efficient and accurate receipt of invoices into the Accounts Payable department and systems.
• Paired with the BirchStreet AP module, IM can provide a path toward greater digital invoice volumes and movement away from Hard Copy and paper-based invoices.
Invoice Management capabilities:
- Invoice Receipt (Paper, PO-Inv Flip, EDI/cXML, Image, email)
- Automatic recurring invoices
- Digital Signatures
- Process Compliance
- Local Compliance with Laws
- Invoice processing from Scan
- Invoice Audit Support
- eArchive
- Enablement of International Vendors
- Integration of Invoices to finance system
- Enhanced Filtering for Quality
- PO-Invoice creation for Sellers (PO-Invoice Flip)
- EDI electronic option for Sellers
- Non-PO Invoice Support</t>
  </si>
  <si>
    <t>BirchStreet services invoices and contract based invoices are unique in the industry because they not only generate from contract terms or services rendered but they can reference additional information that is entered by the worker or service personnel that was not originally planned.  Because BirchStreet's workflow can trigger rules based on any field the workflow for approval of invoices can also be triggered based on unplanned or line items that are considered new work to be approved or areas of scope expansion.</t>
  </si>
  <si>
    <t>BirchStreet works with PWC in the Netherlands to maintain a country guide that represents the needs of each country and how BirchStreet supports these needs.  BirchStreet utilizes EDI 810 format and complies with the regulations required within the EDI framework for all global countries.  In certain regions such as Mexico there are additional features utilized to manage the legal regulations and functional requirements.  BirchStreet is unique in that all compliance capability is handled within BirchStreet software, there is no third party required.</t>
  </si>
  <si>
    <t>BirchSteet utilized completely proprietary capabilities and services handled from within BirchStreet software and services teams.  BirchStreet is unique in that it runs it's own service and maintains more than 99.9% accuracy.  Within Europe BirchStreet utilizes Youston as a subcontractor for non-english typing and local Archive of paper for Belgium customers.</t>
  </si>
  <si>
    <t>BirchStreet Invoice Management includes multiple options to respond to suppliers and provide visibility into invoice status inquiry and OK to Pay. It also supports the capability to do credit/debit memo  including exception handling,  dispute resolution and related collaboration requests. Ad-hoc or preset approvers can be added as part of the workflow for approval collaboration.</t>
  </si>
  <si>
    <t>BirchStreet can handle communication via EDI 810 and messaging collaboration between buyers and suppliers if the Supplier chooses this service.</t>
  </si>
  <si>
    <t>BirchStreet has a team of development experts dedicated to integrations. We have multiple approved invoice interfaces to back office ERP systems including SAP, Oracle, PeopleSoft, Sun Financials, Great Plains and Navision and others. The interfaces can be batch or real-time web-services. Integrations are essential to our success as a business process improvement solution. The invoice data requirements vary from one ERP and customer to another, so BirchStreet has developed standard protocols and works closely with third party provider and or the customer's inside IT team to ensure that the mapping is accurate and tested before going live.
BirchStreet Integration with Fintech’s solution allows customers to use electronic payments for alcoholic beverages, no more cash or checks!
Benefits of Fintech:
Exclusive discounts for BirchStreet customers
Integration for Customers already on Fintech
Price Catalog delivers timely and accurate pricing data from distributors
Custom tracking and reconciliation tools
Visibility into purchase habits and price discrepancies
Alcohol invoices and payments
Compliance – invoices are paid on time for given regional rules
Real-time online access to invoice payment and purchase reports
Eliminates need for checks, cash or money orders
- BirchStreet has also integrated with the following systems: Oracle Financials, JD Edwards, Sun Microsystems, Sage, ACCPAC, Navision, M3, SAP, Great Plains, MAS, Scala, PeopleSoft, Micros, BancTec, iGate, iQ, Readsoft, Avero and others. 
We have also integrated with Lawson for the following integrations: Vendor, Voucher (invoice &amp; credit memo) and Payment. BirchStreet can integrate with most solutions and is not limited to the 3 currently done with Lawson</t>
  </si>
  <si>
    <t>BirchStreet supports integrations for SFTP, EDI, cXML, XML, and customer specific integrations within the ERP system of choice.  Near real-time synchronization can be implemented.  Plans to support real-time integrations with standard APIs and the use of web-services are in the roadmap.  GRMS (risk management), Connexus (labor compliance), TrustWeaver (tax compliance) and others are already in the works.</t>
  </si>
  <si>
    <t>The BirchStreet support for Accounts Receivable systems is the same for all integrations.  BirchStreet supports integrations for SFTP, EDI, cXML, XML, and customer specific integrations within the ERP system of choice.  Near real-time synchronization can be implemented.</t>
  </si>
  <si>
    <t>As stated previously, BirchStreet supports integrations for SFTP, EDI, cXML, XML, and customer specific integrations within the ERP system of choice.  Near real-time synchronization can be implemented.  BirchStreet would prefer to engage in a detailed roadmap at the next stage of selection.</t>
  </si>
  <si>
    <t xml:space="preserve">BirchStreet system is quite a stable matured system. So, although we can extend existing DB schema per requirement but that decision needs to be taken carefully after analyzing the requirement and impact.  
It also supports external spends, specific to customer requirements. We can setup DB tables to capture customer spends and can design as per customer's  requirement . 
BirchStreet provides over 300+ reports in its analytics portfolio along with data required for auditing, benchmarks, KPIs and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 Our reports can basically report on any event - returns, received short, late delivery, etc.
There are three supplier catalogue types in BirchStreet. Each of them have a different catalogue content, creation and update process.                                                                                                              1.    The smaller and local suppliers, who may not have catalogues, fall under the Supplier on the Fly or “SOTF” type of supplier. In BirchStreet, buyers or purchasing managers can easily create a supplier record and generate purchase orders from the system to track items from SOTFs. The smaller supplier purchase orders can be delivered via email or fax. When necessary, purchase orders can be created after the goods have been received as confirming POs. This this allows the system to still capture all of the spend while recognizing the challenges that hotels face with unsophisticated suppliers, particularly in less developed countries.                                                                              It is important to capture these smaller vendors, so buyers can stay in budget and all spend data is captured to provide total spend visibility and analysis. SOTF spend can also be controlled and managed as part of the enterprise’s / property level pre-set Approval Workflow. This spend visibility provides the ability to analyse all spend classified as SOTF which can enable volume pricing discounts, rebates or supplier shifting to increase spend volumes with larger and less costly suppliers.                                     2. Punch-out supplier contents are managed by supplier via EDI. 
3.    Adopted supplier content are easily managed by supplier online through a supplier- facing portal or through template uploads. BirchStreet supports these suppliers by providing free training and Support. Adopted Suppliers can upload new pricing and catalogue content as many times as needed without incurring a charge. Data updates are done online through the supplier portal or through uploading CSV or Excel formats.             It is important to emphasize that BirchStreet does not charge the suppliers any fees to allow them to be part of the BirchStreet supplier network thereby avoiding any resistance by suppliers to participate in BirchStreet network. Currently, BirchStreet has over 350,000 suppliers globally as part of our expanding supplier network.
BirchStreet supports the import/export of data in various formats. Typically, comes in two forms: user directed import/export and automated inbound/outbound interface feeds.  
User Directed Import/Export
There are many places in the application where user directed import/export features are available to facilitate usability, ease, setup or to enable offline analysis. These typically support Excel based formats (native Excel and CSV).  Access to this capability is governed by the user's system rights.  Each specific import and export feature (each button) has an individual system right that can be granted or withheld from a user or user group offering permissioning rights  control over the data that can be upload/download.  
This functionality is most often used with Order Guides, Inventory, Recipe and Ingredient import/export features.  Data Import and Export all utilize Excel based file formats. Additionally, import/export capabilities are offered in parts of the application were multiple rows of setup data are required, such as, our Compliance Analysis and Dashboards.  Furthermore, many of the Dashboards in the system allow users to directly download the raw or summarized data from the dashboard for offline analytics.  Every report in the system has the ability for the data to be downloaded in Excel adding more data handling flexibility for the user.  This combined with our reporting engine's powerful slice and dice parameters offers powerful analysis capabilities allowing users to zero in on the dataset needed, export that data to Excel and perform additional analysis.  Other examples of the power behind the BirchStreet data handling functionality include the export and import of price quotes within the RFQ module and the import of receiving data and take inventory data (collected by third-party barcode scanners or collected directly in Excel).
Automated Interface Feeds
Hundreds of interfaces have been created by our technology team and are available for our customers in need of third-party systems integrations (POS, back-office accounting/ERP system as well as specialty third-party systems).  We offer a variety of protocols and file formats for these interface feeds as we find that different customers are capable and comfortable with different approaches.  Interface feeds fall into two basic categories: Batch and Real-time.  Real-time interfaces utilize XML Web Services over HTTPS form post.  Batch interfaces typically leverage a data file passed over a secure FTP site.  We support a large variety of data file formats including: CSV, Other Delimiter, Flat File, XML across FTP as well as EDI formats across FTP.
BirchStreet uses the industry standard Oracle database. We can provide direct database access to the customer's System Admin team to query data using standard industry database tools.
The full BirchStreet enterprise application can be utilized on larger tablets without an app. BirchStreet works on any browser. BirchStreet mobile approvals can be conducted through a direct link within the email alert without an app. BirchStreet provides a Take Inventory app for month end counting purposes. This app is provided as part of a scanning solution BirchStreet provides using rugged hand held. </t>
  </si>
  <si>
    <t>BirchStreet system is quite a stable matured system. So, although we can extend existing DB schema per requirement but that decision needs to be taken carefully after analyzing the requirement and impact.  
It also supports external spends, specific to customer requirements. We can setup DB tables to capture customer spends and can design as per customer's  requirement . 
Dashboards provide workflow and action-based analytics required to make decisions, take action, and change behavior. BirchStreet has several modules which support "What If" functionality.
Executive Dashboards: The BirchStreet Executive Dashboard suite includes Spend Visibility, Compliance and Data Management Services to provide businesses valuable insight into locational spend, purchasing compliance rates and cost reduction areas
 1)  Operational Dashboards
- Operational dashboards provided by user role
- Access to top reports in dashboard
- Drill down detail to the line level
- Visual data presented in Line, Pie or Bar Graph format
 2) Spend Visibility Dashboard
- View spend category amounts and percentages to better evaluate suppliers, price breaks, incentives and discounts
- Drilldown into product or service category data with accurate spend tied to purchase orders and invoices
Spend and category Reports
 3) Compliance Dashboard
- Easy to use and customized dashboard with fields such as period, region, brand, manager, total spend and non-compliance items
- Recommendations by Position
- Color-coded compliant spend reporting shows compliance levels &gt;90%+, &gt;80%+ and &lt;80%
- Tool to create “Rules” and item mapping
- Includes data purchased from all types of suppliers
- Drilldown functionality into product details, compliance activity and purchasing data by supplier
BirchStreet solution provide automatic feeds from all spend sources (SAP, data warehouse, pCard, etc.)</t>
  </si>
  <si>
    <t>BirchStreet system is quite a stable matured system. So, although we can extend existing DB schema per requirement but that decision needs to be taken carefully after analyzing the requirement and impact.  
It also supports external spends, specific to customer requirements. We can setup DB tables to capture customer spends and can design as per customer's  requirement . 
BirchStreet provides the ability for each customer to have its own custom item taxonomy structure such that information can be captured through Spend Cube/reports. When suppliers upload catalog content, they are tagged with the appropriate taxonomy/category ID. Additionally, suppliers can provide price tiers for customers in different locations as needed. The system can also be configured to alert purchasers if they should order more to meet a discount rate. Supplier catalog content can be managed 100% by the customer or a 3rd party agent by request/authorization of the customer.
BirchStreet provides various features for repetitive purchase items and spot buys - Recurring PO's, Order Guides/Templates/Favorites lists, Planned Purchases with suggested order quantities are based on PAR's, quantity on hand, open requisitions and outstanding purchase orders, etc. BirchStreet contains a variety of eForms including Supplier Request Forms, Receiving, AP Invoice entry, bidding response forms, etc. These forms/screens can be completed directly in the system and/or used to integrate data to/from other systems. This form and any other document in the system can be routed using workflow rules at and/or above property. Items include attributes like item categories, commodity codes, images, specs, order minimums, etc. These can be further flagged as diverse, green, local, etc. Flags are configurable and customizable.</t>
  </si>
  <si>
    <t>Please find attached "BirchStreet System_List of Filters.pdf".</t>
  </si>
  <si>
    <t>Please refer to attached slides "BirchStreet System_Invoice-to-Pay.pdf".</t>
  </si>
  <si>
    <t>Provide examples of textual data analysis</t>
  </si>
  <si>
    <t>Provide examples of score 3</t>
  </si>
  <si>
    <t xml:space="preserve">Provide examples of num 3. </t>
  </si>
  <si>
    <t>Describe num 3</t>
  </si>
  <si>
    <t xml:space="preserve">explain in detail and give examples of num 3 - </t>
  </si>
  <si>
    <t>Give an example of num 3</t>
  </si>
  <si>
    <t>Give an example of num 3 - pulling non-application data to KPIs</t>
  </si>
  <si>
    <t>Give specifics for num 3</t>
  </si>
  <si>
    <t>Please especify your benchmarking support</t>
  </si>
  <si>
    <t>Explain the building of dashboard widgets</t>
  </si>
  <si>
    <t>Show examples of num 3</t>
  </si>
  <si>
    <t>Need  to see an example of num 2 and 3</t>
  </si>
  <si>
    <t>Question is related to reporting filtering capability</t>
  </si>
  <si>
    <t>Explain and give an example of num 3</t>
  </si>
  <si>
    <t>Please explain how you use analytics in the context of a workflow processing, not workflows approval rules.</t>
  </si>
  <si>
    <t>Please describe the requirement for num 3</t>
  </si>
  <si>
    <t>Please describe the requirement for num 2 and  3</t>
  </si>
  <si>
    <t>Please explain / demonstrate the ability  of the user to override</t>
  </si>
  <si>
    <t>Please explain / demonstrate num 2 and 3</t>
  </si>
  <si>
    <t>Please explain num 2 and 3</t>
  </si>
  <si>
    <t>Demonstate num 3</t>
  </si>
  <si>
    <t>Please demonstrate num 2 and 3</t>
  </si>
  <si>
    <t>Please demonstrate num 3</t>
  </si>
  <si>
    <t>Please explain num 2 and 3 (Portal account management)</t>
  </si>
  <si>
    <t>Please explain num 2 and 3 (Portal Configurability)</t>
  </si>
  <si>
    <t>Please explain num 2 and 3 (supplier profile self-maintenance)</t>
  </si>
  <si>
    <t xml:space="preserve">Please explain num 2 and 3 </t>
  </si>
  <si>
    <t>Please explain num 1 and 2 (support of conversational systems -Bots)</t>
  </si>
  <si>
    <t>Please explain in more detail your ML supported capabilities</t>
  </si>
  <si>
    <t>Please explain in more detail your AI supported capabilities</t>
  </si>
  <si>
    <t>Please explain in  more detail num 2 and 3, (open API)=</t>
  </si>
  <si>
    <t>Please expain inmore detailed num 2 and 3 (development and integration 3rd party apps)</t>
  </si>
  <si>
    <t>Please explain the specifics of the requirement</t>
  </si>
  <si>
    <t>Please Explain in more detail num 3</t>
  </si>
  <si>
    <t>Please give us more detail about the specific requirement</t>
  </si>
  <si>
    <t>Please explain in more detail num 3</t>
  </si>
  <si>
    <t>Please describe num 2 and 3</t>
  </si>
  <si>
    <t>Please explain num 3</t>
  </si>
  <si>
    <t>Please explain in more detail num 2 and 3</t>
  </si>
  <si>
    <t>Please give more details on num 3</t>
  </si>
  <si>
    <t>Please explain in detail num 2 and 3</t>
  </si>
  <si>
    <t>Is there any e-signature as mentioned in num 3</t>
  </si>
  <si>
    <t>Please explain teh requirement based on scoring scales</t>
  </si>
  <si>
    <t>Please explain num 3 in detail</t>
  </si>
  <si>
    <t>This refers to the ability to onboard  suppliers. Not catalogs</t>
  </si>
  <si>
    <t>This refers to the ability to invite suppliers, not onboard catalogs</t>
  </si>
  <si>
    <t xml:space="preserve">Please explain in detail num 2 and 3. </t>
  </si>
  <si>
    <t>The requirements not refers to punch-outs but to any external ecommerce site (not contracted)</t>
  </si>
  <si>
    <t>BirchStreet creates a unique marketplace for each customer created with their business rules and processes, providing security, flexibility and remote access. Within the marketplace, users have access to real-time on demand data and pricing. Suppliers can update their pricing and catalogs, which provides accurate pricing and availability. Cutting edge budge3ting tools help customers plan, track and report on demand.
The BirchStreet Approval workflow may be set up strategically to enforce best-practice processes across your company. Each property within your company may have a different approval workflow optimized for that individual property, although we can arrive at a standard per sizing or model within your portfolio thus reducing deviations. PO's along with supplier request forms, REQ's, Invoices, Credit Memo's, and non PO invoices (i.e. utility bills or contracts) may all be routed through specific approval routing processes. 
The Approval workflow is based on an existing or defined customer criterion which can be inclusive of organizational assignment. BirchStreet approval workflow is dynamically designed to allow for approval routing based on item category, department, general ledger account, user, selected approver, PO total, and more. BirchStreet also allows for multiple levels of approval (example: all PO's over $100 go for approval to the user’s department head, but all PO's over $1,000 are routed to an additional level of approval to the properties finance director, finally, all PO's more than $10,000 may go for a corporate level approval etc.) Additional flags may be set to trigger an additional step of approval if for example the PO submitted for approval is over-budget.</t>
  </si>
  <si>
    <t>Benchmark Average</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</si>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</sst>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sz val="12"/>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b/>
      <sz val="14"/>
      <color rgb="FF000000"/>
      <name val="Calibri"/>
      <family val="2"/>
    </font>
    <font>
      <sz val="10"/>
      <color rgb="FF000000"/>
      <name val="Arial"/>
      <family val="2"/>
    </font>
    <font>
      <b/>
      <sz val="14"/>
      <color rgb="FF000000"/>
      <name val="Calibri (Body)_x0000_"/>
    </font>
    <font>
      <sz val="14"/>
      <color theme="1"/>
      <name val="Calibri"/>
      <family val="2"/>
      <scheme val="minor"/>
    </font>
    <font>
      <b/>
      <sz val="11"/>
      <color theme="1"/>
      <name val="Calibri"/>
      <family val="2"/>
      <scheme val="minor"/>
    </font>
    <font>
      <b/>
      <sz val="14"/>
      <color theme="1"/>
      <name val="Calibri"/>
      <family val="2"/>
    </font>
    <font>
      <sz val="11"/>
      <color theme="1"/>
      <name val="Calibri"/>
      <family val="2"/>
      <scheme val="minor"/>
    </font>
    <font>
      <b/>
      <sz val="16"/>
      <color rgb="FF000000"/>
      <name val="Calibri"/>
      <family val="2"/>
    </font>
    <font>
      <b/>
      <sz val="14"/>
      <color rgb="FF000000"/>
      <name val="Calibri"/>
      <family val="2"/>
      <scheme val="minor"/>
    </font>
    <font>
      <b/>
      <sz val="18"/>
      <color theme="1"/>
      <name val="Calibri"/>
      <family val="2"/>
      <scheme val="minor"/>
    </font>
    <font>
      <b/>
      <sz val="11"/>
      <color rgb="FF000000"/>
      <name val="Calibri"/>
      <family val="2"/>
      <scheme val="minor"/>
    </font>
    <font>
      <b/>
      <sz val="11"/>
      <color theme="1"/>
      <name val="Calibri"/>
      <family val="2"/>
    </font>
    <font>
      <sz val="11"/>
      <color rgb="FF000000"/>
      <name val="Calibri"/>
      <family val="2"/>
      <scheme val="minor"/>
    </font>
    <font>
      <b/>
      <sz val="12"/>
      <color rgb="FF000000"/>
      <name val="Calibri"/>
      <family val="2"/>
      <scheme val="minor"/>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u/>
      <sz val="14"/>
      <color theme="1"/>
      <name val="Calibri"/>
      <family val="2"/>
      <scheme val="minor"/>
    </font>
    <font>
      <u/>
      <sz val="12"/>
      <color theme="1"/>
      <name val="Calibri"/>
      <family val="2"/>
      <scheme val="minor"/>
    </font>
    <font>
      <u/>
      <sz val="12"/>
      <color theme="10"/>
      <name val="Calibri"/>
      <family val="2"/>
      <scheme val="minor"/>
    </font>
    <font>
      <b/>
      <sz val="16"/>
      <color rgb="FFFF0000"/>
      <name val="Calibri"/>
      <family val="2"/>
      <scheme val="minor"/>
    </font>
    <font>
      <b/>
      <sz val="12"/>
      <name val="Calibri (Body)_x0000_"/>
    </font>
    <font>
      <b/>
      <u/>
      <sz val="12"/>
      <color theme="10"/>
      <name val="Calibri"/>
      <family val="2"/>
      <scheme val="minor"/>
    </font>
    <font>
      <b/>
      <sz val="12"/>
      <color rgb="FFFF0000"/>
      <name val="Calibri"/>
      <family val="2"/>
    </font>
    <font>
      <i/>
      <sz val="12"/>
      <color rgb="FF0070C0"/>
      <name val="Calibri (Body)_x0000_"/>
    </font>
    <font>
      <sz val="10"/>
      <name val="Arial"/>
      <family val="2"/>
    </font>
  </fonts>
  <fills count="28">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rgb="FFFFC000"/>
        <bgColor indexed="64"/>
      </patternFill>
    </fill>
    <fill>
      <patternFill patternType="solid">
        <fgColor theme="8" tint="0.79995117038483843"/>
        <bgColor indexed="64"/>
      </patternFill>
    </fill>
    <fill>
      <patternFill patternType="solid">
        <fgColor theme="5" tint="0.59999389629810485"/>
        <bgColor rgb="FF000000"/>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5">
    <xf numFmtId="0" fontId="0" fillId="0" borderId="0"/>
    <xf numFmtId="0" fontId="15" fillId="0" borderId="0"/>
    <xf numFmtId="9" fontId="6" fillId="0" borderId="0" applyFont="0" applyFill="0" applyBorder="0" applyAlignment="0" applyProtection="0"/>
    <xf numFmtId="0" fontId="36" fillId="0" borderId="0" applyNumberFormat="0" applyFill="0" applyBorder="0" applyAlignment="0" applyProtection="0"/>
    <xf numFmtId="0" fontId="42" fillId="0" borderId="0"/>
  </cellStyleXfs>
  <cellXfs count="140">
    <xf numFmtId="0" fontId="0" fillId="0" borderId="0" xfId="0"/>
    <xf numFmtId="0" fontId="0" fillId="0" borderId="0" xfId="0" applyAlignment="1">
      <alignment vertical="center"/>
    </xf>
    <xf numFmtId="0" fontId="0" fillId="0" borderId="1" xfId="0" applyBorder="1" applyAlignment="1">
      <alignment vertical="center" wrapText="1"/>
    </xf>
    <xf numFmtId="0" fontId="7" fillId="0" borderId="1" xfId="0" applyFont="1" applyBorder="1" applyAlignment="1">
      <alignment vertical="center" wrapText="1"/>
    </xf>
    <xf numFmtId="0" fontId="0" fillId="0" borderId="0" xfId="0" applyAlignment="1">
      <alignment vertical="center" wrapText="1"/>
    </xf>
    <xf numFmtId="0" fontId="0" fillId="0" borderId="1" xfId="0" applyBorder="1" applyAlignment="1">
      <alignment horizontal="left" vertical="center" wrapText="1"/>
    </xf>
    <xf numFmtId="0" fontId="11" fillId="0" borderId="1" xfId="0" applyFont="1" applyBorder="1" applyAlignment="1">
      <alignment vertical="center" wrapText="1"/>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0" fillId="0" borderId="0" xfId="0" applyAlignment="1" applyProtection="1">
      <alignment vertical="center" wrapText="1"/>
      <protection locked="0"/>
    </xf>
    <xf numFmtId="0" fontId="12" fillId="18" borderId="1" xfId="0" applyFont="1" applyFill="1" applyBorder="1" applyAlignment="1" applyProtection="1">
      <alignment horizontal="center" vertical="center" wrapText="1"/>
      <protection locked="0"/>
    </xf>
    <xf numFmtId="0" fontId="8" fillId="3" borderId="1" xfId="0" applyFont="1" applyFill="1" applyBorder="1" applyAlignment="1" applyProtection="1">
      <alignment horizontal="left" vertical="center" wrapText="1"/>
      <protection locked="0"/>
    </xf>
    <xf numFmtId="0" fontId="9" fillId="3" borderId="1" xfId="0" applyFont="1" applyFill="1" applyBorder="1" applyAlignment="1" applyProtection="1">
      <alignment horizontal="left" vertical="center" wrapText="1"/>
      <protection locked="0"/>
    </xf>
    <xf numFmtId="0" fontId="8" fillId="4" borderId="1" xfId="0" applyFont="1" applyFill="1" applyBorder="1" applyAlignment="1" applyProtection="1">
      <alignment horizontal="left" vertical="center" wrapText="1"/>
      <protection locked="0"/>
    </xf>
    <xf numFmtId="0" fontId="0" fillId="0" borderId="0" xfId="0" applyAlignment="1">
      <alignment horizontal="center" vertical="center" wrapText="1"/>
    </xf>
    <xf numFmtId="0" fontId="0" fillId="0" borderId="1" xfId="0" applyBorder="1" applyAlignment="1">
      <alignment wrapText="1"/>
    </xf>
    <xf numFmtId="0" fontId="0" fillId="0" borderId="1" xfId="0" applyBorder="1" applyAlignment="1">
      <alignment horizontal="left" vertical="top" wrapText="1"/>
    </xf>
    <xf numFmtId="9" fontId="8" fillId="0" borderId="1" xfId="2" applyFont="1" applyBorder="1" applyAlignment="1">
      <alignment horizontal="left" vertical="center" wrapText="1"/>
    </xf>
    <xf numFmtId="0" fontId="0" fillId="0" borderId="1" xfId="0" applyBorder="1" applyAlignment="1" applyProtection="1">
      <alignment horizontal="center" vertical="center" wrapText="1"/>
      <protection locked="0"/>
    </xf>
    <xf numFmtId="0" fontId="20" fillId="3" borderId="1" xfId="0" applyFont="1" applyFill="1"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9" fontId="0" fillId="0" borderId="1" xfId="2" applyFont="1" applyBorder="1" applyAlignment="1">
      <alignment horizontal="left" wrapText="1"/>
    </xf>
    <xf numFmtId="0" fontId="21" fillId="2" borderId="1" xfId="0" applyFont="1" applyFill="1" applyBorder="1" applyAlignment="1">
      <alignment horizontal="center" vertical="center" wrapText="1"/>
    </xf>
    <xf numFmtId="0" fontId="18" fillId="9" borderId="1" xfId="0" applyFont="1" applyFill="1" applyBorder="1" applyAlignment="1">
      <alignment horizontal="left" vertical="center" wrapText="1"/>
    </xf>
    <xf numFmtId="0" fontId="20" fillId="0" borderId="0" xfId="0" applyFont="1" applyAlignment="1">
      <alignment vertical="center" wrapText="1"/>
    </xf>
    <xf numFmtId="0" fontId="24" fillId="5" borderId="1" xfId="0" applyFont="1" applyFill="1" applyBorder="1" applyAlignment="1">
      <alignment horizontal="left" vertical="center" wrapText="1"/>
    </xf>
    <xf numFmtId="0" fontId="20" fillId="6" borderId="1" xfId="0" applyFont="1" applyFill="1" applyBorder="1" applyAlignment="1">
      <alignment horizontal="left" vertical="center" wrapText="1"/>
    </xf>
    <xf numFmtId="164" fontId="0" fillId="0" borderId="1" xfId="0" applyNumberFormat="1" applyBorder="1" applyAlignment="1">
      <alignment horizontal="center" vertical="center" wrapText="1"/>
    </xf>
    <xf numFmtId="164" fontId="20" fillId="0" borderId="1" xfId="0" applyNumberFormat="1" applyFont="1" applyBorder="1" applyAlignment="1">
      <alignment horizontal="center" vertical="center" wrapText="1"/>
    </xf>
    <xf numFmtId="0" fontId="20" fillId="7" borderId="1" xfId="0" applyFont="1" applyFill="1" applyBorder="1" applyAlignment="1">
      <alignment horizontal="left" vertical="center" wrapText="1"/>
    </xf>
    <xf numFmtId="0" fontId="20" fillId="8" borderId="1" xfId="0" applyFont="1" applyFill="1" applyBorder="1" applyAlignment="1">
      <alignment horizontal="left" vertical="center" wrapText="1"/>
    </xf>
    <xf numFmtId="0" fontId="18" fillId="12" borderId="1" xfId="0" applyFont="1" applyFill="1" applyBorder="1" applyAlignment="1">
      <alignment horizontal="right" vertical="center" wrapText="1"/>
    </xf>
    <xf numFmtId="0" fontId="18" fillId="9"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7" fillId="18" borderId="1" xfId="0" applyFont="1" applyFill="1" applyBorder="1" applyAlignment="1">
      <alignment horizontal="center" vertical="center" wrapText="1"/>
    </xf>
    <xf numFmtId="0" fontId="0" fillId="0" borderId="1" xfId="0" applyBorder="1" applyAlignment="1">
      <alignment horizontal="center" vertical="center" wrapText="1"/>
    </xf>
    <xf numFmtId="0" fontId="23" fillId="6"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4" fillId="15" borderId="1" xfId="0" applyFont="1" applyFill="1" applyBorder="1" applyAlignment="1">
      <alignment horizontal="center" vertical="center" wrapText="1"/>
    </xf>
    <xf numFmtId="0" fontId="22" fillId="15" borderId="1" xfId="0" applyFont="1" applyFill="1" applyBorder="1" applyAlignment="1">
      <alignment horizontal="center" vertical="center" wrapText="1"/>
    </xf>
    <xf numFmtId="0" fontId="16" fillId="16" borderId="1" xfId="0" applyFont="1" applyFill="1" applyBorder="1" applyAlignment="1">
      <alignment horizontal="center" vertical="center" wrapText="1"/>
    </xf>
    <xf numFmtId="0" fontId="17" fillId="0" borderId="0" xfId="0" applyFont="1" applyAlignment="1">
      <alignment vertical="center" wrapText="1"/>
    </xf>
    <xf numFmtId="0" fontId="0" fillId="0" borderId="4" xfId="0" applyBorder="1" applyAlignment="1">
      <alignment vertical="center" wrapText="1"/>
    </xf>
    <xf numFmtId="0" fontId="20" fillId="0" borderId="4" xfId="0" applyFont="1" applyBorder="1" applyAlignment="1">
      <alignment vertical="center" wrapText="1"/>
    </xf>
    <xf numFmtId="0" fontId="0" fillId="0" borderId="4" xfId="0" applyBorder="1" applyAlignment="1">
      <alignment horizontal="center" vertical="center" wrapText="1"/>
    </xf>
    <xf numFmtId="0" fontId="0" fillId="0" borderId="0" xfId="0" applyAlignment="1">
      <alignment horizontal="center" vertical="center"/>
    </xf>
    <xf numFmtId="0" fontId="0" fillId="17" borderId="4" xfId="0" applyFill="1" applyBorder="1" applyAlignment="1">
      <alignment horizontal="center" vertical="center" wrapText="1"/>
    </xf>
    <xf numFmtId="0" fontId="20" fillId="0" borderId="1" xfId="0" applyFont="1" applyBorder="1" applyAlignment="1">
      <alignment vertical="center" wrapText="1"/>
    </xf>
    <xf numFmtId="0" fontId="0" fillId="17" borderId="1" xfId="0" applyFill="1" applyBorder="1" applyAlignment="1">
      <alignment horizontal="center" vertical="center" wrapText="1"/>
    </xf>
    <xf numFmtId="0" fontId="0" fillId="0" borderId="1" xfId="0" applyBorder="1" applyAlignment="1">
      <alignment horizontal="center" vertical="center"/>
    </xf>
    <xf numFmtId="0" fontId="0" fillId="0" borderId="5" xfId="0" applyBorder="1" applyAlignment="1">
      <alignment horizontal="center" vertical="center"/>
    </xf>
    <xf numFmtId="0" fontId="23" fillId="7" borderId="1" xfId="0" applyFont="1" applyFill="1" applyBorder="1" applyAlignment="1">
      <alignment horizontal="center" vertical="center" wrapText="1"/>
    </xf>
    <xf numFmtId="0" fontId="0" fillId="10" borderId="1" xfId="0" applyFill="1" applyBorder="1" applyAlignment="1">
      <alignment vertical="center" wrapText="1"/>
    </xf>
    <xf numFmtId="0" fontId="23" fillId="8" borderId="1" xfId="0" applyFont="1" applyFill="1" applyBorder="1" applyAlignment="1">
      <alignment horizontal="center" vertical="center" wrapText="1"/>
    </xf>
    <xf numFmtId="0" fontId="7" fillId="0" borderId="0" xfId="0" applyFont="1" applyAlignment="1">
      <alignment horizontal="center" vertical="center" wrapText="1"/>
    </xf>
    <xf numFmtId="0" fontId="25" fillId="14" borderId="1" xfId="0" applyFont="1" applyFill="1" applyBorder="1" applyAlignment="1">
      <alignment horizontal="center" vertical="center" wrapText="1"/>
    </xf>
    <xf numFmtId="0" fontId="19" fillId="13" borderId="1" xfId="0" applyFont="1" applyFill="1" applyBorder="1" applyAlignment="1">
      <alignment horizontal="center" vertical="center" wrapText="1"/>
    </xf>
    <xf numFmtId="0" fontId="19" fillId="23" borderId="1" xfId="0" applyFont="1" applyFill="1" applyBorder="1" applyAlignment="1">
      <alignment horizontal="center" vertical="center" wrapText="1"/>
    </xf>
    <xf numFmtId="164" fontId="18" fillId="12" borderId="1" xfId="0" applyNumberFormat="1" applyFont="1" applyFill="1" applyBorder="1" applyAlignment="1">
      <alignment horizontal="center" vertical="center" wrapText="1"/>
    </xf>
    <xf numFmtId="164" fontId="7" fillId="12" borderId="1" xfId="0" applyNumberFormat="1" applyFont="1" applyFill="1" applyBorder="1" applyAlignment="1">
      <alignment horizontal="center" vertical="center" wrapText="1"/>
    </xf>
    <xf numFmtId="0" fontId="20" fillId="0" borderId="0" xfId="0" applyFont="1" applyAlignment="1">
      <alignment horizontal="center" vertical="center" wrapText="1"/>
    </xf>
    <xf numFmtId="0" fontId="16" fillId="15" borderId="1" xfId="0" applyFont="1" applyFill="1" applyBorder="1" applyAlignment="1">
      <alignment horizontal="center" vertical="center" wrapText="1"/>
    </xf>
    <xf numFmtId="0" fontId="11" fillId="20" borderId="1" xfId="0" applyFont="1" applyFill="1" applyBorder="1" applyAlignment="1">
      <alignment horizontal="center" vertical="center" wrapText="1"/>
    </xf>
    <xf numFmtId="0" fontId="11" fillId="21" borderId="1"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0" fillId="19" borderId="1" xfId="0" applyFill="1" applyBorder="1" applyAlignment="1">
      <alignment horizontal="center" vertical="center" wrapText="1"/>
    </xf>
    <xf numFmtId="0" fontId="3" fillId="0" borderId="1" xfId="0" applyFont="1" applyBorder="1" applyAlignment="1">
      <alignment vertical="center" wrapText="1"/>
    </xf>
    <xf numFmtId="0" fontId="5" fillId="0" borderId="1" xfId="0" applyFont="1" applyBorder="1" applyAlignment="1">
      <alignment vertical="center" wrapText="1"/>
    </xf>
    <xf numFmtId="0" fontId="5" fillId="0" borderId="1" xfId="0" quotePrefix="1" applyFont="1" applyBorder="1" applyAlignment="1">
      <alignment vertical="center" wrapText="1"/>
    </xf>
    <xf numFmtId="0" fontId="4" fillId="0" borderId="1" xfId="0" applyFont="1" applyBorder="1" applyAlignment="1">
      <alignment vertical="center" wrapText="1"/>
    </xf>
    <xf numFmtId="0" fontId="24" fillId="0" borderId="1" xfId="0" applyFont="1" applyBorder="1" applyAlignment="1">
      <alignment vertical="center"/>
    </xf>
    <xf numFmtId="0" fontId="26" fillId="0" borderId="1" xfId="0" applyFont="1" applyBorder="1" applyAlignment="1">
      <alignment vertical="center"/>
    </xf>
    <xf numFmtId="0" fontId="0" fillId="22" borderId="1" xfId="0" applyFill="1" applyBorder="1" applyAlignment="1" applyProtection="1">
      <alignment horizontal="center" vertical="center" wrapText="1"/>
      <protection locked="0"/>
    </xf>
    <xf numFmtId="0" fontId="0" fillId="22" borderId="1" xfId="0" applyFill="1" applyBorder="1" applyAlignment="1" applyProtection="1">
      <alignment horizontal="left" vertical="center" wrapText="1"/>
      <protection locked="0"/>
    </xf>
    <xf numFmtId="0" fontId="0" fillId="0" borderId="0" xfId="0" applyProtection="1">
      <protection locked="0"/>
    </xf>
    <xf numFmtId="0" fontId="20" fillId="0" borderId="1" xfId="0" applyFont="1" applyBorder="1" applyAlignment="1" applyProtection="1">
      <alignment vertical="center" wrapText="1"/>
      <protection locked="0"/>
    </xf>
    <xf numFmtId="0" fontId="20" fillId="0" borderId="0" xfId="0" applyFont="1" applyAlignment="1" applyProtection="1">
      <alignment vertical="center" wrapText="1"/>
      <protection locked="0"/>
    </xf>
    <xf numFmtId="0" fontId="2" fillId="0" borderId="4" xfId="0" applyFont="1" applyBorder="1" applyAlignment="1" applyProtection="1">
      <alignment vertical="center" wrapText="1"/>
      <protection locked="0"/>
    </xf>
    <xf numFmtId="0" fontId="2" fillId="0" borderId="1" xfId="0" applyFont="1" applyBorder="1" applyAlignment="1" applyProtection="1">
      <alignment vertical="center" wrapText="1"/>
      <protection locked="0"/>
    </xf>
    <xf numFmtId="0" fontId="1" fillId="0" borderId="1" xfId="0" applyFont="1" applyBorder="1" applyAlignment="1" applyProtection="1">
      <alignment vertical="center" wrapText="1"/>
      <protection locked="0"/>
    </xf>
    <xf numFmtId="0" fontId="10" fillId="0" borderId="1" xfId="0" applyFont="1" applyBorder="1" applyAlignment="1">
      <alignment vertical="center" wrapText="1"/>
    </xf>
    <xf numFmtId="0" fontId="16" fillId="24" borderId="1" xfId="0" applyFont="1" applyFill="1" applyBorder="1" applyAlignment="1">
      <alignment horizontal="center" vertical="center" wrapText="1"/>
    </xf>
    <xf numFmtId="0" fontId="27" fillId="25" borderId="1" xfId="0" applyFont="1" applyFill="1" applyBorder="1" applyAlignment="1">
      <alignment horizontal="center" vertical="center" wrapText="1"/>
    </xf>
    <xf numFmtId="0" fontId="28" fillId="15" borderId="1" xfId="0" applyFont="1" applyFill="1" applyBorder="1" applyAlignment="1">
      <alignment horizontal="center" vertical="center" wrapText="1"/>
    </xf>
    <xf numFmtId="0" fontId="7" fillId="10" borderId="1" xfId="0" applyFont="1" applyFill="1" applyBorder="1" applyAlignment="1">
      <alignment horizontal="center" vertical="center" wrapText="1"/>
    </xf>
    <xf numFmtId="0" fontId="29" fillId="2" borderId="1" xfId="0" applyFont="1" applyFill="1" applyBorder="1" applyAlignment="1">
      <alignment horizontal="center" vertical="center" wrapText="1"/>
    </xf>
    <xf numFmtId="0" fontId="0" fillId="0" borderId="0" xfId="0" applyAlignment="1">
      <alignment wrapText="1"/>
    </xf>
    <xf numFmtId="0" fontId="0" fillId="26" borderId="0" xfId="0" applyFill="1" applyAlignment="1">
      <alignment wrapText="1"/>
    </xf>
    <xf numFmtId="0" fontId="7" fillId="3" borderId="2" xfId="0" applyFont="1" applyFill="1" applyBorder="1" applyAlignment="1">
      <alignment vertical="center" wrapText="1"/>
    </xf>
    <xf numFmtId="0" fontId="7" fillId="3" borderId="8" xfId="0" applyFont="1" applyFill="1" applyBorder="1" applyAlignment="1">
      <alignment vertical="center" wrapText="1"/>
    </xf>
    <xf numFmtId="0" fontId="0" fillId="0" borderId="7" xfId="0" applyBorder="1" applyAlignment="1">
      <alignment vertical="center" wrapText="1"/>
    </xf>
    <xf numFmtId="0" fontId="31" fillId="0" borderId="1" xfId="0" applyFont="1" applyBorder="1" applyAlignment="1">
      <alignment vertical="center" wrapText="1"/>
    </xf>
    <xf numFmtId="0" fontId="12" fillId="17" borderId="8" xfId="0" applyFont="1" applyFill="1" applyBorder="1" applyAlignment="1">
      <alignment horizontal="center" vertical="center"/>
    </xf>
    <xf numFmtId="0" fontId="7" fillId="14" borderId="8" xfId="0" applyFont="1" applyFill="1" applyBorder="1" applyAlignment="1">
      <alignment horizontal="center" vertical="center" wrapText="1"/>
    </xf>
    <xf numFmtId="0" fontId="7" fillId="13" borderId="8" xfId="0" applyFont="1" applyFill="1" applyBorder="1" applyAlignment="1">
      <alignment horizontal="center" vertical="center" wrapText="1"/>
    </xf>
    <xf numFmtId="0" fontId="7" fillId="23" borderId="8" xfId="0" applyFont="1" applyFill="1" applyBorder="1" applyAlignment="1">
      <alignment horizontal="center" vertical="center" wrapText="1"/>
    </xf>
    <xf numFmtId="0" fontId="32" fillId="3" borderId="8" xfId="0" applyFont="1" applyFill="1" applyBorder="1" applyAlignment="1">
      <alignment horizontal="center" vertical="center" wrapText="1"/>
    </xf>
    <xf numFmtId="0" fontId="32" fillId="17" borderId="8" xfId="0" applyFont="1" applyFill="1" applyBorder="1" applyAlignment="1">
      <alignment horizontal="center" vertical="center" wrapText="1"/>
    </xf>
    <xf numFmtId="0" fontId="32" fillId="27" borderId="8" xfId="0" applyFont="1" applyFill="1" applyBorder="1" applyAlignment="1">
      <alignment horizontal="center" vertical="center" wrapText="1"/>
    </xf>
    <xf numFmtId="0" fontId="33" fillId="21" borderId="8" xfId="0" applyFont="1" applyFill="1" applyBorder="1" applyAlignment="1">
      <alignment horizontal="left" vertical="center"/>
    </xf>
    <xf numFmtId="2" fontId="23" fillId="21" borderId="8" xfId="0" applyNumberFormat="1" applyFont="1" applyFill="1" applyBorder="1" applyAlignment="1">
      <alignment horizontal="center" vertical="center"/>
    </xf>
    <xf numFmtId="0" fontId="34" fillId="18" borderId="8" xfId="0" applyFont="1" applyFill="1" applyBorder="1" applyAlignment="1">
      <alignment vertical="center" wrapText="1"/>
    </xf>
    <xf numFmtId="2" fontId="11" fillId="18" borderId="8" xfId="0" applyNumberFormat="1" applyFont="1" applyFill="1" applyBorder="1" applyAlignment="1">
      <alignment horizontal="center" vertical="center" wrapText="1"/>
    </xf>
    <xf numFmtId="0" fontId="35" fillId="3" borderId="8" xfId="0" applyFont="1" applyFill="1" applyBorder="1" applyAlignment="1">
      <alignment vertical="center" wrapText="1"/>
    </xf>
    <xf numFmtId="2" fontId="0" fillId="3" borderId="8" xfId="0" applyNumberFormat="1" applyFill="1" applyBorder="1" applyAlignment="1">
      <alignment horizontal="center" vertical="center" wrapText="1"/>
    </xf>
    <xf numFmtId="0" fontId="33" fillId="21" borderId="8" xfId="0" applyFont="1" applyFill="1" applyBorder="1" applyAlignment="1">
      <alignment vertical="center"/>
    </xf>
    <xf numFmtId="0" fontId="0" fillId="0" borderId="0" xfId="0" applyAlignment="1">
      <alignment horizontal="center"/>
    </xf>
    <xf numFmtId="0" fontId="7" fillId="0" borderId="0" xfId="0" applyFont="1" applyAlignment="1">
      <alignment vertical="center" wrapText="1"/>
    </xf>
    <xf numFmtId="0" fontId="37" fillId="9" borderId="9" xfId="0" applyFont="1" applyFill="1" applyBorder="1" applyAlignment="1">
      <alignment vertical="center" wrapText="1"/>
    </xf>
    <xf numFmtId="0" fontId="36" fillId="0" borderId="1" xfId="3" applyBorder="1" applyAlignment="1">
      <alignment vertical="center" wrapText="1"/>
    </xf>
    <xf numFmtId="0" fontId="13" fillId="0" borderId="0" xfId="0" applyFont="1" applyAlignment="1">
      <alignment vertical="center" wrapText="1"/>
    </xf>
    <xf numFmtId="0" fontId="10" fillId="11" borderId="2" xfId="0" applyFont="1" applyFill="1" applyBorder="1" applyAlignment="1">
      <alignment vertical="center" wrapText="1"/>
    </xf>
    <xf numFmtId="0" fontId="10" fillId="11" borderId="8" xfId="0" applyFont="1" applyFill="1" applyBorder="1" applyAlignment="1">
      <alignment vertical="center" wrapText="1"/>
    </xf>
    <xf numFmtId="0" fontId="0" fillId="0" borderId="8" xfId="0" applyBorder="1" applyAlignment="1">
      <alignment vertical="center" wrapText="1"/>
    </xf>
    <xf numFmtId="0" fontId="0" fillId="19" borderId="1" xfId="0" applyFill="1" applyBorder="1" applyAlignment="1" applyProtection="1">
      <alignment vertical="center" wrapText="1"/>
      <protection locked="0"/>
    </xf>
    <xf numFmtId="0" fontId="0" fillId="9" borderId="1" xfId="0" applyFill="1" applyBorder="1" applyAlignment="1">
      <alignment vertical="center" wrapText="1"/>
    </xf>
    <xf numFmtId="0" fontId="0" fillId="10" borderId="1" xfId="0" applyFill="1" applyBorder="1" applyAlignment="1">
      <alignment horizontal="center" vertical="center" wrapText="1"/>
    </xf>
    <xf numFmtId="0" fontId="8" fillId="0" borderId="1" xfId="0" applyFont="1" applyBorder="1" applyAlignment="1" applyProtection="1">
      <alignment horizontal="left" vertical="center" wrapText="1"/>
      <protection locked="0"/>
    </xf>
    <xf numFmtId="0" fontId="0" fillId="26" borderId="0" xfId="0" applyFill="1" applyAlignment="1" applyProtection="1">
      <alignment wrapText="1"/>
      <protection locked="0"/>
    </xf>
    <xf numFmtId="0" fontId="0" fillId="0" borderId="0" xfId="0" applyAlignment="1" applyProtection="1">
      <alignment wrapText="1"/>
      <protection locked="0"/>
    </xf>
    <xf numFmtId="0" fontId="0" fillId="0" borderId="8" xfId="0" applyBorder="1" applyAlignment="1">
      <alignment horizontal="left" vertical="center" wrapText="1"/>
    </xf>
    <xf numFmtId="0" fontId="10" fillId="11" borderId="8" xfId="0" applyFont="1" applyFill="1"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11" fillId="18" borderId="1" xfId="0" applyFont="1" applyFill="1" applyBorder="1" applyAlignment="1">
      <alignment horizontal="center" vertical="center" wrapText="1"/>
    </xf>
    <xf numFmtId="0" fontId="30" fillId="21" borderId="8" xfId="0" applyFont="1" applyFill="1" applyBorder="1" applyAlignment="1">
      <alignment horizontal="center" vertical="center" wrapText="1"/>
    </xf>
    <xf numFmtId="0" fontId="11" fillId="18" borderId="2" xfId="0" applyFont="1" applyFill="1" applyBorder="1" applyAlignment="1">
      <alignment horizontal="center" vertical="center" wrapText="1"/>
    </xf>
    <xf numFmtId="0" fontId="0" fillId="8" borderId="5" xfId="0" applyFill="1" applyBorder="1" applyAlignment="1">
      <alignment horizontal="center" vertical="center" wrapText="1"/>
    </xf>
    <xf numFmtId="0" fontId="0" fillId="8" borderId="6" xfId="0" applyFill="1" applyBorder="1" applyAlignment="1">
      <alignment horizontal="center" vertical="center" wrapText="1"/>
    </xf>
    <xf numFmtId="0" fontId="0" fillId="8" borderId="7" xfId="0" applyFill="1" applyBorder="1" applyAlignment="1">
      <alignment horizontal="center" vertical="center" wrapText="1"/>
    </xf>
    <xf numFmtId="0" fontId="11" fillId="18" borderId="4" xfId="0" applyFont="1" applyFill="1" applyBorder="1" applyAlignment="1">
      <alignment horizontal="center" vertical="center" wrapText="1"/>
    </xf>
    <xf numFmtId="0" fontId="13" fillId="6" borderId="2"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13" fillId="6" borderId="4"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13" fillId="7" borderId="3" xfId="0" applyFont="1" applyFill="1" applyBorder="1" applyAlignment="1">
      <alignment horizontal="center" vertical="center" wrapText="1"/>
    </xf>
    <xf numFmtId="0" fontId="13" fillId="7" borderId="4" xfId="0" applyFont="1" applyFill="1" applyBorder="1" applyAlignment="1">
      <alignment horizontal="center" vertical="center" wrapText="1"/>
    </xf>
    <xf numFmtId="0" fontId="13" fillId="8" borderId="2" xfId="0" applyFont="1" applyFill="1" applyBorder="1" applyAlignment="1">
      <alignment horizontal="center" vertical="center" wrapText="1"/>
    </xf>
    <xf numFmtId="0" fontId="13" fillId="8" borderId="4" xfId="0" applyFont="1" applyFill="1" applyBorder="1" applyAlignment="1">
      <alignment horizontal="center" vertical="center" wrapText="1"/>
    </xf>
  </cellXfs>
  <cellStyles count="5">
    <cellStyle name="Hyperlink" xfId="3" builtinId="8"/>
    <cellStyle name="Normal" xfId="0" builtinId="0"/>
    <cellStyle name="Normal 2" xfId="1" xr:uid="{00000000-0005-0000-0000-000001000000}"/>
    <cellStyle name="Normal 2 2" xfId="4" xr:uid="{312AA606-D17C-4EA3-9F63-CA0C039F528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151318</xdr:rowOff>
    </xdr:to>
    <xdr:pic>
      <xdr:nvPicPr>
        <xdr:cNvPr id="2" name="Picture 1">
          <a:extLst>
            <a:ext uri="{FF2B5EF4-FFF2-40B4-BE49-F238E27FC236}">
              <a16:creationId xmlns:a16="http://schemas.microsoft.com/office/drawing/2014/main" id="{D927731E-FB51-214C-8083-EA4AE0FEF5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D717B-9D27-3E4B-804F-A0B974CF3B6B}">
  <sheetPr codeName="Sheet6"/>
  <dimension ref="A1:O32"/>
  <sheetViews>
    <sheetView topLeftCell="A4" zoomScale="80" zoomScaleNormal="80" workbookViewId="0">
      <selection activeCell="A5" sqref="A5"/>
    </sheetView>
  </sheetViews>
  <sheetFormatPr baseColWidth="10" defaultColWidth="10.83203125" defaultRowHeight="16"/>
  <cols>
    <col min="1" max="2" width="100.83203125" style="4" customWidth="1"/>
    <col min="3" max="16384" width="10.83203125" style="4"/>
  </cols>
  <sheetData>
    <row r="1" spans="1:15" ht="17">
      <c r="A1" s="3" t="s">
        <v>275</v>
      </c>
      <c r="B1" s="3" t="s">
        <v>2258</v>
      </c>
    </row>
    <row r="2" spans="1:15" ht="17">
      <c r="A2" s="3" t="s">
        <v>276</v>
      </c>
      <c r="B2" s="3" t="s">
        <v>277</v>
      </c>
    </row>
    <row r="3" spans="1:15">
      <c r="A3" s="108"/>
      <c r="B3" s="108"/>
    </row>
    <row r="4" spans="1:15" s="111" customFormat="1" ht="22">
      <c r="A4" s="109" t="s">
        <v>2259</v>
      </c>
      <c r="B4" s="110" t="s">
        <v>2260</v>
      </c>
      <c r="C4" s="4"/>
      <c r="D4" s="4"/>
      <c r="E4" s="4"/>
      <c r="F4" s="4"/>
      <c r="G4" s="4"/>
      <c r="H4" s="4"/>
      <c r="I4" s="4"/>
      <c r="J4" s="4"/>
      <c r="K4" s="4"/>
      <c r="L4" s="4"/>
      <c r="M4" s="4"/>
      <c r="N4" s="4"/>
      <c r="O4" s="4"/>
    </row>
    <row r="6" spans="1:15" ht="17">
      <c r="A6" s="112" t="s">
        <v>2261</v>
      </c>
      <c r="B6" s="113" t="s">
        <v>2262</v>
      </c>
    </row>
    <row r="7" spans="1:15" ht="339" customHeight="1">
      <c r="A7" s="114" t="s">
        <v>2263</v>
      </c>
      <c r="B7" s="114" t="s">
        <v>2264</v>
      </c>
    </row>
    <row r="8" spans="1:15" ht="85">
      <c r="A8" s="114" t="s">
        <v>2265</v>
      </c>
      <c r="B8" s="114" t="s">
        <v>2266</v>
      </c>
    </row>
    <row r="10" spans="1:15">
      <c r="A10" s="122" t="s">
        <v>2267</v>
      </c>
      <c r="B10" s="122"/>
    </row>
    <row r="11" spans="1:15" ht="78" customHeight="1">
      <c r="A11" s="123" t="s">
        <v>2268</v>
      </c>
      <c r="B11" s="124"/>
    </row>
    <row r="12" spans="1:15" ht="92" customHeight="1">
      <c r="A12" s="121" t="s">
        <v>2269</v>
      </c>
      <c r="B12" s="121"/>
    </row>
    <row r="13" spans="1:15">
      <c r="A13" s="121" t="s">
        <v>2270</v>
      </c>
      <c r="B13" s="121"/>
    </row>
    <row r="14" spans="1:15">
      <c r="A14" s="121" t="s">
        <v>2271</v>
      </c>
      <c r="B14" s="121"/>
    </row>
    <row r="15" spans="1:15">
      <c r="A15" s="121" t="s">
        <v>2272</v>
      </c>
      <c r="B15" s="121"/>
    </row>
    <row r="16" spans="1:15">
      <c r="A16" s="121" t="s">
        <v>2273</v>
      </c>
      <c r="B16" s="121"/>
    </row>
    <row r="17" spans="1:2">
      <c r="A17" s="121" t="s">
        <v>2274</v>
      </c>
      <c r="B17" s="121"/>
    </row>
    <row r="18" spans="1:2">
      <c r="A18" s="121" t="s">
        <v>2275</v>
      </c>
      <c r="B18" s="121"/>
    </row>
    <row r="19" spans="1:2">
      <c r="A19" s="121" t="s">
        <v>2276</v>
      </c>
      <c r="B19" s="121"/>
    </row>
    <row r="20" spans="1:2">
      <c r="A20" s="121" t="s">
        <v>2277</v>
      </c>
      <c r="B20" s="121"/>
    </row>
    <row r="22" spans="1:2" ht="17">
      <c r="A22" s="113" t="s">
        <v>2278</v>
      </c>
    </row>
    <row r="23" spans="1:2" ht="17">
      <c r="A23" s="114" t="s">
        <v>2279</v>
      </c>
    </row>
    <row r="24" spans="1:2" ht="17">
      <c r="A24" s="114" t="s">
        <v>2280</v>
      </c>
    </row>
    <row r="25" spans="1:2" ht="17">
      <c r="A25" s="114" t="s">
        <v>2281</v>
      </c>
    </row>
    <row r="26" spans="1:2" ht="17">
      <c r="A26" s="114" t="s">
        <v>2282</v>
      </c>
    </row>
    <row r="27" spans="1:2" ht="17">
      <c r="A27" s="114" t="s">
        <v>2283</v>
      </c>
    </row>
    <row r="28" spans="1:2" ht="34">
      <c r="A28" s="114" t="s">
        <v>2284</v>
      </c>
    </row>
    <row r="30" spans="1:2" ht="17">
      <c r="A30" s="113" t="s">
        <v>28</v>
      </c>
    </row>
    <row r="31" spans="1:2" ht="170">
      <c r="A31" s="114" t="s">
        <v>2285</v>
      </c>
    </row>
    <row r="32" spans="1:2" ht="153">
      <c r="A32" s="114" t="s">
        <v>2286</v>
      </c>
    </row>
  </sheetData>
  <mergeCells count="11">
    <mergeCell ref="A15:B15"/>
    <mergeCell ref="A10:B10"/>
    <mergeCell ref="A11:B11"/>
    <mergeCell ref="A12:B12"/>
    <mergeCell ref="A13:B13"/>
    <mergeCell ref="A14:B14"/>
    <mergeCell ref="A16:B16"/>
    <mergeCell ref="A17:B17"/>
    <mergeCell ref="A18:B18"/>
    <mergeCell ref="A19:B19"/>
    <mergeCell ref="A20:B20"/>
  </mergeCells>
  <hyperlinks>
    <hyperlink ref="B4" r:id="rId1" xr:uid="{31A96F42-C082-D14F-AE06-9F6ED1127F1C}"/>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2F62B-6566-9344-BC78-0F8A8F4F7378}">
  <sheetPr codeName="Sheet5"/>
  <dimension ref="A1:K484"/>
  <sheetViews>
    <sheetView workbookViewId="0">
      <pane ySplit="1" topLeftCell="A2" activePane="bottomLeft" state="frozenSplit"/>
      <selection pane="bottomLeft" activeCell="B28" sqref="B28"/>
    </sheetView>
  </sheetViews>
  <sheetFormatPr baseColWidth="10" defaultColWidth="11" defaultRowHeight="16"/>
  <cols>
    <col min="1" max="1" width="37.6640625" style="4" bestFit="1" customWidth="1"/>
    <col min="2" max="5" width="18.5" style="107" customWidth="1"/>
    <col min="6" max="8" width="0" hidden="1" customWidth="1"/>
  </cols>
  <sheetData>
    <row r="1" spans="1:11" ht="34">
      <c r="A1" s="93" t="s">
        <v>2251</v>
      </c>
      <c r="B1" s="94" t="s">
        <v>3316</v>
      </c>
      <c r="C1" s="95" t="s">
        <v>3318</v>
      </c>
      <c r="D1" s="96" t="s">
        <v>410</v>
      </c>
      <c r="E1" s="95" t="s">
        <v>407</v>
      </c>
      <c r="F1" s="1" t="s">
        <v>2252</v>
      </c>
      <c r="G1" s="1" t="s">
        <v>2253</v>
      </c>
      <c r="H1" s="1" t="s">
        <v>2254</v>
      </c>
      <c r="I1" s="97" t="s">
        <v>2255</v>
      </c>
      <c r="J1" s="98" t="s">
        <v>2256</v>
      </c>
      <c r="K1" s="99" t="s">
        <v>2257</v>
      </c>
    </row>
    <row r="2" spans="1:11" ht="24">
      <c r="A2" s="100" t="s">
        <v>487</v>
      </c>
      <c r="B2" s="101">
        <v>1.8593324645577296</v>
      </c>
      <c r="C2" s="101">
        <v>1.7364341085271318</v>
      </c>
      <c r="D2" s="101">
        <f>IF(ISNUMBER(AVERAGE(RFI!Z4:Z219)),AVERAGE(RFI!Z4:Z219),"-")</f>
        <v>3.6910569105691056</v>
      </c>
      <c r="E2" s="101">
        <f>IF(ISNUMBER(AVERAGE(RFI!AA4:AA219)),AVERAGE(RFI!AA4:AA219),"-")</f>
        <v>1.7364341085271318</v>
      </c>
      <c r="F2">
        <v>4</v>
      </c>
      <c r="G2">
        <f>F2</f>
        <v>4</v>
      </c>
      <c r="H2">
        <v>219</v>
      </c>
      <c r="K2">
        <f>SUM(J3:J21)</f>
        <v>149</v>
      </c>
    </row>
    <row r="3" spans="1:11" ht="20">
      <c r="A3" s="102" t="s">
        <v>65</v>
      </c>
      <c r="B3" s="103">
        <v>2.1548353909465021</v>
      </c>
      <c r="C3" s="103">
        <v>2.1296296296296298</v>
      </c>
      <c r="D3" s="103">
        <f>IF(ISNUMBER(AVERAGE(RFI!Z5:Z42)),AVERAGE(RFI!Z5:Z42),"-")</f>
        <v>3.6666666666666665</v>
      </c>
      <c r="E3" s="103">
        <f>IF(ISNUMBER(AVERAGE(RFI!AA5:AA42)),AVERAGE(RFI!AA5:AA42),"-")</f>
        <v>2.1296296296296298</v>
      </c>
      <c r="F3">
        <v>5</v>
      </c>
      <c r="G3">
        <f t="shared" ref="G3:G66" si="0">F3</f>
        <v>5</v>
      </c>
      <c r="H3">
        <v>42</v>
      </c>
      <c r="J3">
        <f>SUM(I4:I7)</f>
        <v>27</v>
      </c>
    </row>
    <row r="4" spans="1:11" ht="17">
      <c r="A4" s="104" t="s">
        <v>488</v>
      </c>
      <c r="B4" s="105">
        <v>2.414351851851853</v>
      </c>
      <c r="C4" s="105">
        <v>2.3333333333333335</v>
      </c>
      <c r="D4" s="105">
        <f>IF(ISNUMBER(AVERAGE(RFI!Z6:Z12)),AVERAGE(RFI!Z6:Z12),"-")</f>
        <v>4</v>
      </c>
      <c r="E4" s="105">
        <f>IF(ISNUMBER(AVERAGE(RFI!AA6:AA12)),AVERAGE(RFI!AA6:AA12),"-")</f>
        <v>2.3333333333333335</v>
      </c>
      <c r="F4">
        <v>6</v>
      </c>
      <c r="G4">
        <f t="shared" si="0"/>
        <v>6</v>
      </c>
      <c r="H4">
        <v>12</v>
      </c>
      <c r="I4">
        <v>6</v>
      </c>
    </row>
    <row r="5" spans="1:11" ht="17">
      <c r="A5" s="104" t="s">
        <v>507</v>
      </c>
      <c r="B5" s="105">
        <v>2.3361111111111112</v>
      </c>
      <c r="C5" s="105">
        <v>2.7</v>
      </c>
      <c r="D5" s="105">
        <f>IF(ISNUMBER(AVERAGE(RFI!Z15:Z20)),AVERAGE(RFI!Z15:Z20),"-")</f>
        <v>3.8</v>
      </c>
      <c r="E5" s="105">
        <f>IF(ISNUMBER(AVERAGE(RFI!AA15:AA20)),AVERAGE(RFI!AA15:AA20),"-")</f>
        <v>2.7</v>
      </c>
      <c r="F5">
        <v>15</v>
      </c>
      <c r="G5">
        <f t="shared" si="0"/>
        <v>15</v>
      </c>
      <c r="H5">
        <v>20</v>
      </c>
      <c r="I5">
        <v>5</v>
      </c>
    </row>
    <row r="6" spans="1:11" ht="17">
      <c r="A6" s="104" t="s">
        <v>522</v>
      </c>
      <c r="B6" s="105">
        <v>2.0472222222222221</v>
      </c>
      <c r="C6" s="105">
        <v>2.4</v>
      </c>
      <c r="D6" s="105">
        <f>IF(ISNUMBER(AVERAGE(RFI!Z23:Z28)),AVERAGE(RFI!Z23:Z28),"-")</f>
        <v>3</v>
      </c>
      <c r="E6" s="105">
        <f>IF(ISNUMBER(AVERAGE(RFI!AA23:AA28)),AVERAGE(RFI!AA23:AA28),"-")</f>
        <v>2.4</v>
      </c>
      <c r="F6">
        <v>23</v>
      </c>
      <c r="G6">
        <f t="shared" si="0"/>
        <v>23</v>
      </c>
      <c r="H6">
        <v>28</v>
      </c>
      <c r="I6">
        <v>5</v>
      </c>
    </row>
    <row r="7" spans="1:11" ht="17">
      <c r="A7" s="104" t="s">
        <v>538</v>
      </c>
      <c r="B7" s="105">
        <v>1.9797979797979797</v>
      </c>
      <c r="C7" s="105">
        <v>1.6363636363636365</v>
      </c>
      <c r="D7" s="105">
        <f>IF(ISNUMBER(AVERAGE(RFI!Z31:Z42)),AVERAGE(RFI!Z31:Z42),"-")</f>
        <v>3.7272727272727271</v>
      </c>
      <c r="E7" s="105">
        <f>IF(ISNUMBER(AVERAGE(RFI!AA31:AA42)),AVERAGE(RFI!AA31:AA42),"-")</f>
        <v>1.6363636363636365</v>
      </c>
      <c r="F7">
        <v>31</v>
      </c>
      <c r="G7">
        <f t="shared" si="0"/>
        <v>31</v>
      </c>
      <c r="H7">
        <v>42</v>
      </c>
      <c r="I7">
        <v>11</v>
      </c>
    </row>
    <row r="8" spans="1:11" ht="20">
      <c r="A8" s="102" t="s">
        <v>36</v>
      </c>
      <c r="B8" s="103">
        <v>1.9019439144064327</v>
      </c>
      <c r="C8" s="103">
        <v>2.1363636363636362</v>
      </c>
      <c r="D8" s="103">
        <f>IF(ISNUMBER(AVERAGE(RFI!Z45:Z88)),AVERAGE(RFI!Z45:Z88),"-")</f>
        <v>4</v>
      </c>
      <c r="E8" s="103">
        <f>IF(ISNUMBER(AVERAGE(RFI!AA45:AA88)),AVERAGE(RFI!AA45:AA88),"-")</f>
        <v>2.1363636363636362</v>
      </c>
      <c r="F8">
        <v>45</v>
      </c>
      <c r="G8">
        <f t="shared" si="0"/>
        <v>45</v>
      </c>
      <c r="H8">
        <v>88</v>
      </c>
      <c r="J8">
        <f>SUM(I9:I13)</f>
        <v>30</v>
      </c>
    </row>
    <row r="9" spans="1:11" ht="17">
      <c r="A9" s="104" t="s">
        <v>567</v>
      </c>
      <c r="B9" s="105">
        <v>1.9325396825396832</v>
      </c>
      <c r="C9" s="105">
        <v>2.5714285714285716</v>
      </c>
      <c r="D9" s="105">
        <f>IF(ISNUMBER(AVERAGE(RFI!Z46:Z53)),AVERAGE(RFI!Z46:Z53),"-")</f>
        <v>4</v>
      </c>
      <c r="E9" s="105">
        <f>IF(ISNUMBER(AVERAGE(RFI!AA46:AA53)),AVERAGE(RFI!AA46:AA53),"-")</f>
        <v>2.5714285714285716</v>
      </c>
      <c r="F9">
        <v>46</v>
      </c>
      <c r="G9">
        <f t="shared" si="0"/>
        <v>46</v>
      </c>
      <c r="H9">
        <v>53</v>
      </c>
      <c r="I9">
        <v>7</v>
      </c>
    </row>
    <row r="10" spans="1:11" ht="17">
      <c r="A10" s="104" t="s">
        <v>587</v>
      </c>
      <c r="B10" s="105">
        <v>1.712037037037037</v>
      </c>
      <c r="C10" s="105">
        <v>1.6666666666666667</v>
      </c>
      <c r="D10" s="105">
        <f>IF(ISNUMBER(AVERAGE(RFI!Z56:Z62)),AVERAGE(RFI!Z56:Z62),"-")</f>
        <v>4</v>
      </c>
      <c r="E10" s="105">
        <f>IF(ISNUMBER(AVERAGE(RFI!AA56:AA62)),AVERAGE(RFI!AA56:AA62),"-")</f>
        <v>1.6666666666666667</v>
      </c>
      <c r="F10">
        <v>56</v>
      </c>
      <c r="G10">
        <f t="shared" si="0"/>
        <v>56</v>
      </c>
      <c r="H10">
        <v>62</v>
      </c>
      <c r="I10">
        <v>6</v>
      </c>
    </row>
    <row r="11" spans="1:11" ht="17">
      <c r="A11" s="104" t="s">
        <v>101</v>
      </c>
      <c r="B11" s="105">
        <v>2.1138888888888889</v>
      </c>
      <c r="C11" s="105">
        <v>1.7</v>
      </c>
      <c r="D11" s="105">
        <f>IF(ISNUMBER(AVERAGE(RFI!Z65:Z70)),AVERAGE(RFI!Z65:Z70),"-")</f>
        <v>4</v>
      </c>
      <c r="E11" s="105">
        <f>IF(ISNUMBER(AVERAGE(RFI!AA65:AA70)),AVERAGE(RFI!AA65:AA70),"-")</f>
        <v>1.7</v>
      </c>
      <c r="F11">
        <v>65</v>
      </c>
      <c r="G11">
        <f t="shared" si="0"/>
        <v>65</v>
      </c>
      <c r="H11">
        <v>70</v>
      </c>
      <c r="I11">
        <v>5</v>
      </c>
    </row>
    <row r="12" spans="1:11" ht="17" hidden="1">
      <c r="A12" s="104" t="s">
        <v>618</v>
      </c>
      <c r="B12" s="105">
        <v>1.5999999999999999</v>
      </c>
      <c r="C12" s="105" t="s">
        <v>257</v>
      </c>
      <c r="D12" s="105" t="str">
        <f>IF(ISNUMBER(AVERAGE(RFI!Z73:Z78)),AVERAGE(RFI!Z73:Z78),"-")</f>
        <v>-</v>
      </c>
      <c r="E12" s="105" t="str">
        <f>IF(ISNUMBER(AVERAGE(RFI!AA73:AA78)),AVERAGE(RFI!AA73:AA78),"-")</f>
        <v>-</v>
      </c>
      <c r="F12">
        <v>73</v>
      </c>
      <c r="G12">
        <f t="shared" si="0"/>
        <v>73</v>
      </c>
      <c r="H12">
        <v>78</v>
      </c>
      <c r="I12">
        <v>5</v>
      </c>
    </row>
    <row r="13" spans="1:11" ht="17">
      <c r="A13" s="104" t="s">
        <v>630</v>
      </c>
      <c r="B13" s="105">
        <v>1.9953703703703702</v>
      </c>
      <c r="C13" s="105">
        <v>2.2142857142857144</v>
      </c>
      <c r="D13" s="105">
        <f>IF(ISNUMBER(AVERAGE(RFI!Z81:Z88)),AVERAGE(RFI!Z81:Z88),"-")</f>
        <v>4</v>
      </c>
      <c r="E13" s="105">
        <f>IF(ISNUMBER(AVERAGE(RFI!AA81:AA88)),AVERAGE(RFI!AA81:AA88),"-")</f>
        <v>2.2142857142857144</v>
      </c>
      <c r="F13">
        <v>81</v>
      </c>
      <c r="G13">
        <f t="shared" si="0"/>
        <v>81</v>
      </c>
      <c r="H13">
        <v>88</v>
      </c>
      <c r="I13">
        <v>7</v>
      </c>
    </row>
    <row r="14" spans="1:11" ht="20">
      <c r="A14" s="102" t="s">
        <v>649</v>
      </c>
      <c r="B14" s="103">
        <v>1.6055555555555558</v>
      </c>
      <c r="C14" s="103">
        <v>1.375</v>
      </c>
      <c r="D14" s="103">
        <f>IF(ISNUMBER(AVERAGE(RFI!Z91:Z108)),AVERAGE(RFI!Z91:Z108),"-")</f>
        <v>4</v>
      </c>
      <c r="E14" s="103">
        <f>IF(ISNUMBER(AVERAGE(RFI!AA91:AA108)),AVERAGE(RFI!AA91:AA108),"-")</f>
        <v>1.375</v>
      </c>
      <c r="F14">
        <v>91</v>
      </c>
      <c r="G14">
        <f t="shared" si="0"/>
        <v>91</v>
      </c>
      <c r="H14">
        <v>108</v>
      </c>
      <c r="J14">
        <f>SUM(I15:I17)</f>
        <v>10</v>
      </c>
    </row>
    <row r="15" spans="1:11" ht="17">
      <c r="A15" s="104" t="s">
        <v>650</v>
      </c>
      <c r="B15" s="105">
        <v>1.5781249999999998</v>
      </c>
      <c r="C15" s="105">
        <v>1.4</v>
      </c>
      <c r="D15" s="105">
        <f>IF(ISNUMBER(AVERAGE(RFI!Z92:Z97)),AVERAGE(RFI!Z92:Z97),"-")</f>
        <v>4</v>
      </c>
      <c r="E15" s="105">
        <f>IF(ISNUMBER(AVERAGE(RFI!AA92:AA97)),AVERAGE(RFI!AA92:AA97),"-")</f>
        <v>1.4</v>
      </c>
      <c r="F15">
        <v>92</v>
      </c>
      <c r="G15">
        <f t="shared" si="0"/>
        <v>92</v>
      </c>
      <c r="H15">
        <v>97</v>
      </c>
      <c r="I15">
        <v>5</v>
      </c>
    </row>
    <row r="16" spans="1:11" ht="17" hidden="1">
      <c r="A16" s="104" t="s">
        <v>665</v>
      </c>
      <c r="B16" s="105">
        <v>1.3076923076923077</v>
      </c>
      <c r="C16" s="105" t="s">
        <v>257</v>
      </c>
      <c r="D16" s="105" t="str">
        <f>IF(ISNUMBER(AVERAGE(RFI!Z100:Z102)),AVERAGE(RFI!Z100:Z102),"-")</f>
        <v>-</v>
      </c>
      <c r="E16" s="105" t="str">
        <f>IF(ISNUMBER(AVERAGE(RFI!AA100:AA102)),AVERAGE(RFI!AA100:AA102),"-")</f>
        <v>-</v>
      </c>
      <c r="F16">
        <v>100</v>
      </c>
      <c r="G16">
        <f t="shared" si="0"/>
        <v>100</v>
      </c>
      <c r="H16">
        <v>102</v>
      </c>
      <c r="I16">
        <v>2</v>
      </c>
    </row>
    <row r="17" spans="1:11" ht="17">
      <c r="A17" s="104" t="s">
        <v>671</v>
      </c>
      <c r="B17" s="105">
        <v>1.5885416666666663</v>
      </c>
      <c r="C17" s="105">
        <v>1.3333333333333333</v>
      </c>
      <c r="D17" s="105">
        <f>IF(ISNUMBER(AVERAGE(RFI!Z105:Z108)),AVERAGE(RFI!Z105:Z108),"-")</f>
        <v>4</v>
      </c>
      <c r="E17" s="105">
        <f>IF(ISNUMBER(AVERAGE(RFI!AA105:AA108)),AVERAGE(RFI!AA105:AA108),"-")</f>
        <v>1.3333333333333333</v>
      </c>
      <c r="F17">
        <v>105</v>
      </c>
      <c r="G17">
        <f t="shared" si="0"/>
        <v>105</v>
      </c>
      <c r="H17">
        <v>108</v>
      </c>
      <c r="I17">
        <v>3</v>
      </c>
    </row>
    <row r="18" spans="1:11" ht="20" hidden="1">
      <c r="A18" s="102" t="s">
        <v>680</v>
      </c>
      <c r="B18" s="103">
        <v>1.6431818181818185</v>
      </c>
      <c r="C18" s="103" t="s">
        <v>257</v>
      </c>
      <c r="D18" s="103" t="str">
        <f>IF(ISNUMBER(AVERAGE(RFI!Z111:Z125)),AVERAGE(RFI!Z111:Z125),"-")</f>
        <v>-</v>
      </c>
      <c r="E18" s="103" t="str">
        <f>IF(ISNUMBER(AVERAGE(RFI!AA111:AA125)),AVERAGE(RFI!AA111:AA125),"-")</f>
        <v>-</v>
      </c>
      <c r="F18">
        <v>111</v>
      </c>
      <c r="G18">
        <f t="shared" si="0"/>
        <v>111</v>
      </c>
      <c r="H18">
        <v>125</v>
      </c>
      <c r="J18">
        <f>SUM(I19:I20)</f>
        <v>10</v>
      </c>
    </row>
    <row r="19" spans="1:11" ht="17" hidden="1">
      <c r="A19" s="104" t="s">
        <v>85</v>
      </c>
      <c r="B19" s="105">
        <v>1.6461038961038961</v>
      </c>
      <c r="C19" s="105" t="s">
        <v>257</v>
      </c>
      <c r="D19" s="105" t="str">
        <f>IF(ISNUMBER(AVERAGE(RFI!Z112:Z119)),AVERAGE(RFI!Z112:Z119),"-")</f>
        <v>-</v>
      </c>
      <c r="E19" s="105" t="str">
        <f>IF(ISNUMBER(AVERAGE(RFI!AA112:AA119)),AVERAGE(RFI!AA112:AA119),"-")</f>
        <v>-</v>
      </c>
      <c r="F19">
        <v>112</v>
      </c>
      <c r="G19">
        <f t="shared" si="0"/>
        <v>112</v>
      </c>
      <c r="H19">
        <v>119</v>
      </c>
      <c r="I19">
        <v>7</v>
      </c>
    </row>
    <row r="20" spans="1:11" ht="17" hidden="1">
      <c r="A20" s="104" t="s">
        <v>698</v>
      </c>
      <c r="B20" s="105">
        <v>1.6363636363636365</v>
      </c>
      <c r="C20" s="105" t="s">
        <v>257</v>
      </c>
      <c r="D20" s="105" t="str">
        <f>IF(ISNUMBER(AVERAGE(RFI!Z122:Z125)),AVERAGE(RFI!Z122:Z125),"-")</f>
        <v>-</v>
      </c>
      <c r="E20" s="105" t="str">
        <f>IF(ISNUMBER(AVERAGE(RFI!AA122:AA125)),AVERAGE(RFI!AA122:AA125),"-")</f>
        <v>-</v>
      </c>
      <c r="F20">
        <v>122</v>
      </c>
      <c r="G20">
        <f t="shared" si="0"/>
        <v>122</v>
      </c>
      <c r="H20">
        <v>125</v>
      </c>
      <c r="I20">
        <v>3</v>
      </c>
    </row>
    <row r="21" spans="1:11" ht="20">
      <c r="A21" s="102" t="s">
        <v>37</v>
      </c>
      <c r="B21" s="103">
        <v>1.7734873276157215</v>
      </c>
      <c r="C21" s="103">
        <v>1.5069444444444444</v>
      </c>
      <c r="D21" s="103">
        <f>IF(ISNUMBER(AVERAGE(RFI!Z128:Z219)),AVERAGE(RFI!Z128:Z219),"-")</f>
        <v>3.5735294117647061</v>
      </c>
      <c r="E21" s="103">
        <f>IF(ISNUMBER(AVERAGE(RFI!AA128:AA219)),AVERAGE(RFI!AA128:AA219),"-")</f>
        <v>1.5069444444444444</v>
      </c>
      <c r="F21">
        <v>128</v>
      </c>
      <c r="G21">
        <f t="shared" si="0"/>
        <v>128</v>
      </c>
      <c r="H21">
        <v>219</v>
      </c>
      <c r="J21">
        <f>SUM(I22:I28)</f>
        <v>72</v>
      </c>
    </row>
    <row r="22" spans="1:11" ht="17">
      <c r="A22" s="104" t="s">
        <v>705</v>
      </c>
      <c r="B22" s="105">
        <v>1.4292328042328046</v>
      </c>
      <c r="C22" s="105">
        <v>1.1428571428571428</v>
      </c>
      <c r="D22" s="105">
        <f>IF(ISNUMBER(AVERAGE(RFI!Z129:Z136)),AVERAGE(RFI!Z129:Z136),"-")</f>
        <v>2.8571428571428572</v>
      </c>
      <c r="E22" s="105">
        <f>IF(ISNUMBER(AVERAGE(RFI!AA129:AA136)),AVERAGE(RFI!AA129:AA136),"-")</f>
        <v>1.1428571428571428</v>
      </c>
      <c r="F22">
        <v>129</v>
      </c>
      <c r="G22">
        <f t="shared" si="0"/>
        <v>129</v>
      </c>
      <c r="H22">
        <v>136</v>
      </c>
      <c r="I22">
        <v>7</v>
      </c>
    </row>
    <row r="23" spans="1:11" ht="17">
      <c r="A23" s="104" t="s">
        <v>726</v>
      </c>
      <c r="B23" s="105">
        <v>1.9750233426704011</v>
      </c>
      <c r="C23" s="105">
        <v>1.588235294117647</v>
      </c>
      <c r="D23" s="105">
        <f>IF(ISNUMBER(AVERAGE(RFI!Z139:Z156)),AVERAGE(RFI!Z139:Z156),"-")</f>
        <v>3.875</v>
      </c>
      <c r="E23" s="105">
        <f>IF(ISNUMBER(AVERAGE(RFI!AA139:AA156)),AVERAGE(RFI!AA139:AA156),"-")</f>
        <v>1.588235294117647</v>
      </c>
      <c r="F23">
        <v>139</v>
      </c>
      <c r="G23">
        <f t="shared" si="0"/>
        <v>139</v>
      </c>
      <c r="H23">
        <v>156</v>
      </c>
      <c r="I23">
        <v>17</v>
      </c>
    </row>
    <row r="24" spans="1:11" ht="17">
      <c r="A24" s="104" t="s">
        <v>507</v>
      </c>
      <c r="B24" s="105">
        <v>1.9546296296296299</v>
      </c>
      <c r="C24" s="105">
        <v>1.7666666666666666</v>
      </c>
      <c r="D24" s="105">
        <f>IF(ISNUMBER(AVERAGE(RFI!Z159:Z174)),AVERAGE(RFI!Z159:Z174),"-")</f>
        <v>3.7142857142857144</v>
      </c>
      <c r="E24" s="105">
        <f>IF(ISNUMBER(AVERAGE(RFI!AA159:AA174)),AVERAGE(RFI!AA159:AA174),"-")</f>
        <v>1.7666666666666666</v>
      </c>
      <c r="F24">
        <v>159</v>
      </c>
      <c r="G24">
        <f t="shared" si="0"/>
        <v>159</v>
      </c>
      <c r="H24">
        <v>174</v>
      </c>
      <c r="I24">
        <v>15</v>
      </c>
    </row>
    <row r="25" spans="1:11" ht="17">
      <c r="A25" s="104" t="s">
        <v>665</v>
      </c>
      <c r="B25" s="105">
        <v>1.4583333333333333</v>
      </c>
      <c r="C25" s="105">
        <v>1.6</v>
      </c>
      <c r="D25" s="105">
        <f>IF(ISNUMBER(AVERAGE(RFI!Z177:Z182)),AVERAGE(RFI!Z177:Z182),"-")</f>
        <v>3.8</v>
      </c>
      <c r="E25" s="105">
        <f>IF(ISNUMBER(AVERAGE(RFI!AA177:AA182)),AVERAGE(RFI!AA177:AA182),"-")</f>
        <v>1.6</v>
      </c>
      <c r="F25">
        <v>177</v>
      </c>
      <c r="G25">
        <f t="shared" si="0"/>
        <v>177</v>
      </c>
      <c r="H25">
        <v>182</v>
      </c>
      <c r="I25">
        <v>5</v>
      </c>
    </row>
    <row r="26" spans="1:11" ht="17">
      <c r="A26" s="104" t="s">
        <v>821</v>
      </c>
      <c r="B26" s="105">
        <v>1.3142361111111112</v>
      </c>
      <c r="C26" s="105">
        <v>0.9375</v>
      </c>
      <c r="D26" s="105">
        <f>IF(ISNUMBER(AVERAGE(RFI!Z185:Z193)),AVERAGE(RFI!Z185:Z193),"-")</f>
        <v>3.1428571428571428</v>
      </c>
      <c r="E26" s="105">
        <f>IF(ISNUMBER(AVERAGE(RFI!AA185:AA193)),AVERAGE(RFI!AA185:AA193),"-")</f>
        <v>0.9375</v>
      </c>
      <c r="F26">
        <v>185</v>
      </c>
      <c r="G26">
        <f t="shared" si="0"/>
        <v>185</v>
      </c>
      <c r="H26">
        <v>193</v>
      </c>
      <c r="I26">
        <v>8</v>
      </c>
    </row>
    <row r="27" spans="1:11" ht="17">
      <c r="A27" s="104" t="s">
        <v>842</v>
      </c>
      <c r="B27" s="105">
        <v>1.9109686609686609</v>
      </c>
      <c r="C27" s="105">
        <v>1.5384615384615385</v>
      </c>
      <c r="D27" s="105">
        <f>IF(ISNUMBER(AVERAGE(RFI!Z196:Z209)),AVERAGE(RFI!Z196:Z209),"-")</f>
        <v>3.5</v>
      </c>
      <c r="E27" s="105">
        <f>IF(ISNUMBER(AVERAGE(RFI!AA196:AA209)),AVERAGE(RFI!AA196:AA209),"-")</f>
        <v>1.5384615384615385</v>
      </c>
      <c r="F27">
        <v>196</v>
      </c>
      <c r="G27">
        <f t="shared" si="0"/>
        <v>196</v>
      </c>
      <c r="H27">
        <v>209</v>
      </c>
      <c r="I27">
        <v>13</v>
      </c>
    </row>
    <row r="28" spans="1:11" ht="17">
      <c r="A28" s="104" t="s">
        <v>877</v>
      </c>
      <c r="B28" s="105">
        <v>1.7361111111111112</v>
      </c>
      <c r="C28" s="105">
        <v>1.6428571428571428</v>
      </c>
      <c r="D28" s="105">
        <f>IF(ISNUMBER(AVERAGE(RFI!Z212:Z219)),AVERAGE(RFI!Z212:Z219),"-")</f>
        <v>3.7142857142857144</v>
      </c>
      <c r="E28" s="105">
        <f>IF(ISNUMBER(AVERAGE(RFI!AA212:AA219)),AVERAGE(RFI!AA212:AA219),"-")</f>
        <v>1.6428571428571428</v>
      </c>
      <c r="F28">
        <v>212</v>
      </c>
      <c r="G28">
        <f t="shared" si="0"/>
        <v>212</v>
      </c>
      <c r="H28">
        <v>219</v>
      </c>
      <c r="I28">
        <v>7</v>
      </c>
    </row>
    <row r="29" spans="1:11" ht="24" hidden="1">
      <c r="A29" s="106" t="s">
        <v>897</v>
      </c>
      <c r="B29" s="101">
        <v>1.3635328825586182</v>
      </c>
      <c r="C29" s="101" t="s">
        <v>257</v>
      </c>
      <c r="D29" s="101" t="str">
        <f>IF(ISNUMBER(AVERAGE(RFI!Z222:Z345)),AVERAGE(RFI!Z222:Z345),"-")</f>
        <v>-</v>
      </c>
      <c r="E29" s="101" t="str">
        <f>IF(ISNUMBER(AVERAGE(RFI!AA222:AA345)),AVERAGE(RFI!AA222:AA345),"-")</f>
        <v>-</v>
      </c>
      <c r="F29">
        <v>222</v>
      </c>
      <c r="G29">
        <f t="shared" si="0"/>
        <v>222</v>
      </c>
      <c r="H29">
        <v>345</v>
      </c>
      <c r="K29">
        <f>SUM(J30:J48)</f>
        <v>65</v>
      </c>
    </row>
    <row r="30" spans="1:11" ht="40" hidden="1">
      <c r="A30" s="102" t="s">
        <v>898</v>
      </c>
      <c r="B30" s="103">
        <v>1.3431372549019605</v>
      </c>
      <c r="C30" s="103" t="s">
        <v>257</v>
      </c>
      <c r="D30" s="103" t="str">
        <f>IF(ISNUMBER(AVERAGE(RFI!Z223:Z227)),AVERAGE(RFI!Z223:Z227),"-")</f>
        <v>-</v>
      </c>
      <c r="E30" s="103" t="str">
        <f>IF(ISNUMBER(AVERAGE(RFI!AA223:AA227)),AVERAGE(RFI!AA223:AA227),"-")</f>
        <v>-</v>
      </c>
      <c r="F30">
        <v>223</v>
      </c>
      <c r="G30">
        <f t="shared" si="0"/>
        <v>223</v>
      </c>
      <c r="H30">
        <v>227</v>
      </c>
      <c r="J30">
        <f>SUM(I31)</f>
        <v>3</v>
      </c>
    </row>
    <row r="31" spans="1:11" ht="17" hidden="1">
      <c r="A31" s="104" t="s">
        <v>899</v>
      </c>
      <c r="B31" s="105">
        <v>1.3431372549019605</v>
      </c>
      <c r="C31" s="105" t="s">
        <v>257</v>
      </c>
      <c r="D31" s="105" t="str">
        <f>IF(ISNUMBER(AVERAGE(RFI!Z224:Z227)),AVERAGE(RFI!Z224:Z227),"-")</f>
        <v>-</v>
      </c>
      <c r="E31" s="105" t="str">
        <f>IF(ISNUMBER(AVERAGE(RFI!AA224:AA227)),AVERAGE(RFI!AA224:AA227),"-")</f>
        <v>-</v>
      </c>
      <c r="F31">
        <v>224</v>
      </c>
      <c r="G31">
        <f t="shared" si="0"/>
        <v>224</v>
      </c>
      <c r="H31">
        <v>227</v>
      </c>
      <c r="I31">
        <v>3</v>
      </c>
    </row>
    <row r="32" spans="1:11" ht="20" hidden="1">
      <c r="A32" s="102" t="s">
        <v>906</v>
      </c>
      <c r="B32" s="103">
        <v>2.1029411764705883</v>
      </c>
      <c r="C32" s="103" t="s">
        <v>257</v>
      </c>
      <c r="D32" s="103" t="str">
        <f>IF(ISNUMBER(AVERAGE(RFI!Z230:Z233)),AVERAGE(RFI!Z230:Z233),"-")</f>
        <v>-</v>
      </c>
      <c r="E32" s="103" t="str">
        <f>IF(ISNUMBER(AVERAGE(RFI!AA230:AA233)),AVERAGE(RFI!AA230:AA233),"-")</f>
        <v>-</v>
      </c>
      <c r="F32">
        <v>230</v>
      </c>
      <c r="G32">
        <f t="shared" si="0"/>
        <v>230</v>
      </c>
      <c r="H32">
        <v>233</v>
      </c>
      <c r="J32">
        <f>SUM(I33)</f>
        <v>2</v>
      </c>
    </row>
    <row r="33" spans="1:10" ht="17" hidden="1">
      <c r="A33" s="104" t="s">
        <v>907</v>
      </c>
      <c r="B33" s="105">
        <v>2.1029411764705883</v>
      </c>
      <c r="C33" s="105" t="s">
        <v>257</v>
      </c>
      <c r="D33" s="105" t="str">
        <f>IF(ISNUMBER(AVERAGE(RFI!Z231:Z233)),AVERAGE(RFI!Z231:Z233),"-")</f>
        <v>-</v>
      </c>
      <c r="E33" s="105" t="str">
        <f>IF(ISNUMBER(AVERAGE(RFI!AA231:AA233)),AVERAGE(RFI!AA231:AA233),"-")</f>
        <v>-</v>
      </c>
      <c r="F33">
        <v>231</v>
      </c>
      <c r="G33">
        <f t="shared" si="0"/>
        <v>231</v>
      </c>
      <c r="H33">
        <v>233</v>
      </c>
      <c r="I33">
        <v>2</v>
      </c>
    </row>
    <row r="34" spans="1:10" ht="20" hidden="1">
      <c r="A34" s="102" t="s">
        <v>912</v>
      </c>
      <c r="B34" s="103">
        <v>1.4355203619909498</v>
      </c>
      <c r="C34" s="103" t="s">
        <v>257</v>
      </c>
      <c r="D34" s="103" t="str">
        <f>IF(ISNUMBER(AVERAGE(RFI!Z236:Z253)),AVERAGE(RFI!Z236:Z253),"-")</f>
        <v>-</v>
      </c>
      <c r="E34" s="103" t="str">
        <f>IF(ISNUMBER(AVERAGE(RFI!AA236:AA253)),AVERAGE(RFI!AA236:AA253),"-")</f>
        <v>-</v>
      </c>
      <c r="F34">
        <v>236</v>
      </c>
      <c r="G34">
        <f t="shared" si="0"/>
        <v>236</v>
      </c>
      <c r="H34">
        <v>253</v>
      </c>
      <c r="J34">
        <f>SUM(I35:I36)</f>
        <v>13</v>
      </c>
    </row>
    <row r="35" spans="1:10" ht="17" hidden="1">
      <c r="A35" s="104" t="s">
        <v>913</v>
      </c>
      <c r="B35" s="105">
        <v>1.5235294117647058</v>
      </c>
      <c r="C35" s="105" t="s">
        <v>257</v>
      </c>
      <c r="D35" s="105" t="str">
        <f>IF(ISNUMBER(AVERAGE(RFI!Z237:Z242)),AVERAGE(RFI!Z237:Z242),"-")</f>
        <v>-</v>
      </c>
      <c r="E35" s="105" t="str">
        <f>IF(ISNUMBER(AVERAGE(RFI!AA237:AA242)),AVERAGE(RFI!AA237:AA242),"-")</f>
        <v>-</v>
      </c>
      <c r="F35">
        <v>237</v>
      </c>
      <c r="G35">
        <f t="shared" si="0"/>
        <v>237</v>
      </c>
      <c r="H35">
        <v>242</v>
      </c>
      <c r="I35">
        <v>5</v>
      </c>
    </row>
    <row r="36" spans="1:10" ht="17" hidden="1">
      <c r="A36" s="104" t="s">
        <v>927</v>
      </c>
      <c r="B36" s="105">
        <v>1.3786764705882355</v>
      </c>
      <c r="C36" s="105" t="s">
        <v>257</v>
      </c>
      <c r="D36" s="105" t="str">
        <f>IF(ISNUMBER(AVERAGE(RFI!Z245:Z253)),AVERAGE(RFI!Z245:Z253),"-")</f>
        <v>-</v>
      </c>
      <c r="E36" s="105" t="str">
        <f>IF(ISNUMBER(AVERAGE(RFI!AA245:AA253)),AVERAGE(RFI!AA245:AA253),"-")</f>
        <v>-</v>
      </c>
      <c r="F36">
        <v>245</v>
      </c>
      <c r="G36">
        <f t="shared" si="0"/>
        <v>245</v>
      </c>
      <c r="H36">
        <v>253</v>
      </c>
      <c r="I36">
        <v>8</v>
      </c>
    </row>
    <row r="37" spans="1:10" ht="20" hidden="1">
      <c r="A37" s="102" t="s">
        <v>949</v>
      </c>
      <c r="B37" s="103">
        <v>1.0603641456582633</v>
      </c>
      <c r="C37" s="103" t="s">
        <v>257</v>
      </c>
      <c r="D37" s="103" t="str">
        <f>IF(ISNUMBER(AVERAGE(RFI!Z256:Z302)),AVERAGE(RFI!Z256:Z302),"-")</f>
        <v>-</v>
      </c>
      <c r="E37" s="103" t="str">
        <f>IF(ISNUMBER(AVERAGE(RFI!AA256:AA302)),AVERAGE(RFI!AA256:AA302),"-")</f>
        <v>-</v>
      </c>
      <c r="F37">
        <v>256</v>
      </c>
      <c r="G37">
        <f t="shared" si="0"/>
        <v>256</v>
      </c>
      <c r="H37">
        <v>302</v>
      </c>
      <c r="J37">
        <f>SUM(I38:I43)</f>
        <v>30</v>
      </c>
    </row>
    <row r="38" spans="1:10" ht="17" hidden="1">
      <c r="A38" s="104" t="s">
        <v>950</v>
      </c>
      <c r="B38" s="105">
        <v>1.0294117647058825</v>
      </c>
      <c r="C38" s="105" t="s">
        <v>257</v>
      </c>
      <c r="D38" s="105" t="str">
        <f>IF(ISNUMBER(AVERAGE(RFI!Z257:Z260)),AVERAGE(RFI!Z257:Z260),"-")</f>
        <v>-</v>
      </c>
      <c r="E38" s="105" t="str">
        <f>IF(ISNUMBER(AVERAGE(RFI!AA257:AA260)),AVERAGE(RFI!AA257:AA260),"-")</f>
        <v>-</v>
      </c>
      <c r="F38">
        <v>257</v>
      </c>
      <c r="G38">
        <f t="shared" si="0"/>
        <v>257</v>
      </c>
      <c r="H38">
        <v>260</v>
      </c>
      <c r="I38">
        <v>3</v>
      </c>
    </row>
    <row r="39" spans="1:10" ht="17" hidden="1">
      <c r="A39" s="104" t="s">
        <v>957</v>
      </c>
      <c r="B39" s="105">
        <v>0.96323529411764708</v>
      </c>
      <c r="C39" s="105" t="s">
        <v>257</v>
      </c>
      <c r="D39" s="105" t="str">
        <f>IF(ISNUMBER(AVERAGE(RFI!Z263:Z267)),AVERAGE(RFI!Z263:Z267),"-")</f>
        <v>-</v>
      </c>
      <c r="E39" s="105" t="str">
        <f>IF(ISNUMBER(AVERAGE(RFI!AA263:AA267)),AVERAGE(RFI!AA263:AA267),"-")</f>
        <v>-</v>
      </c>
      <c r="F39">
        <v>263</v>
      </c>
      <c r="G39">
        <f t="shared" si="0"/>
        <v>263</v>
      </c>
      <c r="H39">
        <v>267</v>
      </c>
      <c r="I39">
        <v>4</v>
      </c>
    </row>
    <row r="40" spans="1:10" ht="17" hidden="1">
      <c r="A40" s="104" t="s">
        <v>967</v>
      </c>
      <c r="B40" s="105">
        <v>0.80147058823529416</v>
      </c>
      <c r="C40" s="105" t="s">
        <v>257</v>
      </c>
      <c r="D40" s="105" t="str">
        <f>IF(ISNUMBER(AVERAGE(RFI!Z270:Z274)),AVERAGE(RFI!Z270:Z274),"-")</f>
        <v>-</v>
      </c>
      <c r="E40" s="105" t="str">
        <f>IF(ISNUMBER(AVERAGE(RFI!AA270:AA274)),AVERAGE(RFI!AA270:AA274),"-")</f>
        <v>-</v>
      </c>
      <c r="F40">
        <v>270</v>
      </c>
      <c r="G40">
        <f t="shared" si="0"/>
        <v>270</v>
      </c>
      <c r="H40">
        <v>274</v>
      </c>
      <c r="I40">
        <v>4</v>
      </c>
    </row>
    <row r="41" spans="1:10" ht="17" hidden="1">
      <c r="A41" s="104" t="s">
        <v>977</v>
      </c>
      <c r="B41" s="105">
        <v>0.98529411764705888</v>
      </c>
      <c r="C41" s="105" t="s">
        <v>257</v>
      </c>
      <c r="D41" s="105" t="str">
        <f>IF(ISNUMBER(AVERAGE(RFI!Z277:Z287)),AVERAGE(RFI!Z277:Z287),"-")</f>
        <v>-</v>
      </c>
      <c r="E41" s="105" t="str">
        <f>IF(ISNUMBER(AVERAGE(RFI!AA277:AA287)),AVERAGE(RFI!AA277:AA287),"-")</f>
        <v>-</v>
      </c>
      <c r="F41">
        <v>277</v>
      </c>
      <c r="G41">
        <f t="shared" si="0"/>
        <v>277</v>
      </c>
      <c r="H41">
        <v>287</v>
      </c>
      <c r="I41">
        <v>10</v>
      </c>
    </row>
    <row r="42" spans="1:10" ht="17" hidden="1">
      <c r="A42" s="104" t="s">
        <v>1001</v>
      </c>
      <c r="B42" s="105">
        <v>1.3515625</v>
      </c>
      <c r="C42" s="105" t="s">
        <v>257</v>
      </c>
      <c r="D42" s="105" t="str">
        <f>IF(ISNUMBER(AVERAGE(RFI!Z290:Z298)),AVERAGE(RFI!Z290:Z298),"-")</f>
        <v>-</v>
      </c>
      <c r="E42" s="105" t="str">
        <f>IF(ISNUMBER(AVERAGE(RFI!AA290:AA298)),AVERAGE(RFI!AA290:AA298),"-")</f>
        <v>-</v>
      </c>
      <c r="F42">
        <v>290</v>
      </c>
      <c r="G42">
        <f t="shared" si="0"/>
        <v>290</v>
      </c>
      <c r="H42">
        <v>298</v>
      </c>
      <c r="I42">
        <v>8</v>
      </c>
    </row>
    <row r="43" spans="1:10" ht="17" hidden="1">
      <c r="A43" s="104" t="s">
        <v>1018</v>
      </c>
      <c r="B43" s="105">
        <v>1.65625</v>
      </c>
      <c r="C43" s="105" t="s">
        <v>257</v>
      </c>
      <c r="D43" s="105" t="str">
        <f>IF(ISNUMBER(AVERAGE(RFI!Z301:Z302)),AVERAGE(RFI!Z301:Z302),"-")</f>
        <v>-</v>
      </c>
      <c r="E43" s="105" t="str">
        <f>IF(ISNUMBER(AVERAGE(RFI!AA301:AA302)),AVERAGE(RFI!AA301:AA302),"-")</f>
        <v>-</v>
      </c>
      <c r="F43">
        <v>301</v>
      </c>
      <c r="G43">
        <f t="shared" si="0"/>
        <v>301</v>
      </c>
      <c r="H43">
        <v>302</v>
      </c>
      <c r="I43">
        <v>1</v>
      </c>
    </row>
    <row r="44" spans="1:10" ht="20" hidden="1">
      <c r="A44" s="102" t="s">
        <v>85</v>
      </c>
      <c r="B44" s="103">
        <v>1.8627450980392157</v>
      </c>
      <c r="C44" s="103" t="s">
        <v>257</v>
      </c>
      <c r="D44" s="103" t="str">
        <f>IF(ISNUMBER(AVERAGE(RFI!Z305:Z321)),AVERAGE(RFI!Z305:Z321),"-")</f>
        <v>-</v>
      </c>
      <c r="E44" s="103" t="str">
        <f>IF(ISNUMBER(AVERAGE(RFI!AA305:AA321)),AVERAGE(RFI!AA305:AA321),"-")</f>
        <v>-</v>
      </c>
      <c r="F44">
        <v>305</v>
      </c>
      <c r="G44">
        <f t="shared" si="0"/>
        <v>305</v>
      </c>
      <c r="H44">
        <v>321</v>
      </c>
      <c r="J44">
        <f>SUM(I45:I47)</f>
        <v>9</v>
      </c>
    </row>
    <row r="45" spans="1:10" ht="17" hidden="1">
      <c r="A45" s="104" t="s">
        <v>1022</v>
      </c>
      <c r="B45" s="105">
        <v>1.4823529411764707</v>
      </c>
      <c r="C45" s="105" t="s">
        <v>257</v>
      </c>
      <c r="D45" s="105" t="str">
        <f>IF(ISNUMBER(AVERAGE(RFI!Z306:Z311)),AVERAGE(RFI!Z306:Z311),"-")</f>
        <v>-</v>
      </c>
      <c r="E45" s="105" t="str">
        <f>IF(ISNUMBER(AVERAGE(RFI!AA306:AA311)),AVERAGE(RFI!AA306:AA311),"-")</f>
        <v>-</v>
      </c>
      <c r="F45">
        <v>306</v>
      </c>
      <c r="G45">
        <f t="shared" si="0"/>
        <v>306</v>
      </c>
      <c r="H45">
        <v>311</v>
      </c>
      <c r="I45">
        <v>5</v>
      </c>
    </row>
    <row r="46" spans="1:10" ht="17" hidden="1">
      <c r="A46" s="104" t="s">
        <v>1035</v>
      </c>
      <c r="B46" s="105">
        <v>2.2205882352941178</v>
      </c>
      <c r="C46" s="105" t="s">
        <v>257</v>
      </c>
      <c r="D46" s="105" t="str">
        <f>IF(ISNUMBER(AVERAGE(RFI!Z314:Z316)),AVERAGE(RFI!Z314:Z316),"-")</f>
        <v>-</v>
      </c>
      <c r="E46" s="105" t="str">
        <f>IF(ISNUMBER(AVERAGE(RFI!AA314:AA316)),AVERAGE(RFI!AA314:AA316),"-")</f>
        <v>-</v>
      </c>
      <c r="F46">
        <v>314</v>
      </c>
      <c r="G46">
        <f t="shared" si="0"/>
        <v>314</v>
      </c>
      <c r="H46">
        <v>316</v>
      </c>
      <c r="I46">
        <v>2</v>
      </c>
    </row>
    <row r="47" spans="1:10" ht="17" hidden="1">
      <c r="A47" s="104" t="s">
        <v>1042</v>
      </c>
      <c r="B47" s="105">
        <v>2.4558823529411766</v>
      </c>
      <c r="C47" s="105" t="s">
        <v>257</v>
      </c>
      <c r="D47" s="105" t="str">
        <f>IF(ISNUMBER(AVERAGE(RFI!Z319:Z321)),AVERAGE(RFI!Z319:Z321),"-")</f>
        <v>-</v>
      </c>
      <c r="E47" s="105" t="str">
        <f>IF(ISNUMBER(AVERAGE(RFI!AA319:AA321)),AVERAGE(RFI!AA319:AA321),"-")</f>
        <v>-</v>
      </c>
      <c r="F47">
        <v>319</v>
      </c>
      <c r="G47">
        <f t="shared" si="0"/>
        <v>319</v>
      </c>
      <c r="H47">
        <v>321</v>
      </c>
      <c r="I47">
        <v>2</v>
      </c>
    </row>
    <row r="48" spans="1:10" ht="20" hidden="1">
      <c r="A48" s="102" t="s">
        <v>649</v>
      </c>
      <c r="B48" s="103">
        <v>1.5919117647058822</v>
      </c>
      <c r="C48" s="103" t="s">
        <v>257</v>
      </c>
      <c r="D48" s="103" t="str">
        <f>IF(ISNUMBER(AVERAGE(RFI!Z324:Z345)),AVERAGE(RFI!Z324:Z345),"-")</f>
        <v>-</v>
      </c>
      <c r="E48" s="103" t="str">
        <f>IF(ISNUMBER(AVERAGE(RFI!AA324:AA345)),AVERAGE(RFI!AA324:AA345),"-")</f>
        <v>-</v>
      </c>
      <c r="F48">
        <v>324</v>
      </c>
      <c r="G48">
        <f t="shared" si="0"/>
        <v>324</v>
      </c>
      <c r="H48">
        <v>345</v>
      </c>
      <c r="J48">
        <f>SUM(I49:I53)</f>
        <v>8</v>
      </c>
    </row>
    <row r="49" spans="1:11" ht="17" hidden="1">
      <c r="A49" s="104" t="s">
        <v>118</v>
      </c>
      <c r="B49" s="105">
        <v>1.9705882352941178</v>
      </c>
      <c r="C49" s="105" t="s">
        <v>257</v>
      </c>
      <c r="D49" s="105" t="str">
        <f>IF(ISNUMBER(AVERAGE(RFI!Z325:Z326)),AVERAGE(RFI!Z325:Z326),"-")</f>
        <v>-</v>
      </c>
      <c r="E49" s="105" t="str">
        <f>IF(ISNUMBER(AVERAGE(RFI!AA325:AA326)),AVERAGE(RFI!AA325:AA326),"-")</f>
        <v>-</v>
      </c>
      <c r="F49">
        <v>325</v>
      </c>
      <c r="G49">
        <f t="shared" si="0"/>
        <v>325</v>
      </c>
      <c r="H49">
        <v>326</v>
      </c>
      <c r="I49">
        <v>1</v>
      </c>
    </row>
    <row r="50" spans="1:11" ht="17" hidden="1">
      <c r="A50" s="104" t="s">
        <v>671</v>
      </c>
      <c r="B50" s="105">
        <v>2.0147058823529411</v>
      </c>
      <c r="C50" s="105" t="s">
        <v>257</v>
      </c>
      <c r="D50" s="105" t="str">
        <f>IF(ISNUMBER(AVERAGE(RFI!Z329:Z331)),AVERAGE(RFI!Z329:Z331),"-")</f>
        <v>-</v>
      </c>
      <c r="E50" s="105" t="str">
        <f>IF(ISNUMBER(AVERAGE(RFI!AA329:AA331)),AVERAGE(RFI!AA329:AA331),"-")</f>
        <v>-</v>
      </c>
      <c r="F50">
        <v>329</v>
      </c>
      <c r="G50">
        <f t="shared" si="0"/>
        <v>329</v>
      </c>
      <c r="H50">
        <v>331</v>
      </c>
      <c r="I50">
        <v>2</v>
      </c>
    </row>
    <row r="51" spans="1:11" ht="17" hidden="1">
      <c r="A51" s="104" t="s">
        <v>906</v>
      </c>
      <c r="B51" s="105">
        <v>0.94117647058823528</v>
      </c>
      <c r="C51" s="105" t="s">
        <v>257</v>
      </c>
      <c r="D51" s="105" t="str">
        <f>IF(ISNUMBER(AVERAGE(RFI!Z334:Z335)),AVERAGE(RFI!Z334:Z335),"-")</f>
        <v>-</v>
      </c>
      <c r="E51" s="105" t="str">
        <f>IF(ISNUMBER(AVERAGE(RFI!AA334:AA335)),AVERAGE(RFI!AA334:AA335),"-")</f>
        <v>-</v>
      </c>
      <c r="F51">
        <v>334</v>
      </c>
      <c r="G51">
        <f t="shared" si="0"/>
        <v>334</v>
      </c>
      <c r="H51">
        <v>335</v>
      </c>
      <c r="I51">
        <v>1</v>
      </c>
    </row>
    <row r="52" spans="1:11" ht="17" hidden="1">
      <c r="A52" s="104" t="s">
        <v>912</v>
      </c>
      <c r="B52" s="105">
        <v>1.4215686274509807</v>
      </c>
      <c r="C52" s="105" t="s">
        <v>257</v>
      </c>
      <c r="D52" s="105" t="str">
        <f>IF(ISNUMBER(AVERAGE(RFI!Z338:Z341)),AVERAGE(RFI!Z338:Z341),"-")</f>
        <v>-</v>
      </c>
      <c r="E52" s="105" t="str">
        <f>IF(ISNUMBER(AVERAGE(RFI!AA338:AA341)),AVERAGE(RFI!AA338:AA341),"-")</f>
        <v>-</v>
      </c>
      <c r="F52">
        <v>338</v>
      </c>
      <c r="G52">
        <f t="shared" si="0"/>
        <v>338</v>
      </c>
      <c r="H52">
        <v>341</v>
      </c>
      <c r="I52">
        <v>3</v>
      </c>
    </row>
    <row r="53" spans="1:11" ht="17" hidden="1">
      <c r="A53" s="104" t="s">
        <v>649</v>
      </c>
      <c r="B53" s="105">
        <v>1.5294117647058822</v>
      </c>
      <c r="C53" s="105" t="s">
        <v>257</v>
      </c>
      <c r="D53" s="105" t="str">
        <f>IF(ISNUMBER(AVERAGE(RFI!Z344:Z345)),AVERAGE(RFI!Z344:Z345),"-")</f>
        <v>-</v>
      </c>
      <c r="E53" s="105" t="str">
        <f>IF(ISNUMBER(AVERAGE(RFI!AA344:AA345)),AVERAGE(RFI!AA344:AA345),"-")</f>
        <v>-</v>
      </c>
      <c r="F53">
        <v>344</v>
      </c>
      <c r="G53">
        <f t="shared" si="0"/>
        <v>344</v>
      </c>
      <c r="H53">
        <v>345</v>
      </c>
      <c r="I53">
        <v>1</v>
      </c>
    </row>
    <row r="54" spans="1:11" ht="24">
      <c r="A54" s="106" t="s">
        <v>1068</v>
      </c>
      <c r="B54" s="101">
        <v>2.2579125450502264</v>
      </c>
      <c r="C54" s="101">
        <v>2.5714285714285716</v>
      </c>
      <c r="D54" s="101">
        <f>IF(ISNUMBER(AVERAGE(RFI!Z348:Z380)),AVERAGE(RFI!Z348:Z380),"-")</f>
        <v>5</v>
      </c>
      <c r="E54" s="101">
        <f>IF(ISNUMBER(AVERAGE(RFI!AA348:AA380)),AVERAGE(RFI!AA348:AA380),"-")</f>
        <v>2.5714285714285716</v>
      </c>
      <c r="F54">
        <v>348</v>
      </c>
      <c r="G54">
        <f t="shared" si="0"/>
        <v>348</v>
      </c>
      <c r="H54">
        <v>380</v>
      </c>
      <c r="K54">
        <f>SUM(J55:J57)</f>
        <v>23</v>
      </c>
    </row>
    <row r="55" spans="1:11" ht="20">
      <c r="A55" s="102" t="s">
        <v>1069</v>
      </c>
      <c r="B55" s="103">
        <v>2.2895218816271448</v>
      </c>
      <c r="C55" s="103">
        <v>2.5714285714285716</v>
      </c>
      <c r="D55" s="103">
        <f>IF(ISNUMBER(AVERAGE(RFI!Z349:Z368)),AVERAGE(RFI!Z349:Z368),"-")</f>
        <v>5</v>
      </c>
      <c r="E55" s="103">
        <f>IF(ISNUMBER(AVERAGE(RFI!AA349:AA368)),AVERAGE(RFI!AA349:AA368),"-")</f>
        <v>2.5714285714285716</v>
      </c>
      <c r="F55">
        <v>349</v>
      </c>
      <c r="G55">
        <f t="shared" si="0"/>
        <v>349</v>
      </c>
      <c r="H55">
        <v>368</v>
      </c>
      <c r="J55">
        <v>19</v>
      </c>
    </row>
    <row r="56" spans="1:11" ht="20" hidden="1">
      <c r="A56" s="102" t="s">
        <v>1097</v>
      </c>
      <c r="B56" s="103">
        <v>1.5961538461538463</v>
      </c>
      <c r="C56" s="103" t="s">
        <v>257</v>
      </c>
      <c r="D56" s="103" t="str">
        <f>IF(ISNUMBER(AVERAGE(RFI!Z371:Z372)),AVERAGE(RFI!Z371:Z372),"-")</f>
        <v>-</v>
      </c>
      <c r="E56" s="103" t="str">
        <f>IF(ISNUMBER(AVERAGE(RFI!AA371:AA372)),AVERAGE(RFI!AA371:AA372),"-")</f>
        <v>-</v>
      </c>
      <c r="F56">
        <v>371</v>
      </c>
      <c r="G56">
        <f t="shared" si="0"/>
        <v>371</v>
      </c>
      <c r="H56">
        <v>372</v>
      </c>
      <c r="J56">
        <v>1</v>
      </c>
    </row>
    <row r="57" spans="1:11" ht="20" hidden="1">
      <c r="A57" s="102" t="s">
        <v>1099</v>
      </c>
      <c r="B57" s="103">
        <v>1.7941176470588238</v>
      </c>
      <c r="C57" s="103" t="s">
        <v>257</v>
      </c>
      <c r="D57" s="103" t="str">
        <f>IF(ISNUMBER(AVERAGE(RFI!Z375:Z378)),AVERAGE(RFI!Z375:Z378),"-")</f>
        <v>-</v>
      </c>
      <c r="E57" s="103" t="str">
        <f>IF(ISNUMBER(AVERAGE(RFI!AA375:AA378)),AVERAGE(RFI!AA375:AA378),"-")</f>
        <v>-</v>
      </c>
      <c r="F57">
        <v>375</v>
      </c>
      <c r="G57">
        <f t="shared" si="0"/>
        <v>375</v>
      </c>
      <c r="H57">
        <v>378</v>
      </c>
      <c r="J57">
        <v>3</v>
      </c>
    </row>
    <row r="58" spans="1:11" ht="24" hidden="1">
      <c r="A58" s="106" t="s">
        <v>1105</v>
      </c>
      <c r="B58" s="101">
        <v>1.8357155681375863</v>
      </c>
      <c r="C58" s="101" t="s">
        <v>257</v>
      </c>
      <c r="D58" s="101" t="str">
        <f>IF(ISNUMBER(AVERAGE(RFI!Z381:Z516)),AVERAGE(RFI!Z381:Z516),"-")</f>
        <v>-</v>
      </c>
      <c r="E58" s="101" t="str">
        <f>IF(ISNUMBER(AVERAGE(RFI!AA381:AA516)),AVERAGE(RFI!AA381:AA516),"-")</f>
        <v>-</v>
      </c>
      <c r="F58">
        <v>381</v>
      </c>
      <c r="G58">
        <f t="shared" si="0"/>
        <v>381</v>
      </c>
      <c r="H58">
        <v>516</v>
      </c>
      <c r="K58">
        <f>SUM(J59:J73)</f>
        <v>99</v>
      </c>
    </row>
    <row r="59" spans="1:11" ht="20" hidden="1">
      <c r="A59" s="102" t="s">
        <v>1106</v>
      </c>
      <c r="B59" s="103">
        <v>1.8637390387390389</v>
      </c>
      <c r="C59" s="103" t="s">
        <v>257</v>
      </c>
      <c r="D59" s="103" t="str">
        <f>IF(ISNUMBER(AVERAGE(RFI!Z382:Z407)),AVERAGE(RFI!Z382:Z407),"-")</f>
        <v>-</v>
      </c>
      <c r="E59" s="103" t="str">
        <f>IF(ISNUMBER(AVERAGE(RFI!AA382:AA407)),AVERAGE(RFI!AA382:AA407),"-")</f>
        <v>-</v>
      </c>
      <c r="F59">
        <v>382</v>
      </c>
      <c r="G59">
        <f t="shared" si="0"/>
        <v>382</v>
      </c>
      <c r="H59">
        <v>407</v>
      </c>
      <c r="J59">
        <f>SUM(I60:I61)</f>
        <v>21</v>
      </c>
    </row>
    <row r="60" spans="1:11" ht="17" hidden="1">
      <c r="A60" s="104" t="s">
        <v>1107</v>
      </c>
      <c r="B60" s="105">
        <v>1.9130036630036631</v>
      </c>
      <c r="C60" s="105" t="s">
        <v>257</v>
      </c>
      <c r="D60" s="105" t="str">
        <f>IF(ISNUMBER(AVERAGE(RFI!Z383:Z397)),AVERAGE(RFI!Z383:Z397),"-")</f>
        <v>-</v>
      </c>
      <c r="E60" s="105" t="str">
        <f>IF(ISNUMBER(AVERAGE(RFI!AA383:AA397)),AVERAGE(RFI!AA383:AA397),"-")</f>
        <v>-</v>
      </c>
      <c r="F60">
        <v>383</v>
      </c>
      <c r="G60">
        <f t="shared" si="0"/>
        <v>383</v>
      </c>
      <c r="H60">
        <v>397</v>
      </c>
      <c r="I60">
        <v>14</v>
      </c>
    </row>
    <row r="61" spans="1:11" ht="17" hidden="1">
      <c r="A61" s="104" t="s">
        <v>1147</v>
      </c>
      <c r="B61" s="105">
        <v>1.7445054945054943</v>
      </c>
      <c r="C61" s="105" t="s">
        <v>257</v>
      </c>
      <c r="D61" s="105" t="str">
        <f>IF(ISNUMBER(AVERAGE(RFI!Z400:Z407)),AVERAGE(RFI!Z400:Z407),"-")</f>
        <v>-</v>
      </c>
      <c r="E61" s="105" t="str">
        <f>IF(ISNUMBER(AVERAGE(RFI!AA400:AA407)),AVERAGE(RFI!AA400:AA407),"-")</f>
        <v>-</v>
      </c>
      <c r="F61">
        <v>400</v>
      </c>
      <c r="G61">
        <f t="shared" si="0"/>
        <v>400</v>
      </c>
      <c r="H61">
        <v>407</v>
      </c>
      <c r="I61">
        <v>7</v>
      </c>
    </row>
    <row r="62" spans="1:11" ht="20" hidden="1">
      <c r="A62" s="102" t="s">
        <v>1167</v>
      </c>
      <c r="B62" s="103">
        <v>2.2376698644781063</v>
      </c>
      <c r="C62" s="103" t="s">
        <v>257</v>
      </c>
      <c r="D62" s="103" t="str">
        <f>IF(ISNUMBER(AVERAGE(RFI!Z410:Z462)),AVERAGE(RFI!Z410:Z462),"-")</f>
        <v>-</v>
      </c>
      <c r="E62" s="103" t="str">
        <f>IF(ISNUMBER(AVERAGE(RFI!AA410:AA462)),AVERAGE(RFI!AA410:AA462),"-")</f>
        <v>-</v>
      </c>
      <c r="F62">
        <v>410</v>
      </c>
      <c r="G62">
        <f t="shared" si="0"/>
        <v>410</v>
      </c>
      <c r="H62">
        <v>462</v>
      </c>
      <c r="J62">
        <f>SUM(I63:I66)</f>
        <v>42</v>
      </c>
    </row>
    <row r="63" spans="1:11" ht="17" hidden="1">
      <c r="A63" s="104" t="s">
        <v>1168</v>
      </c>
      <c r="B63" s="105">
        <v>2.3528083028083029</v>
      </c>
      <c r="C63" s="105" t="s">
        <v>257</v>
      </c>
      <c r="D63" s="105" t="str">
        <f>IF(ISNUMBER(AVERAGE(RFI!Z411:Z432)),AVERAGE(RFI!Z411:Z432),"-")</f>
        <v>-</v>
      </c>
      <c r="E63" s="105" t="str">
        <f>IF(ISNUMBER(AVERAGE(RFI!AA411:AA432)),AVERAGE(RFI!AA411:AA432),"-")</f>
        <v>-</v>
      </c>
      <c r="F63">
        <v>411</v>
      </c>
      <c r="G63">
        <f t="shared" si="0"/>
        <v>411</v>
      </c>
      <c r="H63">
        <v>432</v>
      </c>
      <c r="I63">
        <v>21</v>
      </c>
    </row>
    <row r="64" spans="1:11" ht="17" hidden="1">
      <c r="A64" s="104" t="s">
        <v>1230</v>
      </c>
      <c r="B64" s="105">
        <v>2.4487179487179485</v>
      </c>
      <c r="C64" s="105" t="s">
        <v>257</v>
      </c>
      <c r="D64" s="105" t="str">
        <f>IF(ISNUMBER(AVERAGE(RFI!Z435:Z439)),AVERAGE(RFI!Z435:Z439),"-")</f>
        <v>-</v>
      </c>
      <c r="E64" s="105" t="str">
        <f>IF(ISNUMBER(AVERAGE(RFI!AA435:AA439)),AVERAGE(RFI!AA435:AA439),"-")</f>
        <v>-</v>
      </c>
      <c r="F64">
        <v>435</v>
      </c>
      <c r="G64">
        <f t="shared" si="0"/>
        <v>435</v>
      </c>
      <c r="H64">
        <v>439</v>
      </c>
      <c r="I64">
        <v>4</v>
      </c>
    </row>
    <row r="65" spans="1:11" ht="17" hidden="1">
      <c r="A65" s="104" t="s">
        <v>1243</v>
      </c>
      <c r="B65" s="105">
        <v>2.0410256410256413</v>
      </c>
      <c r="C65" s="105" t="s">
        <v>257</v>
      </c>
      <c r="D65" s="105" t="str">
        <f>IF(ISNUMBER(AVERAGE(RFI!Z442:Z448)),AVERAGE(RFI!Z442:Z448),"-")</f>
        <v>-</v>
      </c>
      <c r="E65" s="105" t="str">
        <f>IF(ISNUMBER(AVERAGE(RFI!AA442:AA448)),AVERAGE(RFI!AA442:AA448),"-")</f>
        <v>-</v>
      </c>
      <c r="F65">
        <v>442</v>
      </c>
      <c r="G65">
        <f t="shared" si="0"/>
        <v>442</v>
      </c>
      <c r="H65">
        <v>448</v>
      </c>
      <c r="I65">
        <v>6</v>
      </c>
    </row>
    <row r="66" spans="1:11" ht="17" hidden="1">
      <c r="A66" s="104" t="s">
        <v>1258</v>
      </c>
      <c r="B66" s="105">
        <v>2.0192307692307692</v>
      </c>
      <c r="C66" s="105" t="s">
        <v>257</v>
      </c>
      <c r="D66" s="105" t="str">
        <f>IF(ISNUMBER(AVERAGE(RFI!Z451:Z462)),AVERAGE(RFI!Z451:Z462),"-")</f>
        <v>-</v>
      </c>
      <c r="E66" s="105" t="str">
        <f>IF(ISNUMBER(AVERAGE(RFI!AA451:AA462)),AVERAGE(RFI!AA451:AA462),"-")</f>
        <v>-</v>
      </c>
      <c r="F66">
        <v>451</v>
      </c>
      <c r="G66">
        <f t="shared" si="0"/>
        <v>451</v>
      </c>
      <c r="H66">
        <v>462</v>
      </c>
      <c r="I66">
        <v>11</v>
      </c>
    </row>
    <row r="67" spans="1:11" ht="20" hidden="1">
      <c r="A67" s="102" t="s">
        <v>1290</v>
      </c>
      <c r="B67" s="103">
        <v>1.0642690642690644</v>
      </c>
      <c r="C67" s="103" t="s">
        <v>257</v>
      </c>
      <c r="D67" s="103" t="str">
        <f>IF(ISNUMBER(AVERAGE(RFI!Z465:Z494)),AVERAGE(RFI!Z465:Z494),"-")</f>
        <v>-</v>
      </c>
      <c r="E67" s="103" t="str">
        <f>IF(ISNUMBER(AVERAGE(RFI!AA465:AA494)),AVERAGE(RFI!AA465:AA494),"-")</f>
        <v>-</v>
      </c>
      <c r="F67">
        <v>465</v>
      </c>
      <c r="G67">
        <f t="shared" ref="G67:G167" si="1">F67</f>
        <v>465</v>
      </c>
      <c r="H67">
        <v>494</v>
      </c>
      <c r="J67">
        <f>SUM(I68:I70)</f>
        <v>22</v>
      </c>
    </row>
    <row r="68" spans="1:11" ht="17" hidden="1">
      <c r="A68" s="104" t="s">
        <v>1291</v>
      </c>
      <c r="B68" s="105">
        <v>1.3685897435897434</v>
      </c>
      <c r="C68" s="105" t="s">
        <v>257</v>
      </c>
      <c r="D68" s="105" t="str">
        <f>IF(ISNUMBER(AVERAGE(RFI!Z466:Z475)),AVERAGE(RFI!Z466:Z475),"-")</f>
        <v>-</v>
      </c>
      <c r="E68" s="105" t="str">
        <f>IF(ISNUMBER(AVERAGE(RFI!AA466:AA475)),AVERAGE(RFI!AA466:AA475),"-")</f>
        <v>-</v>
      </c>
      <c r="F68">
        <v>466</v>
      </c>
      <c r="G68">
        <f t="shared" si="1"/>
        <v>466</v>
      </c>
      <c r="H68">
        <v>475</v>
      </c>
      <c r="I68">
        <v>9</v>
      </c>
    </row>
    <row r="69" spans="1:11" ht="17" hidden="1">
      <c r="A69" s="104" t="s">
        <v>1318</v>
      </c>
      <c r="B69" s="105">
        <v>0.88782051282051277</v>
      </c>
      <c r="C69" s="105" t="s">
        <v>257</v>
      </c>
      <c r="D69" s="105" t="str">
        <f>IF(ISNUMBER(AVERAGE(RFI!Z478:Z486)),AVERAGE(RFI!Z478:Z486),"-")</f>
        <v>-</v>
      </c>
      <c r="E69" s="105" t="str">
        <f>IF(ISNUMBER(AVERAGE(RFI!AA478:AA486)),AVERAGE(RFI!AA478:AA486),"-")</f>
        <v>-</v>
      </c>
      <c r="F69">
        <v>478</v>
      </c>
      <c r="G69">
        <f t="shared" si="1"/>
        <v>478</v>
      </c>
      <c r="H69">
        <v>486</v>
      </c>
      <c r="I69">
        <v>8</v>
      </c>
    </row>
    <row r="70" spans="1:11" ht="17" hidden="1">
      <c r="A70" s="104" t="s">
        <v>1344</v>
      </c>
      <c r="B70" s="105">
        <v>0.76666666666666661</v>
      </c>
      <c r="C70" s="105" t="s">
        <v>257</v>
      </c>
      <c r="D70" s="105" t="str">
        <f>IF(ISNUMBER(AVERAGE(RFI!Z489:Z494)),AVERAGE(RFI!Z489:Z494),"-")</f>
        <v>-</v>
      </c>
      <c r="E70" s="105" t="str">
        <f>IF(ISNUMBER(AVERAGE(RFI!AA489:AA494)),AVERAGE(RFI!AA489:AA494),"-")</f>
        <v>-</v>
      </c>
      <c r="F70">
        <v>489</v>
      </c>
      <c r="G70">
        <f t="shared" si="1"/>
        <v>489</v>
      </c>
      <c r="H70">
        <v>494</v>
      </c>
      <c r="I70">
        <v>5</v>
      </c>
    </row>
    <row r="71" spans="1:11" ht="20" hidden="1">
      <c r="A71" s="102" t="s">
        <v>906</v>
      </c>
      <c r="B71" s="103">
        <v>1.7811813186813186</v>
      </c>
      <c r="C71" s="103" t="s">
        <v>257</v>
      </c>
      <c r="D71" s="103" t="str">
        <f>IF(ISNUMBER(AVERAGE(RFI!Z497:Z506)),AVERAGE(RFI!Z497:Z506),"-")</f>
        <v>-</v>
      </c>
      <c r="E71" s="103" t="str">
        <f>IF(ISNUMBER(AVERAGE(RFI!AA497:AA506)),AVERAGE(RFI!AA497:AA506),"-")</f>
        <v>-</v>
      </c>
      <c r="F71">
        <v>497</v>
      </c>
      <c r="G71">
        <f t="shared" si="1"/>
        <v>497</v>
      </c>
      <c r="H71">
        <v>506</v>
      </c>
      <c r="J71">
        <f>SUM(I72)</f>
        <v>8</v>
      </c>
    </row>
    <row r="72" spans="1:11" ht="17" hidden="1">
      <c r="A72" s="104" t="s">
        <v>1356</v>
      </c>
      <c r="B72" s="105">
        <v>1.7811813186813186</v>
      </c>
      <c r="C72" s="105" t="s">
        <v>257</v>
      </c>
      <c r="D72" s="105" t="str">
        <f>IF(ISNUMBER(AVERAGE(RFI!Z498:Z506)),AVERAGE(RFI!Z498:Z506),"-")</f>
        <v>-</v>
      </c>
      <c r="E72" s="105" t="str">
        <f>IF(ISNUMBER(AVERAGE(RFI!AA498:AA506)),AVERAGE(RFI!AA498:AA506),"-")</f>
        <v>-</v>
      </c>
      <c r="F72">
        <v>498</v>
      </c>
      <c r="G72">
        <f t="shared" si="1"/>
        <v>498</v>
      </c>
      <c r="H72">
        <v>506</v>
      </c>
      <c r="I72">
        <v>8</v>
      </c>
    </row>
    <row r="73" spans="1:11" ht="20" hidden="1">
      <c r="A73" s="102" t="s">
        <v>1378</v>
      </c>
      <c r="B73" s="103">
        <v>1.5972222222222223</v>
      </c>
      <c r="C73" s="103" t="s">
        <v>257</v>
      </c>
      <c r="D73" s="103" t="str">
        <f>IF(ISNUMBER(AVERAGE(RFI!Z509:Z516)),AVERAGE(RFI!Z509:Z516),"-")</f>
        <v>-</v>
      </c>
      <c r="E73" s="103" t="str">
        <f>IF(ISNUMBER(AVERAGE(RFI!AA509:AA516)),AVERAGE(RFI!AA509:AA516),"-")</f>
        <v>-</v>
      </c>
      <c r="F73">
        <v>509</v>
      </c>
      <c r="G73">
        <f t="shared" si="1"/>
        <v>509</v>
      </c>
      <c r="H73">
        <v>516</v>
      </c>
      <c r="J73">
        <f>SUM(I74)</f>
        <v>6</v>
      </c>
    </row>
    <row r="74" spans="1:11" ht="17" hidden="1">
      <c r="A74" s="104" t="s">
        <v>1356</v>
      </c>
      <c r="B74" s="105">
        <v>1.5972222222222223</v>
      </c>
      <c r="C74" s="105" t="s">
        <v>257</v>
      </c>
      <c r="D74" s="105" t="str">
        <f>IF(ISNUMBER(AVERAGE(RFI!Z510:Z516)),AVERAGE(RFI!Z510:Z516),"-")</f>
        <v>-</v>
      </c>
      <c r="E74" s="105" t="str">
        <f>IF(ISNUMBER(AVERAGE(RFI!AA510:AA516)),AVERAGE(RFI!AA510:AA516),"-")</f>
        <v>-</v>
      </c>
      <c r="F74">
        <v>510</v>
      </c>
      <c r="G74">
        <f t="shared" si="1"/>
        <v>510</v>
      </c>
      <c r="H74">
        <v>516</v>
      </c>
      <c r="I74">
        <v>6</v>
      </c>
    </row>
    <row r="75" spans="1:11" ht="24" hidden="1">
      <c r="A75" s="106" t="s">
        <v>680</v>
      </c>
      <c r="B75" s="101">
        <v>2.035889355742297</v>
      </c>
      <c r="C75" s="101" t="s">
        <v>257</v>
      </c>
      <c r="D75" s="101" t="str">
        <f>IF(ISNUMBER(AVERAGE(RFI!Z519:Z565)),AVERAGE(RFI!Z519:Z565),"-")</f>
        <v>-</v>
      </c>
      <c r="E75" s="101" t="str">
        <f>IF(ISNUMBER(AVERAGE(RFI!AA519:AA565)),AVERAGE(RFI!AA519:AA565),"-")</f>
        <v>-</v>
      </c>
      <c r="F75">
        <v>519</v>
      </c>
      <c r="G75">
        <f t="shared" si="1"/>
        <v>519</v>
      </c>
      <c r="H75">
        <v>565</v>
      </c>
      <c r="K75">
        <f>SUM(J76:J77)</f>
        <v>35</v>
      </c>
    </row>
    <row r="76" spans="1:11" ht="20" hidden="1">
      <c r="A76" s="102" t="s">
        <v>1391</v>
      </c>
      <c r="B76" s="103">
        <v>2.0324675324675323</v>
      </c>
      <c r="C76" s="103" t="s">
        <v>257</v>
      </c>
      <c r="D76" s="103" t="str">
        <f>IF(ISNUMBER(AVERAGE(RFI!Z520:Z541)),AVERAGE(RFI!Z520:Z541),"-")</f>
        <v>-</v>
      </c>
      <c r="E76" s="103" t="str">
        <f>IF(ISNUMBER(AVERAGE(RFI!AA520:AA541)),AVERAGE(RFI!AA520:AA541),"-")</f>
        <v>-</v>
      </c>
      <c r="F76">
        <v>520</v>
      </c>
      <c r="G76">
        <f t="shared" si="1"/>
        <v>520</v>
      </c>
      <c r="H76">
        <v>541</v>
      </c>
      <c r="J76">
        <v>21</v>
      </c>
    </row>
    <row r="77" spans="1:11" ht="20" hidden="1">
      <c r="A77" s="102" t="s">
        <v>680</v>
      </c>
      <c r="B77" s="103">
        <v>1.9159798534798533</v>
      </c>
      <c r="C77" s="103" t="s">
        <v>257</v>
      </c>
      <c r="D77" s="103" t="str">
        <f>IF(ISNUMBER(AVERAGE(RFI!Z544:Z565)),AVERAGE(RFI!Z544:Z565),"-")</f>
        <v>-</v>
      </c>
      <c r="E77" s="103" t="str">
        <f>IF(ISNUMBER(AVERAGE(RFI!AA544:AA565)),AVERAGE(RFI!AA544:AA565),"-")</f>
        <v>-</v>
      </c>
      <c r="F77">
        <v>544</v>
      </c>
      <c r="G77">
        <f t="shared" si="1"/>
        <v>544</v>
      </c>
      <c r="H77">
        <v>565</v>
      </c>
      <c r="J77">
        <f>SUM(I78:I80)</f>
        <v>14</v>
      </c>
    </row>
    <row r="78" spans="1:11" ht="17" hidden="1">
      <c r="A78" s="104" t="s">
        <v>1447</v>
      </c>
      <c r="B78" s="105">
        <v>1.8909090909090907</v>
      </c>
      <c r="C78" s="105" t="s">
        <v>257</v>
      </c>
      <c r="D78" s="105" t="str">
        <f>IF(ISNUMBER(AVERAGE(RFI!Z545:Z550)),AVERAGE(RFI!Z545:Z550),"-")</f>
        <v>-</v>
      </c>
      <c r="E78" s="105" t="str">
        <f>IF(ISNUMBER(AVERAGE(RFI!AA545:AA550)),AVERAGE(RFI!AA545:AA550),"-")</f>
        <v>-</v>
      </c>
      <c r="F78">
        <v>545</v>
      </c>
      <c r="G78">
        <f t="shared" si="1"/>
        <v>545</v>
      </c>
      <c r="H78">
        <v>550</v>
      </c>
      <c r="I78">
        <v>5</v>
      </c>
    </row>
    <row r="79" spans="1:11" ht="17" hidden="1">
      <c r="A79" s="104" t="s">
        <v>1461</v>
      </c>
      <c r="B79" s="105">
        <v>1.8250000000000002</v>
      </c>
      <c r="C79" s="105" t="s">
        <v>257</v>
      </c>
      <c r="D79" s="105" t="str">
        <f>IF(ISNUMBER(AVERAGE(RFI!Z553:Z558)),AVERAGE(RFI!Z553:Z558),"-")</f>
        <v>-</v>
      </c>
      <c r="E79" s="105" t="str">
        <f>IF(ISNUMBER(AVERAGE(RFI!AA553:AA558)),AVERAGE(RFI!AA553:AA558),"-")</f>
        <v>-</v>
      </c>
      <c r="F79">
        <v>553</v>
      </c>
      <c r="G79">
        <f t="shared" si="1"/>
        <v>553</v>
      </c>
      <c r="H79">
        <v>558</v>
      </c>
      <c r="I79">
        <v>5</v>
      </c>
    </row>
    <row r="80" spans="1:11" ht="17" hidden="1">
      <c r="A80" s="104" t="s">
        <v>1476</v>
      </c>
      <c r="B80" s="105">
        <v>1.8409090909090908</v>
      </c>
      <c r="C80" s="105" t="s">
        <v>257</v>
      </c>
      <c r="D80" s="105" t="str">
        <f>IF(ISNUMBER(AVERAGE(RFI!Z561:Z565)),AVERAGE(RFI!Z561:Z565),"-")</f>
        <v>-</v>
      </c>
      <c r="E80" s="105" t="str">
        <f>IF(ISNUMBER(AVERAGE(RFI!AA561:AA565)),AVERAGE(RFI!AA561:AA565),"-")</f>
        <v>-</v>
      </c>
      <c r="F80">
        <v>561</v>
      </c>
      <c r="G80">
        <f t="shared" si="1"/>
        <v>561</v>
      </c>
      <c r="H80">
        <v>565</v>
      </c>
      <c r="I80">
        <v>4</v>
      </c>
    </row>
    <row r="81" spans="1:11" ht="24" hidden="1">
      <c r="A81" s="106" t="s">
        <v>1486</v>
      </c>
      <c r="B81" s="101">
        <v>1.8836221369643831</v>
      </c>
      <c r="C81" s="101" t="s">
        <v>257</v>
      </c>
      <c r="D81" s="101" t="str">
        <f>IF(ISNUMBER(AVERAGE(RFI!Z568:Z614)),AVERAGE(RFI!Z568:Z614),"-")</f>
        <v>-</v>
      </c>
      <c r="E81" s="101" t="str">
        <f>IF(ISNUMBER(AVERAGE(RFI!AA568:AA614)),AVERAGE(RFI!AA568:AA614),"-")</f>
        <v>-</v>
      </c>
      <c r="F81">
        <v>568</v>
      </c>
      <c r="G81">
        <f t="shared" si="1"/>
        <v>568</v>
      </c>
      <c r="H81">
        <v>614</v>
      </c>
      <c r="K81">
        <f>SUM(J82:J83)</f>
        <v>36</v>
      </c>
    </row>
    <row r="82" spans="1:11" ht="20" hidden="1">
      <c r="A82" s="102" t="s">
        <v>1487</v>
      </c>
      <c r="B82" s="103">
        <v>2.0252525252525251</v>
      </c>
      <c r="C82" s="103" t="s">
        <v>257</v>
      </c>
      <c r="D82" s="103" t="str">
        <f>IF(ISNUMBER(AVERAGE(RFI!Z569:Z587)),AVERAGE(RFI!Z569:Z587),"-")</f>
        <v>-</v>
      </c>
      <c r="E82" s="103" t="str">
        <f>IF(ISNUMBER(AVERAGE(RFI!AA569:AA587)),AVERAGE(RFI!AA569:AA587),"-")</f>
        <v>-</v>
      </c>
      <c r="F82">
        <v>569</v>
      </c>
      <c r="G82">
        <f t="shared" si="1"/>
        <v>569</v>
      </c>
      <c r="H82">
        <v>587</v>
      </c>
      <c r="J82">
        <v>18</v>
      </c>
    </row>
    <row r="83" spans="1:11" ht="20" hidden="1">
      <c r="A83" s="102" t="s">
        <v>1538</v>
      </c>
      <c r="B83" s="103">
        <v>1.7388755980861248</v>
      </c>
      <c r="C83" s="103" t="s">
        <v>257</v>
      </c>
      <c r="D83" s="103" t="str">
        <f>IF(ISNUMBER(AVERAGE(RFI!Z590:Z614)),AVERAGE(RFI!Z590:Z614),"-")</f>
        <v>-</v>
      </c>
      <c r="E83" s="103" t="str">
        <f>IF(ISNUMBER(AVERAGE(RFI!AA590:AA614)),AVERAGE(RFI!AA590:AA614),"-")</f>
        <v>-</v>
      </c>
      <c r="F83">
        <v>590</v>
      </c>
      <c r="G83">
        <f t="shared" si="1"/>
        <v>590</v>
      </c>
      <c r="H83">
        <v>614</v>
      </c>
      <c r="J83">
        <f>SUM(I84:I85)</f>
        <v>18</v>
      </c>
    </row>
    <row r="84" spans="1:11" ht="17" hidden="1">
      <c r="A84" s="104" t="s">
        <v>1539</v>
      </c>
      <c r="B84" s="105">
        <v>1.8715909090909093</v>
      </c>
      <c r="C84" s="105" t="s">
        <v>257</v>
      </c>
      <c r="D84" s="105" t="str">
        <f>IF(ISNUMBER(AVERAGE(RFI!Z591:Z600)),AVERAGE(RFI!Z591:Z600),"-")</f>
        <v>-</v>
      </c>
      <c r="E84" s="105" t="str">
        <f>IF(ISNUMBER(AVERAGE(RFI!AA591:AA600)),AVERAGE(RFI!AA591:AA600),"-")</f>
        <v>-</v>
      </c>
      <c r="F84">
        <v>591</v>
      </c>
      <c r="G84">
        <f t="shared" si="1"/>
        <v>591</v>
      </c>
      <c r="H84">
        <v>600</v>
      </c>
      <c r="I84">
        <v>7</v>
      </c>
    </row>
    <row r="85" spans="1:11" ht="17" hidden="1">
      <c r="A85" s="104" t="s">
        <v>1559</v>
      </c>
      <c r="B85" s="105">
        <v>1.6818181818181819</v>
      </c>
      <c r="C85" s="105" t="s">
        <v>257</v>
      </c>
      <c r="D85" s="105" t="str">
        <f>IF(ISNUMBER(AVERAGE(RFI!Z603:Z614)),AVERAGE(RFI!Z603:Z614),"-")</f>
        <v>-</v>
      </c>
      <c r="E85" s="105" t="str">
        <f>IF(ISNUMBER(AVERAGE(RFI!AA603:AA614)),AVERAGE(RFI!AA603:AA614),"-")</f>
        <v>-</v>
      </c>
      <c r="F85">
        <v>603</v>
      </c>
      <c r="G85">
        <f t="shared" si="1"/>
        <v>603</v>
      </c>
      <c r="H85">
        <v>614</v>
      </c>
      <c r="I85">
        <v>11</v>
      </c>
    </row>
    <row r="86" spans="1:11" ht="24" hidden="1">
      <c r="A86" s="106" t="s">
        <v>1593</v>
      </c>
      <c r="B86" s="101">
        <v>2.684498834498835</v>
      </c>
      <c r="C86" s="101" t="s">
        <v>257</v>
      </c>
      <c r="D86" s="101" t="str">
        <f>IF(ISNUMBER(AVERAGE(RFI!Z617:Z685)),AVERAGE(RFI!Z617:Z685),"-")</f>
        <v>-</v>
      </c>
      <c r="E86" s="101" t="str">
        <f>IF(ISNUMBER(AVERAGE(RFI!AA617:AA685)),AVERAGE(RFI!AA617:AA685),"-")</f>
        <v>-</v>
      </c>
      <c r="F86">
        <v>617</v>
      </c>
      <c r="G86">
        <f t="shared" si="1"/>
        <v>617</v>
      </c>
      <c r="H86">
        <v>685</v>
      </c>
      <c r="K86">
        <f>SUM(J87:J95)</f>
        <v>39</v>
      </c>
    </row>
    <row r="87" spans="1:11" ht="20" hidden="1">
      <c r="A87" s="102" t="s">
        <v>1594</v>
      </c>
      <c r="B87" s="103">
        <v>2.8236111111111106</v>
      </c>
      <c r="C87" s="103" t="s">
        <v>257</v>
      </c>
      <c r="D87" s="103" t="str">
        <f>IF(ISNUMBER(AVERAGE(RFI!Z618:Z642)),AVERAGE(RFI!Z618:Z642),"-")</f>
        <v>-</v>
      </c>
      <c r="E87" s="103" t="str">
        <f>IF(ISNUMBER(AVERAGE(RFI!AA618:AA642)),AVERAGE(RFI!AA618:AA642),"-")</f>
        <v>-</v>
      </c>
      <c r="F87">
        <v>618</v>
      </c>
      <c r="G87">
        <f t="shared" si="1"/>
        <v>618</v>
      </c>
      <c r="H87">
        <v>642</v>
      </c>
      <c r="J87">
        <f>SUM(I88:I89)</f>
        <v>18</v>
      </c>
    </row>
    <row r="88" spans="1:11" ht="17" hidden="1">
      <c r="A88" s="104" t="s">
        <v>1595</v>
      </c>
      <c r="B88" s="105">
        <v>2.9750000000000001</v>
      </c>
      <c r="C88" s="105" t="s">
        <v>257</v>
      </c>
      <c r="D88" s="105" t="str">
        <f>IF(ISNUMBER(AVERAGE(RFI!Z619:Z630)),AVERAGE(RFI!Z619:Z630),"-")</f>
        <v>-</v>
      </c>
      <c r="E88" s="105" t="str">
        <f>IF(ISNUMBER(AVERAGE(RFI!AA619:AA630)),AVERAGE(RFI!AA619:AA630),"-")</f>
        <v>-</v>
      </c>
      <c r="F88">
        <v>619</v>
      </c>
      <c r="G88">
        <f t="shared" si="1"/>
        <v>619</v>
      </c>
      <c r="H88">
        <v>630</v>
      </c>
      <c r="I88">
        <v>9</v>
      </c>
    </row>
    <row r="89" spans="1:11" ht="17" hidden="1">
      <c r="A89" s="104" t="s">
        <v>1623</v>
      </c>
      <c r="B89" s="105">
        <v>2.6722222222222221</v>
      </c>
      <c r="C89" s="105" t="s">
        <v>257</v>
      </c>
      <c r="D89" s="105" t="str">
        <f>IF(ISNUMBER(AVERAGE(RFI!Z633:Z642)),AVERAGE(RFI!Z633:Z642),"-")</f>
        <v>-</v>
      </c>
      <c r="E89" s="105" t="str">
        <f>IF(ISNUMBER(AVERAGE(RFI!AA633:AA642)),AVERAGE(RFI!AA633:AA642),"-")</f>
        <v>-</v>
      </c>
      <c r="F89">
        <v>633</v>
      </c>
      <c r="G89">
        <f t="shared" si="1"/>
        <v>633</v>
      </c>
      <c r="H89">
        <v>642</v>
      </c>
      <c r="I89">
        <v>9</v>
      </c>
    </row>
    <row r="90" spans="1:11" ht="20" hidden="1">
      <c r="A90" s="102" t="s">
        <v>1651</v>
      </c>
      <c r="B90" s="103">
        <v>2.6812499999999999</v>
      </c>
      <c r="C90" s="103" t="s">
        <v>257</v>
      </c>
      <c r="D90" s="103" t="str">
        <f>IF(ISNUMBER(AVERAGE(RFI!Z645:Z673)),AVERAGE(RFI!Z645:Z673),"-")</f>
        <v>-</v>
      </c>
      <c r="E90" s="103" t="str">
        <f>IF(ISNUMBER(AVERAGE(RFI!AA645:AA673)),AVERAGE(RFI!AA645:AA673),"-")</f>
        <v>-</v>
      </c>
      <c r="F90">
        <v>645</v>
      </c>
      <c r="G90">
        <f t="shared" si="1"/>
        <v>645</v>
      </c>
      <c r="H90">
        <v>673</v>
      </c>
      <c r="J90">
        <f>SUM(I91:I94)</f>
        <v>16</v>
      </c>
    </row>
    <row r="91" spans="1:11" ht="17" hidden="1">
      <c r="A91" s="104" t="s">
        <v>1652</v>
      </c>
      <c r="B91" s="105">
        <v>2.8703703703703707</v>
      </c>
      <c r="C91" s="105" t="s">
        <v>257</v>
      </c>
      <c r="D91" s="105" t="str">
        <f>IF(ISNUMBER(AVERAGE(RFI!Z646:Z649)),AVERAGE(RFI!Z646:Z649),"-")</f>
        <v>-</v>
      </c>
      <c r="E91" s="105" t="str">
        <f>IF(ISNUMBER(AVERAGE(RFI!AA646:AA649)),AVERAGE(RFI!AA646:AA649),"-")</f>
        <v>-</v>
      </c>
      <c r="F91">
        <v>646</v>
      </c>
      <c r="G91">
        <f t="shared" si="1"/>
        <v>646</v>
      </c>
      <c r="H91">
        <v>649</v>
      </c>
      <c r="I91">
        <v>3</v>
      </c>
    </row>
    <row r="92" spans="1:11" ht="17" hidden="1">
      <c r="A92" s="104" t="s">
        <v>1662</v>
      </c>
      <c r="B92" s="105">
        <v>2.4444444444444446</v>
      </c>
      <c r="C92" s="105" t="s">
        <v>257</v>
      </c>
      <c r="D92" s="105" t="str">
        <f>IF(ISNUMBER(AVERAGE(RFI!Z652:Z659)),AVERAGE(RFI!Z652:Z659),"-")</f>
        <v>-</v>
      </c>
      <c r="E92" s="105" t="str">
        <f>IF(ISNUMBER(AVERAGE(RFI!AA652:AA659)),AVERAGE(RFI!AA652:AA659),"-")</f>
        <v>-</v>
      </c>
      <c r="F92">
        <v>652</v>
      </c>
      <c r="G92">
        <f t="shared" si="1"/>
        <v>652</v>
      </c>
      <c r="H92">
        <v>659</v>
      </c>
      <c r="I92">
        <v>6</v>
      </c>
    </row>
    <row r="93" spans="1:11" ht="17" hidden="1">
      <c r="A93" s="104" t="s">
        <v>1681</v>
      </c>
      <c r="B93" s="105">
        <v>2.8583333333333334</v>
      </c>
      <c r="C93" s="105" t="s">
        <v>257</v>
      </c>
      <c r="D93" s="105" t="str">
        <f>IF(ISNUMBER(AVERAGE(RFI!Z662:Z667)),AVERAGE(RFI!Z662:Z667),"-")</f>
        <v>-</v>
      </c>
      <c r="E93" s="105" t="str">
        <f>IF(ISNUMBER(AVERAGE(RFI!AA662:AA667)),AVERAGE(RFI!AA662:AA667),"-")</f>
        <v>-</v>
      </c>
      <c r="F93">
        <v>662</v>
      </c>
      <c r="G93">
        <f t="shared" si="1"/>
        <v>662</v>
      </c>
      <c r="H93">
        <v>667</v>
      </c>
      <c r="I93">
        <v>4</v>
      </c>
    </row>
    <row r="94" spans="1:11" ht="17" hidden="1">
      <c r="A94" s="104" t="s">
        <v>1694</v>
      </c>
      <c r="B94" s="105">
        <v>2.7666666666666666</v>
      </c>
      <c r="C94" s="105" t="s">
        <v>257</v>
      </c>
      <c r="D94" s="105" t="str">
        <f>IF(ISNUMBER(AVERAGE(RFI!Z670:Z673)),AVERAGE(RFI!Z670:Z673),"-")</f>
        <v>-</v>
      </c>
      <c r="E94" s="105" t="str">
        <f>IF(ISNUMBER(AVERAGE(RFI!AA670:AA673)),AVERAGE(RFI!AA670:AA673),"-")</f>
        <v>-</v>
      </c>
      <c r="F94">
        <v>670</v>
      </c>
      <c r="G94">
        <f t="shared" si="1"/>
        <v>670</v>
      </c>
      <c r="H94">
        <v>673</v>
      </c>
      <c r="I94">
        <v>3</v>
      </c>
    </row>
    <row r="95" spans="1:11" ht="20" hidden="1">
      <c r="A95" s="102" t="s">
        <v>65</v>
      </c>
      <c r="B95" s="103">
        <v>2.3400000000000003</v>
      </c>
      <c r="C95" s="103" t="s">
        <v>257</v>
      </c>
      <c r="D95" s="103" t="str">
        <f>IF(ISNUMBER(AVERAGE(RFI!Z676:Z685)),AVERAGE(RFI!Z676:Z685),"-")</f>
        <v>-</v>
      </c>
      <c r="E95" s="103" t="str">
        <f>IF(ISNUMBER(AVERAGE(RFI!AA676:AA685)),AVERAGE(RFI!AA676:AA685),"-")</f>
        <v>-</v>
      </c>
      <c r="F95">
        <v>676</v>
      </c>
      <c r="G95">
        <f t="shared" si="1"/>
        <v>676</v>
      </c>
      <c r="H95">
        <v>685</v>
      </c>
      <c r="J95">
        <f>SUM(I96:I97)</f>
        <v>5</v>
      </c>
    </row>
    <row r="96" spans="1:11" ht="17" hidden="1">
      <c r="A96" s="104" t="s">
        <v>1703</v>
      </c>
      <c r="B96" s="105">
        <v>3.0750000000000002</v>
      </c>
      <c r="C96" s="105" t="s">
        <v>257</v>
      </c>
      <c r="D96" s="105" t="str">
        <f>IF(ISNUMBER(AVERAGE(RFI!Z677:Z679)),AVERAGE(RFI!Z677:Z679),"-")</f>
        <v>-</v>
      </c>
      <c r="E96" s="105" t="str">
        <f>IF(ISNUMBER(AVERAGE(RFI!AA677:AA679)),AVERAGE(RFI!AA677:AA679),"-")</f>
        <v>-</v>
      </c>
      <c r="F96">
        <v>677</v>
      </c>
      <c r="G96">
        <f t="shared" si="1"/>
        <v>677</v>
      </c>
      <c r="H96">
        <v>679</v>
      </c>
      <c r="I96">
        <v>2</v>
      </c>
    </row>
    <row r="97" spans="1:11" ht="17" hidden="1">
      <c r="A97" s="104" t="s">
        <v>1709</v>
      </c>
      <c r="B97" s="105">
        <v>1.75</v>
      </c>
      <c r="C97" s="105" t="s">
        <v>257</v>
      </c>
      <c r="D97" s="105" t="str">
        <f>IF(ISNUMBER(AVERAGE(RFI!Z682:Z685)),AVERAGE(RFI!Z682:Z685),"-")</f>
        <v>-</v>
      </c>
      <c r="E97" s="105" t="str">
        <f>IF(ISNUMBER(AVERAGE(RFI!AA682:AA685)),AVERAGE(RFI!AA682:AA685),"-")</f>
        <v>-</v>
      </c>
      <c r="F97">
        <v>682</v>
      </c>
      <c r="G97">
        <f t="shared" si="1"/>
        <v>682</v>
      </c>
      <c r="H97">
        <v>685</v>
      </c>
      <c r="I97">
        <v>3</v>
      </c>
    </row>
    <row r="98" spans="1:11" ht="24">
      <c r="A98" s="106" t="s">
        <v>25</v>
      </c>
      <c r="B98" s="101">
        <v>2.1696496378939125</v>
      </c>
      <c r="C98" s="101">
        <v>2.1076923076923078</v>
      </c>
      <c r="D98" s="101">
        <f>IF(ISNUMBER(AVERAGE(RFI!Z688:Z947)),AVERAGE(RFI!Z688:Z947),"-")</f>
        <v>3.8846153846153846</v>
      </c>
      <c r="E98" s="101">
        <f>IF(ISNUMBER(AVERAGE(RFI!AA688:AA947)),AVERAGE(RFI!AA688:AA947),"-")</f>
        <v>2.1076923076923078</v>
      </c>
      <c r="F98">
        <v>688</v>
      </c>
      <c r="G98">
        <f t="shared" si="1"/>
        <v>688</v>
      </c>
      <c r="H98">
        <v>947</v>
      </c>
      <c r="K98">
        <f>SUM(J99:J138)</f>
        <v>131</v>
      </c>
    </row>
    <row r="99" spans="1:11" ht="20">
      <c r="A99" s="102" t="s">
        <v>1717</v>
      </c>
      <c r="B99" s="103">
        <v>2.2680000000000002</v>
      </c>
      <c r="C99" s="103">
        <v>2.06</v>
      </c>
      <c r="D99" s="103">
        <f>IF(ISNUMBER(AVERAGE(RFI!Z689:Z739)),AVERAGE(RFI!Z689:Z739),"-")</f>
        <v>3.88</v>
      </c>
      <c r="E99" s="103">
        <f>IF(ISNUMBER(AVERAGE(RFI!AA689:AA739)),AVERAGE(RFI!AA689:AA739),"-")</f>
        <v>2.06</v>
      </c>
      <c r="F99">
        <v>689</v>
      </c>
      <c r="G99">
        <f t="shared" si="1"/>
        <v>689</v>
      </c>
      <c r="H99">
        <v>739</v>
      </c>
      <c r="J99">
        <f>SUM(I100:I108)</f>
        <v>25</v>
      </c>
    </row>
    <row r="100" spans="1:11" ht="17">
      <c r="A100" s="104" t="s">
        <v>229</v>
      </c>
      <c r="B100" s="105">
        <v>2.3566666666666665</v>
      </c>
      <c r="C100" s="105">
        <v>1.9</v>
      </c>
      <c r="D100" s="105">
        <f>IF(ISNUMBER(AVERAGE(RFI!Z690:Z700)),AVERAGE(RFI!Z690:Z700),"-")</f>
        <v>4</v>
      </c>
      <c r="E100" s="105">
        <f>IF(ISNUMBER(AVERAGE(RFI!AA690:AA700)),AVERAGE(RFI!AA690:AA700),"-")</f>
        <v>1.9</v>
      </c>
      <c r="F100">
        <v>690</v>
      </c>
      <c r="G100">
        <f t="shared" si="1"/>
        <v>690</v>
      </c>
      <c r="H100">
        <v>700</v>
      </c>
      <c r="I100">
        <v>10</v>
      </c>
    </row>
    <row r="101" spans="1:11" ht="17">
      <c r="A101" s="104" t="s">
        <v>230</v>
      </c>
      <c r="B101" s="105">
        <v>2.3333333333333335</v>
      </c>
      <c r="C101" s="105">
        <v>2.8333333333333335</v>
      </c>
      <c r="D101" s="105">
        <f>IF(ISNUMBER(AVERAGE(RFI!Z703:Z706)),AVERAGE(RFI!Z703:Z706),"-")</f>
        <v>4</v>
      </c>
      <c r="E101" s="105">
        <f>IF(ISNUMBER(AVERAGE(RFI!AA703:AA706)),AVERAGE(RFI!AA703:AA706),"-")</f>
        <v>2.8333333333333335</v>
      </c>
      <c r="F101">
        <v>703</v>
      </c>
      <c r="G101">
        <f t="shared" si="1"/>
        <v>703</v>
      </c>
      <c r="H101">
        <v>706</v>
      </c>
      <c r="I101">
        <v>3</v>
      </c>
    </row>
    <row r="102" spans="1:11" ht="17">
      <c r="A102" s="104" t="s">
        <v>41</v>
      </c>
      <c r="B102" s="105">
        <v>2.1944444444444442</v>
      </c>
      <c r="C102" s="105">
        <v>2</v>
      </c>
      <c r="D102" s="105">
        <f>IF(ISNUMBER(AVERAGE(RFI!Z709:Z715)),AVERAGE(RFI!Z709:Z715),"-")</f>
        <v>3.5</v>
      </c>
      <c r="E102" s="105">
        <f>IF(ISNUMBER(AVERAGE(RFI!AA709:AA715)),AVERAGE(RFI!AA709:AA715),"-")</f>
        <v>2</v>
      </c>
      <c r="F102">
        <v>709</v>
      </c>
      <c r="G102">
        <f t="shared" si="1"/>
        <v>709</v>
      </c>
      <c r="H102">
        <v>715</v>
      </c>
      <c r="I102">
        <v>6</v>
      </c>
    </row>
    <row r="103" spans="1:11" ht="17">
      <c r="A103" s="104" t="s">
        <v>1759</v>
      </c>
      <c r="B103" s="105">
        <v>2.5</v>
      </c>
      <c r="C103" s="105">
        <v>2.5</v>
      </c>
      <c r="D103" s="105">
        <f>IF(ISNUMBER(AVERAGE(RFI!Z718:Z719)),AVERAGE(RFI!Z718:Z719),"-")</f>
        <v>4</v>
      </c>
      <c r="E103" s="105">
        <f>IF(ISNUMBER(AVERAGE(RFI!AA718:AA719)),AVERAGE(RFI!AA718:AA719),"-")</f>
        <v>2.5</v>
      </c>
      <c r="F103">
        <v>718</v>
      </c>
      <c r="G103">
        <f t="shared" si="1"/>
        <v>718</v>
      </c>
      <c r="H103">
        <v>719</v>
      </c>
      <c r="I103">
        <v>1</v>
      </c>
    </row>
    <row r="104" spans="1:11" ht="17">
      <c r="A104" s="104" t="s">
        <v>231</v>
      </c>
      <c r="B104" s="105">
        <v>2.3333333333333335</v>
      </c>
      <c r="C104" s="105">
        <v>2.5</v>
      </c>
      <c r="D104" s="105">
        <f>IF(ISNUMBER(AVERAGE(RFI!Z722:Z723)),AVERAGE(RFI!Z722:Z723),"-")</f>
        <v>4</v>
      </c>
      <c r="E104" s="105">
        <f>IF(ISNUMBER(AVERAGE(RFI!AA722:AA723)),AVERAGE(RFI!AA722:AA723),"-")</f>
        <v>2.5</v>
      </c>
      <c r="F104">
        <v>722</v>
      </c>
      <c r="G104">
        <f t="shared" si="1"/>
        <v>722</v>
      </c>
      <c r="H104">
        <v>723</v>
      </c>
      <c r="I104">
        <v>1</v>
      </c>
    </row>
    <row r="105" spans="1:11" ht="17">
      <c r="A105" s="104" t="s">
        <v>43</v>
      </c>
      <c r="B105" s="105">
        <v>2.5666666666666669</v>
      </c>
      <c r="C105" s="105">
        <v>3</v>
      </c>
      <c r="D105" s="105">
        <f>IF(ISNUMBER(AVERAGE(RFI!Z726:Z727)),AVERAGE(RFI!Z726:Z727),"-")</f>
        <v>4</v>
      </c>
      <c r="E105" s="105">
        <f>IF(ISNUMBER(AVERAGE(RFI!AA726:AA727)),AVERAGE(RFI!AA726:AA727),"-")</f>
        <v>3</v>
      </c>
      <c r="F105">
        <v>726</v>
      </c>
      <c r="G105">
        <f t="shared" si="1"/>
        <v>726</v>
      </c>
      <c r="H105">
        <v>727</v>
      </c>
      <c r="I105">
        <v>1</v>
      </c>
    </row>
    <row r="106" spans="1:11" ht="17">
      <c r="A106" s="104" t="s">
        <v>44</v>
      </c>
      <c r="B106" s="105">
        <v>2.2999999999999998</v>
      </c>
      <c r="C106" s="105">
        <v>2</v>
      </c>
      <c r="D106" s="105">
        <f>IF(ISNUMBER(AVERAGE(RFI!Z730:Z731)),AVERAGE(RFI!Z730:Z731),"-")</f>
        <v>4</v>
      </c>
      <c r="E106" s="105">
        <f>IF(ISNUMBER(AVERAGE(RFI!AA730:AA731)),AVERAGE(RFI!AA730:AA731),"-")</f>
        <v>2</v>
      </c>
      <c r="F106">
        <v>730</v>
      </c>
      <c r="G106">
        <f t="shared" si="1"/>
        <v>730</v>
      </c>
      <c r="H106">
        <v>731</v>
      </c>
      <c r="I106">
        <v>1</v>
      </c>
    </row>
    <row r="107" spans="1:11" ht="17">
      <c r="A107" s="104" t="s">
        <v>1776</v>
      </c>
      <c r="B107" s="105">
        <v>1.2</v>
      </c>
      <c r="C107" s="105">
        <v>0</v>
      </c>
      <c r="D107" s="105">
        <f>IF(ISNUMBER(AVERAGE(RFI!Z734:Z735)),AVERAGE(RFI!Z734:Z735),"-")</f>
        <v>4</v>
      </c>
      <c r="E107" s="105">
        <f>IF(ISNUMBER(AVERAGE(RFI!AA734:AA735)),AVERAGE(RFI!AA734:AA735),"-")</f>
        <v>0</v>
      </c>
      <c r="F107">
        <v>734</v>
      </c>
      <c r="G107">
        <f t="shared" si="1"/>
        <v>734</v>
      </c>
      <c r="H107">
        <v>735</v>
      </c>
      <c r="I107">
        <v>1</v>
      </c>
    </row>
    <row r="108" spans="1:11" ht="17">
      <c r="A108" s="104" t="s">
        <v>45</v>
      </c>
      <c r="B108" s="105">
        <v>2.0666666666666669</v>
      </c>
      <c r="C108" s="105">
        <v>2</v>
      </c>
      <c r="D108" s="105">
        <f>IF(ISNUMBER(AVERAGE(RFI!Z738:Z739)),AVERAGE(RFI!Z738:Z739),"-")</f>
        <v>4</v>
      </c>
      <c r="E108" s="105">
        <f>IF(ISNUMBER(AVERAGE(RFI!AA738:AA739)),AVERAGE(RFI!AA738:AA739),"-")</f>
        <v>2</v>
      </c>
      <c r="F108">
        <v>738</v>
      </c>
      <c r="G108">
        <f t="shared" si="1"/>
        <v>738</v>
      </c>
      <c r="H108">
        <v>739</v>
      </c>
      <c r="I108">
        <v>1</v>
      </c>
    </row>
    <row r="109" spans="1:11" ht="20">
      <c r="A109" s="102" t="s">
        <v>1784</v>
      </c>
      <c r="B109" s="103">
        <v>2.1350172532781224</v>
      </c>
      <c r="C109" s="103">
        <v>2.0652173913043477</v>
      </c>
      <c r="D109" s="103">
        <f>IF(ISNUMBER(AVERAGE(RFI!Z742:Z861)),AVERAGE(RFI!Z742:Z861),"-")</f>
        <v>3.8260869565217392</v>
      </c>
      <c r="E109" s="103">
        <f>IF(ISNUMBER(AVERAGE(RFI!AA742:AA861)),AVERAGE(RFI!AA742:AA861),"-")</f>
        <v>2.0652173913043477</v>
      </c>
      <c r="F109">
        <v>742</v>
      </c>
      <c r="G109">
        <f t="shared" si="1"/>
        <v>742</v>
      </c>
      <c r="H109">
        <v>861</v>
      </c>
      <c r="J109">
        <f>SUM(I110:I126)</f>
        <v>70</v>
      </c>
    </row>
    <row r="110" spans="1:11" ht="17">
      <c r="A110" s="104" t="s">
        <v>1785</v>
      </c>
      <c r="B110" s="105">
        <v>2.5166666666666666</v>
      </c>
      <c r="C110" s="105">
        <v>2.5</v>
      </c>
      <c r="D110" s="105">
        <f>IF(ISNUMBER(AVERAGE(RFI!Z743:Z747)),AVERAGE(RFI!Z743:Z747),"-")</f>
        <v>4</v>
      </c>
      <c r="E110" s="105">
        <f>IF(ISNUMBER(AVERAGE(RFI!AA743:AA747)),AVERAGE(RFI!AA743:AA747),"-")</f>
        <v>2.5</v>
      </c>
      <c r="F110">
        <v>743</v>
      </c>
      <c r="G110">
        <f t="shared" si="1"/>
        <v>743</v>
      </c>
      <c r="H110">
        <v>747</v>
      </c>
      <c r="I110">
        <v>4</v>
      </c>
    </row>
    <row r="111" spans="1:11" ht="17">
      <c r="A111" s="104" t="s">
        <v>1795</v>
      </c>
      <c r="B111" s="105">
        <v>2.6333333333333333</v>
      </c>
      <c r="C111" s="105">
        <v>3</v>
      </c>
      <c r="D111" s="105">
        <f>IF(ISNUMBER(AVERAGE(RFI!Z750:Z752)),AVERAGE(RFI!Z750:Z752),"-")</f>
        <v>4</v>
      </c>
      <c r="E111" s="105">
        <f>IF(ISNUMBER(AVERAGE(RFI!AA750:AA752)),AVERAGE(RFI!AA750:AA752),"-")</f>
        <v>3</v>
      </c>
      <c r="F111">
        <v>750</v>
      </c>
      <c r="G111">
        <f t="shared" si="1"/>
        <v>750</v>
      </c>
      <c r="H111">
        <v>752</v>
      </c>
      <c r="I111">
        <v>2</v>
      </c>
    </row>
    <row r="112" spans="1:11" ht="17">
      <c r="A112" s="104" t="s">
        <v>50</v>
      </c>
      <c r="B112" s="105">
        <v>1.9999999999999998</v>
      </c>
      <c r="C112" s="105">
        <v>2</v>
      </c>
      <c r="D112" s="105">
        <f>IF(ISNUMBER(AVERAGE(RFI!Z755:Z758)),AVERAGE(RFI!Z755:Z758),"-")</f>
        <v>4</v>
      </c>
      <c r="E112" s="105">
        <f>IF(ISNUMBER(AVERAGE(RFI!AA755:AA758)),AVERAGE(RFI!AA755:AA758),"-")</f>
        <v>2</v>
      </c>
      <c r="F112">
        <v>755</v>
      </c>
      <c r="G112">
        <f t="shared" si="1"/>
        <v>755</v>
      </c>
      <c r="H112">
        <v>758</v>
      </c>
      <c r="I112">
        <v>3</v>
      </c>
    </row>
    <row r="113" spans="1:10" ht="17">
      <c r="A113" s="104" t="s">
        <v>52</v>
      </c>
      <c r="B113" s="105">
        <v>2.2142857142857144</v>
      </c>
      <c r="C113" s="105">
        <v>1.8571428571428572</v>
      </c>
      <c r="D113" s="105">
        <f>IF(ISNUMBER(AVERAGE(RFI!Z761:Z768)),AVERAGE(RFI!Z761:Z768),"-")</f>
        <v>3.8571428571428572</v>
      </c>
      <c r="E113" s="105">
        <f>IF(ISNUMBER(AVERAGE(RFI!AA761:AA768)),AVERAGE(RFI!AA761:AA768),"-")</f>
        <v>1.8571428571428572</v>
      </c>
      <c r="F113">
        <v>761</v>
      </c>
      <c r="G113">
        <f t="shared" si="1"/>
        <v>761</v>
      </c>
      <c r="H113">
        <v>768</v>
      </c>
      <c r="I113">
        <v>7</v>
      </c>
    </row>
    <row r="114" spans="1:10" ht="17">
      <c r="A114" s="104" t="s">
        <v>53</v>
      </c>
      <c r="B114" s="105">
        <v>2.1944444444444446</v>
      </c>
      <c r="C114" s="105">
        <v>1.6666666666666667</v>
      </c>
      <c r="D114" s="105">
        <f>IF(ISNUMBER(AVERAGE(RFI!Z771:Z775)),AVERAGE(RFI!Z771:Z775),"-")</f>
        <v>3.75</v>
      </c>
      <c r="E114" s="105">
        <f>IF(ISNUMBER(AVERAGE(RFI!AA771:AA775)),AVERAGE(RFI!AA771:AA775),"-")</f>
        <v>1.6666666666666667</v>
      </c>
      <c r="F114">
        <v>771</v>
      </c>
      <c r="G114">
        <f t="shared" si="1"/>
        <v>771</v>
      </c>
      <c r="H114">
        <v>775</v>
      </c>
      <c r="I114">
        <v>4</v>
      </c>
    </row>
    <row r="115" spans="1:10" ht="17">
      <c r="A115" s="104" t="s">
        <v>54</v>
      </c>
      <c r="B115" s="105">
        <v>2.0545454545454542</v>
      </c>
      <c r="C115" s="105">
        <v>2.375</v>
      </c>
      <c r="D115" s="105">
        <f>IF(ISNUMBER(AVERAGE(RFI!Z778:Z790)),AVERAGE(RFI!Z778:Z790),"-")</f>
        <v>3.8333333333333335</v>
      </c>
      <c r="E115" s="105">
        <f>IF(ISNUMBER(AVERAGE(RFI!AA778:AA790)),AVERAGE(RFI!AA778:AA790),"-")</f>
        <v>2.375</v>
      </c>
      <c r="F115">
        <v>778</v>
      </c>
      <c r="G115">
        <f t="shared" si="1"/>
        <v>778</v>
      </c>
      <c r="H115">
        <v>790</v>
      </c>
      <c r="I115">
        <v>12</v>
      </c>
    </row>
    <row r="116" spans="1:10" ht="17">
      <c r="A116" s="104" t="s">
        <v>61</v>
      </c>
      <c r="B116" s="105">
        <v>2.4888888888888889</v>
      </c>
      <c r="C116" s="105">
        <v>1.6666666666666667</v>
      </c>
      <c r="D116" s="105">
        <f>IF(ISNUMBER(AVERAGE(RFI!Z793:Z796)),AVERAGE(RFI!Z793:Z796),"-")</f>
        <v>2.5</v>
      </c>
      <c r="E116" s="105">
        <f>IF(ISNUMBER(AVERAGE(RFI!AA793:AA796)),AVERAGE(RFI!AA793:AA796),"-")</f>
        <v>1.6666666666666667</v>
      </c>
      <c r="F116">
        <v>793</v>
      </c>
      <c r="G116">
        <f t="shared" si="1"/>
        <v>793</v>
      </c>
      <c r="H116">
        <v>796</v>
      </c>
      <c r="I116">
        <v>3</v>
      </c>
    </row>
    <row r="117" spans="1:10" ht="17">
      <c r="A117" s="104" t="s">
        <v>1859</v>
      </c>
      <c r="B117" s="105">
        <v>1.3666666666666667</v>
      </c>
      <c r="C117" s="105">
        <v>1.4</v>
      </c>
      <c r="D117" s="105">
        <f>IF(ISNUMBER(AVERAGE(RFI!Z799:Z804)),AVERAGE(RFI!Z799:Z804),"-")</f>
        <v>4</v>
      </c>
      <c r="E117" s="105">
        <f>IF(ISNUMBER(AVERAGE(RFI!AA799:AA804)),AVERAGE(RFI!AA799:AA804),"-")</f>
        <v>1.4</v>
      </c>
      <c r="F117">
        <v>799</v>
      </c>
      <c r="G117">
        <f t="shared" si="1"/>
        <v>799</v>
      </c>
      <c r="H117">
        <v>804</v>
      </c>
      <c r="I117">
        <v>5</v>
      </c>
    </row>
    <row r="118" spans="1:10" ht="17">
      <c r="A118" s="104" t="s">
        <v>235</v>
      </c>
      <c r="B118" s="105">
        <v>2.088888888888889</v>
      </c>
      <c r="C118" s="105">
        <v>2.0555555555555554</v>
      </c>
      <c r="D118" s="105">
        <f>IF(ISNUMBER(AVERAGE(RFI!Z807:Z816)),AVERAGE(RFI!Z807:Z816),"-")</f>
        <v>3.8888888888888888</v>
      </c>
      <c r="E118" s="105">
        <f>IF(ISNUMBER(AVERAGE(RFI!AA807:AA816)),AVERAGE(RFI!AA807:AA816),"-")</f>
        <v>2.0555555555555554</v>
      </c>
      <c r="F118">
        <v>807</v>
      </c>
      <c r="G118">
        <f t="shared" si="1"/>
        <v>807</v>
      </c>
      <c r="H118">
        <v>816</v>
      </c>
      <c r="I118">
        <v>9</v>
      </c>
    </row>
    <row r="119" spans="1:10" ht="17">
      <c r="A119" s="104" t="s">
        <v>1887</v>
      </c>
      <c r="B119" s="105">
        <v>2.1</v>
      </c>
      <c r="C119" s="105">
        <v>1.6666666666666667</v>
      </c>
      <c r="D119" s="105">
        <f>IF(ISNUMBER(AVERAGE(RFI!Z819:Z822)),AVERAGE(RFI!Z819:Z822),"-")</f>
        <v>3.3333333333333335</v>
      </c>
      <c r="E119" s="105">
        <f>IF(ISNUMBER(AVERAGE(RFI!AA819:AA822)),AVERAGE(RFI!AA819:AA822),"-")</f>
        <v>1.6666666666666667</v>
      </c>
      <c r="F119">
        <v>819</v>
      </c>
      <c r="G119">
        <f t="shared" si="1"/>
        <v>819</v>
      </c>
      <c r="H119">
        <v>822</v>
      </c>
      <c r="I119">
        <v>3</v>
      </c>
    </row>
    <row r="120" spans="1:10" ht="17">
      <c r="A120" s="104" t="s">
        <v>59</v>
      </c>
      <c r="B120" s="105">
        <v>2.1666666666666665</v>
      </c>
      <c r="C120" s="105">
        <v>2.1875</v>
      </c>
      <c r="D120" s="105">
        <f>IF(ISNUMBER(AVERAGE(RFI!Z825:Z833)),AVERAGE(RFI!Z825:Z833),"-")</f>
        <v>4</v>
      </c>
      <c r="E120" s="105">
        <f>IF(ISNUMBER(AVERAGE(RFI!AA825:AA833)),AVERAGE(RFI!AA825:AA833),"-")</f>
        <v>2.1875</v>
      </c>
      <c r="F120">
        <v>825</v>
      </c>
      <c r="G120">
        <f t="shared" si="1"/>
        <v>825</v>
      </c>
      <c r="H120">
        <v>833</v>
      </c>
      <c r="I120">
        <v>8</v>
      </c>
    </row>
    <row r="121" spans="1:10" ht="17">
      <c r="A121" s="104" t="s">
        <v>62</v>
      </c>
      <c r="B121" s="105">
        <v>2.5666666666666669</v>
      </c>
      <c r="C121" s="105">
        <v>2</v>
      </c>
      <c r="D121" s="105">
        <f>IF(ISNUMBER(AVERAGE(RFI!Z836:Z837)),AVERAGE(RFI!Z836:Z837),"-")</f>
        <v>4</v>
      </c>
      <c r="E121" s="105">
        <f>IF(ISNUMBER(AVERAGE(RFI!AA836:AA837)),AVERAGE(RFI!AA836:AA837),"-")</f>
        <v>2</v>
      </c>
      <c r="F121">
        <v>836</v>
      </c>
      <c r="G121">
        <f t="shared" si="1"/>
        <v>836</v>
      </c>
      <c r="H121">
        <v>837</v>
      </c>
      <c r="I121">
        <v>1</v>
      </c>
    </row>
    <row r="122" spans="1:10" ht="17">
      <c r="A122" s="104" t="s">
        <v>63</v>
      </c>
      <c r="B122" s="105">
        <v>2.3833333333333333</v>
      </c>
      <c r="C122" s="105">
        <v>4</v>
      </c>
      <c r="D122" s="105">
        <f>IF(ISNUMBER(AVERAGE(RFI!Z840:Z842)),AVERAGE(RFI!Z840:Z842),"-")</f>
        <v>4</v>
      </c>
      <c r="E122" s="105">
        <f>IF(ISNUMBER(AVERAGE(RFI!AA840:AA842)),AVERAGE(RFI!AA840:AA842),"-")</f>
        <v>4</v>
      </c>
      <c r="F122">
        <v>840</v>
      </c>
      <c r="G122">
        <f t="shared" si="1"/>
        <v>840</v>
      </c>
      <c r="H122">
        <v>842</v>
      </c>
      <c r="I122">
        <v>2</v>
      </c>
    </row>
    <row r="123" spans="1:10" ht="17">
      <c r="A123" s="104" t="s">
        <v>60</v>
      </c>
      <c r="B123" s="105">
        <v>2.0166666666666666</v>
      </c>
      <c r="C123" s="105">
        <v>1.5</v>
      </c>
      <c r="D123" s="105">
        <f>IF(ISNUMBER(AVERAGE(RFI!Z845:Z849)),AVERAGE(RFI!Z845:Z849),"-")</f>
        <v>3.5</v>
      </c>
      <c r="E123" s="105">
        <f>IF(ISNUMBER(AVERAGE(RFI!AA845:AA849)),AVERAGE(RFI!AA845:AA849),"-")</f>
        <v>1.5</v>
      </c>
      <c r="F123">
        <v>845</v>
      </c>
      <c r="G123">
        <f t="shared" si="1"/>
        <v>845</v>
      </c>
      <c r="H123">
        <v>849</v>
      </c>
      <c r="I123">
        <v>4</v>
      </c>
    </row>
    <row r="124" spans="1:10" ht="17">
      <c r="A124" s="104" t="s">
        <v>64</v>
      </c>
      <c r="B124" s="105">
        <v>2.8333333333333335</v>
      </c>
      <c r="C124" s="105">
        <v>2</v>
      </c>
      <c r="D124" s="105">
        <f>IF(ISNUMBER(AVERAGE(RFI!Z852:Z853)),AVERAGE(RFI!Z852:Z853),"-")</f>
        <v>4</v>
      </c>
      <c r="E124" s="105">
        <f>IF(ISNUMBER(AVERAGE(RFI!AA852:AA853)),AVERAGE(RFI!AA852:AA853),"-")</f>
        <v>2</v>
      </c>
      <c r="F124">
        <v>852</v>
      </c>
      <c r="G124">
        <f t="shared" si="1"/>
        <v>852</v>
      </c>
      <c r="H124">
        <v>853</v>
      </c>
      <c r="I124">
        <v>1</v>
      </c>
    </row>
    <row r="125" spans="1:10" ht="17">
      <c r="A125" s="104" t="s">
        <v>1931</v>
      </c>
      <c r="B125" s="105">
        <v>2.4</v>
      </c>
      <c r="C125" s="105">
        <v>2</v>
      </c>
      <c r="D125" s="105">
        <f>IF(ISNUMBER(AVERAGE(RFI!Z856:Z857)),AVERAGE(RFI!Z856:Z857),"-")</f>
        <v>4</v>
      </c>
      <c r="E125" s="105">
        <f>IF(ISNUMBER(AVERAGE(RFI!AA856:AA857)),AVERAGE(RFI!AA856:AA857),"-")</f>
        <v>2</v>
      </c>
      <c r="F125">
        <v>856</v>
      </c>
      <c r="G125">
        <f t="shared" si="1"/>
        <v>856</v>
      </c>
      <c r="H125">
        <v>857</v>
      </c>
      <c r="I125">
        <v>1</v>
      </c>
    </row>
    <row r="126" spans="1:10" ht="17">
      <c r="A126" s="104" t="s">
        <v>67</v>
      </c>
      <c r="B126" s="105">
        <v>1.8</v>
      </c>
      <c r="C126" s="105">
        <v>1</v>
      </c>
      <c r="D126" s="105">
        <f>IF(ISNUMBER(AVERAGE(RFI!Z860:Z861)),AVERAGE(RFI!Z860:Z861),"-")</f>
        <v>4</v>
      </c>
      <c r="E126" s="105">
        <f>IF(ISNUMBER(AVERAGE(RFI!AA860:AA861)),AVERAGE(RFI!AA860:AA861),"-")</f>
        <v>1</v>
      </c>
      <c r="F126">
        <v>860</v>
      </c>
      <c r="G126">
        <f t="shared" si="1"/>
        <v>860</v>
      </c>
      <c r="H126">
        <v>861</v>
      </c>
      <c r="I126">
        <v>1</v>
      </c>
    </row>
    <row r="127" spans="1:10" ht="20">
      <c r="A127" s="102" t="s">
        <v>34</v>
      </c>
      <c r="B127" s="103">
        <v>2.2180555555555559</v>
      </c>
      <c r="C127" s="103">
        <v>2.1041666666666665</v>
      </c>
      <c r="D127" s="103">
        <f>IF(ISNUMBER(AVERAGE(RFI!Z864:Z916)),AVERAGE(RFI!Z864:Z916),"-")</f>
        <v>4</v>
      </c>
      <c r="E127" s="103">
        <f>IF(ISNUMBER(AVERAGE(RFI!AA864:AA916)),AVERAGE(RFI!AA864:AA916),"-")</f>
        <v>2.1041666666666665</v>
      </c>
      <c r="F127">
        <v>864</v>
      </c>
      <c r="G127">
        <f t="shared" si="1"/>
        <v>864</v>
      </c>
      <c r="H127">
        <v>916</v>
      </c>
      <c r="J127">
        <f>SUM(I128:I137)</f>
        <v>24</v>
      </c>
    </row>
    <row r="128" spans="1:10" ht="17">
      <c r="A128" s="104" t="s">
        <v>236</v>
      </c>
      <c r="B128" s="105">
        <v>2.3333333333333335</v>
      </c>
      <c r="C128" s="105">
        <v>1.5</v>
      </c>
      <c r="D128" s="105">
        <f>IF(ISNUMBER(AVERAGE(RFI!Z865:Z867)),AVERAGE(RFI!Z865:Z867),"-")</f>
        <v>4</v>
      </c>
      <c r="E128" s="105">
        <f>IF(ISNUMBER(AVERAGE(RFI!AA865:AA867)),AVERAGE(RFI!AA865:AA867),"-")</f>
        <v>1.5</v>
      </c>
      <c r="F128">
        <v>865</v>
      </c>
      <c r="G128">
        <f t="shared" si="1"/>
        <v>865</v>
      </c>
      <c r="H128">
        <v>867</v>
      </c>
      <c r="I128">
        <v>2</v>
      </c>
    </row>
    <row r="129" spans="1:10" ht="17">
      <c r="A129" s="104" t="s">
        <v>237</v>
      </c>
      <c r="B129" s="105">
        <v>2.0583333333333331</v>
      </c>
      <c r="C129" s="105">
        <v>2.25</v>
      </c>
      <c r="D129" s="105">
        <f>IF(ISNUMBER(AVERAGE(RFI!Z870:Z878)),AVERAGE(RFI!Z870:Z878),"-")</f>
        <v>4</v>
      </c>
      <c r="E129" s="105">
        <f>IF(ISNUMBER(AVERAGE(RFI!AA870:AA878)),AVERAGE(RFI!AA870:AA878),"-")</f>
        <v>2.25</v>
      </c>
      <c r="F129">
        <v>870</v>
      </c>
      <c r="G129">
        <f t="shared" si="1"/>
        <v>870</v>
      </c>
      <c r="H129">
        <v>878</v>
      </c>
      <c r="I129">
        <v>8</v>
      </c>
    </row>
    <row r="130" spans="1:10" ht="17">
      <c r="A130" s="104" t="s">
        <v>68</v>
      </c>
      <c r="B130" s="105">
        <v>2.2000000000000002</v>
      </c>
      <c r="C130" s="105">
        <v>1</v>
      </c>
      <c r="D130" s="105">
        <f>IF(ISNUMBER(AVERAGE(RFI!Z881:Z882)),AVERAGE(RFI!Z881:Z882),"-")</f>
        <v>4</v>
      </c>
      <c r="E130" s="105">
        <f>IF(ISNUMBER(AVERAGE(RFI!AA881:AA882)),AVERAGE(RFI!AA881:AA882),"-")</f>
        <v>1</v>
      </c>
      <c r="F130">
        <v>881</v>
      </c>
      <c r="G130">
        <f t="shared" si="1"/>
        <v>881</v>
      </c>
      <c r="H130">
        <v>882</v>
      </c>
      <c r="I130">
        <v>1</v>
      </c>
    </row>
    <row r="131" spans="1:10" ht="17">
      <c r="A131" s="104" t="s">
        <v>70</v>
      </c>
      <c r="B131" s="105">
        <v>2.4399999999999995</v>
      </c>
      <c r="C131" s="105">
        <v>2.1</v>
      </c>
      <c r="D131" s="105">
        <f>IF(ISNUMBER(AVERAGE(RFI!Z885:Z890)),AVERAGE(RFI!Z885:Z890),"-")</f>
        <v>4</v>
      </c>
      <c r="E131" s="105">
        <f>IF(ISNUMBER(AVERAGE(RFI!AA885:AA890)),AVERAGE(RFI!AA885:AA890),"-")</f>
        <v>2.1</v>
      </c>
      <c r="F131">
        <v>885</v>
      </c>
      <c r="G131">
        <f t="shared" si="1"/>
        <v>885</v>
      </c>
      <c r="H131">
        <v>890</v>
      </c>
      <c r="I131">
        <v>5</v>
      </c>
    </row>
    <row r="132" spans="1:10" ht="17">
      <c r="A132" s="104" t="s">
        <v>71</v>
      </c>
      <c r="B132" s="105">
        <v>2.8666666666666667</v>
      </c>
      <c r="C132" s="105">
        <v>3</v>
      </c>
      <c r="D132" s="105">
        <f>IF(ISNUMBER(AVERAGE(RFI!Z893:Z894)),AVERAGE(RFI!Z893:Z894),"-")</f>
        <v>4</v>
      </c>
      <c r="E132" s="105">
        <f>IF(ISNUMBER(AVERAGE(RFI!AA893:AA894)),AVERAGE(RFI!AA893:AA894),"-")</f>
        <v>3</v>
      </c>
      <c r="F132">
        <v>893</v>
      </c>
      <c r="G132">
        <f t="shared" si="1"/>
        <v>893</v>
      </c>
      <c r="H132">
        <v>894</v>
      </c>
      <c r="I132">
        <v>1</v>
      </c>
    </row>
    <row r="133" spans="1:10" ht="17">
      <c r="A133" s="104" t="s">
        <v>72</v>
      </c>
      <c r="B133" s="105">
        <v>2.1666666666666665</v>
      </c>
      <c r="C133" s="105">
        <v>2</v>
      </c>
      <c r="D133" s="105">
        <f>IF(ISNUMBER(AVERAGE(RFI!Z897:Z898)),AVERAGE(RFI!Z897:Z898),"-")</f>
        <v>4</v>
      </c>
      <c r="E133" s="105">
        <f>IF(ISNUMBER(AVERAGE(RFI!AA897:AA898)),AVERAGE(RFI!AA897:AA898),"-")</f>
        <v>2</v>
      </c>
      <c r="F133">
        <v>897</v>
      </c>
      <c r="G133">
        <f t="shared" si="1"/>
        <v>897</v>
      </c>
      <c r="H133">
        <v>898</v>
      </c>
      <c r="I133">
        <v>1</v>
      </c>
    </row>
    <row r="134" spans="1:10" ht="17">
      <c r="A134" s="104" t="s">
        <v>73</v>
      </c>
      <c r="B134" s="105">
        <v>2.0222222222222217</v>
      </c>
      <c r="C134" s="105">
        <v>2.1666666666666665</v>
      </c>
      <c r="D134" s="105">
        <f>IF(ISNUMBER(AVERAGE(RFI!Z901:Z904)),AVERAGE(RFI!Z901:Z904),"-")</f>
        <v>4</v>
      </c>
      <c r="E134" s="105">
        <f>IF(ISNUMBER(AVERAGE(RFI!AA901:AA904)),AVERAGE(RFI!AA901:AA904),"-")</f>
        <v>2.1666666666666665</v>
      </c>
      <c r="F134">
        <v>901</v>
      </c>
      <c r="G134">
        <f t="shared" si="1"/>
        <v>901</v>
      </c>
      <c r="H134">
        <v>904</v>
      </c>
      <c r="I134">
        <v>3</v>
      </c>
    </row>
    <row r="135" spans="1:10" ht="17">
      <c r="A135" s="104" t="s">
        <v>76</v>
      </c>
      <c r="B135" s="105">
        <v>2.6666666666666665</v>
      </c>
      <c r="C135" s="105">
        <v>2</v>
      </c>
      <c r="D135" s="105">
        <f>IF(ISNUMBER(AVERAGE(RFI!Z907:Z908)),AVERAGE(RFI!Z907:Z908),"-")</f>
        <v>4</v>
      </c>
      <c r="E135" s="105">
        <f>IF(ISNUMBER(AVERAGE(RFI!AA907:AA908)),AVERAGE(RFI!AA907:AA908),"-")</f>
        <v>2</v>
      </c>
      <c r="F135">
        <v>907</v>
      </c>
      <c r="G135">
        <f t="shared" si="1"/>
        <v>907</v>
      </c>
      <c r="H135">
        <v>908</v>
      </c>
      <c r="I135">
        <v>1</v>
      </c>
    </row>
    <row r="136" spans="1:10" ht="17">
      <c r="A136" s="104" t="s">
        <v>1993</v>
      </c>
      <c r="B136" s="105">
        <v>2.2999999999999998</v>
      </c>
      <c r="C136" s="105">
        <v>2.5</v>
      </c>
      <c r="D136" s="105">
        <f>IF(ISNUMBER(AVERAGE(RFI!Z911:Z912)),AVERAGE(RFI!Z911:Z912),"-")</f>
        <v>4</v>
      </c>
      <c r="E136" s="105">
        <f>IF(ISNUMBER(AVERAGE(RFI!AA911:AA912)),AVERAGE(RFI!AA911:AA912),"-")</f>
        <v>2.5</v>
      </c>
      <c r="F136">
        <v>911</v>
      </c>
      <c r="G136">
        <f t="shared" si="1"/>
        <v>911</v>
      </c>
      <c r="H136">
        <v>912</v>
      </c>
      <c r="I136">
        <v>1</v>
      </c>
    </row>
    <row r="137" spans="1:10" ht="17">
      <c r="A137" s="104" t="s">
        <v>78</v>
      </c>
      <c r="B137" s="105">
        <v>1.6333333333333333</v>
      </c>
      <c r="C137" s="105">
        <v>2</v>
      </c>
      <c r="D137" s="105">
        <f>IF(ISNUMBER(AVERAGE(RFI!Z915:Z916)),AVERAGE(RFI!Z915:Z916),"-")</f>
        <v>4</v>
      </c>
      <c r="E137" s="105">
        <f>IF(ISNUMBER(AVERAGE(RFI!AA915:AA916)),AVERAGE(RFI!AA915:AA916),"-")</f>
        <v>2</v>
      </c>
      <c r="F137">
        <v>915</v>
      </c>
      <c r="G137">
        <f t="shared" si="1"/>
        <v>915</v>
      </c>
      <c r="H137">
        <v>916</v>
      </c>
      <c r="I137">
        <v>1</v>
      </c>
    </row>
    <row r="138" spans="1:10" ht="20">
      <c r="A138" s="102" t="s">
        <v>35</v>
      </c>
      <c r="B138" s="103">
        <v>2.0694444444444442</v>
      </c>
      <c r="C138" s="103">
        <v>2.4583333333333335</v>
      </c>
      <c r="D138" s="103">
        <f>IF(ISNUMBER(AVERAGE(RFI!Z919:Z947)),AVERAGE(RFI!Z919:Z947),"-")</f>
        <v>4</v>
      </c>
      <c r="E138" s="103">
        <f>IF(ISNUMBER(AVERAGE(RFI!AA919:AA947)),AVERAGE(RFI!AA919:AA947),"-")</f>
        <v>2.4583333333333335</v>
      </c>
      <c r="F138">
        <v>919</v>
      </c>
      <c r="G138">
        <f t="shared" si="1"/>
        <v>919</v>
      </c>
      <c r="H138">
        <v>947</v>
      </c>
      <c r="J138">
        <f>SUM(I139:I144)</f>
        <v>12</v>
      </c>
    </row>
    <row r="139" spans="1:10" ht="17">
      <c r="A139" s="104" t="s">
        <v>238</v>
      </c>
      <c r="B139" s="105">
        <v>2.4666666666666668</v>
      </c>
      <c r="C139" s="105">
        <v>2</v>
      </c>
      <c r="D139" s="105">
        <f>IF(ISNUMBER(AVERAGE(RFI!Z920:Z921)),AVERAGE(RFI!Z920:Z921),"-")</f>
        <v>4</v>
      </c>
      <c r="E139" s="105">
        <f>IF(ISNUMBER(AVERAGE(RFI!AA920:AA921)),AVERAGE(RFI!AA920:AA921),"-")</f>
        <v>2</v>
      </c>
      <c r="F139">
        <v>920</v>
      </c>
      <c r="G139">
        <f t="shared" si="1"/>
        <v>920</v>
      </c>
      <c r="H139">
        <v>921</v>
      </c>
      <c r="I139">
        <v>1</v>
      </c>
    </row>
    <row r="140" spans="1:10" ht="17">
      <c r="A140" s="104" t="s">
        <v>239</v>
      </c>
      <c r="B140" s="105">
        <v>1.8</v>
      </c>
      <c r="C140" s="105">
        <v>2</v>
      </c>
      <c r="D140" s="105">
        <f>IF(ISNUMBER(AVERAGE(RFI!Z924:Z926)),AVERAGE(RFI!Z924:Z926),"-")</f>
        <v>4</v>
      </c>
      <c r="E140" s="105">
        <f>IF(ISNUMBER(AVERAGE(RFI!AA924:AA926)),AVERAGE(RFI!AA924:AA926),"-")</f>
        <v>2</v>
      </c>
      <c r="F140">
        <v>924</v>
      </c>
      <c r="G140">
        <f t="shared" si="1"/>
        <v>924</v>
      </c>
      <c r="H140">
        <v>926</v>
      </c>
      <c r="I140">
        <v>2</v>
      </c>
    </row>
    <row r="141" spans="1:10" ht="17">
      <c r="A141" s="104" t="s">
        <v>79</v>
      </c>
      <c r="B141" s="105">
        <v>2.0833333333333335</v>
      </c>
      <c r="C141" s="105">
        <v>2.75</v>
      </c>
      <c r="D141" s="105">
        <f>IF(ISNUMBER(AVERAGE(RFI!Z929:Z935)),AVERAGE(RFI!Z929:Z935),"-")</f>
        <v>4</v>
      </c>
      <c r="E141" s="105">
        <f>IF(ISNUMBER(AVERAGE(RFI!AA929:AA935)),AVERAGE(RFI!AA929:AA935),"-")</f>
        <v>2.75</v>
      </c>
      <c r="F141">
        <v>929</v>
      </c>
      <c r="G141">
        <f t="shared" si="1"/>
        <v>929</v>
      </c>
      <c r="H141">
        <v>935</v>
      </c>
      <c r="I141">
        <v>6</v>
      </c>
    </row>
    <row r="142" spans="1:10" ht="17">
      <c r="A142" s="104" t="s">
        <v>80</v>
      </c>
      <c r="B142" s="105">
        <v>2.1666666666666665</v>
      </c>
      <c r="C142" s="105">
        <v>3</v>
      </c>
      <c r="D142" s="105">
        <f>IF(ISNUMBER(AVERAGE(RFI!Z938:Z939)),AVERAGE(RFI!Z938:Z939),"-")</f>
        <v>4</v>
      </c>
      <c r="E142" s="105">
        <f>IF(ISNUMBER(AVERAGE(RFI!AA938:AA939)),AVERAGE(RFI!AA938:AA939),"-")</f>
        <v>3</v>
      </c>
      <c r="F142">
        <v>938</v>
      </c>
      <c r="G142">
        <f t="shared" si="1"/>
        <v>938</v>
      </c>
      <c r="H142">
        <v>939</v>
      </c>
      <c r="I142">
        <v>1</v>
      </c>
    </row>
    <row r="143" spans="1:10" ht="17">
      <c r="A143" s="104" t="s">
        <v>81</v>
      </c>
      <c r="B143" s="105">
        <v>2.3666666666666667</v>
      </c>
      <c r="C143" s="105">
        <v>2</v>
      </c>
      <c r="D143" s="105">
        <f>IF(ISNUMBER(AVERAGE(RFI!Z942:Z943)),AVERAGE(RFI!Z942:Z943),"-")</f>
        <v>4</v>
      </c>
      <c r="E143" s="105">
        <f>IF(ISNUMBER(AVERAGE(RFI!AA942:AA943)),AVERAGE(RFI!AA942:AA943),"-")</f>
        <v>2</v>
      </c>
      <c r="F143">
        <v>942</v>
      </c>
      <c r="G143">
        <f t="shared" si="1"/>
        <v>942</v>
      </c>
      <c r="H143">
        <v>943</v>
      </c>
      <c r="I143">
        <v>1</v>
      </c>
    </row>
    <row r="144" spans="1:10" ht="17">
      <c r="A144" s="104" t="s">
        <v>82</v>
      </c>
      <c r="B144" s="105">
        <v>1.7333333333333334</v>
      </c>
      <c r="C144" s="105">
        <v>2</v>
      </c>
      <c r="D144" s="105">
        <f>IF(ISNUMBER(AVERAGE(RFI!Z946:Z947)),AVERAGE(RFI!Z946:Z947),"-")</f>
        <v>4</v>
      </c>
      <c r="E144" s="105">
        <f>IF(ISNUMBER(AVERAGE(RFI!AA946:AA947)),AVERAGE(RFI!AA946:AA947),"-")</f>
        <v>2</v>
      </c>
      <c r="F144">
        <v>946</v>
      </c>
      <c r="G144">
        <f t="shared" si="1"/>
        <v>946</v>
      </c>
      <c r="H144">
        <v>947</v>
      </c>
      <c r="I144">
        <v>1</v>
      </c>
    </row>
    <row r="145" spans="1:11" ht="24">
      <c r="A145" s="106" t="s">
        <v>29</v>
      </c>
      <c r="B145" s="101">
        <v>2.016010006253909</v>
      </c>
      <c r="C145" s="101">
        <v>1.7682926829268293</v>
      </c>
      <c r="D145" s="101">
        <f>IF(ISNUMBER(AVERAGE(RFI!Z950:Z1113)),AVERAGE(RFI!Z950:Z1113),"-")</f>
        <v>3.5368421052631578</v>
      </c>
      <c r="E145" s="101">
        <f>IF(ISNUMBER(AVERAGE(RFI!AA950:AA1113)),AVERAGE(RFI!AA950:AA1113),"-")</f>
        <v>1.7682926829268293</v>
      </c>
      <c r="F145">
        <v>950</v>
      </c>
      <c r="G145">
        <f t="shared" si="1"/>
        <v>950</v>
      </c>
      <c r="H145">
        <v>1113</v>
      </c>
      <c r="K145">
        <f>SUM(J146:J164)</f>
        <v>105</v>
      </c>
    </row>
    <row r="146" spans="1:11" ht="20">
      <c r="A146" s="102" t="s">
        <v>39</v>
      </c>
      <c r="B146" s="103">
        <v>2.2428355957767723</v>
      </c>
      <c r="C146" s="103">
        <v>2.0784313725490198</v>
      </c>
      <c r="D146" s="103">
        <f>IF(ISNUMBER(AVERAGE(RFI!Z951:Z1030)),AVERAGE(RFI!Z951:Z1030),"-")</f>
        <v>3.9411764705882355</v>
      </c>
      <c r="E146" s="103">
        <f>IF(ISNUMBER(AVERAGE(RFI!AA951:AA1030)),AVERAGE(RFI!AA951:AA1030),"-")</f>
        <v>2.0784313725490198</v>
      </c>
      <c r="F146">
        <v>951</v>
      </c>
      <c r="G146">
        <f t="shared" si="1"/>
        <v>951</v>
      </c>
      <c r="H146">
        <v>1030</v>
      </c>
      <c r="J146">
        <f>SUM(I147:I156)</f>
        <v>51</v>
      </c>
    </row>
    <row r="147" spans="1:11" ht="17">
      <c r="A147" s="104" t="s">
        <v>246</v>
      </c>
      <c r="B147" s="105">
        <v>2.5256410256410251</v>
      </c>
      <c r="C147" s="105">
        <v>3</v>
      </c>
      <c r="D147" s="105">
        <f>IF(ISNUMBER(AVERAGE(RFI!Z952:Z955)),AVERAGE(RFI!Z952:Z955),"-")</f>
        <v>4</v>
      </c>
      <c r="E147" s="105">
        <f>IF(ISNUMBER(AVERAGE(RFI!AA952:AA955)),AVERAGE(RFI!AA952:AA955),"-")</f>
        <v>3</v>
      </c>
      <c r="F147">
        <v>952</v>
      </c>
      <c r="G147">
        <f t="shared" si="1"/>
        <v>952</v>
      </c>
      <c r="H147">
        <v>955</v>
      </c>
      <c r="I147">
        <v>3</v>
      </c>
    </row>
    <row r="148" spans="1:11" ht="17">
      <c r="A148" s="104" t="s">
        <v>2038</v>
      </c>
      <c r="B148" s="105">
        <v>2.2692307692307692</v>
      </c>
      <c r="C148" s="105">
        <v>2</v>
      </c>
      <c r="D148" s="105">
        <f>IF(ISNUMBER(AVERAGE(RFI!Z958:Z970)),AVERAGE(RFI!Z958:Z970),"-")</f>
        <v>3.9166666666666665</v>
      </c>
      <c r="E148" s="105">
        <f>IF(ISNUMBER(AVERAGE(RFI!AA958:AA970)),AVERAGE(RFI!AA958:AA970),"-")</f>
        <v>2</v>
      </c>
      <c r="F148">
        <v>958</v>
      </c>
      <c r="G148">
        <f t="shared" si="1"/>
        <v>958</v>
      </c>
      <c r="H148">
        <v>970</v>
      </c>
      <c r="I148">
        <v>12</v>
      </c>
    </row>
    <row r="149" spans="1:11" ht="17">
      <c r="A149" s="104" t="s">
        <v>108</v>
      </c>
      <c r="B149" s="105">
        <v>2.2564102564102564</v>
      </c>
      <c r="C149" s="105">
        <v>2.6666666666666665</v>
      </c>
      <c r="D149" s="105">
        <f>IF(ISNUMBER(AVERAGE(RFI!Z973:Z976)),AVERAGE(RFI!Z973:Z976),"-")</f>
        <v>4</v>
      </c>
      <c r="E149" s="105">
        <f>IF(ISNUMBER(AVERAGE(RFI!AA973:AA976)),AVERAGE(RFI!AA973:AA976),"-")</f>
        <v>2.6666666666666665</v>
      </c>
      <c r="F149">
        <v>973</v>
      </c>
      <c r="G149">
        <f t="shared" si="1"/>
        <v>973</v>
      </c>
      <c r="H149">
        <v>976</v>
      </c>
      <c r="I149">
        <v>3</v>
      </c>
    </row>
    <row r="150" spans="1:11" ht="17">
      <c r="A150" s="104" t="s">
        <v>111</v>
      </c>
      <c r="B150" s="105">
        <v>2.1615384615384614</v>
      </c>
      <c r="C150" s="105">
        <v>2.6</v>
      </c>
      <c r="D150" s="105">
        <f>IF(ISNUMBER(AVERAGE(RFI!Z979:Z989)),AVERAGE(RFI!Z979:Z989),"-")</f>
        <v>4</v>
      </c>
      <c r="E150" s="105">
        <f>IF(ISNUMBER(AVERAGE(RFI!AA979:AA989)),AVERAGE(RFI!AA979:AA989),"-")</f>
        <v>2.6</v>
      </c>
      <c r="F150">
        <v>979</v>
      </c>
      <c r="G150">
        <f t="shared" si="1"/>
        <v>979</v>
      </c>
      <c r="H150">
        <v>989</v>
      </c>
      <c r="I150">
        <v>10</v>
      </c>
    </row>
    <row r="151" spans="1:11" ht="17">
      <c r="A151" s="104" t="s">
        <v>110</v>
      </c>
      <c r="B151" s="105">
        <v>2.0576923076923075</v>
      </c>
      <c r="C151" s="105">
        <v>1.6</v>
      </c>
      <c r="D151" s="105">
        <f>IF(ISNUMBER(AVERAGE(RFI!Z992:Z1002)),AVERAGE(RFI!Z992:Z1002),"-")</f>
        <v>3.8</v>
      </c>
      <c r="E151" s="105">
        <f>IF(ISNUMBER(AVERAGE(RFI!AA992:AA1002)),AVERAGE(RFI!AA992:AA1002),"-")</f>
        <v>1.6</v>
      </c>
      <c r="F151">
        <v>992</v>
      </c>
      <c r="G151">
        <f t="shared" si="1"/>
        <v>992</v>
      </c>
      <c r="H151">
        <v>1002</v>
      </c>
      <c r="I151">
        <v>10</v>
      </c>
    </row>
    <row r="152" spans="1:11" ht="17">
      <c r="A152" s="104" t="s">
        <v>109</v>
      </c>
      <c r="B152" s="105">
        <v>2.25</v>
      </c>
      <c r="C152" s="105">
        <v>1.5</v>
      </c>
      <c r="D152" s="105">
        <f>IF(ISNUMBER(AVERAGE(RFI!Z1005:Z1009)),AVERAGE(RFI!Z1005:Z1009),"-")</f>
        <v>4</v>
      </c>
      <c r="E152" s="105">
        <f>IF(ISNUMBER(AVERAGE(RFI!AA1005:AA1009)),AVERAGE(RFI!AA1005:AA1009),"-")</f>
        <v>1.5</v>
      </c>
      <c r="F152">
        <v>1005</v>
      </c>
      <c r="G152">
        <f t="shared" si="1"/>
        <v>1005</v>
      </c>
      <c r="H152">
        <v>1009</v>
      </c>
      <c r="I152">
        <v>4</v>
      </c>
    </row>
    <row r="153" spans="1:11" ht="17">
      <c r="A153" s="104" t="s">
        <v>2115</v>
      </c>
      <c r="B153" s="105">
        <v>2.3461538461538463</v>
      </c>
      <c r="C153" s="105">
        <v>1.5833333333333333</v>
      </c>
      <c r="D153" s="105">
        <f>IF(ISNUMBER(AVERAGE(RFI!Z1012:Z1018)),AVERAGE(RFI!Z1012:Z1018),"-")</f>
        <v>4</v>
      </c>
      <c r="E153" s="105">
        <f>IF(ISNUMBER(AVERAGE(RFI!AA1012:AA1018)),AVERAGE(RFI!AA1012:AA1018),"-")</f>
        <v>1.5833333333333333</v>
      </c>
      <c r="F153">
        <v>1012</v>
      </c>
      <c r="G153">
        <f t="shared" si="1"/>
        <v>1012</v>
      </c>
      <c r="H153">
        <v>1018</v>
      </c>
      <c r="I153">
        <v>6</v>
      </c>
    </row>
    <row r="154" spans="1:11" ht="17">
      <c r="A154" s="104" t="s">
        <v>2128</v>
      </c>
      <c r="B154" s="105">
        <v>2.6923076923076925</v>
      </c>
      <c r="C154" s="105">
        <v>2</v>
      </c>
      <c r="D154" s="105">
        <f>IF(ISNUMBER(AVERAGE(RFI!Z1021:Z1022)),AVERAGE(RFI!Z1021:Z1022),"-")</f>
        <v>4</v>
      </c>
      <c r="E154" s="105">
        <f>IF(ISNUMBER(AVERAGE(RFI!AA1021:AA1022)),AVERAGE(RFI!AA1021:AA1022),"-")</f>
        <v>2</v>
      </c>
      <c r="F154">
        <v>1021</v>
      </c>
      <c r="G154">
        <f t="shared" si="1"/>
        <v>1021</v>
      </c>
      <c r="H154">
        <v>1022</v>
      </c>
      <c r="I154">
        <v>1</v>
      </c>
    </row>
    <row r="155" spans="1:11" ht="17">
      <c r="A155" s="104" t="s">
        <v>113</v>
      </c>
      <c r="B155" s="105">
        <v>2.4615384615384617</v>
      </c>
      <c r="C155" s="105">
        <v>2.5</v>
      </c>
      <c r="D155" s="105">
        <f>IF(ISNUMBER(AVERAGE(RFI!Z1025:Z1026)),AVERAGE(RFI!Z1025:Z1026),"-")</f>
        <v>4</v>
      </c>
      <c r="E155" s="105">
        <f>IF(ISNUMBER(AVERAGE(RFI!AA1025:AA1026)),AVERAGE(RFI!AA1025:AA1026),"-")</f>
        <v>2.5</v>
      </c>
      <c r="F155">
        <v>1025</v>
      </c>
      <c r="G155">
        <f t="shared" si="1"/>
        <v>1025</v>
      </c>
      <c r="H155">
        <v>1026</v>
      </c>
      <c r="I155">
        <v>1</v>
      </c>
    </row>
    <row r="156" spans="1:11" ht="17">
      <c r="A156" s="104" t="s">
        <v>114</v>
      </c>
      <c r="B156" s="105">
        <v>2.3846153846153846</v>
      </c>
      <c r="C156" s="105">
        <v>3</v>
      </c>
      <c r="D156" s="105">
        <f>IF(ISNUMBER(AVERAGE(RFI!Z1029:Z1030)),AVERAGE(RFI!Z1029:Z1030),"-")</f>
        <v>4</v>
      </c>
      <c r="E156" s="105">
        <f>IF(ISNUMBER(AVERAGE(RFI!AA1029:AA1030)),AVERAGE(RFI!AA1029:AA1030),"-")</f>
        <v>3</v>
      </c>
      <c r="F156">
        <v>1029</v>
      </c>
      <c r="G156">
        <f t="shared" si="1"/>
        <v>1029</v>
      </c>
      <c r="H156">
        <v>1030</v>
      </c>
      <c r="I156">
        <v>1</v>
      </c>
    </row>
    <row r="157" spans="1:11" ht="20">
      <c r="A157" s="102" t="s">
        <v>2137</v>
      </c>
      <c r="B157" s="103">
        <v>1.6799007444168739</v>
      </c>
      <c r="C157" s="103">
        <v>1.2580645161290323</v>
      </c>
      <c r="D157" s="103">
        <f>IF(ISNUMBER(AVERAGE(RFI!Z1033:Z1080)),AVERAGE(RFI!Z1033:Z1080),"-")</f>
        <v>3.096774193548387</v>
      </c>
      <c r="E157" s="103">
        <f>IF(ISNUMBER(AVERAGE(RFI!AA1033:AA1080)),AVERAGE(RFI!AA1033:AA1080),"-")</f>
        <v>1.2580645161290323</v>
      </c>
      <c r="F157">
        <v>1033</v>
      </c>
      <c r="G157">
        <f t="shared" si="1"/>
        <v>1033</v>
      </c>
      <c r="H157">
        <v>1080</v>
      </c>
      <c r="J157">
        <f>SUM(I158:I163)</f>
        <v>31</v>
      </c>
    </row>
    <row r="158" spans="1:11" ht="17">
      <c r="A158" s="104" t="s">
        <v>2138</v>
      </c>
      <c r="B158" s="105">
        <v>2.4358974358974357</v>
      </c>
      <c r="C158" s="105">
        <v>1.6666666666666667</v>
      </c>
      <c r="D158" s="105">
        <f>IF(ISNUMBER(AVERAGE(RFI!Z1034:Z1037)),AVERAGE(RFI!Z1034:Z1037),"-")</f>
        <v>4</v>
      </c>
      <c r="E158" s="105">
        <f>IF(ISNUMBER(AVERAGE(RFI!AA1034:AA1037)),AVERAGE(RFI!AA1034:AA1037),"-")</f>
        <v>1.6666666666666667</v>
      </c>
      <c r="F158">
        <v>1034</v>
      </c>
      <c r="G158">
        <f t="shared" si="1"/>
        <v>1034</v>
      </c>
      <c r="H158">
        <v>1037</v>
      </c>
      <c r="I158">
        <v>3</v>
      </c>
    </row>
    <row r="159" spans="1:11" ht="17">
      <c r="A159" s="104" t="s">
        <v>115</v>
      </c>
      <c r="B159" s="105">
        <v>1.6730769230769234</v>
      </c>
      <c r="C159" s="105">
        <v>1.5</v>
      </c>
      <c r="D159" s="105">
        <f>IF(ISNUMBER(AVERAGE(RFI!Z1040:Z1046)),AVERAGE(RFI!Z1040:Z1046),"-")</f>
        <v>3</v>
      </c>
      <c r="E159" s="105">
        <f>IF(ISNUMBER(AVERAGE(RFI!AA1040:AA1046)),AVERAGE(RFI!AA1040:AA1046),"-")</f>
        <v>1.5</v>
      </c>
      <c r="F159">
        <v>1040</v>
      </c>
      <c r="G159">
        <f t="shared" si="1"/>
        <v>1040</v>
      </c>
      <c r="H159">
        <v>1046</v>
      </c>
      <c r="I159">
        <v>6</v>
      </c>
    </row>
    <row r="160" spans="1:11" ht="17">
      <c r="A160" s="104" t="s">
        <v>116</v>
      </c>
      <c r="B160" s="105">
        <v>1.5</v>
      </c>
      <c r="C160" s="105">
        <v>1</v>
      </c>
      <c r="D160" s="105">
        <f>IF(ISNUMBER(AVERAGE(RFI!Z1049:Z1053)),AVERAGE(RFI!Z1049:Z1053),"-")</f>
        <v>3</v>
      </c>
      <c r="E160" s="105">
        <f>IF(ISNUMBER(AVERAGE(RFI!AA1049:AA1053)),AVERAGE(RFI!AA1049:AA1053),"-")</f>
        <v>1</v>
      </c>
      <c r="F160">
        <v>1049</v>
      </c>
      <c r="G160">
        <f t="shared" si="1"/>
        <v>1049</v>
      </c>
      <c r="H160">
        <v>1053</v>
      </c>
      <c r="I160">
        <v>4</v>
      </c>
    </row>
    <row r="161" spans="1:10" ht="17">
      <c r="A161" s="104" t="s">
        <v>2164</v>
      </c>
      <c r="B161" s="105">
        <v>1.5552884615384615</v>
      </c>
      <c r="C161" s="105">
        <v>1.125</v>
      </c>
      <c r="D161" s="105">
        <f>IF(ISNUMBER(AVERAGE(RFI!Z1056:Z1072)),AVERAGE(RFI!Z1056:Z1072),"-")</f>
        <v>3</v>
      </c>
      <c r="E161" s="105">
        <f>IF(ISNUMBER(AVERAGE(RFI!AA1056:AA1072)),AVERAGE(RFI!AA1056:AA1072),"-")</f>
        <v>1.125</v>
      </c>
      <c r="F161">
        <v>1056</v>
      </c>
      <c r="G161">
        <f t="shared" si="1"/>
        <v>1056</v>
      </c>
      <c r="H161">
        <v>1072</v>
      </c>
      <c r="I161">
        <v>16</v>
      </c>
    </row>
    <row r="162" spans="1:10" ht="17">
      <c r="A162" s="104" t="s">
        <v>119</v>
      </c>
      <c r="B162" s="105">
        <v>1.9230769230769231</v>
      </c>
      <c r="C162" s="105">
        <v>1</v>
      </c>
      <c r="D162" s="105">
        <f>IF(ISNUMBER(AVERAGE(RFI!Z1075:Z1076)),AVERAGE(RFI!Z1075:Z1076),"-")</f>
        <v>3</v>
      </c>
      <c r="E162" s="105">
        <f>IF(ISNUMBER(AVERAGE(RFI!AA1075:AA1076)),AVERAGE(RFI!AA1075:AA1076),"-")</f>
        <v>1</v>
      </c>
      <c r="F162">
        <v>1075</v>
      </c>
      <c r="G162">
        <f t="shared" si="1"/>
        <v>1075</v>
      </c>
      <c r="H162">
        <v>1076</v>
      </c>
      <c r="I162">
        <v>1</v>
      </c>
    </row>
    <row r="163" spans="1:10" ht="17">
      <c r="A163" s="104" t="s">
        <v>2199</v>
      </c>
      <c r="B163" s="105">
        <v>1.9230769230769231</v>
      </c>
      <c r="C163" s="105">
        <v>2</v>
      </c>
      <c r="D163" s="105">
        <f>IF(ISNUMBER(AVERAGE(RFI!Z1079:Z1080)),AVERAGE(RFI!Z1079:Z1080),"-")</f>
        <v>3</v>
      </c>
      <c r="E163" s="105">
        <f>IF(ISNUMBER(AVERAGE(RFI!AA1079:AA1080)),AVERAGE(RFI!AA1079:AA1080),"-")</f>
        <v>2</v>
      </c>
      <c r="F163">
        <v>1079</v>
      </c>
      <c r="G163">
        <f t="shared" si="1"/>
        <v>1079</v>
      </c>
      <c r="H163">
        <v>1080</v>
      </c>
      <c r="I163">
        <v>1</v>
      </c>
    </row>
    <row r="164" spans="1:10" ht="60">
      <c r="A164" s="102" t="s">
        <v>2201</v>
      </c>
      <c r="B164" s="103">
        <v>1.7173913043478262</v>
      </c>
      <c r="C164" s="103" t="s">
        <v>257</v>
      </c>
      <c r="D164" s="103">
        <f>IF(ISNUMBER(AVERAGE(RFI!Z1083:Z1113)),AVERAGE(RFI!Z1083:Z1113),"-")</f>
        <v>3</v>
      </c>
      <c r="E164" s="103" t="str">
        <f>IF(ISNUMBER(AVERAGE(RFI!AA1083:AA1113)),AVERAGE(RFI!AA1083:AA1113),"-")</f>
        <v>-</v>
      </c>
      <c r="F164">
        <v>1083</v>
      </c>
      <c r="G164">
        <f t="shared" si="1"/>
        <v>1083</v>
      </c>
      <c r="H164">
        <v>1113</v>
      </c>
      <c r="J164">
        <f>SUM(I165:I167)</f>
        <v>23</v>
      </c>
    </row>
    <row r="165" spans="1:10" ht="17">
      <c r="A165" s="104" t="s">
        <v>2202</v>
      </c>
      <c r="B165" s="105">
        <v>0.8571428571428571</v>
      </c>
      <c r="C165" s="105" t="s">
        <v>257</v>
      </c>
      <c r="D165" s="105">
        <f>IF(ISNUMBER(AVERAGE(RFI!Z1084:Z1091)),AVERAGE(RFI!Z1084:Z1091),"-")</f>
        <v>3</v>
      </c>
      <c r="E165" s="105" t="str">
        <f>IF(ISNUMBER(AVERAGE(RFI!AA1084:AA1091)),AVERAGE(RFI!AA1084:AA1091),"-")</f>
        <v>-</v>
      </c>
      <c r="F165">
        <v>1084</v>
      </c>
      <c r="G165">
        <f t="shared" si="1"/>
        <v>1084</v>
      </c>
      <c r="H165">
        <v>1091</v>
      </c>
      <c r="I165">
        <v>7</v>
      </c>
    </row>
    <row r="166" spans="1:10" ht="17">
      <c r="A166" s="104" t="s">
        <v>2217</v>
      </c>
      <c r="B166" s="105">
        <v>2.9166666666666665</v>
      </c>
      <c r="C166" s="105" t="s">
        <v>257</v>
      </c>
      <c r="D166" s="105">
        <f>IF(ISNUMBER(AVERAGE(RFI!Z1094:Z1100)),AVERAGE(RFI!Z1094:Z1100),"-")</f>
        <v>3</v>
      </c>
      <c r="E166" s="105" t="str">
        <f>IF(ISNUMBER(AVERAGE(RFI!AA1094:AA1100)),AVERAGE(RFI!AA1094:AA1100),"-")</f>
        <v>-</v>
      </c>
      <c r="F166">
        <v>1094</v>
      </c>
      <c r="G166">
        <f t="shared" si="1"/>
        <v>1094</v>
      </c>
      <c r="H166">
        <v>1100</v>
      </c>
      <c r="I166">
        <v>6</v>
      </c>
    </row>
    <row r="167" spans="1:10" ht="17">
      <c r="A167" s="104" t="s">
        <v>2230</v>
      </c>
      <c r="B167" s="105">
        <v>1.6</v>
      </c>
      <c r="C167" s="105" t="s">
        <v>257</v>
      </c>
      <c r="D167" s="105" t="str">
        <f>IF(ISNUMBER(AVERAGE(RFI!Z1103:Z1113)),AVERAGE(RFI!Z1103:Z1113),"-")</f>
        <v>-</v>
      </c>
      <c r="E167" s="105"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6Vzv9CL85ydD0I+afWN2fyLDeI+/VHClGaEicLpB2Mc7StM3McXRVJNUl3yCG/XJvHSomV4HeTZlGGbTHAJhDQ==" saltValue="WkssE9DZnDTGzVmXRE3HDg=="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{F2F58D03-56E2-4A47-BFDC-21F1DE68DF7D}</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{DA74D60F-E15B-474F-94A5-7BD3E84B1375}</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{5E5776CE-238F-3C40-BF97-60D4C9125C53}</x14:id>
        </ext>
      </extLst>
    </cfRule>
  </conditionalFormatting>
  <hyperlinks>
    <hyperlink ref="A2" location="RFI!E4" display="RFI!E4" xr:uid="{7489C5CD-800E-CB4A-A076-542C7C680422}"/>
    <hyperlink ref="A3" location="RFI!E5" display="RFI!E5" xr:uid="{5EA5A23C-26BF-C54D-9AB8-C87A6D04035D}"/>
    <hyperlink ref="A4" location="RFI!E6" display="RFI!E6" xr:uid="{FE10CE38-2DCA-6F47-872D-61116F313C83}"/>
    <hyperlink ref="A5" location="RFI!E15" display="RFI!E15" xr:uid="{39A180D8-8047-9547-B1A8-CD1619ECC856}"/>
    <hyperlink ref="A6" location="RFI!E23" display="RFI!E23" xr:uid="{E44A103E-1C0D-BE41-B0F6-8BDEF8BC530A}"/>
    <hyperlink ref="A7" location="RFI!E31" display="RFI!E31" xr:uid="{C55ED0A5-88B9-5A4B-8D5B-0404FE7323BE}"/>
    <hyperlink ref="A8" location="RFI!E45" display="RFI!E45" xr:uid="{55A85124-1BAA-7D47-9368-E5B91C7B31D9}"/>
    <hyperlink ref="A9" location="RFI!E46" display="RFI!E46" xr:uid="{84CCADC4-DB2F-084B-A5C8-F7E2EB2DE50B}"/>
    <hyperlink ref="A10" location="RFI!E56" display="RFI!E56" xr:uid="{36F404E6-3BB8-CF4B-84F3-50DBF1BEA1FA}"/>
    <hyperlink ref="A11" location="RFI!E65" display="RFI!E65" xr:uid="{2F407C12-1E8B-B149-BC65-87FCE5E19602}"/>
    <hyperlink ref="A12" location="RFI!E73" display="RFI!E73" xr:uid="{2BAB3F63-1992-2442-81C9-A28E7AFA94D6}"/>
    <hyperlink ref="A13" location="RFI!E81" display="RFI!E81" xr:uid="{218B79AB-E3E3-7447-B991-3BC329386725}"/>
    <hyperlink ref="A14" location="RFI!E91" display="RFI!E91" xr:uid="{FE427284-49CB-974C-9756-A4D9933D2D55}"/>
    <hyperlink ref="A15" location="RFI!E92" display="RFI!E92" xr:uid="{BE8DBA30-D668-894C-A93D-E13D03C05BC3}"/>
    <hyperlink ref="A16" location="RFI!E100" display="RFI!E100" xr:uid="{B19C1714-0976-C444-9E78-BB18DBD784A7}"/>
    <hyperlink ref="A17" location="RFI!E105" display="RFI!E105" xr:uid="{0356B4BB-6B9A-4F49-BC66-ACDBF0963B96}"/>
    <hyperlink ref="A18" location="RFI!E111" display="RFI!E111" xr:uid="{411BF655-3C62-7B41-9ADF-006DAF439CAF}"/>
    <hyperlink ref="A19" location="RFI!E112" display="RFI!E112" xr:uid="{926E0515-11AF-4C4A-B11E-5AF7A1329313}"/>
    <hyperlink ref="A20" location="RFI!E122" display="RFI!E122" xr:uid="{57849D50-6740-7440-9421-DE5AC9E4BA95}"/>
    <hyperlink ref="A21" location="RFI!E128" display="RFI!E128" xr:uid="{C4641687-0BE6-7342-AF6D-A5BCF9BB2F15}"/>
    <hyperlink ref="A22" location="RFI!E129" display="RFI!E129" xr:uid="{05DC3BBD-534A-0541-8DEA-999F0B4374F3}"/>
    <hyperlink ref="A23" location="RFI!E139" display="RFI!E139" xr:uid="{E8336834-0231-6B4D-B031-9D2F6A22A92E}"/>
    <hyperlink ref="A24" location="RFI!E159" display="RFI!E159" xr:uid="{C8FCD315-4EF8-C44B-B9B6-B733FE70F0A0}"/>
    <hyperlink ref="A25" location="RFI!E177" display="RFI!E177" xr:uid="{528F3F85-6872-BA4C-8C56-B4292341625C}"/>
    <hyperlink ref="A26" location="RFI!E185" display="RFI!E185" xr:uid="{3EE0A461-812E-1442-B13E-30BE1A5AE6F2}"/>
    <hyperlink ref="A27" location="RFI!E196" display="RFI!E196" xr:uid="{E4459A36-C94D-004B-B843-10A978F022CB}"/>
    <hyperlink ref="A28" location="RFI!E212" display="RFI!E212" xr:uid="{7D85C548-83D0-EF4D-812F-27D97B871ED8}"/>
    <hyperlink ref="A29" location="RFI!E222" display="RFI!E222" xr:uid="{A3A62F3C-DC6D-D544-AE84-2F4BD2B21EDF}"/>
    <hyperlink ref="A30" location="RFI!E223" display="RFI!E223" xr:uid="{0B42408A-F5E8-264D-9FA3-E77C732F4F7C}"/>
    <hyperlink ref="A31" location="RFI!E224" display="RFI!E224" xr:uid="{32692F94-3F4F-A344-BEA0-9579EEA99557}"/>
    <hyperlink ref="A32" location="RFI!E230" display="RFI!E230" xr:uid="{84D57BD8-16BF-5247-92F1-9E68FB01B994}"/>
    <hyperlink ref="A33" location="RFI!E231" display="RFI!E231" xr:uid="{2C86DEA6-08F1-D34B-9B32-084DBA71FF35}"/>
    <hyperlink ref="A34" location="RFI!E236" display="RFI!E236" xr:uid="{13D4D06C-BF57-654E-A096-9D221A2459EA}"/>
    <hyperlink ref="A35" location="RFI!E237" display="RFI!E237" xr:uid="{2FB54C8D-441D-844E-8BCE-9B49595A8343}"/>
    <hyperlink ref="A36" location="RFI!E245" display="RFI!E245" xr:uid="{F53B5ADE-337C-2D40-88DF-14331B9D51FB}"/>
    <hyperlink ref="A37" location="RFI!E256" display="RFI!E256" xr:uid="{20A5C5DB-56EF-8545-B282-50EAA9330838}"/>
    <hyperlink ref="A38" location="RFI!E257" display="RFI!E257" xr:uid="{5EF52F30-2316-2E49-9295-D3F21CBEC637}"/>
    <hyperlink ref="A39" location="RFI!E263" display="RFI!E263" xr:uid="{241DE6EC-5F59-6A43-93D9-E60DE088A520}"/>
    <hyperlink ref="A40" location="RFI!E270" display="RFI!E270" xr:uid="{EA1F88B5-A47D-9541-98E9-821B3BC8B0B7}"/>
    <hyperlink ref="A41" location="RFI!E277" display="RFI!E277" xr:uid="{CC0F0E67-18AA-E24F-A16F-4E24771AAB5C}"/>
    <hyperlink ref="A42" location="RFI!E290" display="RFI!E290" xr:uid="{12538A3E-EC72-D741-9C93-6CF8669D071D}"/>
    <hyperlink ref="A43" location="RFI!E301" display="RFI!E301" xr:uid="{ABA6E104-9EA7-5148-ABBB-6107A5B92E24}"/>
    <hyperlink ref="A44" location="RFI!E305" display="RFI!E305" xr:uid="{D991F8EB-994C-624D-AD17-3EBCE8FEBDB4}"/>
    <hyperlink ref="A45" location="RFI!E306" display="RFI!E306" xr:uid="{7E9882B1-73A8-B34D-A5EE-19ACF3FD26ED}"/>
    <hyperlink ref="A46" location="RFI!E314" display="RFI!E314" xr:uid="{AC4F0D55-98CB-1E49-98B2-DEDAF20533D1}"/>
    <hyperlink ref="A47" location="RFI!E319" display="RFI!E319" xr:uid="{CDDE4336-93D8-A145-A5DE-F008ABBF8D31}"/>
    <hyperlink ref="A48" location="RFI!E324" display="RFI!E324" xr:uid="{DB03E93C-6806-C140-9C99-91CD237461C6}"/>
    <hyperlink ref="A49" location="RFI!E325" display="RFI!E325" xr:uid="{16FB2B8E-5742-DE40-A6C0-4138B8BF0952}"/>
    <hyperlink ref="A50" location="RFI!E329" display="RFI!E329" xr:uid="{B79733FB-550F-6A48-AADD-F3BE6178C638}"/>
    <hyperlink ref="A51" location="RFI!E334" display="RFI!E334" xr:uid="{03E6326A-5C87-8949-B25A-33B3D6490A27}"/>
    <hyperlink ref="A52" location="RFI!E338" display="RFI!E338" xr:uid="{6A094B41-1828-534E-AEED-7525EEB44724}"/>
    <hyperlink ref="A53" location="RFI!E344" display="RFI!E344" xr:uid="{FBC7ADEE-5B4F-EE41-AB44-36F5F5CDF6AE}"/>
    <hyperlink ref="A54" location="RFI!E348" display="RFI!E348" xr:uid="{0C6B8840-1C96-3B47-AB0E-DB048EBF1693}"/>
    <hyperlink ref="A55" location="RFI!E349" display="RFI!E349" xr:uid="{A7E36F93-CA04-3149-A48A-B2A172E05993}"/>
    <hyperlink ref="A56" location="RFI!E371" display="RFI!E371" xr:uid="{D9C62A98-22CC-264E-80EE-46B69806698A}"/>
    <hyperlink ref="A57" location="RFI!E375" display="RFI!E375" xr:uid="{19167C57-1A57-824B-AEEA-0F6C4A50F0FD}"/>
    <hyperlink ref="A58" location="RFI!E381" display="RFI!E381" xr:uid="{82CD1F91-3A1F-BA4E-9E24-DA1A2BFEB3E8}"/>
    <hyperlink ref="A59" location="RFI!E382" display="RFI!E382" xr:uid="{6D6FF5FF-9077-964F-8F15-1684B45B8730}"/>
    <hyperlink ref="A60" location="RFI!E383" display="RFI!E383" xr:uid="{F284B2A7-451D-154D-9665-C4CFF2F2E4CB}"/>
    <hyperlink ref="A61" location="RFI!E400" display="RFI!E400" xr:uid="{584B45F3-56AB-AB4A-A993-E50E6074F8A1}"/>
    <hyperlink ref="A62" location="RFI!E410" display="RFI!E410" xr:uid="{391C0435-7C1F-6543-A440-9CB3BEE25212}"/>
    <hyperlink ref="A63" location="RFI!E411" display="RFI!E411" xr:uid="{C3BB8E7B-6F01-6542-858B-DD5E2B85685F}"/>
    <hyperlink ref="A64" location="RFI!E435" display="RFI!E435" xr:uid="{71AC7F22-0887-1844-943E-E2F2687AA273}"/>
    <hyperlink ref="A65" location="RFI!E442" display="RFI!E442" xr:uid="{86EABDFF-0224-124B-A012-ACBDDA6DA60C}"/>
    <hyperlink ref="A66" location="RFI!E451" display="RFI!E451" xr:uid="{E48BACA2-26C1-924B-BCA2-D70412D8A521}"/>
    <hyperlink ref="A67" location="RFI!E465" display="RFI!E465" xr:uid="{5FE63F63-58B0-3B47-B1D8-089F0159F40B}"/>
    <hyperlink ref="A68" location="RFI!E466" display="RFI!E466" xr:uid="{5CCFAE36-1897-3C4F-94FE-61ABE9950F9A}"/>
    <hyperlink ref="A69" location="RFI!E478" display="RFI!E478" xr:uid="{593F10A0-2D19-724B-A417-0706FFBA46D0}"/>
    <hyperlink ref="A70" location="RFI!E489" display="RFI!E489" xr:uid="{EC921916-BC8F-1449-A593-B957412A5414}"/>
    <hyperlink ref="A71" location="RFI!E497" display="RFI!E497" xr:uid="{571950C1-4809-9146-BE53-E118FB72BCAB}"/>
    <hyperlink ref="A72" location="RFI!E498" display="RFI!E498" xr:uid="{3A18A588-72F4-4243-9C06-04CB2A919719}"/>
    <hyperlink ref="A73" location="RFI!E509" display="RFI!E509" xr:uid="{3B1CCC0E-9CC2-C748-B308-F5B9120508C4}"/>
    <hyperlink ref="A74" location="RFI!E510" display="RFI!E510" xr:uid="{5EF306AD-7831-CB4F-BA05-5DCB0AA927F3}"/>
    <hyperlink ref="A75" location="RFI!E519" display="RFI!E519" xr:uid="{50CCDDCA-0CF7-B44C-8DA1-5470A53DFBE7}"/>
    <hyperlink ref="A76" location="RFI!E520" display="RFI!E520" xr:uid="{FAB42628-DF8D-A34C-B210-6472335308F4}"/>
    <hyperlink ref="A77" location="RFI!E544" display="RFI!E544" xr:uid="{FA4E3DF1-EA34-BB43-9F68-89464E17962D}"/>
    <hyperlink ref="A78" location="RFI!E545" display="RFI!E545" xr:uid="{1006B9E7-DFA0-A04A-B150-43423CEA72E6}"/>
    <hyperlink ref="A79" location="RFI!E553" display="RFI!E553" xr:uid="{6DDFAD9D-DBAB-704A-A3D6-742B48720EF0}"/>
    <hyperlink ref="A80" location="RFI!E561" display="RFI!E561" xr:uid="{000DB1E3-633B-9F42-9986-469C44365616}"/>
    <hyperlink ref="A81" location="RFI!E568" display="RFI!E568" xr:uid="{04AD535A-6614-7A4E-A756-51F3524CB674}"/>
    <hyperlink ref="A82" location="RFI!E569" display="RFI!E569" xr:uid="{0969F32E-141C-C046-83FB-0C6E66CED1C9}"/>
    <hyperlink ref="A83" location="RFI!E590" display="RFI!E590" xr:uid="{32AD2FC1-43DF-5B4C-B4A2-45BFAC61F5A8}"/>
    <hyperlink ref="A84" location="RFI!E591" display="RFI!E591" xr:uid="{CBF0BA0A-3810-5944-B0DE-D1F4739A7B9A}"/>
    <hyperlink ref="A85" location="RFI!E603" display="RFI!E603" xr:uid="{8BCD4427-2F90-3343-BFCB-5B2D245EA848}"/>
    <hyperlink ref="A86" location="RFI!E617" display="RFI!E617" xr:uid="{46F8BBBB-8CCE-FA4C-9C30-5FBB524EBED4}"/>
    <hyperlink ref="A87" location="RFI!E618" display="RFI!E618" xr:uid="{9154BF49-8F69-C743-BD4D-88399E8082A3}"/>
    <hyperlink ref="A88" location="RFI!E619" display="RFI!E619" xr:uid="{54165DC6-4FBD-3C45-8DE9-FAE132043F08}"/>
    <hyperlink ref="A89" location="RFI!E633" display="RFI!E633" xr:uid="{C918E82E-CBCA-EF40-8610-F2580DBAC5F0}"/>
    <hyperlink ref="A90" location="RFI!E645" display="RFI!E645" xr:uid="{F2FFB84C-399B-914D-A7BA-FC31DC0952F0}"/>
    <hyperlink ref="A91" location="RFI!E646" display="RFI!E646" xr:uid="{1082A53B-38E3-8D47-93AC-6FB8FCA8308C}"/>
    <hyperlink ref="A92" location="RFI!E652" display="RFI!E652" xr:uid="{0D9D659B-3C0C-CF47-8022-85561993DF47}"/>
    <hyperlink ref="A93" location="RFI!E662" display="RFI!E662" xr:uid="{D79BDD3F-47D1-CB4D-A0AD-743EB4FD3194}"/>
    <hyperlink ref="A94" location="RFI!E670" display="RFI!E670" xr:uid="{8976D01E-C509-594D-BAA1-7504A4EE0340}"/>
    <hyperlink ref="A95" location="RFI!E676" display="RFI!E676" xr:uid="{B1548B11-7E72-E344-8EF2-1611047A7867}"/>
    <hyperlink ref="A96" location="RFI!E677" display="RFI!E677" xr:uid="{688824F6-B904-2049-9DE7-A6FF7CEBB2C1}"/>
    <hyperlink ref="A97" location="RFI!E682" display="RFI!E682" xr:uid="{09FCAA01-E9AE-E941-BE9C-B9FD01A83E74}"/>
    <hyperlink ref="A98" location="RFI!E688" display="RFI!E688" xr:uid="{900931CA-3B55-AF4F-A8C9-51A39DD2725D}"/>
    <hyperlink ref="A99" location="RFI!E689" display="RFI!E689" xr:uid="{8182479A-C602-0041-AA5B-A3A06FDF4855}"/>
    <hyperlink ref="A100" location="RFI!E690" display="RFI!E690" xr:uid="{C0F623D4-6CF2-A94C-BE33-79BA116B83FB}"/>
    <hyperlink ref="A101" location="RFI!E703" display="RFI!E703" xr:uid="{6EF102AC-502A-054A-84CD-79D3B62F22C3}"/>
    <hyperlink ref="A102" location="RFI!E709" display="RFI!E709" xr:uid="{5D0501A8-E1F4-8946-9874-E9BA4EE65955}"/>
    <hyperlink ref="A103" location="RFI!E718" display="RFI!E718" xr:uid="{00D8E8AC-98AF-6A41-8463-4DB30711F940}"/>
    <hyperlink ref="A104" location="RFI!E722" display="RFI!E722" xr:uid="{B1291EE4-11F8-C247-8A04-D526DA93D625}"/>
    <hyperlink ref="A105" location="RFI!E726" display="RFI!E726" xr:uid="{3917272D-00D3-B744-A60F-C198B10643F9}"/>
    <hyperlink ref="A106" location="RFI!E730" display="RFI!E730" xr:uid="{A5A36156-857D-AF44-92CF-6923DF6B1453}"/>
    <hyperlink ref="A107" location="RFI!E734" display="RFI!E734" xr:uid="{C96CC5B8-83F5-3C44-9B8A-2AE8D0DD48DD}"/>
    <hyperlink ref="A108" location="RFI!E738" display="RFI!E738" xr:uid="{2B7FA4F1-A9B4-DF40-A71E-34169FFBC0A1}"/>
    <hyperlink ref="A109" location="RFI!E742" display="RFI!E742" xr:uid="{2B8BB232-D607-304C-A9FE-B795C5180535}"/>
    <hyperlink ref="A110" location="RFI!E743" display="RFI!E743" xr:uid="{96F6448A-4ABF-DD41-8C4A-0A88770161BC}"/>
    <hyperlink ref="A111" location="RFI!E750" display="RFI!E750" xr:uid="{27197365-D5C2-8A43-9D0E-80DFE51D7840}"/>
    <hyperlink ref="A112" location="RFI!E755" display="RFI!E755" xr:uid="{26A0EB6B-9832-624A-8D71-AD887EDBA8A6}"/>
    <hyperlink ref="A113" location="RFI!E761" display="RFI!E761" xr:uid="{DFCA587C-04BD-0D43-A232-1F646F8A4C13}"/>
    <hyperlink ref="A114" location="RFI!E771" display="RFI!E771" xr:uid="{223C8707-FDA0-3B41-B9E1-75FB04A6EE2A}"/>
    <hyperlink ref="A115" location="RFI!E778" display="RFI!E778" xr:uid="{1AC3CEB4-0EC7-E144-AF13-C28A2B0A6697}"/>
    <hyperlink ref="A116" location="RFI!E793" display="RFI!E793" xr:uid="{02535BF7-D634-3C40-A771-97625809BFE4}"/>
    <hyperlink ref="A117" location="RFI!E799" display="RFI!E799" xr:uid="{8063BEC5-264D-D349-AB25-90E949BD9516}"/>
    <hyperlink ref="A118" location="RFI!E807" display="RFI!E807" xr:uid="{5ACB92C8-7F09-D242-B21C-0425E0C171E2}"/>
    <hyperlink ref="A119" location="RFI!E819" display="RFI!E819" xr:uid="{A3A4B509-75EE-8145-BD64-EBA1D3384564}"/>
    <hyperlink ref="A120" location="RFI!E825" display="RFI!E825" xr:uid="{F373F0A8-5D23-7843-9EE1-823ABE98A9BE}"/>
    <hyperlink ref="A121" location="RFI!E836" display="RFI!E836" xr:uid="{AC1AD09A-EC94-8A4A-88AC-EC2DD6A5619F}"/>
    <hyperlink ref="A122" location="RFI!E840" display="RFI!E840" xr:uid="{7661FEE1-F0E8-3A4D-B4E6-A510DAAA4537}"/>
    <hyperlink ref="A123" location="RFI!E845" display="RFI!E845" xr:uid="{7ED4BE0B-A27D-494B-9E33-38CBDB4F3032}"/>
    <hyperlink ref="A124" location="RFI!E852" display="RFI!E852" xr:uid="{73AE3B95-8ECA-3A43-8F10-5AFB14EC5698}"/>
    <hyperlink ref="A125" location="RFI!E856" display="RFI!E856" xr:uid="{09BA8B0A-6B63-E143-B1AC-774854214233}"/>
    <hyperlink ref="A126" location="RFI!E860" display="RFI!E860" xr:uid="{3156C2B0-24BE-EB4A-961E-4C7C284AF1F0}"/>
    <hyperlink ref="A127" location="RFI!E864" display="RFI!E864" xr:uid="{397A52CB-7454-6A46-839A-2C2B0CF250C8}"/>
    <hyperlink ref="A128" location="RFI!E865" display="RFI!E865" xr:uid="{1CBBBE6B-D13F-6649-BB4B-433C5FBA7DBA}"/>
    <hyperlink ref="A129" location="RFI!E870" display="RFI!E870" xr:uid="{A38B5F32-7507-CE46-BFA7-9BB3868F1049}"/>
    <hyperlink ref="A130" location="RFI!E881" display="RFI!E881" xr:uid="{FE831DB7-FC9E-F54B-9E2B-89A44AFC7ADC}"/>
    <hyperlink ref="A131" location="RFI!E885" display="RFI!E885" xr:uid="{0CD3C2D8-3DC3-A84C-9312-DAEA7F5FDE62}"/>
    <hyperlink ref="A132" location="RFI!E893" display="RFI!E893" xr:uid="{CC7C8788-1A66-294D-8EDA-4DA1CBC24658}"/>
    <hyperlink ref="A133" location="RFI!E897" display="RFI!E897" xr:uid="{4BACBC2C-FE3F-D24A-A279-C4E180CBBB01}"/>
    <hyperlink ref="A134" location="RFI!E901" display="RFI!E901" xr:uid="{C0F95904-31EC-B54E-A23A-3C3D77523C86}"/>
    <hyperlink ref="A135" location="RFI!E907" display="RFI!E907" xr:uid="{AB53604D-D779-794E-AFCB-39E0AB9E6C60}"/>
    <hyperlink ref="A136" location="RFI!E911" display="RFI!E911" xr:uid="{EB98C9B5-183B-904D-B713-F937FB7CEF66}"/>
    <hyperlink ref="A137" location="RFI!E915" display="RFI!E915" xr:uid="{1B14C35A-0DFD-3347-BF1F-C477955E1787}"/>
    <hyperlink ref="A138" location="RFI!E919" display="RFI!E919" xr:uid="{E9BC3D53-82C7-D644-8FE5-D99B0CF1F714}"/>
    <hyperlink ref="A139" location="RFI!E920" display="RFI!E920" xr:uid="{847A13A8-6D69-A943-B943-275AED2C4F5D}"/>
    <hyperlink ref="A140" location="RFI!E924" display="RFI!E924" xr:uid="{9A0E858D-AD72-5B49-94BB-C03B51153A5A}"/>
    <hyperlink ref="A141" location="RFI!E929" display="RFI!E929" xr:uid="{8B706385-8B1A-454B-92A3-CFEB6F24F836}"/>
    <hyperlink ref="A142" location="RFI!E938" display="RFI!E938" xr:uid="{7730BFFC-351F-914F-8F61-C58A98D4BD9E}"/>
    <hyperlink ref="A143" location="RFI!E942" display="RFI!E942" xr:uid="{7E52E541-B22C-7C4A-8826-EE6127B67630}"/>
    <hyperlink ref="A144" location="RFI!E946" display="RFI!E946" xr:uid="{D163070F-DA2A-1B4E-967F-DA1890CA27F7}"/>
    <hyperlink ref="A145" location="RFI!E950" display="RFI!E950" xr:uid="{478CF378-C4B6-1244-8F35-BF1498D8C5C5}"/>
    <hyperlink ref="A146" location="RFI!E951" display="RFI!E951" xr:uid="{4E67C175-0B62-8142-BA50-2DFDFB65847A}"/>
    <hyperlink ref="A147" location="RFI!E952" display="RFI!E952" xr:uid="{F4111FB9-6C12-EA4B-85BD-1A5363CF8B5B}"/>
    <hyperlink ref="A148" location="RFI!E958" display="RFI!E958" xr:uid="{C189473A-085C-6C42-8877-2085A4559C6C}"/>
    <hyperlink ref="A149" location="RFI!E973" display="RFI!E973" xr:uid="{56146DB3-7CFF-224D-B9E4-39B9E3B913D9}"/>
    <hyperlink ref="A150" location="RFI!E979" display="RFI!E979" xr:uid="{BB6F8BEA-E333-AF47-AEB8-3C65669EF646}"/>
    <hyperlink ref="A151" location="RFI!E992" display="RFI!E992" xr:uid="{6AF9D17B-FAED-FE44-A9ED-9BA53D67BA2A}"/>
    <hyperlink ref="A152" location="RFI!E1005" display="RFI!E1005" xr:uid="{BC265753-77A4-A248-B98B-284F4B764502}"/>
    <hyperlink ref="A153" location="RFI!E1012" display="RFI!E1012" xr:uid="{607C382A-9DE3-3046-AA4D-AD0B43B8A5F7}"/>
    <hyperlink ref="A154" location="RFI!E1021" display="RFI!E1021" xr:uid="{CE820AC4-19D0-514D-8190-B365C863BE0A}"/>
    <hyperlink ref="A155" location="RFI!E1025" display="RFI!E1025" xr:uid="{F38ED673-7238-8649-B41B-AC3211BE959E}"/>
    <hyperlink ref="A156" location="RFI!E1029" display="RFI!E1029" xr:uid="{8667EE8C-C42D-9B49-AD53-7059F25F781F}"/>
    <hyperlink ref="A157" location="RFI!E1033" display="RFI!E1033" xr:uid="{2BD110C4-8D1C-C745-824F-ADD0C6D0901D}"/>
    <hyperlink ref="A158" location="RFI!E1034" display="RFI!E1034" xr:uid="{EFDCA9B1-C9DE-664F-B139-D5D8623C8B31}"/>
    <hyperlink ref="A159" location="RFI!E1040" display="RFI!E1040" xr:uid="{B142362B-AF8D-1447-A32C-86CF5E50D020}"/>
    <hyperlink ref="A160" location="RFI!E1049" display="RFI!E1049" xr:uid="{3AE44FFF-B3C1-9447-90EC-75CFD558DDAD}"/>
    <hyperlink ref="A161" location="RFI!E1056" display="RFI!E1056" xr:uid="{6F22D292-7B95-D54F-80B6-1498C8DD0DB3}"/>
    <hyperlink ref="A162" location="RFI!E1075" display="RFI!E1075" xr:uid="{DD82B5C2-12AE-704E-9BA9-C290595D282E}"/>
    <hyperlink ref="A163" location="RFI!E1079" display="RFI!E1079" xr:uid="{3BC29544-AC61-A94B-AD9F-50C1A81174DA}"/>
    <hyperlink ref="A164" location="RFI!E1083" display="RFI!E1083" xr:uid="{3B163CB3-528F-0643-8294-1F6336555D70}"/>
    <hyperlink ref="A165" location="RFI!E1084" display="RFI!E1084" xr:uid="{810A2C4F-8D13-1445-945A-5B536A885DBE}"/>
    <hyperlink ref="A166" location="RFI!E1094" display="RFI!E1094" xr:uid="{5CECCCB3-2F79-0347-A3B3-68D40005F751}"/>
    <hyperlink ref="A167" location="RFI!E1103" display="RFI!E1103" xr:uid="{00DE5C6E-3E50-9E47-86F5-44513EFA187A}"/>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2F58D03-56E2-4A47-BFDC-21F1DE68DF7D}">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DA74D60F-E15B-474F-94A5-7BD3E84B1375}">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5E5776CE-238F-3C40-BF97-60D4C9125C53}">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24F83-A0C7-2C4F-B13C-8A953FA468F6}">
  <sheetPr codeName="Sheet4"/>
  <dimension ref="A1:AB1186"/>
  <sheetViews>
    <sheetView tabSelected="1" zoomScale="86" zoomScaleNormal="86" workbookViewId="0">
      <pane xSplit="5" ySplit="2" topLeftCell="F1098" activePane="bottomRight" state="frozen"/>
      <selection activeCell="E1" sqref="E1"/>
      <selection pane="topRight" activeCell="F1" sqref="F1"/>
      <selection pane="bottomLeft" activeCell="E3" sqref="E3"/>
      <selection pane="bottomRight" activeCell="E2" sqref="E2"/>
    </sheetView>
  </sheetViews>
  <sheetFormatPr baseColWidth="10" defaultColWidth="10.83203125" defaultRowHeight="16"/>
  <cols>
    <col min="1" max="1" width="7.1640625" style="4" customWidth="1"/>
    <col min="2" max="2" width="24.5" style="4" hidden="1" customWidth="1"/>
    <col min="3" max="3" width="6.33203125" style="4" hidden="1" customWidth="1"/>
    <col min="4" max="4" width="8.33203125" style="15" hidden="1" customWidth="1"/>
    <col min="5" max="5" width="30.6640625" style="4" customWidth="1"/>
    <col min="6" max="6" width="30.33203125" style="4" customWidth="1"/>
    <col min="7" max="7" width="34.33203125" style="4" customWidth="1"/>
    <col min="8" max="8" width="36.5" style="4" hidden="1" customWidth="1"/>
    <col min="9" max="9" width="25.6640625" style="4" hidden="1" customWidth="1"/>
    <col min="10" max="10" width="25.83203125" style="4" hidden="1" customWidth="1"/>
    <col min="11" max="11" width="26" style="4" hidden="1" customWidth="1"/>
    <col min="12" max="12" width="25.6640625" style="4" hidden="1" customWidth="1"/>
    <col min="13" max="13" width="35.5" style="4" hidden="1" customWidth="1"/>
    <col min="14" max="15" width="6.83203125" style="15" hidden="1" customWidth="1"/>
    <col min="16" max="16" width="6.83203125" style="4" customWidth="1"/>
    <col min="17" max="17" width="48.83203125" style="4" customWidth="1"/>
    <col min="18" max="18" width="10.1640625" style="4" customWidth="1"/>
    <col min="19" max="19" width="7" style="4" customWidth="1"/>
    <col min="20" max="20" width="8.83203125" style="4" customWidth="1"/>
    <col min="21" max="21" width="6.83203125" style="4" customWidth="1"/>
    <col min="22" max="22" width="36" style="4" customWidth="1"/>
    <col min="23" max="23" width="10.83203125" style="4"/>
    <col min="24" max="24" width="6.83203125" style="4" customWidth="1"/>
    <col min="25" max="25" width="10.83203125" style="4"/>
    <col min="26" max="27" width="6.83203125" style="4" customWidth="1"/>
    <col min="28" max="16384" width="10.83203125" style="4"/>
  </cols>
  <sheetData>
    <row r="1" spans="1:27" ht="17">
      <c r="H1" s="128" t="s">
        <v>475</v>
      </c>
      <c r="I1" s="129"/>
      <c r="J1" s="129"/>
      <c r="K1" s="129"/>
      <c r="L1" s="129"/>
      <c r="M1" s="129"/>
      <c r="N1" s="129"/>
      <c r="O1" s="130"/>
      <c r="P1" s="35" t="s">
        <v>476</v>
      </c>
      <c r="Q1" s="35" t="s">
        <v>476</v>
      </c>
      <c r="R1" s="35" t="s">
        <v>476</v>
      </c>
      <c r="S1" s="35" t="s">
        <v>476</v>
      </c>
      <c r="T1" s="35" t="s">
        <v>476</v>
      </c>
      <c r="U1" s="35" t="s">
        <v>476</v>
      </c>
      <c r="V1" s="35" t="s">
        <v>476</v>
      </c>
      <c r="W1" s="35" t="s">
        <v>476</v>
      </c>
      <c r="X1" s="35" t="s">
        <v>476</v>
      </c>
      <c r="Y1" s="35" t="s">
        <v>476</v>
      </c>
    </row>
    <row r="2" spans="1:27" ht="136">
      <c r="A2" s="4" t="s">
        <v>477</v>
      </c>
      <c r="B2" s="4" t="s">
        <v>478</v>
      </c>
      <c r="C2" s="4" t="s">
        <v>479</v>
      </c>
      <c r="D2" s="15" t="s">
        <v>480</v>
      </c>
      <c r="E2" s="38" t="s">
        <v>481</v>
      </c>
      <c r="F2" s="38" t="s">
        <v>482</v>
      </c>
      <c r="G2" s="38" t="s">
        <v>483</v>
      </c>
      <c r="H2" s="82" t="s">
        <v>272</v>
      </c>
      <c r="I2" s="82" t="s">
        <v>265</v>
      </c>
      <c r="J2" s="82" t="s">
        <v>268</v>
      </c>
      <c r="K2" s="82" t="s">
        <v>484</v>
      </c>
      <c r="L2" s="82" t="s">
        <v>280</v>
      </c>
      <c r="M2" s="82" t="s">
        <v>406</v>
      </c>
      <c r="N2" s="83" t="s">
        <v>485</v>
      </c>
      <c r="O2" s="83" t="s">
        <v>486</v>
      </c>
      <c r="P2" s="62" t="s">
        <v>122</v>
      </c>
      <c r="Q2" s="62" t="s">
        <v>405</v>
      </c>
      <c r="R2" s="84" t="s">
        <v>227</v>
      </c>
      <c r="S2" s="41" t="s">
        <v>252</v>
      </c>
      <c r="T2" s="41" t="s">
        <v>255</v>
      </c>
      <c r="U2" s="62" t="s">
        <v>253</v>
      </c>
      <c r="V2" s="62" t="s">
        <v>274</v>
      </c>
      <c r="W2" s="84" t="s">
        <v>227</v>
      </c>
      <c r="X2" s="41" t="s">
        <v>264</v>
      </c>
      <c r="Y2" s="41" t="s">
        <v>281</v>
      </c>
      <c r="Z2" s="85" t="s">
        <v>404</v>
      </c>
      <c r="AA2" s="86" t="s">
        <v>263</v>
      </c>
    </row>
    <row r="3" spans="1:27" s="87" customFormat="1">
      <c r="E3" s="88"/>
      <c r="F3" s="88"/>
      <c r="G3" s="88"/>
      <c r="H3" s="88"/>
      <c r="I3" s="88"/>
      <c r="J3" s="88"/>
      <c r="K3" s="88"/>
      <c r="L3" s="88"/>
      <c r="M3" s="88"/>
      <c r="N3" s="88"/>
      <c r="O3" s="88"/>
      <c r="P3" s="119"/>
      <c r="Q3" s="119"/>
      <c r="R3" s="119"/>
      <c r="S3" s="119"/>
      <c r="T3" s="119"/>
      <c r="U3" s="119"/>
      <c r="V3" s="119"/>
      <c r="W3" s="119"/>
      <c r="X3" s="119"/>
      <c r="Y3" s="119"/>
      <c r="Z3" s="88"/>
      <c r="AA3" s="88"/>
    </row>
    <row r="4" spans="1:27" ht="37">
      <c r="E4" s="126" t="s">
        <v>487</v>
      </c>
      <c r="F4" s="126"/>
      <c r="G4" s="126"/>
      <c r="H4" s="87"/>
      <c r="I4" s="87"/>
      <c r="J4" s="87"/>
      <c r="K4" s="87"/>
      <c r="L4" s="87"/>
      <c r="M4" s="87"/>
      <c r="P4" s="120"/>
      <c r="Q4" s="120"/>
      <c r="R4" s="120"/>
      <c r="S4" s="120"/>
      <c r="T4" s="120"/>
      <c r="U4" s="120"/>
      <c r="V4" s="120"/>
      <c r="W4" s="120"/>
      <c r="X4" s="120"/>
      <c r="Y4" s="120"/>
      <c r="Z4" s="87"/>
      <c r="AA4" s="87"/>
    </row>
    <row r="5" spans="1:27" ht="19">
      <c r="E5" s="131" t="s">
        <v>65</v>
      </c>
      <c r="F5" s="131"/>
      <c r="G5" s="131"/>
      <c r="P5" s="10"/>
      <c r="Q5" s="10"/>
      <c r="R5" s="10"/>
      <c r="S5" s="10"/>
      <c r="T5" s="10"/>
      <c r="U5" s="10"/>
      <c r="V5" s="10"/>
      <c r="W5" s="10"/>
      <c r="X5" s="10"/>
      <c r="Y5" s="10"/>
    </row>
    <row r="6" spans="1:27" ht="17">
      <c r="E6" s="89" t="s">
        <v>488</v>
      </c>
      <c r="P6" s="120"/>
      <c r="Q6" s="120"/>
      <c r="R6" s="120"/>
      <c r="S6" s="120"/>
      <c r="T6" s="120"/>
      <c r="U6" s="120"/>
      <c r="V6" s="120"/>
      <c r="W6" s="120"/>
      <c r="X6" s="120"/>
      <c r="Y6" s="120"/>
      <c r="Z6" s="87"/>
      <c r="AA6" s="87"/>
    </row>
    <row r="7" spans="1:27" ht="409.6">
      <c r="A7" s="4">
        <v>2000</v>
      </c>
      <c r="B7" s="4" t="s">
        <v>489</v>
      </c>
      <c r="E7" s="53" t="s">
        <v>2288</v>
      </c>
      <c r="F7" s="2" t="s">
        <v>490</v>
      </c>
      <c r="G7" s="2" t="s">
        <v>491</v>
      </c>
      <c r="H7" s="115" t="s">
        <v>2287</v>
      </c>
      <c r="I7" s="10"/>
      <c r="J7" s="10"/>
      <c r="K7" s="10"/>
      <c r="L7" s="10"/>
      <c r="M7" s="115" t="s">
        <v>2287</v>
      </c>
      <c r="P7" s="73">
        <v>4</v>
      </c>
      <c r="Q7" s="74" t="s">
        <v>3208</v>
      </c>
      <c r="R7" s="74"/>
      <c r="S7" s="19">
        <v>2</v>
      </c>
      <c r="T7" s="21" t="s">
        <v>3267</v>
      </c>
      <c r="U7" s="73"/>
      <c r="V7" s="74"/>
      <c r="W7" s="74"/>
      <c r="X7" s="19"/>
      <c r="Y7" s="21"/>
      <c r="Z7" s="66">
        <f>IF(U7&lt;&gt;"",U7,IF(P7&lt;&gt;"",P7,IF(N7&lt;&gt;"",N7,"")))</f>
        <v>4</v>
      </c>
      <c r="AA7" s="49">
        <f>IF(X7&lt;&gt;"",X7,IF(S7&lt;&gt;"",S7,IF(O7&lt;&gt;"",O7,"")))</f>
        <v>2</v>
      </c>
    </row>
    <row r="8" spans="1:27" s="87" customFormat="1" ht="409.6">
      <c r="A8" s="4">
        <v>2001</v>
      </c>
      <c r="B8" s="4" t="s">
        <v>492</v>
      </c>
      <c r="C8" s="4"/>
      <c r="D8" s="15"/>
      <c r="E8" s="53" t="s">
        <v>2289</v>
      </c>
      <c r="F8" s="2" t="s">
        <v>493</v>
      </c>
      <c r="G8" s="2" t="s">
        <v>494</v>
      </c>
      <c r="H8" s="115" t="s">
        <v>2287</v>
      </c>
      <c r="I8" s="10"/>
      <c r="J8" s="10"/>
      <c r="K8" s="10"/>
      <c r="L8" s="10"/>
      <c r="M8" s="115" t="s">
        <v>2287</v>
      </c>
      <c r="N8" s="15"/>
      <c r="O8" s="15"/>
      <c r="P8" s="73">
        <v>4</v>
      </c>
      <c r="Q8" s="74" t="s">
        <v>3262</v>
      </c>
      <c r="R8" s="74"/>
      <c r="S8" s="19">
        <v>2.5</v>
      </c>
      <c r="T8" s="21" t="s">
        <v>3268</v>
      </c>
      <c r="U8" s="73"/>
      <c r="V8" s="74"/>
      <c r="W8" s="74"/>
      <c r="X8" s="19"/>
      <c r="Y8" s="21"/>
      <c r="Z8" s="66">
        <f t="shared" ref="Z8:Z70" si="0">IF(U8&lt;&gt;"",U8,IF(P8&lt;&gt;"",P8,IF(N8&lt;&gt;"",N8,"")))</f>
        <v>4</v>
      </c>
      <c r="AA8" s="49">
        <f t="shared" ref="AA8:AA70" si="1">IF(X8&lt;&gt;"",X8,IF(S8&lt;&gt;"",S8,IF(O8&lt;&gt;"",O8,"")))</f>
        <v>2.5</v>
      </c>
    </row>
    <row r="9" spans="1:27" s="87" customFormat="1" ht="409.6">
      <c r="A9" s="4">
        <v>2002</v>
      </c>
      <c r="B9" s="4" t="s">
        <v>495</v>
      </c>
      <c r="C9" s="4"/>
      <c r="D9" s="15"/>
      <c r="E9" s="53" t="s">
        <v>2290</v>
      </c>
      <c r="F9" s="2" t="s">
        <v>496</v>
      </c>
      <c r="G9" s="2" t="s">
        <v>497</v>
      </c>
      <c r="H9" s="115" t="s">
        <v>2287</v>
      </c>
      <c r="I9" s="10"/>
      <c r="J9" s="10"/>
      <c r="K9" s="10"/>
      <c r="L9" s="10"/>
      <c r="M9" s="115" t="s">
        <v>2287</v>
      </c>
      <c r="N9" s="15"/>
      <c r="O9" s="15"/>
      <c r="P9" s="73">
        <v>4</v>
      </c>
      <c r="Q9" s="74" t="s">
        <v>3264</v>
      </c>
      <c r="R9" s="74"/>
      <c r="S9" s="19">
        <v>2.5</v>
      </c>
      <c r="T9" s="21" t="s">
        <v>3269</v>
      </c>
      <c r="U9" s="73"/>
      <c r="V9" s="74"/>
      <c r="W9" s="74"/>
      <c r="X9" s="19"/>
      <c r="Y9" s="21"/>
      <c r="Z9" s="66">
        <f t="shared" si="0"/>
        <v>4</v>
      </c>
      <c r="AA9" s="49">
        <f t="shared" si="1"/>
        <v>2.5</v>
      </c>
    </row>
    <row r="10" spans="1:27" s="87" customFormat="1" ht="409.6">
      <c r="A10" s="4">
        <v>2003</v>
      </c>
      <c r="B10" s="4" t="s">
        <v>498</v>
      </c>
      <c r="C10" s="4"/>
      <c r="D10" s="15"/>
      <c r="E10" s="53" t="s">
        <v>2291</v>
      </c>
      <c r="F10" s="2" t="s">
        <v>499</v>
      </c>
      <c r="G10" s="2" t="s">
        <v>500</v>
      </c>
      <c r="H10" s="115" t="s">
        <v>2287</v>
      </c>
      <c r="I10" s="10"/>
      <c r="J10" s="10"/>
      <c r="K10" s="10"/>
      <c r="L10" s="10"/>
      <c r="M10" s="115" t="s">
        <v>2287</v>
      </c>
      <c r="N10" s="15"/>
      <c r="O10" s="15"/>
      <c r="P10" s="73">
        <v>4</v>
      </c>
      <c r="Q10" s="74" t="s">
        <v>3263</v>
      </c>
      <c r="R10" s="74"/>
      <c r="S10" s="19">
        <v>2.5</v>
      </c>
      <c r="T10" s="21" t="s">
        <v>3269</v>
      </c>
      <c r="U10" s="73"/>
      <c r="V10" s="74"/>
      <c r="W10" s="74"/>
      <c r="X10" s="19"/>
      <c r="Y10" s="21"/>
      <c r="Z10" s="66">
        <f t="shared" si="0"/>
        <v>4</v>
      </c>
      <c r="AA10" s="49">
        <f t="shared" si="1"/>
        <v>2.5</v>
      </c>
    </row>
    <row r="11" spans="1:27" s="87" customFormat="1" ht="409.6">
      <c r="A11" s="4">
        <v>2004</v>
      </c>
      <c r="B11" s="4" t="s">
        <v>501</v>
      </c>
      <c r="C11" s="4"/>
      <c r="D11" s="15"/>
      <c r="E11" s="53" t="s">
        <v>2292</v>
      </c>
      <c r="F11" s="2" t="s">
        <v>502</v>
      </c>
      <c r="G11" s="2" t="s">
        <v>503</v>
      </c>
      <c r="H11" s="115" t="s">
        <v>2287</v>
      </c>
      <c r="I11" s="10"/>
      <c r="J11" s="10"/>
      <c r="K11" s="10"/>
      <c r="L11" s="10"/>
      <c r="M11" s="115" t="s">
        <v>2287</v>
      </c>
      <c r="N11" s="15"/>
      <c r="O11" s="15"/>
      <c r="P11" s="73">
        <v>4</v>
      </c>
      <c r="Q11" s="74" t="s">
        <v>3212</v>
      </c>
      <c r="R11" s="74"/>
      <c r="S11" s="19">
        <v>2.5</v>
      </c>
      <c r="T11" s="21" t="s">
        <v>3269</v>
      </c>
      <c r="U11" s="73"/>
      <c r="V11" s="74"/>
      <c r="W11" s="74"/>
      <c r="X11" s="19"/>
      <c r="Y11" s="21"/>
      <c r="Z11" s="66">
        <f t="shared" si="0"/>
        <v>4</v>
      </c>
      <c r="AA11" s="49">
        <f t="shared" si="1"/>
        <v>2.5</v>
      </c>
    </row>
    <row r="12" spans="1:27" s="87" customFormat="1" ht="289">
      <c r="A12" s="4">
        <v>2005</v>
      </c>
      <c r="B12" s="4" t="s">
        <v>504</v>
      </c>
      <c r="C12" s="4"/>
      <c r="D12" s="15"/>
      <c r="E12" s="116" t="s">
        <v>2293</v>
      </c>
      <c r="F12" s="2" t="s">
        <v>505</v>
      </c>
      <c r="G12" s="2" t="s">
        <v>506</v>
      </c>
      <c r="H12" s="10"/>
      <c r="I12" s="10"/>
      <c r="J12" s="10"/>
      <c r="K12" s="10"/>
      <c r="L12" s="10"/>
      <c r="M12" s="10"/>
      <c r="N12" s="15"/>
      <c r="O12" s="15"/>
      <c r="P12" s="73">
        <v>4</v>
      </c>
      <c r="Q12" s="74" t="s">
        <v>3017</v>
      </c>
      <c r="R12" s="74"/>
      <c r="S12" s="19">
        <v>2</v>
      </c>
      <c r="T12" s="21" t="s">
        <v>3270</v>
      </c>
      <c r="U12" s="73"/>
      <c r="V12" s="74"/>
      <c r="W12" s="74"/>
      <c r="X12" s="19"/>
      <c r="Y12" s="21"/>
      <c r="Z12" s="66">
        <f t="shared" si="0"/>
        <v>4</v>
      </c>
      <c r="AA12" s="49">
        <f t="shared" si="1"/>
        <v>2</v>
      </c>
    </row>
    <row r="13" spans="1:27" s="87" customFormat="1">
      <c r="A13" s="4"/>
      <c r="H13" s="4"/>
      <c r="P13" s="120"/>
      <c r="Q13" s="120"/>
      <c r="R13" s="120"/>
      <c r="S13" s="120"/>
      <c r="T13" s="120"/>
      <c r="U13" s="120"/>
      <c r="V13" s="120"/>
      <c r="W13" s="120"/>
      <c r="X13" s="120"/>
      <c r="Y13" s="120"/>
    </row>
    <row r="14" spans="1:27" s="87" customFormat="1">
      <c r="A14" s="4"/>
      <c r="H14" s="4"/>
      <c r="P14" s="120"/>
      <c r="Q14" s="120"/>
      <c r="R14" s="120"/>
      <c r="S14" s="120"/>
      <c r="T14" s="120"/>
      <c r="U14" s="120"/>
      <c r="V14" s="120"/>
      <c r="W14" s="120"/>
      <c r="X14" s="120"/>
      <c r="Y14" s="120"/>
    </row>
    <row r="15" spans="1:27" s="87" customFormat="1" ht="17">
      <c r="A15" s="4"/>
      <c r="E15" s="89" t="s">
        <v>507</v>
      </c>
      <c r="H15" s="4"/>
      <c r="P15" s="120"/>
      <c r="Q15" s="120"/>
      <c r="R15" s="120"/>
      <c r="S15" s="120"/>
      <c r="T15" s="120"/>
      <c r="U15" s="120"/>
      <c r="V15" s="120"/>
      <c r="W15" s="120"/>
      <c r="X15" s="120"/>
      <c r="Y15" s="120"/>
    </row>
    <row r="16" spans="1:27" s="87" customFormat="1" ht="409.6">
      <c r="A16" s="4">
        <v>2006</v>
      </c>
      <c r="B16" s="4" t="s">
        <v>508</v>
      </c>
      <c r="C16" s="4"/>
      <c r="D16" s="15"/>
      <c r="E16" s="53" t="s">
        <v>2294</v>
      </c>
      <c r="F16" s="2" t="s">
        <v>509</v>
      </c>
      <c r="G16" s="2" t="s">
        <v>510</v>
      </c>
      <c r="H16" s="115" t="s">
        <v>2287</v>
      </c>
      <c r="I16" s="10"/>
      <c r="J16" s="10"/>
      <c r="K16" s="10"/>
      <c r="L16" s="10"/>
      <c r="M16" s="115" t="s">
        <v>2287</v>
      </c>
      <c r="N16" s="15"/>
      <c r="O16" s="15"/>
      <c r="P16" s="73">
        <v>4</v>
      </c>
      <c r="Q16" s="74" t="s">
        <v>3033</v>
      </c>
      <c r="R16" s="74"/>
      <c r="S16" s="19">
        <v>3</v>
      </c>
      <c r="T16" s="21"/>
      <c r="U16" s="73"/>
      <c r="V16" s="74"/>
      <c r="W16" s="74"/>
      <c r="X16" s="19"/>
      <c r="Y16" s="21"/>
      <c r="Z16" s="66">
        <f t="shared" si="0"/>
        <v>4</v>
      </c>
      <c r="AA16" s="49">
        <f t="shared" si="1"/>
        <v>3</v>
      </c>
    </row>
    <row r="17" spans="1:27" s="87" customFormat="1" ht="409.6">
      <c r="A17" s="4">
        <v>2007</v>
      </c>
      <c r="B17" s="4" t="s">
        <v>511</v>
      </c>
      <c r="C17" s="4"/>
      <c r="D17" s="15"/>
      <c r="E17" s="53" t="s">
        <v>2295</v>
      </c>
      <c r="F17" s="2" t="s">
        <v>512</v>
      </c>
      <c r="G17" s="2" t="s">
        <v>513</v>
      </c>
      <c r="H17" s="115" t="s">
        <v>2287</v>
      </c>
      <c r="I17" s="10"/>
      <c r="J17" s="10"/>
      <c r="K17" s="10"/>
      <c r="L17" s="10"/>
      <c r="M17" s="115" t="s">
        <v>2287</v>
      </c>
      <c r="N17" s="15"/>
      <c r="O17" s="15"/>
      <c r="P17" s="73">
        <v>4</v>
      </c>
      <c r="Q17" s="74" t="s">
        <v>3027</v>
      </c>
      <c r="R17" s="74"/>
      <c r="S17" s="19">
        <v>3</v>
      </c>
      <c r="T17" s="21"/>
      <c r="U17" s="73"/>
      <c r="V17" s="74"/>
      <c r="W17" s="74"/>
      <c r="X17" s="19"/>
      <c r="Y17" s="21"/>
      <c r="Z17" s="66">
        <f t="shared" si="0"/>
        <v>4</v>
      </c>
      <c r="AA17" s="49">
        <f t="shared" si="1"/>
        <v>3</v>
      </c>
    </row>
    <row r="18" spans="1:27" s="87" customFormat="1" ht="409.6">
      <c r="A18" s="4">
        <v>2008</v>
      </c>
      <c r="B18" s="4" t="s">
        <v>508</v>
      </c>
      <c r="C18" s="4"/>
      <c r="D18" s="15"/>
      <c r="E18" s="53" t="s">
        <v>2296</v>
      </c>
      <c r="F18" s="2" t="s">
        <v>514</v>
      </c>
      <c r="G18" s="2" t="s">
        <v>515</v>
      </c>
      <c r="H18" s="115" t="s">
        <v>2287</v>
      </c>
      <c r="I18" s="10"/>
      <c r="J18" s="10"/>
      <c r="K18" s="10"/>
      <c r="L18" s="10"/>
      <c r="M18" s="115" t="s">
        <v>2287</v>
      </c>
      <c r="N18" s="15"/>
      <c r="O18" s="15"/>
      <c r="P18" s="73">
        <v>4</v>
      </c>
      <c r="Q18" s="74" t="s">
        <v>3028</v>
      </c>
      <c r="R18" s="74"/>
      <c r="S18" s="19">
        <v>2</v>
      </c>
      <c r="T18" s="21" t="s">
        <v>3271</v>
      </c>
      <c r="U18" s="73"/>
      <c r="V18" s="74"/>
      <c r="W18" s="74"/>
      <c r="X18" s="19"/>
      <c r="Y18" s="21"/>
      <c r="Z18" s="66">
        <f t="shared" si="0"/>
        <v>4</v>
      </c>
      <c r="AA18" s="49">
        <f t="shared" si="1"/>
        <v>2</v>
      </c>
    </row>
    <row r="19" spans="1:27" s="87" customFormat="1" ht="409.6">
      <c r="A19" s="4">
        <v>2009</v>
      </c>
      <c r="B19" s="4" t="s">
        <v>516</v>
      </c>
      <c r="C19" s="4"/>
      <c r="D19" s="15"/>
      <c r="E19" s="53" t="s">
        <v>2297</v>
      </c>
      <c r="F19" s="2" t="s">
        <v>517</v>
      </c>
      <c r="G19" s="2" t="s">
        <v>518</v>
      </c>
      <c r="H19" s="115" t="s">
        <v>2287</v>
      </c>
      <c r="I19" s="10"/>
      <c r="J19" s="10"/>
      <c r="K19" s="10"/>
      <c r="L19" s="10"/>
      <c r="M19" s="115" t="s">
        <v>2287</v>
      </c>
      <c r="N19" s="15"/>
      <c r="O19" s="15"/>
      <c r="P19" s="73">
        <v>3</v>
      </c>
      <c r="Q19" s="74" t="s">
        <v>3137</v>
      </c>
      <c r="R19" s="74"/>
      <c r="S19" s="19">
        <v>3</v>
      </c>
      <c r="T19" s="21"/>
      <c r="U19" s="73"/>
      <c r="V19" s="74"/>
      <c r="W19" s="74"/>
      <c r="X19" s="19"/>
      <c r="Y19" s="21"/>
      <c r="Z19" s="66">
        <f t="shared" si="0"/>
        <v>3</v>
      </c>
      <c r="AA19" s="49">
        <f t="shared" si="1"/>
        <v>3</v>
      </c>
    </row>
    <row r="20" spans="1:27" s="87" customFormat="1" ht="409.6">
      <c r="A20" s="4">
        <v>2010</v>
      </c>
      <c r="B20" s="4" t="s">
        <v>519</v>
      </c>
      <c r="C20" s="4"/>
      <c r="D20" s="15"/>
      <c r="E20" s="53" t="s">
        <v>2298</v>
      </c>
      <c r="F20" s="2" t="s">
        <v>520</v>
      </c>
      <c r="G20" s="2" t="s">
        <v>521</v>
      </c>
      <c r="H20" s="115" t="s">
        <v>2287</v>
      </c>
      <c r="I20" s="10"/>
      <c r="J20" s="10"/>
      <c r="K20" s="10"/>
      <c r="L20" s="10"/>
      <c r="M20" s="115" t="s">
        <v>2287</v>
      </c>
      <c r="N20" s="15"/>
      <c r="O20" s="15"/>
      <c r="P20" s="73">
        <v>4</v>
      </c>
      <c r="Q20" s="74" t="s">
        <v>3034</v>
      </c>
      <c r="R20" s="74"/>
      <c r="S20" s="19">
        <v>2.5</v>
      </c>
      <c r="T20" s="21" t="s">
        <v>3272</v>
      </c>
      <c r="U20" s="73"/>
      <c r="V20" s="74"/>
      <c r="W20" s="74"/>
      <c r="X20" s="19"/>
      <c r="Y20" s="21"/>
      <c r="Z20" s="66">
        <f t="shared" si="0"/>
        <v>4</v>
      </c>
      <c r="AA20" s="49">
        <f t="shared" si="1"/>
        <v>2.5</v>
      </c>
    </row>
    <row r="21" spans="1:27" s="87" customFormat="1">
      <c r="A21" s="4"/>
      <c r="H21" s="4"/>
      <c r="P21" s="120"/>
      <c r="Q21" s="120"/>
      <c r="R21" s="120"/>
      <c r="S21" s="120"/>
      <c r="T21" s="120"/>
      <c r="U21" s="120"/>
      <c r="V21" s="120"/>
      <c r="W21" s="120"/>
      <c r="X21" s="120"/>
      <c r="Y21" s="120"/>
    </row>
    <row r="22" spans="1:27" s="87" customFormat="1">
      <c r="A22" s="4"/>
      <c r="H22" s="4"/>
      <c r="P22" s="120"/>
      <c r="Q22" s="120"/>
      <c r="R22" s="120"/>
      <c r="S22" s="120"/>
      <c r="T22" s="120"/>
      <c r="U22" s="120"/>
      <c r="V22" s="120"/>
      <c r="W22" s="120"/>
      <c r="X22" s="120"/>
      <c r="Y22" s="120"/>
    </row>
    <row r="23" spans="1:27" s="87" customFormat="1" ht="17">
      <c r="A23" s="4"/>
      <c r="E23" s="89" t="s">
        <v>522</v>
      </c>
      <c r="H23" s="4"/>
      <c r="P23" s="120"/>
      <c r="Q23" s="120"/>
      <c r="R23" s="120"/>
      <c r="S23" s="120"/>
      <c r="T23" s="120"/>
      <c r="U23" s="120"/>
      <c r="V23" s="120"/>
      <c r="W23" s="120"/>
      <c r="X23" s="120"/>
      <c r="Y23" s="120"/>
    </row>
    <row r="24" spans="1:27" s="87" customFormat="1" ht="409.6">
      <c r="A24" s="4">
        <v>2011</v>
      </c>
      <c r="B24" s="4" t="s">
        <v>523</v>
      </c>
      <c r="C24" s="4"/>
      <c r="D24" s="15"/>
      <c r="E24" s="53" t="s">
        <v>2300</v>
      </c>
      <c r="F24" s="2" t="s">
        <v>524</v>
      </c>
      <c r="G24" s="2" t="s">
        <v>525</v>
      </c>
      <c r="H24" s="115" t="s">
        <v>2299</v>
      </c>
      <c r="I24" s="10"/>
      <c r="J24" s="10"/>
      <c r="K24" s="10"/>
      <c r="L24" s="10"/>
      <c r="M24" s="115" t="s">
        <v>2299</v>
      </c>
      <c r="N24" s="15"/>
      <c r="O24" s="15"/>
      <c r="P24" s="73">
        <v>3</v>
      </c>
      <c r="Q24" s="74" t="s">
        <v>3120</v>
      </c>
      <c r="R24" s="74"/>
      <c r="S24" s="19">
        <v>2</v>
      </c>
      <c r="T24" s="21" t="s">
        <v>3273</v>
      </c>
      <c r="U24" s="73"/>
      <c r="V24" s="74"/>
      <c r="W24" s="74"/>
      <c r="X24" s="19"/>
      <c r="Y24" s="21"/>
      <c r="Z24" s="66">
        <f t="shared" si="0"/>
        <v>3</v>
      </c>
      <c r="AA24" s="49">
        <f t="shared" si="1"/>
        <v>2</v>
      </c>
    </row>
    <row r="25" spans="1:27" s="87" customFormat="1" ht="409.6">
      <c r="A25" s="4">
        <v>2012</v>
      </c>
      <c r="B25" s="87" t="s">
        <v>526</v>
      </c>
      <c r="E25" s="53" t="s">
        <v>2301</v>
      </c>
      <c r="F25" s="2" t="s">
        <v>527</v>
      </c>
      <c r="G25" s="2" t="s">
        <v>528</v>
      </c>
      <c r="H25" s="115" t="s">
        <v>2299</v>
      </c>
      <c r="I25" s="10"/>
      <c r="J25" s="10"/>
      <c r="K25" s="10"/>
      <c r="L25" s="10"/>
      <c r="M25" s="115" t="s">
        <v>2299</v>
      </c>
      <c r="N25" s="15"/>
      <c r="O25" s="15"/>
      <c r="P25" s="73">
        <v>3</v>
      </c>
      <c r="Q25" s="74" t="s">
        <v>3120</v>
      </c>
      <c r="R25" s="74"/>
      <c r="S25" s="19">
        <v>3</v>
      </c>
      <c r="T25" s="21"/>
      <c r="U25" s="73"/>
      <c r="V25" s="74"/>
      <c r="W25" s="74"/>
      <c r="X25" s="19"/>
      <c r="Y25" s="21"/>
      <c r="Z25" s="66">
        <f t="shared" si="0"/>
        <v>3</v>
      </c>
      <c r="AA25" s="49">
        <f t="shared" si="1"/>
        <v>3</v>
      </c>
    </row>
    <row r="26" spans="1:27" s="87" customFormat="1" ht="409.6">
      <c r="A26" s="4">
        <v>2013</v>
      </c>
      <c r="B26" s="87" t="s">
        <v>529</v>
      </c>
      <c r="E26" s="53" t="s">
        <v>2302</v>
      </c>
      <c r="F26" s="2" t="s">
        <v>530</v>
      </c>
      <c r="G26" s="2" t="s">
        <v>531</v>
      </c>
      <c r="H26" s="115" t="s">
        <v>2299</v>
      </c>
      <c r="I26" s="10"/>
      <c r="J26" s="10"/>
      <c r="K26" s="10"/>
      <c r="L26" s="10"/>
      <c r="M26" s="115" t="s">
        <v>2299</v>
      </c>
      <c r="N26" s="15"/>
      <c r="O26" s="15"/>
      <c r="P26" s="73">
        <v>3</v>
      </c>
      <c r="Q26" s="74" t="s">
        <v>3120</v>
      </c>
      <c r="R26" s="74"/>
      <c r="S26" s="19">
        <v>3</v>
      </c>
      <c r="T26" s="21"/>
      <c r="U26" s="73"/>
      <c r="V26" s="74"/>
      <c r="W26" s="74"/>
      <c r="X26" s="19"/>
      <c r="Y26" s="21"/>
      <c r="Z26" s="66">
        <f t="shared" si="0"/>
        <v>3</v>
      </c>
      <c r="AA26" s="49">
        <f t="shared" si="1"/>
        <v>3</v>
      </c>
    </row>
    <row r="27" spans="1:27" s="87" customFormat="1" ht="409.6">
      <c r="A27" s="4">
        <v>2014</v>
      </c>
      <c r="B27" s="87" t="s">
        <v>532</v>
      </c>
      <c r="E27" s="53" t="s">
        <v>2303</v>
      </c>
      <c r="F27" s="2" t="s">
        <v>533</v>
      </c>
      <c r="G27" s="2" t="s">
        <v>534</v>
      </c>
      <c r="H27" s="115" t="s">
        <v>2299</v>
      </c>
      <c r="I27" s="10"/>
      <c r="J27" s="10"/>
      <c r="K27" s="10"/>
      <c r="L27" s="10"/>
      <c r="M27" s="115" t="s">
        <v>2299</v>
      </c>
      <c r="N27" s="15"/>
      <c r="O27" s="15"/>
      <c r="P27" s="73">
        <v>3</v>
      </c>
      <c r="Q27" s="74" t="s">
        <v>3120</v>
      </c>
      <c r="R27" s="74"/>
      <c r="S27" s="19">
        <v>3</v>
      </c>
      <c r="T27" s="21" t="s">
        <v>3274</v>
      </c>
      <c r="U27" s="73"/>
      <c r="V27" s="74"/>
      <c r="W27" s="74"/>
      <c r="X27" s="19"/>
      <c r="Y27" s="21"/>
      <c r="Z27" s="66">
        <f t="shared" si="0"/>
        <v>3</v>
      </c>
      <c r="AA27" s="49">
        <f t="shared" si="1"/>
        <v>3</v>
      </c>
    </row>
    <row r="28" spans="1:27" s="87" customFormat="1" ht="409.6">
      <c r="A28" s="4">
        <v>2015</v>
      </c>
      <c r="B28" s="87" t="s">
        <v>535</v>
      </c>
      <c r="E28" s="53" t="s">
        <v>2304</v>
      </c>
      <c r="F28" s="2" t="s">
        <v>536</v>
      </c>
      <c r="G28" s="2" t="s">
        <v>537</v>
      </c>
      <c r="H28" s="115" t="s">
        <v>2299</v>
      </c>
      <c r="I28" s="10"/>
      <c r="J28" s="10"/>
      <c r="K28" s="10"/>
      <c r="L28" s="10"/>
      <c r="M28" s="115" t="s">
        <v>2299</v>
      </c>
      <c r="N28" s="15"/>
      <c r="O28" s="15"/>
      <c r="P28" s="73">
        <v>3</v>
      </c>
      <c r="Q28" s="74" t="s">
        <v>3074</v>
      </c>
      <c r="R28" s="74"/>
      <c r="S28" s="19">
        <v>1</v>
      </c>
      <c r="T28" s="21" t="s">
        <v>3275</v>
      </c>
      <c r="U28" s="73"/>
      <c r="V28" s="74"/>
      <c r="W28" s="74"/>
      <c r="X28" s="19"/>
      <c r="Y28" s="21"/>
      <c r="Z28" s="66">
        <f t="shared" si="0"/>
        <v>3</v>
      </c>
      <c r="AA28" s="49">
        <f t="shared" si="1"/>
        <v>1</v>
      </c>
    </row>
    <row r="29" spans="1:27" s="87" customFormat="1">
      <c r="A29" s="4"/>
      <c r="H29" s="4"/>
      <c r="P29" s="120"/>
      <c r="Q29" s="120"/>
      <c r="R29" s="120"/>
      <c r="S29" s="120"/>
      <c r="T29" s="120"/>
      <c r="U29" s="120"/>
      <c r="V29" s="120"/>
      <c r="W29" s="120"/>
      <c r="X29" s="120"/>
      <c r="Y29" s="120"/>
    </row>
    <row r="30" spans="1:27" s="87" customFormat="1">
      <c r="A30" s="4"/>
      <c r="H30" s="4"/>
      <c r="P30" s="120"/>
      <c r="Q30" s="120"/>
      <c r="R30" s="120"/>
      <c r="S30" s="120"/>
      <c r="T30" s="120"/>
      <c r="U30" s="120"/>
      <c r="V30" s="120"/>
      <c r="W30" s="120"/>
      <c r="X30" s="120"/>
      <c r="Y30" s="120"/>
    </row>
    <row r="31" spans="1:27" s="87" customFormat="1" ht="17">
      <c r="A31" s="4"/>
      <c r="E31" s="89" t="s">
        <v>538</v>
      </c>
      <c r="H31" s="4"/>
      <c r="P31" s="120"/>
      <c r="Q31" s="120"/>
      <c r="R31" s="120"/>
      <c r="S31" s="120"/>
      <c r="T31" s="120"/>
      <c r="U31" s="120"/>
      <c r="V31" s="120"/>
      <c r="W31" s="120"/>
      <c r="X31" s="120"/>
      <c r="Y31" s="120"/>
    </row>
    <row r="32" spans="1:27" ht="409.6">
      <c r="A32" s="4">
        <v>2016</v>
      </c>
      <c r="B32" s="4" t="s">
        <v>539</v>
      </c>
      <c r="E32" s="53" t="s">
        <v>2305</v>
      </c>
      <c r="F32" s="2" t="s">
        <v>540</v>
      </c>
      <c r="G32" s="2" t="s">
        <v>541</v>
      </c>
      <c r="H32" s="115" t="s">
        <v>2299</v>
      </c>
      <c r="I32" s="10"/>
      <c r="J32" s="10"/>
      <c r="K32" s="10"/>
      <c r="L32" s="10"/>
      <c r="M32" s="115" t="s">
        <v>2299</v>
      </c>
      <c r="P32" s="73">
        <v>4</v>
      </c>
      <c r="Q32" s="74" t="s">
        <v>3070</v>
      </c>
      <c r="R32" s="74" t="s">
        <v>3036</v>
      </c>
      <c r="S32" s="19">
        <v>3</v>
      </c>
      <c r="T32" s="21"/>
      <c r="U32" s="73"/>
      <c r="V32" s="74"/>
      <c r="W32" s="74"/>
      <c r="X32" s="19"/>
      <c r="Y32" s="21"/>
      <c r="Z32" s="66">
        <f t="shared" si="0"/>
        <v>4</v>
      </c>
      <c r="AA32" s="49">
        <f t="shared" si="1"/>
        <v>3</v>
      </c>
    </row>
    <row r="33" spans="1:27" ht="409.6">
      <c r="A33" s="4">
        <v>2017</v>
      </c>
      <c r="B33" s="4" t="s">
        <v>542</v>
      </c>
      <c r="E33" s="53" t="s">
        <v>2306</v>
      </c>
      <c r="F33" s="2" t="s">
        <v>543</v>
      </c>
      <c r="G33" s="2" t="s">
        <v>544</v>
      </c>
      <c r="H33" s="115" t="s">
        <v>2299</v>
      </c>
      <c r="I33" s="10"/>
      <c r="J33" s="10"/>
      <c r="K33" s="10"/>
      <c r="L33" s="10"/>
      <c r="M33" s="115" t="s">
        <v>2299</v>
      </c>
      <c r="P33" s="73">
        <v>4</v>
      </c>
      <c r="Q33" s="74" t="s">
        <v>3035</v>
      </c>
      <c r="R33" s="74" t="s">
        <v>3036</v>
      </c>
      <c r="S33" s="19">
        <v>3</v>
      </c>
      <c r="T33" s="21"/>
      <c r="U33" s="73"/>
      <c r="V33" s="74"/>
      <c r="W33" s="74"/>
      <c r="X33" s="19"/>
      <c r="Y33" s="21"/>
      <c r="Z33" s="66">
        <f t="shared" si="0"/>
        <v>4</v>
      </c>
      <c r="AA33" s="49">
        <f t="shared" si="1"/>
        <v>3</v>
      </c>
    </row>
    <row r="34" spans="1:27" ht="409.6">
      <c r="A34" s="4">
        <v>2018</v>
      </c>
      <c r="B34" s="4" t="s">
        <v>545</v>
      </c>
      <c r="E34" s="53" t="s">
        <v>2308</v>
      </c>
      <c r="F34" s="2" t="s">
        <v>546</v>
      </c>
      <c r="G34" s="2" t="s">
        <v>547</v>
      </c>
      <c r="H34" s="115" t="s">
        <v>2307</v>
      </c>
      <c r="I34" s="10"/>
      <c r="J34" s="10"/>
      <c r="K34" s="10"/>
      <c r="L34" s="10"/>
      <c r="M34" s="115" t="s">
        <v>2307</v>
      </c>
      <c r="P34" s="73">
        <v>4</v>
      </c>
      <c r="Q34" s="74" t="s">
        <v>3213</v>
      </c>
      <c r="R34" s="74" t="s">
        <v>3036</v>
      </c>
      <c r="S34" s="19">
        <v>2</v>
      </c>
      <c r="T34" s="21" t="s">
        <v>3276</v>
      </c>
      <c r="U34" s="73"/>
      <c r="V34" s="74"/>
      <c r="W34" s="74"/>
      <c r="X34" s="19"/>
      <c r="Y34" s="21"/>
      <c r="Z34" s="66">
        <f t="shared" si="0"/>
        <v>4</v>
      </c>
      <c r="AA34" s="49">
        <f t="shared" si="1"/>
        <v>2</v>
      </c>
    </row>
    <row r="35" spans="1:27" ht="409.6">
      <c r="A35" s="4">
        <v>2019</v>
      </c>
      <c r="B35" s="4" t="s">
        <v>548</v>
      </c>
      <c r="E35" s="53" t="s">
        <v>2309</v>
      </c>
      <c r="F35" s="2" t="s">
        <v>549</v>
      </c>
      <c r="G35" s="2" t="s">
        <v>550</v>
      </c>
      <c r="H35" s="115" t="s">
        <v>2299</v>
      </c>
      <c r="I35" s="10"/>
      <c r="J35" s="10"/>
      <c r="K35" s="10"/>
      <c r="L35" s="10"/>
      <c r="M35" s="115" t="s">
        <v>2299</v>
      </c>
      <c r="P35" s="73">
        <v>4</v>
      </c>
      <c r="Q35" s="74" t="s">
        <v>3037</v>
      </c>
      <c r="R35" s="74" t="s">
        <v>3036</v>
      </c>
      <c r="S35" s="19">
        <v>2</v>
      </c>
      <c r="T35" s="21" t="s">
        <v>3277</v>
      </c>
      <c r="U35" s="73"/>
      <c r="V35" s="74"/>
      <c r="W35" s="74"/>
      <c r="X35" s="19"/>
      <c r="Y35" s="21"/>
      <c r="Z35" s="66">
        <f t="shared" si="0"/>
        <v>4</v>
      </c>
      <c r="AA35" s="49">
        <f t="shared" si="1"/>
        <v>2</v>
      </c>
    </row>
    <row r="36" spans="1:27" ht="409.6">
      <c r="A36" s="4">
        <v>2020</v>
      </c>
      <c r="B36" s="4" t="s">
        <v>535</v>
      </c>
      <c r="E36" s="53" t="s">
        <v>2310</v>
      </c>
      <c r="F36" s="2" t="s">
        <v>551</v>
      </c>
      <c r="G36" s="2" t="s">
        <v>552</v>
      </c>
      <c r="H36" s="115" t="s">
        <v>2299</v>
      </c>
      <c r="I36" s="10"/>
      <c r="J36" s="10"/>
      <c r="K36" s="10"/>
      <c r="L36" s="10"/>
      <c r="M36" s="115" t="s">
        <v>2299</v>
      </c>
      <c r="P36" s="73">
        <v>3</v>
      </c>
      <c r="Q36" s="74" t="s">
        <v>3207</v>
      </c>
      <c r="R36" s="74"/>
      <c r="S36" s="19">
        <v>2</v>
      </c>
      <c r="T36" s="21" t="s">
        <v>3278</v>
      </c>
      <c r="U36" s="73"/>
      <c r="V36" s="74"/>
      <c r="W36" s="74"/>
      <c r="X36" s="19"/>
      <c r="Y36" s="21"/>
      <c r="Z36" s="66">
        <f t="shared" si="0"/>
        <v>3</v>
      </c>
      <c r="AA36" s="49">
        <f t="shared" si="1"/>
        <v>2</v>
      </c>
    </row>
    <row r="37" spans="1:27" ht="409.6">
      <c r="A37" s="4">
        <v>2021</v>
      </c>
      <c r="B37" s="4" t="s">
        <v>535</v>
      </c>
      <c r="E37" s="53" t="s">
        <v>2311</v>
      </c>
      <c r="F37" s="2" t="s">
        <v>553</v>
      </c>
      <c r="G37" s="2" t="s">
        <v>554</v>
      </c>
      <c r="H37" s="115" t="s">
        <v>2299</v>
      </c>
      <c r="I37" s="10"/>
      <c r="J37" s="10"/>
      <c r="K37" s="10"/>
      <c r="L37" s="10"/>
      <c r="M37" s="115" t="s">
        <v>2299</v>
      </c>
      <c r="P37" s="73">
        <v>3</v>
      </c>
      <c r="Q37" s="74" t="s">
        <v>3072</v>
      </c>
      <c r="R37" s="74" t="s">
        <v>3265</v>
      </c>
      <c r="S37" s="19">
        <v>1</v>
      </c>
      <c r="T37" s="21" t="s">
        <v>3279</v>
      </c>
      <c r="U37" s="73"/>
      <c r="V37" s="74"/>
      <c r="W37" s="74"/>
      <c r="X37" s="19"/>
      <c r="Y37" s="21"/>
      <c r="Z37" s="66">
        <f t="shared" si="0"/>
        <v>3</v>
      </c>
      <c r="AA37" s="49">
        <f t="shared" si="1"/>
        <v>1</v>
      </c>
    </row>
    <row r="38" spans="1:27" ht="409.6">
      <c r="A38" s="4">
        <v>2022</v>
      </c>
      <c r="B38" s="4" t="s">
        <v>504</v>
      </c>
      <c r="E38" s="116" t="s">
        <v>2312</v>
      </c>
      <c r="F38" s="2" t="s">
        <v>555</v>
      </c>
      <c r="G38" s="2" t="s">
        <v>556</v>
      </c>
      <c r="H38" s="10"/>
      <c r="I38" s="10"/>
      <c r="J38" s="10"/>
      <c r="K38" s="10"/>
      <c r="L38" s="10"/>
      <c r="M38" s="10"/>
      <c r="P38" s="73">
        <v>4</v>
      </c>
      <c r="Q38" s="74" t="s">
        <v>3090</v>
      </c>
      <c r="R38" s="74" t="s">
        <v>3265</v>
      </c>
      <c r="S38" s="19">
        <v>2</v>
      </c>
      <c r="T38" s="21" t="s">
        <v>3280</v>
      </c>
      <c r="U38" s="73"/>
      <c r="V38" s="74"/>
      <c r="W38" s="74"/>
      <c r="X38" s="19"/>
      <c r="Y38" s="21"/>
      <c r="Z38" s="66">
        <f t="shared" si="0"/>
        <v>4</v>
      </c>
      <c r="AA38" s="49">
        <f t="shared" si="1"/>
        <v>2</v>
      </c>
    </row>
    <row r="39" spans="1:27" ht="409.6">
      <c r="A39" s="4">
        <v>2023</v>
      </c>
      <c r="B39" s="4" t="s">
        <v>557</v>
      </c>
      <c r="E39" s="53" t="s">
        <v>2313</v>
      </c>
      <c r="F39" s="2" t="s">
        <v>558</v>
      </c>
      <c r="G39" s="2" t="s">
        <v>559</v>
      </c>
      <c r="H39" s="115" t="s">
        <v>2299</v>
      </c>
      <c r="I39" s="10"/>
      <c r="J39" s="10"/>
      <c r="K39" s="10"/>
      <c r="L39" s="10"/>
      <c r="M39" s="115" t="s">
        <v>2299</v>
      </c>
      <c r="P39" s="73">
        <v>3</v>
      </c>
      <c r="Q39" s="74" t="s">
        <v>3206</v>
      </c>
      <c r="R39" s="74"/>
      <c r="S39" s="19">
        <v>1</v>
      </c>
      <c r="T39" s="21"/>
      <c r="U39" s="73"/>
      <c r="V39" s="74"/>
      <c r="W39" s="74"/>
      <c r="X39" s="19"/>
      <c r="Y39" s="21"/>
      <c r="Z39" s="66">
        <f t="shared" si="0"/>
        <v>3</v>
      </c>
      <c r="AA39" s="49">
        <f t="shared" si="1"/>
        <v>1</v>
      </c>
    </row>
    <row r="40" spans="1:27" ht="409.6">
      <c r="A40" s="4">
        <v>2024</v>
      </c>
      <c r="B40" s="4" t="s">
        <v>560</v>
      </c>
      <c r="E40" s="53" t="s">
        <v>2314</v>
      </c>
      <c r="F40" s="2" t="s">
        <v>561</v>
      </c>
      <c r="G40" s="2" t="s">
        <v>562</v>
      </c>
      <c r="H40" s="115" t="s">
        <v>2299</v>
      </c>
      <c r="I40" s="10"/>
      <c r="J40" s="10"/>
      <c r="K40" s="10"/>
      <c r="L40" s="10"/>
      <c r="M40" s="115" t="s">
        <v>2299</v>
      </c>
      <c r="P40" s="73">
        <v>4</v>
      </c>
      <c r="Q40" s="74" t="s">
        <v>3038</v>
      </c>
      <c r="R40" s="74"/>
      <c r="S40" s="19">
        <v>1</v>
      </c>
      <c r="T40" s="21"/>
      <c r="U40" s="73"/>
      <c r="V40" s="74"/>
      <c r="W40" s="74"/>
      <c r="X40" s="19"/>
      <c r="Y40" s="21"/>
      <c r="Z40" s="66">
        <f t="shared" si="0"/>
        <v>4</v>
      </c>
      <c r="AA40" s="49">
        <f t="shared" si="1"/>
        <v>1</v>
      </c>
    </row>
    <row r="41" spans="1:27" ht="255">
      <c r="A41" s="4">
        <v>2025</v>
      </c>
      <c r="B41" s="4" t="s">
        <v>504</v>
      </c>
      <c r="E41" s="116" t="s">
        <v>2315</v>
      </c>
      <c r="F41" s="2" t="s">
        <v>563</v>
      </c>
      <c r="G41" s="2" t="s">
        <v>564</v>
      </c>
      <c r="H41" s="10"/>
      <c r="I41" s="10"/>
      <c r="J41" s="10"/>
      <c r="K41" s="10"/>
      <c r="L41" s="10"/>
      <c r="M41" s="10"/>
      <c r="P41" s="73">
        <v>4</v>
      </c>
      <c r="Q41" s="74" t="s">
        <v>3039</v>
      </c>
      <c r="R41" s="74"/>
      <c r="S41" s="19">
        <v>1</v>
      </c>
      <c r="T41" s="21"/>
      <c r="U41" s="73"/>
      <c r="V41" s="74"/>
      <c r="W41" s="74"/>
      <c r="X41" s="19"/>
      <c r="Y41" s="21"/>
      <c r="Z41" s="66">
        <f t="shared" si="0"/>
        <v>4</v>
      </c>
      <c r="AA41" s="49">
        <f t="shared" si="1"/>
        <v>1</v>
      </c>
    </row>
    <row r="42" spans="1:27" ht="388">
      <c r="A42" s="4">
        <v>2026</v>
      </c>
      <c r="B42" s="4" t="s">
        <v>504</v>
      </c>
      <c r="E42" s="116" t="s">
        <v>2316</v>
      </c>
      <c r="F42" s="2" t="s">
        <v>565</v>
      </c>
      <c r="G42" s="2" t="s">
        <v>566</v>
      </c>
      <c r="H42" s="10"/>
      <c r="I42" s="10"/>
      <c r="J42" s="10"/>
      <c r="K42" s="10"/>
      <c r="L42" s="10"/>
      <c r="M42" s="10"/>
      <c r="P42" s="73">
        <v>4</v>
      </c>
      <c r="Q42" s="74" t="s">
        <v>3040</v>
      </c>
      <c r="R42" s="74" t="s">
        <v>3265</v>
      </c>
      <c r="S42" s="19">
        <v>0</v>
      </c>
      <c r="T42" s="21" t="s">
        <v>3281</v>
      </c>
      <c r="U42" s="73"/>
      <c r="V42" s="74"/>
      <c r="W42" s="74"/>
      <c r="X42" s="19"/>
      <c r="Y42" s="21"/>
      <c r="Z42" s="66">
        <f t="shared" si="0"/>
        <v>4</v>
      </c>
      <c r="AA42" s="49">
        <f t="shared" si="1"/>
        <v>0</v>
      </c>
    </row>
    <row r="43" spans="1:27" s="87" customFormat="1">
      <c r="A43" s="4"/>
      <c r="H43" s="4"/>
      <c r="P43" s="120"/>
      <c r="Q43" s="120"/>
      <c r="R43" s="120"/>
      <c r="S43" s="120"/>
      <c r="T43" s="120"/>
      <c r="U43" s="120"/>
      <c r="V43" s="120"/>
      <c r="W43" s="120"/>
      <c r="X43" s="120"/>
      <c r="Y43" s="120"/>
    </row>
    <row r="44" spans="1:27" s="87" customFormat="1">
      <c r="A44" s="4"/>
      <c r="H44" s="4"/>
      <c r="P44" s="120"/>
      <c r="Q44" s="120"/>
      <c r="R44" s="120"/>
      <c r="S44" s="120"/>
      <c r="T44" s="120"/>
      <c r="U44" s="120"/>
      <c r="V44" s="120"/>
      <c r="W44" s="120"/>
      <c r="X44" s="120"/>
      <c r="Y44" s="120"/>
    </row>
    <row r="45" spans="1:27" s="87" customFormat="1" ht="19">
      <c r="A45" s="4"/>
      <c r="E45" s="125" t="s">
        <v>36</v>
      </c>
      <c r="F45" s="125"/>
      <c r="G45" s="125"/>
      <c r="H45" s="4"/>
      <c r="P45" s="120"/>
      <c r="Q45" s="120"/>
      <c r="R45" s="120"/>
      <c r="S45" s="120"/>
      <c r="T45" s="120"/>
      <c r="U45" s="120"/>
      <c r="V45" s="120"/>
      <c r="W45" s="120"/>
      <c r="X45" s="120"/>
      <c r="Y45" s="120"/>
    </row>
    <row r="46" spans="1:27" s="87" customFormat="1" ht="17">
      <c r="A46" s="4"/>
      <c r="E46" s="89" t="s">
        <v>567</v>
      </c>
      <c r="H46" s="4"/>
      <c r="P46" s="120"/>
      <c r="Q46" s="120"/>
      <c r="R46" s="120"/>
      <c r="S46" s="120"/>
      <c r="T46" s="120"/>
      <c r="U46" s="120"/>
      <c r="V46" s="120"/>
      <c r="W46" s="120"/>
      <c r="X46" s="120"/>
      <c r="Y46" s="120"/>
    </row>
    <row r="47" spans="1:27" ht="409.6">
      <c r="A47" s="4">
        <v>2027</v>
      </c>
      <c r="B47" s="4" t="s">
        <v>568</v>
      </c>
      <c r="E47" s="53" t="s">
        <v>2318</v>
      </c>
      <c r="F47" s="2" t="s">
        <v>569</v>
      </c>
      <c r="G47" s="2" t="s">
        <v>570</v>
      </c>
      <c r="H47" s="115" t="s">
        <v>2317</v>
      </c>
      <c r="I47" s="10"/>
      <c r="J47" s="10"/>
      <c r="K47" s="10"/>
      <c r="L47" s="10"/>
      <c r="M47" s="115" t="s">
        <v>2317</v>
      </c>
      <c r="P47" s="73">
        <v>4</v>
      </c>
      <c r="Q47" s="74" t="s">
        <v>367</v>
      </c>
      <c r="R47" s="74"/>
      <c r="S47" s="19">
        <v>3</v>
      </c>
      <c r="T47" s="21"/>
      <c r="U47" s="73"/>
      <c r="V47" s="74"/>
      <c r="W47" s="74"/>
      <c r="X47" s="19"/>
      <c r="Y47" s="21"/>
      <c r="Z47" s="66">
        <f t="shared" si="0"/>
        <v>4</v>
      </c>
      <c r="AA47" s="49">
        <f t="shared" si="1"/>
        <v>3</v>
      </c>
    </row>
    <row r="48" spans="1:27" ht="409.6">
      <c r="A48" s="4">
        <v>2028</v>
      </c>
      <c r="B48" s="4" t="s">
        <v>571</v>
      </c>
      <c r="E48" s="53" t="s">
        <v>2319</v>
      </c>
      <c r="F48" s="2" t="s">
        <v>572</v>
      </c>
      <c r="G48" s="2" t="s">
        <v>573</v>
      </c>
      <c r="H48" s="115" t="s">
        <v>2317</v>
      </c>
      <c r="I48" s="10"/>
      <c r="J48" s="10"/>
      <c r="K48" s="10"/>
      <c r="L48" s="10"/>
      <c r="M48" s="115" t="s">
        <v>2317</v>
      </c>
      <c r="P48" s="73">
        <v>4</v>
      </c>
      <c r="Q48" s="74" t="s">
        <v>367</v>
      </c>
      <c r="R48" s="74"/>
      <c r="S48" s="19">
        <v>2</v>
      </c>
      <c r="T48" s="21"/>
      <c r="U48" s="73"/>
      <c r="V48" s="74"/>
      <c r="W48" s="74"/>
      <c r="X48" s="19"/>
      <c r="Y48" s="21"/>
      <c r="Z48" s="66">
        <f t="shared" si="0"/>
        <v>4</v>
      </c>
      <c r="AA48" s="49">
        <f t="shared" si="1"/>
        <v>2</v>
      </c>
    </row>
    <row r="49" spans="1:27" ht="323">
      <c r="A49" s="4">
        <v>2029</v>
      </c>
      <c r="B49" s="4" t="s">
        <v>574</v>
      </c>
      <c r="E49" s="116" t="s">
        <v>2320</v>
      </c>
      <c r="F49" s="2" t="s">
        <v>575</v>
      </c>
      <c r="G49" s="2" t="s">
        <v>576</v>
      </c>
      <c r="H49" s="10"/>
      <c r="I49" s="10"/>
      <c r="J49" s="10"/>
      <c r="K49" s="10"/>
      <c r="L49" s="10"/>
      <c r="M49" s="10"/>
      <c r="P49" s="73">
        <v>4</v>
      </c>
      <c r="Q49" s="74" t="s">
        <v>3073</v>
      </c>
      <c r="R49" s="74"/>
      <c r="S49" s="19">
        <v>3</v>
      </c>
      <c r="T49" s="21"/>
      <c r="U49" s="73"/>
      <c r="V49" s="74"/>
      <c r="W49" s="74"/>
      <c r="X49" s="19"/>
      <c r="Y49" s="21"/>
      <c r="Z49" s="66">
        <f t="shared" si="0"/>
        <v>4</v>
      </c>
      <c r="AA49" s="49">
        <f t="shared" si="1"/>
        <v>3</v>
      </c>
    </row>
    <row r="50" spans="1:27" ht="204">
      <c r="A50" s="4">
        <v>2030</v>
      </c>
      <c r="B50" s="4" t="s">
        <v>577</v>
      </c>
      <c r="E50" s="116" t="s">
        <v>2321</v>
      </c>
      <c r="F50" s="2" t="s">
        <v>578</v>
      </c>
      <c r="G50" s="2" t="s">
        <v>579</v>
      </c>
      <c r="H50" s="10"/>
      <c r="I50" s="10"/>
      <c r="J50" s="10"/>
      <c r="K50" s="10"/>
      <c r="L50" s="10"/>
      <c r="M50" s="10"/>
      <c r="P50" s="73">
        <v>4</v>
      </c>
      <c r="Q50" s="74" t="s">
        <v>3122</v>
      </c>
      <c r="R50" s="74"/>
      <c r="S50" s="19">
        <v>3</v>
      </c>
      <c r="T50" s="21"/>
      <c r="U50" s="73"/>
      <c r="V50" s="74"/>
      <c r="W50" s="74"/>
      <c r="X50" s="19"/>
      <c r="Y50" s="21"/>
      <c r="Z50" s="66">
        <f t="shared" si="0"/>
        <v>4</v>
      </c>
      <c r="AA50" s="49">
        <f t="shared" si="1"/>
        <v>3</v>
      </c>
    </row>
    <row r="51" spans="1:27" ht="255">
      <c r="A51" s="4">
        <v>2031</v>
      </c>
      <c r="B51" s="4" t="s">
        <v>577</v>
      </c>
      <c r="E51" s="116" t="s">
        <v>2322</v>
      </c>
      <c r="F51" s="2" t="s">
        <v>580</v>
      </c>
      <c r="G51" s="2" t="s">
        <v>581</v>
      </c>
      <c r="H51" s="10"/>
      <c r="I51" s="10"/>
      <c r="J51" s="10"/>
      <c r="K51" s="10"/>
      <c r="L51" s="10"/>
      <c r="M51" s="10"/>
      <c r="P51" s="73">
        <v>4</v>
      </c>
      <c r="Q51" s="74" t="s">
        <v>3041</v>
      </c>
      <c r="R51" s="74"/>
      <c r="S51" s="19">
        <v>3</v>
      </c>
      <c r="T51" s="21"/>
      <c r="U51" s="73"/>
      <c r="V51" s="74"/>
      <c r="W51" s="74"/>
      <c r="X51" s="19"/>
      <c r="Y51" s="21"/>
      <c r="Z51" s="66">
        <f t="shared" si="0"/>
        <v>4</v>
      </c>
      <c r="AA51" s="49">
        <f t="shared" si="1"/>
        <v>3</v>
      </c>
    </row>
    <row r="52" spans="1:27" ht="323">
      <c r="A52" s="4">
        <v>2032</v>
      </c>
      <c r="B52" s="4" t="s">
        <v>582</v>
      </c>
      <c r="E52" s="116" t="s">
        <v>2323</v>
      </c>
      <c r="F52" s="2" t="s">
        <v>583</v>
      </c>
      <c r="G52" s="2" t="s">
        <v>584</v>
      </c>
      <c r="H52" s="10"/>
      <c r="I52" s="10"/>
      <c r="J52" s="10"/>
      <c r="K52" s="10"/>
      <c r="L52" s="10"/>
      <c r="M52" s="10"/>
      <c r="P52" s="73"/>
      <c r="Q52" s="74" t="s">
        <v>3042</v>
      </c>
      <c r="R52" s="74"/>
      <c r="S52" s="19">
        <v>2</v>
      </c>
      <c r="T52" s="21"/>
      <c r="U52" s="73"/>
      <c r="V52" s="74"/>
      <c r="W52" s="74"/>
      <c r="X52" s="19"/>
      <c r="Y52" s="21"/>
      <c r="Z52" s="66" t="str">
        <f t="shared" si="0"/>
        <v/>
      </c>
      <c r="AA52" s="49">
        <f t="shared" si="1"/>
        <v>2</v>
      </c>
    </row>
    <row r="53" spans="1:27" ht="119">
      <c r="A53" s="4">
        <v>2033</v>
      </c>
      <c r="B53" s="4" t="s">
        <v>504</v>
      </c>
      <c r="E53" s="116" t="s">
        <v>2324</v>
      </c>
      <c r="F53" s="2" t="s">
        <v>586</v>
      </c>
      <c r="G53" s="2" t="s">
        <v>584</v>
      </c>
      <c r="H53" s="10"/>
      <c r="I53" s="10"/>
      <c r="J53" s="10"/>
      <c r="K53" s="10"/>
      <c r="L53" s="10"/>
      <c r="M53" s="10"/>
      <c r="P53" s="73"/>
      <c r="Q53" s="74" t="s">
        <v>3123</v>
      </c>
      <c r="R53" s="74"/>
      <c r="S53" s="19">
        <v>2</v>
      </c>
      <c r="T53" s="21"/>
      <c r="U53" s="73"/>
      <c r="V53" s="74"/>
      <c r="W53" s="74"/>
      <c r="X53" s="19"/>
      <c r="Y53" s="21"/>
      <c r="Z53" s="66" t="str">
        <f t="shared" si="0"/>
        <v/>
      </c>
      <c r="AA53" s="49">
        <f t="shared" si="1"/>
        <v>2</v>
      </c>
    </row>
    <row r="54" spans="1:27" s="87" customFormat="1" ht="17">
      <c r="A54" s="4"/>
      <c r="G54" s="87" t="s">
        <v>504</v>
      </c>
      <c r="H54" s="4"/>
      <c r="P54" s="120"/>
      <c r="Q54" s="120"/>
      <c r="R54" s="120"/>
      <c r="S54" s="120"/>
      <c r="T54" s="120"/>
      <c r="U54" s="120"/>
      <c r="V54" s="120"/>
      <c r="W54" s="120"/>
      <c r="X54" s="120"/>
      <c r="Y54" s="120"/>
    </row>
    <row r="55" spans="1:27" s="87" customFormat="1" ht="17">
      <c r="A55" s="4"/>
      <c r="G55" s="87" t="s">
        <v>504</v>
      </c>
      <c r="H55" s="4"/>
      <c r="P55" s="120"/>
      <c r="Q55" s="120"/>
      <c r="R55" s="120"/>
      <c r="S55" s="120"/>
      <c r="T55" s="120"/>
      <c r="U55" s="120"/>
      <c r="V55" s="120"/>
      <c r="W55" s="120"/>
      <c r="X55" s="120"/>
      <c r="Y55" s="120"/>
    </row>
    <row r="56" spans="1:27" s="87" customFormat="1" ht="17">
      <c r="A56" s="4"/>
      <c r="E56" s="89" t="s">
        <v>587</v>
      </c>
      <c r="G56" s="87" t="s">
        <v>504</v>
      </c>
      <c r="H56" s="4"/>
      <c r="P56" s="120"/>
      <c r="Q56" s="120"/>
      <c r="R56" s="120"/>
      <c r="S56" s="120"/>
      <c r="T56" s="120"/>
      <c r="U56" s="120"/>
      <c r="V56" s="120"/>
      <c r="W56" s="120"/>
      <c r="X56" s="120"/>
      <c r="Y56" s="120"/>
    </row>
    <row r="57" spans="1:27" ht="409.6">
      <c r="A57" s="4">
        <v>2034</v>
      </c>
      <c r="B57" s="4" t="s">
        <v>588</v>
      </c>
      <c r="E57" s="53" t="s">
        <v>2326</v>
      </c>
      <c r="F57" s="2" t="s">
        <v>589</v>
      </c>
      <c r="G57" s="2" t="s">
        <v>590</v>
      </c>
      <c r="H57" s="115" t="s">
        <v>2325</v>
      </c>
      <c r="I57" s="10"/>
      <c r="J57" s="10"/>
      <c r="K57" s="10"/>
      <c r="L57" s="10"/>
      <c r="M57" s="115" t="s">
        <v>2325</v>
      </c>
      <c r="P57" s="73">
        <v>4</v>
      </c>
      <c r="Q57" s="74" t="s">
        <v>3043</v>
      </c>
      <c r="R57" s="74"/>
      <c r="S57" s="19">
        <v>2</v>
      </c>
      <c r="T57" s="21" t="s">
        <v>3282</v>
      </c>
      <c r="U57" s="73"/>
      <c r="V57" s="74"/>
      <c r="W57" s="74"/>
      <c r="X57" s="19"/>
      <c r="Y57" s="21"/>
      <c r="Z57" s="66">
        <f t="shared" si="0"/>
        <v>4</v>
      </c>
      <c r="AA57" s="49">
        <f t="shared" si="1"/>
        <v>2</v>
      </c>
    </row>
    <row r="58" spans="1:27" ht="409.6">
      <c r="A58" s="4">
        <v>2035</v>
      </c>
      <c r="B58" s="4" t="s">
        <v>588</v>
      </c>
      <c r="E58" s="53" t="s">
        <v>2327</v>
      </c>
      <c r="F58" s="2" t="s">
        <v>591</v>
      </c>
      <c r="G58" s="2" t="s">
        <v>592</v>
      </c>
      <c r="H58" s="115" t="s">
        <v>2325</v>
      </c>
      <c r="I58" s="10"/>
      <c r="J58" s="10"/>
      <c r="K58" s="10"/>
      <c r="L58" s="10"/>
      <c r="M58" s="115" t="s">
        <v>2325</v>
      </c>
      <c r="P58" s="73">
        <v>4</v>
      </c>
      <c r="Q58" s="74" t="s">
        <v>3043</v>
      </c>
      <c r="R58" s="74"/>
      <c r="S58" s="19">
        <v>2</v>
      </c>
      <c r="T58" s="21" t="s">
        <v>3282</v>
      </c>
      <c r="U58" s="73"/>
      <c r="V58" s="74"/>
      <c r="W58" s="74"/>
      <c r="X58" s="19"/>
      <c r="Y58" s="21"/>
      <c r="Z58" s="66">
        <f t="shared" si="0"/>
        <v>4</v>
      </c>
      <c r="AA58" s="49">
        <f t="shared" si="1"/>
        <v>2</v>
      </c>
    </row>
    <row r="59" spans="1:27" ht="409.6" hidden="1">
      <c r="A59" s="4">
        <v>2036</v>
      </c>
      <c r="B59" s="4" t="s">
        <v>593</v>
      </c>
      <c r="E59" s="53" t="s">
        <v>2329</v>
      </c>
      <c r="F59" s="2" t="s">
        <v>594</v>
      </c>
      <c r="G59" s="2" t="s">
        <v>595</v>
      </c>
      <c r="H59" s="115" t="s">
        <v>2328</v>
      </c>
      <c r="I59" s="10"/>
      <c r="J59" s="10"/>
      <c r="K59" s="10"/>
      <c r="L59" s="10"/>
      <c r="M59" s="115" t="s">
        <v>2328</v>
      </c>
      <c r="P59" s="73"/>
      <c r="Q59" s="74"/>
      <c r="R59" s="74"/>
      <c r="S59" s="19"/>
      <c r="T59" s="21"/>
      <c r="U59" s="73"/>
      <c r="V59" s="74"/>
      <c r="W59" s="74"/>
      <c r="X59" s="19"/>
      <c r="Y59" s="21"/>
      <c r="Z59" s="66" t="str">
        <f t="shared" si="0"/>
        <v/>
      </c>
      <c r="AA59" s="49" t="str">
        <f t="shared" si="1"/>
        <v/>
      </c>
    </row>
    <row r="60" spans="1:27" ht="409.6">
      <c r="A60" s="4">
        <v>2037</v>
      </c>
      <c r="B60" s="4" t="s">
        <v>596</v>
      </c>
      <c r="E60" s="53" t="s">
        <v>2330</v>
      </c>
      <c r="F60" s="2" t="s">
        <v>597</v>
      </c>
      <c r="G60" s="2" t="s">
        <v>598</v>
      </c>
      <c r="H60" s="115" t="s">
        <v>2325</v>
      </c>
      <c r="I60" s="10"/>
      <c r="J60" s="10"/>
      <c r="K60" s="10"/>
      <c r="L60" s="10"/>
      <c r="M60" s="115" t="s">
        <v>2325</v>
      </c>
      <c r="P60" s="73">
        <v>4</v>
      </c>
      <c r="Q60" s="74" t="s">
        <v>3044</v>
      </c>
      <c r="R60" s="74"/>
      <c r="S60" s="19">
        <v>1</v>
      </c>
      <c r="T60" s="21" t="s">
        <v>3283</v>
      </c>
      <c r="U60" s="73"/>
      <c r="V60" s="74"/>
      <c r="W60" s="74"/>
      <c r="X60" s="19"/>
      <c r="Y60" s="21"/>
      <c r="Z60" s="66">
        <f t="shared" si="0"/>
        <v>4</v>
      </c>
      <c r="AA60" s="49">
        <f t="shared" si="1"/>
        <v>1</v>
      </c>
    </row>
    <row r="61" spans="1:27" ht="409.6" hidden="1">
      <c r="A61" s="4">
        <v>2038</v>
      </c>
      <c r="B61" s="4" t="s">
        <v>504</v>
      </c>
      <c r="E61" s="116" t="s">
        <v>2331</v>
      </c>
      <c r="F61" s="2" t="s">
        <v>599</v>
      </c>
      <c r="G61" s="2" t="s">
        <v>600</v>
      </c>
      <c r="H61" s="10"/>
      <c r="I61" s="10"/>
      <c r="J61" s="10"/>
      <c r="K61" s="10"/>
      <c r="L61" s="10"/>
      <c r="M61" s="10"/>
      <c r="P61" s="73"/>
      <c r="Q61" s="74"/>
      <c r="R61" s="74"/>
      <c r="S61" s="19"/>
      <c r="T61" s="21"/>
      <c r="U61" s="73"/>
      <c r="V61" s="74"/>
      <c r="W61" s="74"/>
      <c r="X61" s="19"/>
      <c r="Y61" s="21"/>
      <c r="Z61" s="66" t="str">
        <f t="shared" si="0"/>
        <v/>
      </c>
      <c r="AA61" s="49" t="str">
        <f t="shared" si="1"/>
        <v/>
      </c>
    </row>
    <row r="62" spans="1:27" ht="409.6" hidden="1">
      <c r="A62" s="4">
        <v>2039</v>
      </c>
      <c r="B62" s="4" t="s">
        <v>601</v>
      </c>
      <c r="E62" s="53" t="s">
        <v>2333</v>
      </c>
      <c r="F62" s="2" t="s">
        <v>602</v>
      </c>
      <c r="G62" s="2" t="s">
        <v>603</v>
      </c>
      <c r="H62" s="115" t="s">
        <v>2332</v>
      </c>
      <c r="I62" s="10"/>
      <c r="J62" s="10"/>
      <c r="K62" s="10"/>
      <c r="L62" s="10"/>
      <c r="M62" s="115" t="s">
        <v>2332</v>
      </c>
      <c r="P62" s="73"/>
      <c r="Q62" s="74"/>
      <c r="R62" s="74"/>
      <c r="S62" s="19"/>
      <c r="T62" s="21"/>
      <c r="U62" s="73"/>
      <c r="V62" s="74"/>
      <c r="W62" s="74"/>
      <c r="X62" s="19"/>
      <c r="Y62" s="21"/>
      <c r="Z62" s="66" t="str">
        <f t="shared" si="0"/>
        <v/>
      </c>
      <c r="AA62" s="49" t="str">
        <f t="shared" si="1"/>
        <v/>
      </c>
    </row>
    <row r="63" spans="1:27" s="87" customFormat="1" ht="17">
      <c r="A63" s="4"/>
      <c r="G63" s="87" t="s">
        <v>504</v>
      </c>
      <c r="H63" s="4"/>
      <c r="P63" s="120"/>
      <c r="Q63" s="120"/>
      <c r="R63" s="120"/>
      <c r="S63" s="120"/>
      <c r="T63" s="120"/>
      <c r="U63" s="120"/>
      <c r="V63" s="120"/>
      <c r="W63" s="120"/>
      <c r="X63" s="120"/>
      <c r="Y63" s="120"/>
    </row>
    <row r="64" spans="1:27" s="87" customFormat="1" ht="17">
      <c r="A64" s="4"/>
      <c r="G64" s="87" t="s">
        <v>504</v>
      </c>
      <c r="H64" s="4"/>
      <c r="P64" s="120"/>
      <c r="Q64" s="120"/>
      <c r="R64" s="120"/>
      <c r="S64" s="120"/>
      <c r="T64" s="120"/>
      <c r="U64" s="120"/>
      <c r="V64" s="120"/>
      <c r="W64" s="120"/>
      <c r="X64" s="120"/>
      <c r="Y64" s="120"/>
    </row>
    <row r="65" spans="1:27" s="87" customFormat="1" ht="17">
      <c r="A65" s="4"/>
      <c r="E65" s="89" t="s">
        <v>101</v>
      </c>
      <c r="G65" s="87" t="s">
        <v>504</v>
      </c>
      <c r="H65" s="4"/>
      <c r="P65" s="120"/>
      <c r="Q65" s="120"/>
      <c r="R65" s="120"/>
      <c r="S65" s="120"/>
      <c r="T65" s="120"/>
      <c r="U65" s="120"/>
      <c r="V65" s="120"/>
      <c r="W65" s="120"/>
      <c r="X65" s="120"/>
      <c r="Y65" s="120"/>
    </row>
    <row r="66" spans="1:27" ht="340">
      <c r="A66" s="4">
        <v>2040</v>
      </c>
      <c r="B66" s="4" t="s">
        <v>604</v>
      </c>
      <c r="E66" s="53" t="s">
        <v>2335</v>
      </c>
      <c r="F66" s="2" t="s">
        <v>605</v>
      </c>
      <c r="G66" s="2" t="s">
        <v>606</v>
      </c>
      <c r="H66" s="115" t="s">
        <v>2334</v>
      </c>
      <c r="I66" s="10"/>
      <c r="J66" s="10"/>
      <c r="K66" s="10"/>
      <c r="L66" s="10"/>
      <c r="M66" s="115" t="s">
        <v>2334</v>
      </c>
      <c r="P66" s="73">
        <v>4</v>
      </c>
      <c r="Q66" s="74" t="s">
        <v>3045</v>
      </c>
      <c r="R66" s="74"/>
      <c r="S66" s="19">
        <v>2.5</v>
      </c>
      <c r="T66" s="21" t="s">
        <v>3284</v>
      </c>
      <c r="U66" s="73"/>
      <c r="V66" s="74"/>
      <c r="W66" s="74"/>
      <c r="X66" s="19"/>
      <c r="Y66" s="21"/>
      <c r="Z66" s="66">
        <f t="shared" si="0"/>
        <v>4</v>
      </c>
      <c r="AA66" s="49">
        <f t="shared" si="1"/>
        <v>2.5</v>
      </c>
    </row>
    <row r="67" spans="1:27" ht="372">
      <c r="A67" s="4">
        <v>2041</v>
      </c>
      <c r="B67" s="4" t="s">
        <v>607</v>
      </c>
      <c r="E67" s="53" t="s">
        <v>2336</v>
      </c>
      <c r="F67" s="2" t="s">
        <v>608</v>
      </c>
      <c r="G67" s="2" t="s">
        <v>609</v>
      </c>
      <c r="H67" s="115" t="s">
        <v>2334</v>
      </c>
      <c r="I67" s="10"/>
      <c r="J67" s="10"/>
      <c r="K67" s="10"/>
      <c r="L67" s="10"/>
      <c r="M67" s="115" t="s">
        <v>2334</v>
      </c>
      <c r="P67" s="73">
        <v>4</v>
      </c>
      <c r="Q67" s="74" t="s">
        <v>3214</v>
      </c>
      <c r="R67" s="74" t="s">
        <v>3265</v>
      </c>
      <c r="S67" s="19">
        <v>1</v>
      </c>
      <c r="T67" s="21" t="s">
        <v>3285</v>
      </c>
      <c r="U67" s="73"/>
      <c r="V67" s="74"/>
      <c r="W67" s="74"/>
      <c r="X67" s="19"/>
      <c r="Y67" s="21"/>
      <c r="Z67" s="66">
        <f t="shared" si="0"/>
        <v>4</v>
      </c>
      <c r="AA67" s="49">
        <f t="shared" si="1"/>
        <v>1</v>
      </c>
    </row>
    <row r="68" spans="1:27" ht="409.6">
      <c r="A68" s="4">
        <v>2042</v>
      </c>
      <c r="B68" s="4" t="s">
        <v>610</v>
      </c>
      <c r="E68" s="53" t="s">
        <v>2337</v>
      </c>
      <c r="F68" s="2" t="s">
        <v>611</v>
      </c>
      <c r="G68" s="2" t="s">
        <v>612</v>
      </c>
      <c r="H68" s="115" t="s">
        <v>2334</v>
      </c>
      <c r="I68" s="10"/>
      <c r="J68" s="10"/>
      <c r="K68" s="10"/>
      <c r="L68" s="10"/>
      <c r="M68" s="115" t="s">
        <v>2334</v>
      </c>
      <c r="P68" s="73">
        <v>4</v>
      </c>
      <c r="Q68" s="74" t="s">
        <v>3247</v>
      </c>
      <c r="R68" s="74"/>
      <c r="S68" s="19">
        <v>1</v>
      </c>
      <c r="T68" s="21" t="s">
        <v>3286</v>
      </c>
      <c r="U68" s="73"/>
      <c r="V68" s="74"/>
      <c r="W68" s="74"/>
      <c r="X68" s="19"/>
      <c r="Y68" s="21"/>
      <c r="Z68" s="66">
        <f t="shared" si="0"/>
        <v>4</v>
      </c>
      <c r="AA68" s="49">
        <f t="shared" si="1"/>
        <v>1</v>
      </c>
    </row>
    <row r="69" spans="1:27" ht="187">
      <c r="A69" s="4">
        <v>2043</v>
      </c>
      <c r="B69" s="4" t="s">
        <v>613</v>
      </c>
      <c r="E69" s="53" t="s">
        <v>2338</v>
      </c>
      <c r="F69" s="2" t="s">
        <v>614</v>
      </c>
      <c r="G69" s="2" t="s">
        <v>615</v>
      </c>
      <c r="H69" s="115" t="s">
        <v>2334</v>
      </c>
      <c r="I69" s="10"/>
      <c r="J69" s="10"/>
      <c r="K69" s="10"/>
      <c r="L69" s="10"/>
      <c r="M69" s="115" t="s">
        <v>2334</v>
      </c>
      <c r="P69" s="73">
        <v>4</v>
      </c>
      <c r="Q69" s="74" t="s">
        <v>382</v>
      </c>
      <c r="R69" s="74"/>
      <c r="S69" s="19">
        <v>1</v>
      </c>
      <c r="T69" s="21" t="s">
        <v>3286</v>
      </c>
      <c r="U69" s="73"/>
      <c r="V69" s="74"/>
      <c r="W69" s="74"/>
      <c r="X69" s="19"/>
      <c r="Y69" s="21"/>
      <c r="Z69" s="66">
        <f t="shared" si="0"/>
        <v>4</v>
      </c>
      <c r="AA69" s="49">
        <f t="shared" si="1"/>
        <v>1</v>
      </c>
    </row>
    <row r="70" spans="1:27" ht="409.6">
      <c r="A70" s="4">
        <v>2044</v>
      </c>
      <c r="B70" s="4" t="s">
        <v>616</v>
      </c>
      <c r="E70" s="53" t="s">
        <v>2339</v>
      </c>
      <c r="F70" s="2" t="s">
        <v>617</v>
      </c>
      <c r="G70" s="2" t="s">
        <v>584</v>
      </c>
      <c r="H70" s="115" t="s">
        <v>2334</v>
      </c>
      <c r="I70" s="10"/>
      <c r="J70" s="10"/>
      <c r="K70" s="10"/>
      <c r="L70" s="10"/>
      <c r="M70" s="115" t="s">
        <v>2334</v>
      </c>
      <c r="P70" s="73">
        <v>4</v>
      </c>
      <c r="Q70" s="74" t="s">
        <v>3215</v>
      </c>
      <c r="R70" s="74"/>
      <c r="S70" s="19">
        <v>3</v>
      </c>
      <c r="T70" s="21"/>
      <c r="U70" s="73"/>
      <c r="V70" s="74"/>
      <c r="W70" s="74"/>
      <c r="X70" s="19"/>
      <c r="Y70" s="21"/>
      <c r="Z70" s="66">
        <f t="shared" si="0"/>
        <v>4</v>
      </c>
      <c r="AA70" s="49">
        <f t="shared" si="1"/>
        <v>3</v>
      </c>
    </row>
    <row r="71" spans="1:27" s="87" customFormat="1" ht="17">
      <c r="A71" s="4"/>
      <c r="G71" s="87" t="s">
        <v>504</v>
      </c>
      <c r="H71" s="4"/>
      <c r="P71" s="120"/>
      <c r="Q71" s="120"/>
      <c r="R71" s="120"/>
      <c r="S71" s="120"/>
      <c r="T71" s="120"/>
      <c r="U71" s="120"/>
      <c r="V71" s="120"/>
      <c r="W71" s="120"/>
      <c r="X71" s="120"/>
      <c r="Y71" s="120"/>
    </row>
    <row r="72" spans="1:27" s="87" customFormat="1" ht="17">
      <c r="A72" s="4"/>
      <c r="G72" s="87" t="s">
        <v>504</v>
      </c>
      <c r="H72" s="4"/>
      <c r="P72" s="120"/>
      <c r="Q72" s="120"/>
      <c r="R72" s="120"/>
      <c r="S72" s="120"/>
      <c r="T72" s="120"/>
      <c r="U72" s="120"/>
      <c r="V72" s="120"/>
      <c r="W72" s="120"/>
      <c r="X72" s="120"/>
      <c r="Y72" s="120"/>
    </row>
    <row r="73" spans="1:27" s="87" customFormat="1" ht="17" hidden="1">
      <c r="A73" s="4"/>
      <c r="E73" s="89" t="s">
        <v>618</v>
      </c>
      <c r="G73" s="87" t="s">
        <v>504</v>
      </c>
      <c r="H73" s="4"/>
      <c r="P73" s="120"/>
      <c r="Q73" s="120"/>
      <c r="R73" s="120"/>
      <c r="S73" s="120"/>
      <c r="T73" s="120"/>
      <c r="U73" s="120"/>
      <c r="V73" s="120"/>
      <c r="W73" s="120"/>
      <c r="X73" s="120"/>
      <c r="Y73" s="120"/>
    </row>
    <row r="74" spans="1:27" ht="409.6" hidden="1">
      <c r="A74" s="4">
        <v>2045</v>
      </c>
      <c r="B74" s="4" t="s">
        <v>619</v>
      </c>
      <c r="E74" s="53" t="s">
        <v>2341</v>
      </c>
      <c r="F74" s="2" t="s">
        <v>620</v>
      </c>
      <c r="G74" s="2" t="s">
        <v>621</v>
      </c>
      <c r="H74" s="115" t="s">
        <v>2340</v>
      </c>
      <c r="I74" s="10"/>
      <c r="J74" s="10"/>
      <c r="K74" s="10"/>
      <c r="L74" s="10"/>
      <c r="M74" s="115" t="s">
        <v>2340</v>
      </c>
      <c r="P74" s="73"/>
      <c r="Q74" s="74"/>
      <c r="R74" s="74"/>
      <c r="S74" s="19"/>
      <c r="T74" s="21"/>
      <c r="U74" s="73"/>
      <c r="V74" s="74"/>
      <c r="W74" s="74"/>
      <c r="X74" s="19"/>
      <c r="Y74" s="21"/>
      <c r="Z74" s="66" t="str">
        <f t="shared" ref="Z74:Z125" si="2">IF(U74&lt;&gt;"",U74,IF(P74&lt;&gt;"",P74,IF(N74&lt;&gt;"",N74,"")))</f>
        <v/>
      </c>
      <c r="AA74" s="49" t="str">
        <f t="shared" ref="AA74:AA125" si="3">IF(X74&lt;&gt;"",X74,IF(S74&lt;&gt;"",S74,IF(O74&lt;&gt;"",O74,"")))</f>
        <v/>
      </c>
    </row>
    <row r="75" spans="1:27" ht="306" hidden="1">
      <c r="A75" s="4">
        <v>2046</v>
      </c>
      <c r="B75" s="4" t="s">
        <v>504</v>
      </c>
      <c r="E75" s="116" t="s">
        <v>2342</v>
      </c>
      <c r="F75" s="2" t="s">
        <v>622</v>
      </c>
      <c r="G75" s="2" t="s">
        <v>623</v>
      </c>
      <c r="H75" s="10"/>
      <c r="I75" s="10"/>
      <c r="J75" s="10"/>
      <c r="K75" s="10"/>
      <c r="L75" s="10"/>
      <c r="M75" s="10"/>
      <c r="P75" s="73"/>
      <c r="Q75" s="74"/>
      <c r="R75" s="74"/>
      <c r="S75" s="19"/>
      <c r="T75" s="21"/>
      <c r="U75" s="73"/>
      <c r="V75" s="74"/>
      <c r="W75" s="74"/>
      <c r="X75" s="19"/>
      <c r="Y75" s="21"/>
      <c r="Z75" s="66" t="str">
        <f t="shared" si="2"/>
        <v/>
      </c>
      <c r="AA75" s="49" t="str">
        <f t="shared" si="3"/>
        <v/>
      </c>
    </row>
    <row r="76" spans="1:27" ht="340" hidden="1">
      <c r="A76" s="4">
        <v>2047</v>
      </c>
      <c r="B76" s="4" t="s">
        <v>504</v>
      </c>
      <c r="E76" s="116" t="s">
        <v>2343</v>
      </c>
      <c r="F76" s="2" t="s">
        <v>624</v>
      </c>
      <c r="G76" s="2" t="s">
        <v>625</v>
      </c>
      <c r="H76" s="10"/>
      <c r="I76" s="10"/>
      <c r="J76" s="10"/>
      <c r="K76" s="10"/>
      <c r="L76" s="10"/>
      <c r="M76" s="10"/>
      <c r="P76" s="73"/>
      <c r="Q76" s="74"/>
      <c r="R76" s="74"/>
      <c r="S76" s="19"/>
      <c r="T76" s="21"/>
      <c r="U76" s="73"/>
      <c r="V76" s="74"/>
      <c r="W76" s="74"/>
      <c r="X76" s="19"/>
      <c r="Y76" s="21"/>
      <c r="Z76" s="66" t="str">
        <f t="shared" si="2"/>
        <v/>
      </c>
      <c r="AA76" s="49" t="str">
        <f t="shared" si="3"/>
        <v/>
      </c>
    </row>
    <row r="77" spans="1:27" ht="409.6" hidden="1">
      <c r="A77" s="4">
        <v>2048</v>
      </c>
      <c r="B77" s="4" t="s">
        <v>504</v>
      </c>
      <c r="E77" s="116" t="s">
        <v>2344</v>
      </c>
      <c r="F77" s="2" t="s">
        <v>626</v>
      </c>
      <c r="G77" s="2" t="s">
        <v>627</v>
      </c>
      <c r="H77" s="10"/>
      <c r="I77" s="10"/>
      <c r="J77" s="10"/>
      <c r="K77" s="10"/>
      <c r="L77" s="10"/>
      <c r="M77" s="10"/>
      <c r="P77" s="73"/>
      <c r="Q77" s="74"/>
      <c r="R77" s="74"/>
      <c r="S77" s="19"/>
      <c r="T77" s="21"/>
      <c r="U77" s="73"/>
      <c r="V77" s="74"/>
      <c r="W77" s="74"/>
      <c r="X77" s="19"/>
      <c r="Y77" s="21"/>
      <c r="Z77" s="66" t="str">
        <f t="shared" si="2"/>
        <v/>
      </c>
      <c r="AA77" s="49" t="str">
        <f t="shared" si="3"/>
        <v/>
      </c>
    </row>
    <row r="78" spans="1:27" ht="221" hidden="1">
      <c r="A78" s="4">
        <v>2049</v>
      </c>
      <c r="B78" s="4" t="s">
        <v>504</v>
      </c>
      <c r="E78" s="116" t="s">
        <v>2345</v>
      </c>
      <c r="F78" s="2" t="s">
        <v>628</v>
      </c>
      <c r="G78" s="2" t="s">
        <v>629</v>
      </c>
      <c r="H78" s="10"/>
      <c r="I78" s="10"/>
      <c r="J78" s="10"/>
      <c r="K78" s="10"/>
      <c r="L78" s="10"/>
      <c r="M78" s="10"/>
      <c r="P78" s="73"/>
      <c r="Q78" s="74"/>
      <c r="R78" s="74"/>
      <c r="S78" s="19"/>
      <c r="T78" s="21"/>
      <c r="U78" s="73"/>
      <c r="V78" s="74"/>
      <c r="W78" s="74"/>
      <c r="X78" s="19"/>
      <c r="Y78" s="21"/>
      <c r="Z78" s="66" t="str">
        <f t="shared" si="2"/>
        <v/>
      </c>
      <c r="AA78" s="49" t="str">
        <f t="shared" si="3"/>
        <v/>
      </c>
    </row>
    <row r="79" spans="1:27" s="87" customFormat="1" ht="17" hidden="1">
      <c r="A79" s="4"/>
      <c r="G79" s="87" t="s">
        <v>504</v>
      </c>
      <c r="H79" s="4"/>
      <c r="P79" s="120"/>
      <c r="Q79" s="120"/>
      <c r="R79" s="120"/>
      <c r="S79" s="120"/>
      <c r="T79" s="120"/>
      <c r="U79" s="120"/>
      <c r="V79" s="120"/>
      <c r="W79" s="120"/>
      <c r="X79" s="120"/>
      <c r="Y79" s="120"/>
    </row>
    <row r="80" spans="1:27" s="87" customFormat="1" ht="17" hidden="1">
      <c r="A80" s="4"/>
      <c r="G80" s="87" t="s">
        <v>504</v>
      </c>
      <c r="H80" s="4"/>
      <c r="P80" s="120"/>
      <c r="Q80" s="120"/>
      <c r="R80" s="120"/>
      <c r="S80" s="120"/>
      <c r="T80" s="120"/>
      <c r="U80" s="120"/>
      <c r="V80" s="120"/>
      <c r="W80" s="120"/>
      <c r="X80" s="120"/>
      <c r="Y80" s="120"/>
    </row>
    <row r="81" spans="1:27" s="87" customFormat="1" ht="17">
      <c r="A81" s="4"/>
      <c r="E81" s="89" t="s">
        <v>630</v>
      </c>
      <c r="G81" s="87" t="s">
        <v>504</v>
      </c>
      <c r="H81" s="4"/>
      <c r="P81" s="120"/>
      <c r="Q81" s="120"/>
      <c r="R81" s="120"/>
      <c r="S81" s="120"/>
      <c r="T81" s="120"/>
      <c r="U81" s="120"/>
      <c r="V81" s="120"/>
      <c r="W81" s="120"/>
      <c r="X81" s="120"/>
      <c r="Y81" s="120"/>
    </row>
    <row r="82" spans="1:27" ht="409.6">
      <c r="A82" s="4">
        <v>2050</v>
      </c>
      <c r="B82" s="4" t="s">
        <v>631</v>
      </c>
      <c r="E82" s="53" t="s">
        <v>2347</v>
      </c>
      <c r="F82" s="2" t="s">
        <v>632</v>
      </c>
      <c r="G82" s="2" t="s">
        <v>633</v>
      </c>
      <c r="H82" s="115" t="s">
        <v>2346</v>
      </c>
      <c r="I82" s="10"/>
      <c r="J82" s="10"/>
      <c r="K82" s="10"/>
      <c r="L82" s="10"/>
      <c r="M82" s="115" t="s">
        <v>2346</v>
      </c>
      <c r="P82" s="73">
        <v>4</v>
      </c>
      <c r="Q82" s="74" t="s">
        <v>3054</v>
      </c>
      <c r="R82" s="74"/>
      <c r="S82" s="19">
        <v>3</v>
      </c>
      <c r="T82" s="21"/>
      <c r="U82" s="73"/>
      <c r="V82" s="74"/>
      <c r="W82" s="74"/>
      <c r="X82" s="19"/>
      <c r="Y82" s="21"/>
      <c r="Z82" s="66">
        <f t="shared" si="2"/>
        <v>4</v>
      </c>
      <c r="AA82" s="49">
        <f t="shared" si="3"/>
        <v>3</v>
      </c>
    </row>
    <row r="83" spans="1:27" ht="409.6">
      <c r="A83" s="4">
        <v>2051</v>
      </c>
      <c r="B83" s="4" t="s">
        <v>634</v>
      </c>
      <c r="E83" s="53" t="s">
        <v>2349</v>
      </c>
      <c r="F83" s="2" t="s">
        <v>635</v>
      </c>
      <c r="G83" s="2" t="s">
        <v>636</v>
      </c>
      <c r="H83" s="115" t="s">
        <v>2348</v>
      </c>
      <c r="I83" s="10"/>
      <c r="J83" s="10"/>
      <c r="K83" s="10"/>
      <c r="L83" s="10"/>
      <c r="M83" s="115" t="s">
        <v>2348</v>
      </c>
      <c r="P83" s="73">
        <v>4</v>
      </c>
      <c r="Q83" s="74" t="s">
        <v>3216</v>
      </c>
      <c r="R83" s="74"/>
      <c r="S83" s="19">
        <v>3</v>
      </c>
      <c r="T83" s="21"/>
      <c r="U83" s="73"/>
      <c r="V83" s="74"/>
      <c r="W83" s="74"/>
      <c r="X83" s="19"/>
      <c r="Y83" s="21"/>
      <c r="Z83" s="66">
        <f t="shared" si="2"/>
        <v>4</v>
      </c>
      <c r="AA83" s="49">
        <f t="shared" si="3"/>
        <v>3</v>
      </c>
    </row>
    <row r="84" spans="1:27" ht="409.6">
      <c r="A84" s="4">
        <v>2052</v>
      </c>
      <c r="B84" s="4" t="s">
        <v>637</v>
      </c>
      <c r="E84" s="53" t="s">
        <v>2350</v>
      </c>
      <c r="F84" s="2" t="s">
        <v>638</v>
      </c>
      <c r="G84" s="2" t="s">
        <v>639</v>
      </c>
      <c r="H84" s="115" t="s">
        <v>2346</v>
      </c>
      <c r="I84" s="10"/>
      <c r="J84" s="10"/>
      <c r="K84" s="10"/>
      <c r="L84" s="10"/>
      <c r="M84" s="115" t="s">
        <v>2346</v>
      </c>
      <c r="P84" s="73">
        <v>4</v>
      </c>
      <c r="Q84" s="74" t="s">
        <v>3046</v>
      </c>
      <c r="R84" s="74"/>
      <c r="S84" s="19">
        <v>2.5</v>
      </c>
      <c r="T84" s="21" t="s">
        <v>3287</v>
      </c>
      <c r="U84" s="73"/>
      <c r="V84" s="74"/>
      <c r="W84" s="74"/>
      <c r="X84" s="19"/>
      <c r="Y84" s="21"/>
      <c r="Z84" s="66">
        <f t="shared" si="2"/>
        <v>4</v>
      </c>
      <c r="AA84" s="49">
        <f t="shared" si="3"/>
        <v>2.5</v>
      </c>
    </row>
    <row r="85" spans="1:27" ht="409.6">
      <c r="A85" s="4">
        <v>2053</v>
      </c>
      <c r="B85" s="4" t="s">
        <v>640</v>
      </c>
      <c r="E85" s="53" t="s">
        <v>2351</v>
      </c>
      <c r="F85" s="2" t="s">
        <v>641</v>
      </c>
      <c r="G85" s="2" t="s">
        <v>642</v>
      </c>
      <c r="H85" s="115" t="s">
        <v>2346</v>
      </c>
      <c r="I85" s="10"/>
      <c r="J85" s="10"/>
      <c r="K85" s="10"/>
      <c r="L85" s="10"/>
      <c r="M85" s="115" t="s">
        <v>2346</v>
      </c>
      <c r="P85" s="73">
        <v>4</v>
      </c>
      <c r="Q85" s="74" t="s">
        <v>3046</v>
      </c>
      <c r="R85" s="74"/>
      <c r="S85" s="19">
        <v>1</v>
      </c>
      <c r="T85" s="21" t="s">
        <v>3288</v>
      </c>
      <c r="U85" s="73"/>
      <c r="V85" s="74"/>
      <c r="W85" s="74"/>
      <c r="X85" s="19"/>
      <c r="Y85" s="21"/>
      <c r="Z85" s="66">
        <f t="shared" si="2"/>
        <v>4</v>
      </c>
      <c r="AA85" s="49">
        <f t="shared" si="3"/>
        <v>1</v>
      </c>
    </row>
    <row r="86" spans="1:27" ht="409.6">
      <c r="A86" s="4">
        <v>2054</v>
      </c>
      <c r="B86" s="4" t="s">
        <v>640</v>
      </c>
      <c r="E86" s="53" t="s">
        <v>2352</v>
      </c>
      <c r="F86" s="2" t="s">
        <v>643</v>
      </c>
      <c r="G86" s="2" t="s">
        <v>644</v>
      </c>
      <c r="H86" s="115" t="s">
        <v>2346</v>
      </c>
      <c r="I86" s="10"/>
      <c r="J86" s="10"/>
      <c r="K86" s="10"/>
      <c r="L86" s="10"/>
      <c r="M86" s="115" t="s">
        <v>2346</v>
      </c>
      <c r="P86" s="73">
        <v>4</v>
      </c>
      <c r="Q86" s="74" t="s">
        <v>3217</v>
      </c>
      <c r="R86" s="74"/>
      <c r="S86" s="19">
        <v>2</v>
      </c>
      <c r="T86" s="21" t="s">
        <v>3288</v>
      </c>
      <c r="U86" s="73"/>
      <c r="V86" s="74"/>
      <c r="W86" s="74"/>
      <c r="X86" s="19"/>
      <c r="Y86" s="21"/>
      <c r="Z86" s="66">
        <f t="shared" si="2"/>
        <v>4</v>
      </c>
      <c r="AA86" s="49">
        <f t="shared" si="3"/>
        <v>2</v>
      </c>
    </row>
    <row r="87" spans="1:27" ht="409.6">
      <c r="A87" s="4">
        <v>2055</v>
      </c>
      <c r="B87" s="4" t="s">
        <v>504</v>
      </c>
      <c r="E87" s="116" t="s">
        <v>2353</v>
      </c>
      <c r="F87" s="2" t="s">
        <v>645</v>
      </c>
      <c r="G87" s="2" t="s">
        <v>646</v>
      </c>
      <c r="H87" s="10"/>
      <c r="I87" s="10"/>
      <c r="J87" s="10"/>
      <c r="K87" s="10"/>
      <c r="L87" s="10"/>
      <c r="M87" s="10"/>
      <c r="P87" s="73">
        <v>4</v>
      </c>
      <c r="Q87" s="74" t="s">
        <v>3055</v>
      </c>
      <c r="R87" s="74"/>
      <c r="S87" s="19">
        <v>2</v>
      </c>
      <c r="T87" s="21"/>
      <c r="U87" s="73"/>
      <c r="V87" s="74"/>
      <c r="W87" s="74"/>
      <c r="X87" s="19"/>
      <c r="Y87" s="21"/>
      <c r="Z87" s="66">
        <f t="shared" si="2"/>
        <v>4</v>
      </c>
      <c r="AA87" s="49">
        <f t="shared" si="3"/>
        <v>2</v>
      </c>
    </row>
    <row r="88" spans="1:27" ht="323">
      <c r="A88" s="4">
        <v>2056</v>
      </c>
      <c r="B88" s="4" t="s">
        <v>504</v>
      </c>
      <c r="E88" s="116" t="s">
        <v>2354</v>
      </c>
      <c r="F88" s="2" t="s">
        <v>647</v>
      </c>
      <c r="G88" s="2" t="s">
        <v>648</v>
      </c>
      <c r="H88" s="10"/>
      <c r="I88" s="10"/>
      <c r="J88" s="10"/>
      <c r="K88" s="10"/>
      <c r="L88" s="10"/>
      <c r="M88" s="10"/>
      <c r="P88" s="73">
        <v>4</v>
      </c>
      <c r="Q88" s="74" t="s">
        <v>3205</v>
      </c>
      <c r="R88" s="74"/>
      <c r="S88" s="19">
        <v>2</v>
      </c>
      <c r="T88" s="21" t="s">
        <v>3289</v>
      </c>
      <c r="U88" s="73"/>
      <c r="V88" s="74"/>
      <c r="W88" s="74"/>
      <c r="X88" s="19"/>
      <c r="Y88" s="21"/>
      <c r="Z88" s="66">
        <f t="shared" si="2"/>
        <v>4</v>
      </c>
      <c r="AA88" s="49">
        <f t="shared" si="3"/>
        <v>2</v>
      </c>
    </row>
    <row r="89" spans="1:27" s="87" customFormat="1">
      <c r="A89" s="4"/>
      <c r="H89" s="4"/>
      <c r="P89" s="120"/>
      <c r="Q89" s="120"/>
      <c r="R89" s="120"/>
      <c r="S89" s="120"/>
      <c r="T89" s="120"/>
      <c r="U89" s="120"/>
      <c r="V89" s="120"/>
      <c r="W89" s="120"/>
      <c r="X89" s="120"/>
      <c r="Y89" s="120"/>
    </row>
    <row r="90" spans="1:27" s="87" customFormat="1">
      <c r="A90" s="4"/>
      <c r="H90" s="4"/>
      <c r="P90" s="120"/>
      <c r="Q90" s="120"/>
      <c r="R90" s="120"/>
      <c r="S90" s="120"/>
      <c r="T90" s="120"/>
      <c r="U90" s="120"/>
      <c r="V90" s="120"/>
      <c r="W90" s="120"/>
      <c r="X90" s="120"/>
      <c r="Y90" s="120"/>
    </row>
    <row r="91" spans="1:27" s="87" customFormat="1" ht="19">
      <c r="A91" s="4"/>
      <c r="E91" s="125" t="s">
        <v>649</v>
      </c>
      <c r="F91" s="125"/>
      <c r="G91" s="125"/>
      <c r="H91" s="4"/>
      <c r="P91" s="120"/>
      <c r="Q91" s="120"/>
      <c r="R91" s="120"/>
      <c r="S91" s="120"/>
      <c r="T91" s="120"/>
      <c r="U91" s="120"/>
      <c r="V91" s="120"/>
      <c r="W91" s="120"/>
      <c r="X91" s="120"/>
      <c r="Y91" s="120"/>
    </row>
    <row r="92" spans="1:27" s="87" customFormat="1" ht="17">
      <c r="A92" s="4"/>
      <c r="E92" s="89" t="s">
        <v>650</v>
      </c>
      <c r="H92" s="4"/>
      <c r="P92" s="120"/>
      <c r="Q92" s="120"/>
      <c r="R92" s="120"/>
      <c r="S92" s="120"/>
      <c r="T92" s="120"/>
      <c r="U92" s="120"/>
      <c r="V92" s="120"/>
      <c r="W92" s="120"/>
      <c r="X92" s="120"/>
      <c r="Y92" s="120"/>
    </row>
    <row r="93" spans="1:27" ht="372">
      <c r="A93" s="4">
        <v>2057</v>
      </c>
      <c r="B93" s="4" t="s">
        <v>651</v>
      </c>
      <c r="E93" s="116" t="s">
        <v>2355</v>
      </c>
      <c r="F93" s="2" t="s">
        <v>652</v>
      </c>
      <c r="G93" s="2" t="s">
        <v>653</v>
      </c>
      <c r="H93" s="10"/>
      <c r="I93" s="10"/>
      <c r="J93" s="10"/>
      <c r="K93" s="10"/>
      <c r="L93" s="10"/>
      <c r="M93" s="10"/>
      <c r="P93" s="73">
        <v>4</v>
      </c>
      <c r="Q93" s="74" t="s">
        <v>3018</v>
      </c>
      <c r="R93" s="74"/>
      <c r="S93" s="19">
        <v>2</v>
      </c>
      <c r="T93" s="21"/>
      <c r="U93" s="73"/>
      <c r="V93" s="74"/>
      <c r="W93" s="74"/>
      <c r="X93" s="19"/>
      <c r="Y93" s="21"/>
      <c r="Z93" s="66">
        <f t="shared" si="2"/>
        <v>4</v>
      </c>
      <c r="AA93" s="49">
        <f t="shared" si="3"/>
        <v>2</v>
      </c>
    </row>
    <row r="94" spans="1:27" ht="356">
      <c r="A94" s="4">
        <v>2058</v>
      </c>
      <c r="B94" s="4" t="s">
        <v>654</v>
      </c>
      <c r="E94" s="116" t="s">
        <v>2356</v>
      </c>
      <c r="F94" s="2" t="s">
        <v>655</v>
      </c>
      <c r="G94" s="2" t="s">
        <v>656</v>
      </c>
      <c r="H94" s="10"/>
      <c r="I94" s="10"/>
      <c r="J94" s="10"/>
      <c r="K94" s="10"/>
      <c r="L94" s="10"/>
      <c r="M94" s="10"/>
      <c r="P94" s="73">
        <v>4</v>
      </c>
      <c r="Q94" s="74" t="s">
        <v>3047</v>
      </c>
      <c r="R94" s="74"/>
      <c r="S94" s="19">
        <v>1</v>
      </c>
      <c r="T94" s="21" t="s">
        <v>3286</v>
      </c>
      <c r="U94" s="73"/>
      <c r="V94" s="74"/>
      <c r="W94" s="74"/>
      <c r="X94" s="19"/>
      <c r="Y94" s="21"/>
      <c r="Z94" s="66">
        <f t="shared" si="2"/>
        <v>4</v>
      </c>
      <c r="AA94" s="49">
        <f t="shared" si="3"/>
        <v>1</v>
      </c>
    </row>
    <row r="95" spans="1:27" ht="272">
      <c r="A95" s="4">
        <v>2059</v>
      </c>
      <c r="B95" s="4" t="s">
        <v>657</v>
      </c>
      <c r="E95" s="116" t="s">
        <v>2357</v>
      </c>
      <c r="F95" s="2" t="s">
        <v>658</v>
      </c>
      <c r="G95" s="2" t="s">
        <v>659</v>
      </c>
      <c r="H95" s="10"/>
      <c r="I95" s="10"/>
      <c r="J95" s="10"/>
      <c r="K95" s="10"/>
      <c r="L95" s="10"/>
      <c r="M95" s="10"/>
      <c r="P95" s="73">
        <v>4</v>
      </c>
      <c r="Q95" s="74" t="s">
        <v>3048</v>
      </c>
      <c r="R95" s="74"/>
      <c r="S95" s="19">
        <v>2</v>
      </c>
      <c r="T95" s="21" t="s">
        <v>3286</v>
      </c>
      <c r="U95" s="73"/>
      <c r="V95" s="74"/>
      <c r="W95" s="74"/>
      <c r="X95" s="19"/>
      <c r="Y95" s="21"/>
      <c r="Z95" s="66">
        <f t="shared" si="2"/>
        <v>4</v>
      </c>
      <c r="AA95" s="49">
        <f t="shared" si="3"/>
        <v>2</v>
      </c>
    </row>
    <row r="96" spans="1:27" ht="204">
      <c r="A96" s="4">
        <v>2060</v>
      </c>
      <c r="B96" s="4" t="s">
        <v>504</v>
      </c>
      <c r="E96" s="116" t="s">
        <v>2358</v>
      </c>
      <c r="F96" s="2" t="s">
        <v>660</v>
      </c>
      <c r="G96" s="2" t="s">
        <v>661</v>
      </c>
      <c r="H96" s="10"/>
      <c r="I96" s="10"/>
      <c r="J96" s="10"/>
      <c r="K96" s="10"/>
      <c r="L96" s="10"/>
      <c r="M96" s="10"/>
      <c r="P96" s="73">
        <v>4</v>
      </c>
      <c r="Q96" s="74" t="s">
        <v>3049</v>
      </c>
      <c r="R96" s="74" t="s">
        <v>3265</v>
      </c>
      <c r="S96" s="19">
        <v>1</v>
      </c>
      <c r="T96" s="21" t="s">
        <v>3290</v>
      </c>
      <c r="U96" s="73"/>
      <c r="V96" s="74"/>
      <c r="W96" s="74"/>
      <c r="X96" s="19"/>
      <c r="Y96" s="21"/>
      <c r="Z96" s="66">
        <f t="shared" si="2"/>
        <v>4</v>
      </c>
      <c r="AA96" s="49">
        <f t="shared" si="3"/>
        <v>1</v>
      </c>
    </row>
    <row r="97" spans="1:27" ht="388">
      <c r="A97" s="4">
        <v>2061</v>
      </c>
      <c r="B97" s="4" t="s">
        <v>662</v>
      </c>
      <c r="E97" s="116" t="s">
        <v>2359</v>
      </c>
      <c r="F97" s="2" t="s">
        <v>663</v>
      </c>
      <c r="G97" s="2" t="s">
        <v>664</v>
      </c>
      <c r="H97" s="10"/>
      <c r="I97" s="10"/>
      <c r="J97" s="10"/>
      <c r="K97" s="10"/>
      <c r="L97" s="10"/>
      <c r="M97" s="10"/>
      <c r="P97" s="73">
        <v>4</v>
      </c>
      <c r="Q97" s="74" t="s">
        <v>365</v>
      </c>
      <c r="R97" s="74"/>
      <c r="S97" s="19">
        <v>1</v>
      </c>
      <c r="T97" s="21" t="s">
        <v>3291</v>
      </c>
      <c r="U97" s="73"/>
      <c r="V97" s="74"/>
      <c r="W97" s="74"/>
      <c r="X97" s="19"/>
      <c r="Y97" s="21"/>
      <c r="Z97" s="66">
        <f t="shared" si="2"/>
        <v>4</v>
      </c>
      <c r="AA97" s="49">
        <f t="shared" si="3"/>
        <v>1</v>
      </c>
    </row>
    <row r="98" spans="1:27" s="87" customFormat="1" ht="17">
      <c r="A98" s="4"/>
      <c r="G98" s="87" t="s">
        <v>504</v>
      </c>
      <c r="H98" s="4"/>
      <c r="P98" s="120"/>
      <c r="Q98" s="120"/>
      <c r="R98" s="120"/>
      <c r="S98" s="120"/>
      <c r="T98" s="120"/>
      <c r="U98" s="120"/>
      <c r="V98" s="120"/>
      <c r="W98" s="120"/>
      <c r="X98" s="120"/>
      <c r="Y98" s="120"/>
    </row>
    <row r="99" spans="1:27" s="87" customFormat="1" ht="17">
      <c r="A99" s="4"/>
      <c r="G99" s="87" t="s">
        <v>504</v>
      </c>
      <c r="H99" s="4"/>
      <c r="P99" s="120"/>
      <c r="Q99" s="120"/>
      <c r="R99" s="120"/>
      <c r="S99" s="120"/>
      <c r="T99" s="120"/>
      <c r="U99" s="120"/>
      <c r="V99" s="120"/>
      <c r="W99" s="120"/>
      <c r="X99" s="120"/>
      <c r="Y99" s="120"/>
    </row>
    <row r="100" spans="1:27" s="87" customFormat="1" ht="17" hidden="1">
      <c r="A100" s="4"/>
      <c r="E100" s="89" t="s">
        <v>665</v>
      </c>
      <c r="G100" s="87" t="s">
        <v>504</v>
      </c>
      <c r="H100" s="4"/>
      <c r="P100" s="120"/>
      <c r="Q100" s="120"/>
      <c r="R100" s="120"/>
      <c r="S100" s="120"/>
      <c r="T100" s="120"/>
      <c r="U100" s="120"/>
      <c r="V100" s="120"/>
      <c r="W100" s="120"/>
      <c r="X100" s="120"/>
      <c r="Y100" s="120"/>
    </row>
    <row r="101" spans="1:27" ht="340" hidden="1">
      <c r="A101" s="4">
        <v>2062</v>
      </c>
      <c r="B101" s="4" t="s">
        <v>666</v>
      </c>
      <c r="E101" s="53" t="s">
        <v>2361</v>
      </c>
      <c r="F101" s="2" t="s">
        <v>667</v>
      </c>
      <c r="G101" s="2" t="s">
        <v>668</v>
      </c>
      <c r="H101" s="115" t="s">
        <v>2360</v>
      </c>
      <c r="I101" s="10"/>
      <c r="J101" s="10"/>
      <c r="K101" s="10"/>
      <c r="L101" s="10"/>
      <c r="M101" s="115" t="s">
        <v>2360</v>
      </c>
      <c r="P101" s="73"/>
      <c r="Q101" s="74"/>
      <c r="R101" s="74"/>
      <c r="S101" s="19"/>
      <c r="T101" s="21"/>
      <c r="U101" s="73"/>
      <c r="V101" s="74"/>
      <c r="W101" s="74"/>
      <c r="X101" s="19"/>
      <c r="Y101" s="21"/>
      <c r="Z101" s="66" t="str">
        <f t="shared" si="2"/>
        <v/>
      </c>
      <c r="AA101" s="49" t="str">
        <f t="shared" si="3"/>
        <v/>
      </c>
    </row>
    <row r="102" spans="1:27" ht="372" hidden="1">
      <c r="A102" s="4">
        <v>2063</v>
      </c>
      <c r="B102" s="4" t="s">
        <v>504</v>
      </c>
      <c r="E102" s="116" t="s">
        <v>2362</v>
      </c>
      <c r="F102" s="2" t="s">
        <v>669</v>
      </c>
      <c r="G102" s="2" t="s">
        <v>670</v>
      </c>
      <c r="H102" s="10"/>
      <c r="I102" s="10"/>
      <c r="J102" s="10"/>
      <c r="K102" s="10"/>
      <c r="L102" s="10"/>
      <c r="M102" s="10"/>
      <c r="P102" s="73"/>
      <c r="Q102" s="74"/>
      <c r="R102" s="74"/>
      <c r="S102" s="19"/>
      <c r="T102" s="21"/>
      <c r="U102" s="73"/>
      <c r="V102" s="74"/>
      <c r="W102" s="74"/>
      <c r="X102" s="19"/>
      <c r="Y102" s="21"/>
      <c r="Z102" s="66" t="str">
        <f t="shared" si="2"/>
        <v/>
      </c>
      <c r="AA102" s="49" t="str">
        <f t="shared" si="3"/>
        <v/>
      </c>
    </row>
    <row r="103" spans="1:27" s="87" customFormat="1" ht="17" hidden="1">
      <c r="A103" s="4"/>
      <c r="G103" s="87" t="s">
        <v>504</v>
      </c>
      <c r="H103" s="4"/>
      <c r="P103" s="120"/>
      <c r="Q103" s="120"/>
      <c r="R103" s="120"/>
      <c r="S103" s="120"/>
      <c r="T103" s="120"/>
      <c r="U103" s="120"/>
      <c r="V103" s="120"/>
      <c r="W103" s="120"/>
      <c r="X103" s="120"/>
      <c r="Y103" s="120"/>
    </row>
    <row r="104" spans="1:27" s="87" customFormat="1" ht="17" hidden="1">
      <c r="A104" s="4"/>
      <c r="G104" s="87" t="s">
        <v>504</v>
      </c>
      <c r="H104" s="4"/>
      <c r="P104" s="120"/>
      <c r="Q104" s="120"/>
      <c r="R104" s="120"/>
      <c r="S104" s="120"/>
      <c r="T104" s="120"/>
      <c r="U104" s="120"/>
      <c r="V104" s="120"/>
      <c r="W104" s="120"/>
      <c r="X104" s="120"/>
      <c r="Y104" s="120"/>
    </row>
    <row r="105" spans="1:27" s="87" customFormat="1" ht="17">
      <c r="A105" s="4"/>
      <c r="E105" s="89" t="s">
        <v>671</v>
      </c>
      <c r="G105" s="87" t="s">
        <v>504</v>
      </c>
      <c r="H105" s="4"/>
      <c r="P105" s="120"/>
      <c r="Q105" s="120"/>
      <c r="R105" s="120"/>
      <c r="S105" s="120"/>
      <c r="T105" s="120"/>
      <c r="U105" s="120"/>
      <c r="V105" s="120"/>
      <c r="W105" s="120"/>
      <c r="X105" s="120"/>
      <c r="Y105" s="120"/>
    </row>
    <row r="106" spans="1:27" ht="388">
      <c r="A106" s="4">
        <v>2064</v>
      </c>
      <c r="B106" s="4" t="s">
        <v>672</v>
      </c>
      <c r="E106" s="53" t="s">
        <v>2363</v>
      </c>
      <c r="F106" s="2" t="s">
        <v>673</v>
      </c>
      <c r="G106" s="2" t="s">
        <v>674</v>
      </c>
      <c r="H106" s="115" t="s">
        <v>2360</v>
      </c>
      <c r="I106" s="10"/>
      <c r="J106" s="10"/>
      <c r="K106" s="10"/>
      <c r="L106" s="10"/>
      <c r="M106" s="115" t="s">
        <v>2360</v>
      </c>
      <c r="P106" s="73">
        <v>4</v>
      </c>
      <c r="Q106" s="74" t="s">
        <v>3051</v>
      </c>
      <c r="R106" s="74"/>
      <c r="S106" s="19">
        <v>2</v>
      </c>
      <c r="T106" s="21" t="s">
        <v>3292</v>
      </c>
      <c r="U106" s="73"/>
      <c r="V106" s="74"/>
      <c r="W106" s="74"/>
      <c r="X106" s="19"/>
      <c r="Y106" s="21"/>
      <c r="Z106" s="66">
        <f t="shared" si="2"/>
        <v>4</v>
      </c>
      <c r="AA106" s="49">
        <f t="shared" si="3"/>
        <v>2</v>
      </c>
    </row>
    <row r="107" spans="1:27" ht="409.6">
      <c r="A107" s="4">
        <v>2065</v>
      </c>
      <c r="B107" s="4" t="s">
        <v>504</v>
      </c>
      <c r="E107" s="116" t="s">
        <v>2364</v>
      </c>
      <c r="F107" s="2" t="s">
        <v>675</v>
      </c>
      <c r="G107" s="2" t="s">
        <v>676</v>
      </c>
      <c r="H107" s="10"/>
      <c r="I107" s="10"/>
      <c r="J107" s="10"/>
      <c r="K107" s="10"/>
      <c r="L107" s="10"/>
      <c r="M107" s="10"/>
      <c r="P107" s="73">
        <v>4</v>
      </c>
      <c r="Q107" s="74" t="s">
        <v>3050</v>
      </c>
      <c r="R107" s="74"/>
      <c r="S107" s="19">
        <v>1</v>
      </c>
      <c r="T107" s="21" t="s">
        <v>3293</v>
      </c>
      <c r="U107" s="73"/>
      <c r="V107" s="74"/>
      <c r="W107" s="74"/>
      <c r="X107" s="19"/>
      <c r="Y107" s="21"/>
      <c r="Z107" s="66">
        <f t="shared" si="2"/>
        <v>4</v>
      </c>
      <c r="AA107" s="49">
        <f t="shared" si="3"/>
        <v>1</v>
      </c>
    </row>
    <row r="108" spans="1:27" ht="356">
      <c r="A108" s="4">
        <v>2066</v>
      </c>
      <c r="B108" s="4" t="s">
        <v>677</v>
      </c>
      <c r="E108" s="53" t="s">
        <v>2365</v>
      </c>
      <c r="F108" s="2" t="s">
        <v>678</v>
      </c>
      <c r="G108" s="2" t="s">
        <v>679</v>
      </c>
      <c r="H108" s="115" t="s">
        <v>2360</v>
      </c>
      <c r="I108" s="10"/>
      <c r="J108" s="10"/>
      <c r="K108" s="10"/>
      <c r="L108" s="10"/>
      <c r="M108" s="115" t="s">
        <v>2360</v>
      </c>
      <c r="P108" s="73">
        <v>4</v>
      </c>
      <c r="Q108" s="74" t="s">
        <v>3052</v>
      </c>
      <c r="R108" s="74"/>
      <c r="S108" s="19">
        <v>1</v>
      </c>
      <c r="T108" s="21" t="s">
        <v>3293</v>
      </c>
      <c r="U108" s="73"/>
      <c r="V108" s="74"/>
      <c r="W108" s="74"/>
      <c r="X108" s="19"/>
      <c r="Y108" s="21"/>
      <c r="Z108" s="66">
        <f t="shared" si="2"/>
        <v>4</v>
      </c>
      <c r="AA108" s="49">
        <f t="shared" si="3"/>
        <v>1</v>
      </c>
    </row>
    <row r="109" spans="1:27" s="87" customFormat="1">
      <c r="A109" s="4"/>
      <c r="H109" s="4"/>
      <c r="P109" s="120"/>
      <c r="Q109" s="120"/>
      <c r="R109" s="120"/>
      <c r="S109" s="120"/>
      <c r="T109" s="120"/>
      <c r="U109" s="120"/>
      <c r="V109" s="120"/>
      <c r="W109" s="120"/>
      <c r="X109" s="120"/>
      <c r="Y109" s="120"/>
    </row>
    <row r="110" spans="1:27" s="87" customFormat="1">
      <c r="A110" s="4"/>
      <c r="H110" s="4"/>
      <c r="P110" s="120"/>
      <c r="Q110" s="120"/>
      <c r="R110" s="120"/>
      <c r="S110" s="120"/>
      <c r="T110" s="120"/>
      <c r="U110" s="120"/>
      <c r="V110" s="120"/>
      <c r="W110" s="120"/>
      <c r="X110" s="120"/>
      <c r="Y110" s="120"/>
    </row>
    <row r="111" spans="1:27" s="87" customFormat="1" ht="19" hidden="1">
      <c r="A111" s="4"/>
      <c r="E111" s="125" t="s">
        <v>680</v>
      </c>
      <c r="F111" s="125"/>
      <c r="G111" s="125"/>
      <c r="H111" s="4"/>
      <c r="P111" s="120"/>
      <c r="Q111" s="120"/>
      <c r="R111" s="120"/>
      <c r="S111" s="120"/>
      <c r="T111" s="120"/>
      <c r="U111" s="120"/>
      <c r="V111" s="120"/>
      <c r="W111" s="120"/>
      <c r="X111" s="120"/>
      <c r="Y111" s="120"/>
    </row>
    <row r="112" spans="1:27" s="87" customFormat="1" ht="17" hidden="1">
      <c r="A112" s="4"/>
      <c r="E112" s="89" t="s">
        <v>85</v>
      </c>
      <c r="H112" s="4"/>
      <c r="P112" s="120"/>
      <c r="Q112" s="120"/>
      <c r="R112" s="120"/>
      <c r="S112" s="120"/>
      <c r="T112" s="120"/>
      <c r="U112" s="120"/>
      <c r="V112" s="120"/>
      <c r="W112" s="120"/>
      <c r="X112" s="120"/>
      <c r="Y112" s="120"/>
    </row>
    <row r="113" spans="1:27" ht="238" hidden="1">
      <c r="A113" s="4">
        <v>2067</v>
      </c>
      <c r="B113" s="4" t="s">
        <v>504</v>
      </c>
      <c r="E113" s="116" t="s">
        <v>2366</v>
      </c>
      <c r="F113" s="2" t="s">
        <v>681</v>
      </c>
      <c r="G113" s="2" t="s">
        <v>682</v>
      </c>
      <c r="H113" s="10"/>
      <c r="I113" s="10"/>
      <c r="J113" s="10"/>
      <c r="K113" s="10"/>
      <c r="L113" s="10"/>
      <c r="M113" s="10"/>
      <c r="P113" s="73"/>
      <c r="Q113" s="74"/>
      <c r="R113" s="74"/>
      <c r="S113" s="19"/>
      <c r="T113" s="21"/>
      <c r="U113" s="73"/>
      <c r="V113" s="74"/>
      <c r="W113" s="74"/>
      <c r="X113" s="19"/>
      <c r="Y113" s="21"/>
      <c r="Z113" s="66" t="str">
        <f t="shared" si="2"/>
        <v/>
      </c>
      <c r="AA113" s="49" t="str">
        <f t="shared" si="3"/>
        <v/>
      </c>
    </row>
    <row r="114" spans="1:27" ht="187" hidden="1">
      <c r="A114" s="4">
        <v>2068</v>
      </c>
      <c r="B114" s="4" t="s">
        <v>504</v>
      </c>
      <c r="E114" s="116" t="s">
        <v>2367</v>
      </c>
      <c r="F114" s="2" t="s">
        <v>683</v>
      </c>
      <c r="G114" s="2" t="s">
        <v>684</v>
      </c>
      <c r="H114" s="10"/>
      <c r="I114" s="10"/>
      <c r="J114" s="10"/>
      <c r="K114" s="10"/>
      <c r="L114" s="10"/>
      <c r="M114" s="10"/>
      <c r="P114" s="73"/>
      <c r="Q114" s="74"/>
      <c r="R114" s="74"/>
      <c r="S114" s="19"/>
      <c r="T114" s="21"/>
      <c r="U114" s="73"/>
      <c r="V114" s="74"/>
      <c r="W114" s="74"/>
      <c r="X114" s="19"/>
      <c r="Y114" s="21"/>
      <c r="Z114" s="66" t="str">
        <f t="shared" si="2"/>
        <v/>
      </c>
      <c r="AA114" s="49" t="str">
        <f t="shared" si="3"/>
        <v/>
      </c>
    </row>
    <row r="115" spans="1:27" ht="356" hidden="1">
      <c r="A115" s="4">
        <v>2069</v>
      </c>
      <c r="B115" s="4" t="s">
        <v>666</v>
      </c>
      <c r="E115" s="53" t="s">
        <v>2368</v>
      </c>
      <c r="F115" s="2" t="s">
        <v>685</v>
      </c>
      <c r="G115" s="2" t="s">
        <v>686</v>
      </c>
      <c r="H115" s="115" t="s">
        <v>2360</v>
      </c>
      <c r="I115" s="10"/>
      <c r="J115" s="10"/>
      <c r="K115" s="10"/>
      <c r="L115" s="10"/>
      <c r="M115" s="115" t="s">
        <v>2360</v>
      </c>
      <c r="P115" s="73"/>
      <c r="Q115" s="74"/>
      <c r="R115" s="74"/>
      <c r="S115" s="19"/>
      <c r="T115" s="21"/>
      <c r="U115" s="73"/>
      <c r="V115" s="74"/>
      <c r="W115" s="74"/>
      <c r="X115" s="19"/>
      <c r="Y115" s="21"/>
      <c r="Z115" s="66" t="str">
        <f t="shared" si="2"/>
        <v/>
      </c>
      <c r="AA115" s="49" t="str">
        <f t="shared" si="3"/>
        <v/>
      </c>
    </row>
    <row r="116" spans="1:27" ht="409.6" hidden="1">
      <c r="A116" s="4">
        <v>2070</v>
      </c>
      <c r="B116" s="4" t="s">
        <v>687</v>
      </c>
      <c r="E116" s="53" t="s">
        <v>2370</v>
      </c>
      <c r="F116" s="2" t="s">
        <v>688</v>
      </c>
      <c r="G116" s="2" t="s">
        <v>689</v>
      </c>
      <c r="H116" s="115" t="s">
        <v>2369</v>
      </c>
      <c r="I116" s="10"/>
      <c r="J116" s="10"/>
      <c r="K116" s="10"/>
      <c r="L116" s="10"/>
      <c r="M116" s="115" t="s">
        <v>2369</v>
      </c>
      <c r="P116" s="73"/>
      <c r="Q116" s="74"/>
      <c r="R116" s="74"/>
      <c r="S116" s="19"/>
      <c r="T116" s="21"/>
      <c r="U116" s="73"/>
      <c r="V116" s="74"/>
      <c r="W116" s="74"/>
      <c r="X116" s="19"/>
      <c r="Y116" s="21"/>
      <c r="Z116" s="66" t="str">
        <f t="shared" si="2"/>
        <v/>
      </c>
      <c r="AA116" s="49" t="str">
        <f t="shared" si="3"/>
        <v/>
      </c>
    </row>
    <row r="117" spans="1:27" ht="409.6" hidden="1">
      <c r="A117" s="4">
        <v>2071</v>
      </c>
      <c r="B117" s="4" t="s">
        <v>690</v>
      </c>
      <c r="E117" s="53" t="s">
        <v>2371</v>
      </c>
      <c r="F117" s="2" t="s">
        <v>683</v>
      </c>
      <c r="G117" s="2" t="s">
        <v>691</v>
      </c>
      <c r="H117" s="115" t="s">
        <v>2369</v>
      </c>
      <c r="I117" s="10"/>
      <c r="J117" s="10"/>
      <c r="K117" s="10"/>
      <c r="L117" s="10"/>
      <c r="M117" s="115" t="s">
        <v>2369</v>
      </c>
      <c r="P117" s="73"/>
      <c r="Q117" s="74"/>
      <c r="R117" s="74"/>
      <c r="S117" s="19"/>
      <c r="T117" s="21"/>
      <c r="U117" s="73"/>
      <c r="V117" s="74"/>
      <c r="W117" s="74"/>
      <c r="X117" s="19"/>
      <c r="Y117" s="21"/>
      <c r="Z117" s="66" t="str">
        <f t="shared" si="2"/>
        <v/>
      </c>
      <c r="AA117" s="49" t="str">
        <f t="shared" si="3"/>
        <v/>
      </c>
    </row>
    <row r="118" spans="1:27" ht="409.6" hidden="1">
      <c r="A118" s="4">
        <v>2072</v>
      </c>
      <c r="B118" s="4" t="s">
        <v>692</v>
      </c>
      <c r="E118" s="53" t="s">
        <v>2372</v>
      </c>
      <c r="F118" s="2" t="s">
        <v>693</v>
      </c>
      <c r="G118" s="2" t="s">
        <v>694</v>
      </c>
      <c r="H118" s="115" t="s">
        <v>2369</v>
      </c>
      <c r="I118" s="10"/>
      <c r="J118" s="10"/>
      <c r="K118" s="10"/>
      <c r="L118" s="10"/>
      <c r="M118" s="115" t="s">
        <v>2369</v>
      </c>
      <c r="P118" s="73"/>
      <c r="Q118" s="74"/>
      <c r="R118" s="74"/>
      <c r="S118" s="19"/>
      <c r="T118" s="21"/>
      <c r="U118" s="73"/>
      <c r="V118" s="74"/>
      <c r="W118" s="74"/>
      <c r="X118" s="19"/>
      <c r="Y118" s="21"/>
      <c r="Z118" s="66" t="str">
        <f t="shared" si="2"/>
        <v/>
      </c>
      <c r="AA118" s="49" t="str">
        <f t="shared" si="3"/>
        <v/>
      </c>
    </row>
    <row r="119" spans="1:27" ht="255" hidden="1">
      <c r="A119" s="4">
        <v>2073</v>
      </c>
      <c r="B119" s="4" t="s">
        <v>695</v>
      </c>
      <c r="E119" s="53" t="s">
        <v>2374</v>
      </c>
      <c r="F119" s="2" t="s">
        <v>696</v>
      </c>
      <c r="G119" s="2" t="s">
        <v>697</v>
      </c>
      <c r="H119" s="115" t="s">
        <v>2373</v>
      </c>
      <c r="I119" s="10"/>
      <c r="J119" s="10"/>
      <c r="K119" s="10"/>
      <c r="L119" s="10"/>
      <c r="M119" s="115" t="s">
        <v>2373</v>
      </c>
      <c r="P119" s="73"/>
      <c r="Q119" s="74"/>
      <c r="R119" s="74"/>
      <c r="S119" s="19"/>
      <c r="T119" s="21"/>
      <c r="U119" s="73"/>
      <c r="V119" s="74"/>
      <c r="W119" s="74"/>
      <c r="X119" s="19"/>
      <c r="Y119" s="21"/>
      <c r="Z119" s="66" t="str">
        <f t="shared" si="2"/>
        <v/>
      </c>
      <c r="AA119" s="49" t="str">
        <f t="shared" si="3"/>
        <v/>
      </c>
    </row>
    <row r="120" spans="1:27" s="87" customFormat="1" ht="17" hidden="1">
      <c r="A120" s="4"/>
      <c r="G120" s="87" t="s">
        <v>504</v>
      </c>
      <c r="H120" s="4"/>
      <c r="P120" s="120"/>
      <c r="Q120" s="120"/>
      <c r="R120" s="120"/>
      <c r="S120" s="120"/>
      <c r="T120" s="120"/>
      <c r="U120" s="120"/>
      <c r="V120" s="120"/>
      <c r="W120" s="120"/>
      <c r="X120" s="120"/>
      <c r="Y120" s="120"/>
    </row>
    <row r="121" spans="1:27" s="87" customFormat="1" ht="17" hidden="1">
      <c r="A121" s="4"/>
      <c r="G121" s="87" t="s">
        <v>504</v>
      </c>
      <c r="H121" s="4"/>
      <c r="P121" s="120"/>
      <c r="Q121" s="120"/>
      <c r="R121" s="120"/>
      <c r="S121" s="120"/>
      <c r="T121" s="120"/>
      <c r="U121" s="120"/>
      <c r="V121" s="120"/>
      <c r="W121" s="120"/>
      <c r="X121" s="120"/>
      <c r="Y121" s="120"/>
    </row>
    <row r="122" spans="1:27" s="87" customFormat="1" ht="17" hidden="1">
      <c r="A122" s="4"/>
      <c r="E122" s="89" t="s">
        <v>698</v>
      </c>
      <c r="G122" s="87" t="s">
        <v>504</v>
      </c>
      <c r="H122" s="4"/>
      <c r="P122" s="120"/>
      <c r="Q122" s="120"/>
      <c r="R122" s="120"/>
      <c r="S122" s="120"/>
      <c r="T122" s="120"/>
      <c r="U122" s="120"/>
      <c r="V122" s="120"/>
      <c r="W122" s="120"/>
      <c r="X122" s="120"/>
      <c r="Y122" s="120"/>
    </row>
    <row r="123" spans="1:27" ht="388" hidden="1">
      <c r="A123" s="4">
        <v>2074</v>
      </c>
      <c r="B123" s="4" t="s">
        <v>504</v>
      </c>
      <c r="E123" s="116" t="s">
        <v>2375</v>
      </c>
      <c r="F123" s="2" t="s">
        <v>699</v>
      </c>
      <c r="G123" s="2" t="s">
        <v>700</v>
      </c>
      <c r="H123" s="10"/>
      <c r="I123" s="10"/>
      <c r="J123" s="10"/>
      <c r="K123" s="10"/>
      <c r="L123" s="10"/>
      <c r="M123" s="10"/>
      <c r="P123" s="73"/>
      <c r="Q123" s="74"/>
      <c r="R123" s="74"/>
      <c r="S123" s="19"/>
      <c r="T123" s="21"/>
      <c r="U123" s="73"/>
      <c r="V123" s="74"/>
      <c r="W123" s="74"/>
      <c r="X123" s="19"/>
      <c r="Y123" s="21"/>
      <c r="Z123" s="66" t="str">
        <f t="shared" si="2"/>
        <v/>
      </c>
      <c r="AA123" s="49" t="str">
        <f t="shared" si="3"/>
        <v/>
      </c>
    </row>
    <row r="124" spans="1:27" ht="404" hidden="1">
      <c r="A124" s="4">
        <v>2075</v>
      </c>
      <c r="B124" s="4" t="s">
        <v>504</v>
      </c>
      <c r="E124" s="116" t="s">
        <v>2376</v>
      </c>
      <c r="F124" s="2" t="s">
        <v>701</v>
      </c>
      <c r="G124" s="2" t="s">
        <v>702</v>
      </c>
      <c r="H124" s="10"/>
      <c r="I124" s="10"/>
      <c r="J124" s="10"/>
      <c r="K124" s="10"/>
      <c r="L124" s="10"/>
      <c r="M124" s="10"/>
      <c r="P124" s="73"/>
      <c r="Q124" s="74"/>
      <c r="R124" s="74"/>
      <c r="S124" s="19"/>
      <c r="T124" s="21"/>
      <c r="U124" s="73"/>
      <c r="V124" s="74"/>
      <c r="W124" s="74"/>
      <c r="X124" s="19"/>
      <c r="Y124" s="21"/>
      <c r="Z124" s="66" t="str">
        <f t="shared" si="2"/>
        <v/>
      </c>
      <c r="AA124" s="49" t="str">
        <f t="shared" si="3"/>
        <v/>
      </c>
    </row>
    <row r="125" spans="1:27" ht="409.6" hidden="1">
      <c r="A125" s="4">
        <v>2076</v>
      </c>
      <c r="B125" s="4" t="s">
        <v>504</v>
      </c>
      <c r="E125" s="116" t="s">
        <v>2377</v>
      </c>
      <c r="F125" s="2" t="s">
        <v>703</v>
      </c>
      <c r="G125" s="2" t="s">
        <v>704</v>
      </c>
      <c r="H125" s="10"/>
      <c r="I125" s="10"/>
      <c r="J125" s="10"/>
      <c r="K125" s="10"/>
      <c r="L125" s="10"/>
      <c r="M125" s="10"/>
      <c r="P125" s="73"/>
      <c r="Q125" s="74"/>
      <c r="R125" s="74"/>
      <c r="S125" s="19"/>
      <c r="T125" s="21"/>
      <c r="U125" s="73"/>
      <c r="V125" s="74"/>
      <c r="W125" s="74"/>
      <c r="X125" s="19"/>
      <c r="Y125" s="21"/>
      <c r="Z125" s="66" t="str">
        <f t="shared" si="2"/>
        <v/>
      </c>
      <c r="AA125" s="49" t="str">
        <f t="shared" si="3"/>
        <v/>
      </c>
    </row>
    <row r="126" spans="1:27" s="87" customFormat="1" hidden="1">
      <c r="A126" s="4"/>
      <c r="H126" s="4"/>
      <c r="P126" s="120"/>
      <c r="Q126" s="120"/>
      <c r="R126" s="120"/>
      <c r="S126" s="120"/>
      <c r="T126" s="120"/>
      <c r="U126" s="120"/>
      <c r="V126" s="120"/>
      <c r="W126" s="120"/>
      <c r="X126" s="120"/>
      <c r="Y126" s="120"/>
    </row>
    <row r="127" spans="1:27" s="87" customFormat="1" hidden="1">
      <c r="A127" s="4"/>
      <c r="H127" s="4"/>
      <c r="P127" s="120"/>
      <c r="Q127" s="120"/>
      <c r="R127" s="120"/>
      <c r="S127" s="120"/>
      <c r="T127" s="120"/>
      <c r="U127" s="120"/>
      <c r="V127" s="120"/>
      <c r="W127" s="120"/>
      <c r="X127" s="120"/>
      <c r="Y127" s="120"/>
    </row>
    <row r="128" spans="1:27" s="87" customFormat="1" ht="19">
      <c r="A128" s="4"/>
      <c r="E128" s="125" t="s">
        <v>37</v>
      </c>
      <c r="F128" s="125"/>
      <c r="G128" s="125"/>
      <c r="H128" s="4"/>
      <c r="P128" s="120"/>
      <c r="Q128" s="120"/>
      <c r="R128" s="120"/>
      <c r="S128" s="120"/>
      <c r="T128" s="120"/>
      <c r="U128" s="120"/>
      <c r="V128" s="120"/>
      <c r="W128" s="120"/>
      <c r="X128" s="120"/>
      <c r="Y128" s="120"/>
    </row>
    <row r="129" spans="1:27" s="87" customFormat="1" ht="17">
      <c r="A129" s="4"/>
      <c r="E129" s="89" t="s">
        <v>705</v>
      </c>
      <c r="H129" s="4"/>
      <c r="P129" s="120"/>
      <c r="Q129" s="120"/>
      <c r="R129" s="120"/>
      <c r="S129" s="120"/>
      <c r="T129" s="120"/>
      <c r="U129" s="120"/>
      <c r="V129" s="120"/>
      <c r="W129" s="120"/>
      <c r="X129" s="120"/>
      <c r="Y129" s="120"/>
    </row>
    <row r="130" spans="1:27" ht="409.6">
      <c r="A130" s="4">
        <v>2077</v>
      </c>
      <c r="B130" s="4" t="s">
        <v>706</v>
      </c>
      <c r="E130" s="53" t="s">
        <v>2379</v>
      </c>
      <c r="F130" s="2" t="s">
        <v>707</v>
      </c>
      <c r="G130" s="2" t="s">
        <v>708</v>
      </c>
      <c r="H130" s="115" t="s">
        <v>2378</v>
      </c>
      <c r="I130" s="10"/>
      <c r="J130" s="10"/>
      <c r="K130" s="10"/>
      <c r="L130" s="10"/>
      <c r="M130" s="115" t="s">
        <v>2378</v>
      </c>
      <c r="P130" s="73">
        <v>4</v>
      </c>
      <c r="Q130" s="74" t="s">
        <v>3124</v>
      </c>
      <c r="R130" s="74"/>
      <c r="S130" s="19">
        <v>1</v>
      </c>
      <c r="T130" s="21" t="s">
        <v>3293</v>
      </c>
      <c r="U130" s="73"/>
      <c r="V130" s="74"/>
      <c r="W130" s="74"/>
      <c r="X130" s="19"/>
      <c r="Y130" s="21"/>
      <c r="Z130" s="66">
        <f t="shared" ref="Z130:Z136" si="4">IF(U130&lt;&gt;"",U130,IF(P130&lt;&gt;"",P130,IF(N130&lt;&gt;"",N130,"")))</f>
        <v>4</v>
      </c>
      <c r="AA130" s="49">
        <f t="shared" ref="AA130:AA136" si="5">IF(X130&lt;&gt;"",X130,IF(S130&lt;&gt;"",S130,IF(O130&lt;&gt;"",O130,"")))</f>
        <v>1</v>
      </c>
    </row>
    <row r="131" spans="1:27" ht="409.6">
      <c r="A131" s="4">
        <v>2078</v>
      </c>
      <c r="B131" s="4" t="s">
        <v>709</v>
      </c>
      <c r="E131" s="53" t="s">
        <v>2382</v>
      </c>
      <c r="F131" s="2" t="s">
        <v>710</v>
      </c>
      <c r="G131" s="2" t="s">
        <v>711</v>
      </c>
      <c r="H131" s="115" t="s">
        <v>2380</v>
      </c>
      <c r="I131" s="10"/>
      <c r="J131" s="10"/>
      <c r="K131" s="10"/>
      <c r="L131" s="10"/>
      <c r="M131" s="115" t="s">
        <v>2381</v>
      </c>
      <c r="P131" s="73">
        <v>3</v>
      </c>
      <c r="Q131" s="74" t="s">
        <v>3125</v>
      </c>
      <c r="R131" s="74"/>
      <c r="S131" s="19">
        <v>1</v>
      </c>
      <c r="T131" s="21" t="s">
        <v>3293</v>
      </c>
      <c r="U131" s="73"/>
      <c r="V131" s="74"/>
      <c r="W131" s="74"/>
      <c r="X131" s="19"/>
      <c r="Y131" s="21"/>
      <c r="Z131" s="66">
        <f t="shared" si="4"/>
        <v>3</v>
      </c>
      <c r="AA131" s="49">
        <f t="shared" si="5"/>
        <v>1</v>
      </c>
    </row>
    <row r="132" spans="1:27" ht="409.6">
      <c r="A132" s="4">
        <v>2079</v>
      </c>
      <c r="B132" s="4" t="s">
        <v>712</v>
      </c>
      <c r="E132" s="53" t="s">
        <v>2385</v>
      </c>
      <c r="F132" s="2" t="s">
        <v>713</v>
      </c>
      <c r="G132" s="2" t="s">
        <v>714</v>
      </c>
      <c r="H132" s="115" t="s">
        <v>2383</v>
      </c>
      <c r="I132" s="10"/>
      <c r="J132" s="10"/>
      <c r="K132" s="10"/>
      <c r="L132" s="10"/>
      <c r="M132" s="115" t="s">
        <v>2384</v>
      </c>
      <c r="P132" s="73">
        <v>2</v>
      </c>
      <c r="Q132" s="74" t="s">
        <v>381</v>
      </c>
      <c r="R132" s="74"/>
      <c r="S132" s="19">
        <v>0</v>
      </c>
      <c r="T132" s="21" t="s">
        <v>3294</v>
      </c>
      <c r="U132" s="73"/>
      <c r="V132" s="74"/>
      <c r="W132" s="74"/>
      <c r="X132" s="19"/>
      <c r="Y132" s="21"/>
      <c r="Z132" s="66">
        <f t="shared" si="4"/>
        <v>2</v>
      </c>
      <c r="AA132" s="49">
        <f t="shared" si="5"/>
        <v>0</v>
      </c>
    </row>
    <row r="133" spans="1:27" ht="409.6">
      <c r="A133" s="4">
        <v>2080</v>
      </c>
      <c r="B133" s="4" t="s">
        <v>715</v>
      </c>
      <c r="E133" s="53" t="s">
        <v>2386</v>
      </c>
      <c r="F133" s="2" t="s">
        <v>716</v>
      </c>
      <c r="G133" s="2" t="s">
        <v>717</v>
      </c>
      <c r="H133" s="115" t="s">
        <v>2380</v>
      </c>
      <c r="I133" s="10"/>
      <c r="J133" s="10"/>
      <c r="K133" s="10"/>
      <c r="L133" s="10"/>
      <c r="M133" s="115" t="s">
        <v>2381</v>
      </c>
      <c r="P133" s="73">
        <v>2</v>
      </c>
      <c r="Q133" s="74" t="s">
        <v>3078</v>
      </c>
      <c r="R133" s="74"/>
      <c r="S133" s="19">
        <v>1</v>
      </c>
      <c r="T133" s="21" t="s">
        <v>3295</v>
      </c>
      <c r="U133" s="73"/>
      <c r="V133" s="74"/>
      <c r="W133" s="74"/>
      <c r="X133" s="19"/>
      <c r="Y133" s="21"/>
      <c r="Z133" s="66">
        <f t="shared" si="4"/>
        <v>2</v>
      </c>
      <c r="AA133" s="49">
        <f t="shared" si="5"/>
        <v>1</v>
      </c>
    </row>
    <row r="134" spans="1:27" ht="409.6">
      <c r="A134" s="4">
        <v>2081</v>
      </c>
      <c r="B134" s="4" t="s">
        <v>504</v>
      </c>
      <c r="E134" s="116" t="s">
        <v>2387</v>
      </c>
      <c r="F134" s="2" t="s">
        <v>718</v>
      </c>
      <c r="G134" s="2" t="s">
        <v>719</v>
      </c>
      <c r="H134" s="10"/>
      <c r="I134" s="10"/>
      <c r="J134" s="10"/>
      <c r="K134" s="10"/>
      <c r="L134" s="10"/>
      <c r="M134" s="10"/>
      <c r="P134" s="73">
        <v>3</v>
      </c>
      <c r="Q134" s="74" t="s">
        <v>3218</v>
      </c>
      <c r="R134" s="74"/>
      <c r="S134" s="19">
        <v>2</v>
      </c>
      <c r="T134" s="21" t="s">
        <v>3297</v>
      </c>
      <c r="U134" s="73"/>
      <c r="V134" s="74"/>
      <c r="W134" s="74"/>
      <c r="X134" s="19"/>
      <c r="Y134" s="21"/>
      <c r="Z134" s="66">
        <f t="shared" si="4"/>
        <v>3</v>
      </c>
      <c r="AA134" s="49">
        <f t="shared" si="5"/>
        <v>2</v>
      </c>
    </row>
    <row r="135" spans="1:27" ht="409.6">
      <c r="A135" s="4">
        <v>2082</v>
      </c>
      <c r="B135" s="4" t="s">
        <v>720</v>
      </c>
      <c r="E135" s="53" t="s">
        <v>2388</v>
      </c>
      <c r="F135" s="2" t="s">
        <v>721</v>
      </c>
      <c r="G135" s="2" t="s">
        <v>722</v>
      </c>
      <c r="H135" s="115" t="s">
        <v>2380</v>
      </c>
      <c r="I135" s="10"/>
      <c r="J135" s="10"/>
      <c r="K135" s="10"/>
      <c r="L135" s="10"/>
      <c r="M135" s="115" t="s">
        <v>2381</v>
      </c>
      <c r="P135" s="73">
        <v>3</v>
      </c>
      <c r="Q135" s="74" t="s">
        <v>3078</v>
      </c>
      <c r="R135" s="74"/>
      <c r="S135" s="19">
        <v>1</v>
      </c>
      <c r="T135" s="21" t="s">
        <v>3296</v>
      </c>
      <c r="U135" s="73"/>
      <c r="V135" s="74"/>
      <c r="W135" s="74"/>
      <c r="X135" s="19"/>
      <c r="Y135" s="21"/>
      <c r="Z135" s="66">
        <f t="shared" si="4"/>
        <v>3</v>
      </c>
      <c r="AA135" s="49">
        <f t="shared" si="5"/>
        <v>1</v>
      </c>
    </row>
    <row r="136" spans="1:27" ht="409.6">
      <c r="A136" s="4">
        <v>2083</v>
      </c>
      <c r="B136" s="4" t="s">
        <v>723</v>
      </c>
      <c r="E136" s="53" t="s">
        <v>2390</v>
      </c>
      <c r="F136" s="2" t="s">
        <v>724</v>
      </c>
      <c r="G136" s="2" t="s">
        <v>725</v>
      </c>
      <c r="H136" s="115" t="s">
        <v>2389</v>
      </c>
      <c r="I136" s="10"/>
      <c r="J136" s="10"/>
      <c r="K136" s="10"/>
      <c r="L136" s="10"/>
      <c r="M136" s="115" t="s">
        <v>2389</v>
      </c>
      <c r="P136" s="73">
        <v>3</v>
      </c>
      <c r="Q136" s="74" t="s">
        <v>3078</v>
      </c>
      <c r="R136" s="74"/>
      <c r="S136" s="19">
        <v>2</v>
      </c>
      <c r="T136" s="21"/>
      <c r="U136" s="73"/>
      <c r="V136" s="74"/>
      <c r="W136" s="74"/>
      <c r="X136" s="19"/>
      <c r="Y136" s="21"/>
      <c r="Z136" s="66">
        <f t="shared" si="4"/>
        <v>3</v>
      </c>
      <c r="AA136" s="49">
        <f t="shared" si="5"/>
        <v>2</v>
      </c>
    </row>
    <row r="137" spans="1:27" s="87" customFormat="1" ht="17">
      <c r="A137" s="4"/>
      <c r="G137" s="87" t="s">
        <v>504</v>
      </c>
      <c r="H137" s="4"/>
      <c r="P137" s="120"/>
      <c r="Q137" s="120"/>
      <c r="R137" s="120"/>
      <c r="S137" s="120"/>
      <c r="T137" s="120"/>
      <c r="U137" s="120"/>
      <c r="V137" s="120"/>
      <c r="W137" s="120"/>
      <c r="X137" s="120"/>
      <c r="Y137" s="120"/>
    </row>
    <row r="138" spans="1:27" s="87" customFormat="1" ht="17">
      <c r="A138" s="4"/>
      <c r="G138" s="87" t="s">
        <v>504</v>
      </c>
      <c r="H138" s="4"/>
      <c r="P138" s="120"/>
      <c r="Q138" s="120"/>
      <c r="R138" s="120"/>
      <c r="S138" s="120"/>
      <c r="T138" s="120"/>
      <c r="U138" s="120"/>
      <c r="V138" s="120"/>
      <c r="W138" s="120"/>
      <c r="X138" s="120"/>
      <c r="Y138" s="120"/>
    </row>
    <row r="139" spans="1:27" s="87" customFormat="1" ht="17">
      <c r="A139" s="4"/>
      <c r="E139" s="89" t="s">
        <v>726</v>
      </c>
      <c r="G139" s="87" t="s">
        <v>504</v>
      </c>
      <c r="H139" s="4"/>
      <c r="P139" s="120"/>
      <c r="Q139" s="120"/>
      <c r="R139" s="120"/>
      <c r="S139" s="120"/>
      <c r="T139" s="120"/>
      <c r="U139" s="120"/>
      <c r="V139" s="120"/>
      <c r="W139" s="120"/>
      <c r="X139" s="120"/>
      <c r="Y139" s="120"/>
    </row>
    <row r="140" spans="1:27" ht="255">
      <c r="A140" s="4">
        <v>2084</v>
      </c>
      <c r="B140" s="4" t="s">
        <v>727</v>
      </c>
      <c r="E140" s="116" t="s">
        <v>2391</v>
      </c>
      <c r="F140" s="2" t="s">
        <v>728</v>
      </c>
      <c r="G140" s="2" t="s">
        <v>729</v>
      </c>
      <c r="H140" s="10"/>
      <c r="I140" s="10"/>
      <c r="J140" s="10"/>
      <c r="K140" s="10"/>
      <c r="L140" s="10"/>
      <c r="M140" s="10"/>
      <c r="P140" s="73">
        <v>4</v>
      </c>
      <c r="Q140" s="74" t="s">
        <v>3019</v>
      </c>
      <c r="R140" s="74"/>
      <c r="S140" s="19">
        <v>4</v>
      </c>
      <c r="T140" s="21"/>
      <c r="U140" s="73"/>
      <c r="V140" s="74"/>
      <c r="W140" s="74"/>
      <c r="X140" s="19"/>
      <c r="Y140" s="21"/>
      <c r="Z140" s="66">
        <f t="shared" ref="Z140:Z156" si="6">IF(U140&lt;&gt;"",U140,IF(P140&lt;&gt;"",P140,IF(N140&lt;&gt;"",N140,"")))</f>
        <v>4</v>
      </c>
      <c r="AA140" s="49">
        <f t="shared" ref="AA140:AA156" si="7">IF(X140&lt;&gt;"",X140,IF(S140&lt;&gt;"",S140,IF(O140&lt;&gt;"",O140,"")))</f>
        <v>4</v>
      </c>
    </row>
    <row r="141" spans="1:27" ht="272">
      <c r="A141" s="4">
        <v>2085</v>
      </c>
      <c r="B141" s="4" t="s">
        <v>730</v>
      </c>
      <c r="E141" s="116" t="s">
        <v>2392</v>
      </c>
      <c r="F141" s="2" t="s">
        <v>731</v>
      </c>
      <c r="G141" s="2" t="s">
        <v>732</v>
      </c>
      <c r="H141" s="10"/>
      <c r="I141" s="10"/>
      <c r="J141" s="10"/>
      <c r="K141" s="10"/>
      <c r="L141" s="10"/>
      <c r="M141" s="10"/>
      <c r="P141" s="73">
        <v>4</v>
      </c>
      <c r="Q141" s="74" t="s">
        <v>3126</v>
      </c>
      <c r="R141" s="74"/>
      <c r="S141" s="19">
        <v>4</v>
      </c>
      <c r="T141" s="21"/>
      <c r="U141" s="73"/>
      <c r="V141" s="74"/>
      <c r="W141" s="74"/>
      <c r="X141" s="19"/>
      <c r="Y141" s="21"/>
      <c r="Z141" s="66">
        <f t="shared" si="6"/>
        <v>4</v>
      </c>
      <c r="AA141" s="49">
        <f t="shared" si="7"/>
        <v>4</v>
      </c>
    </row>
    <row r="142" spans="1:27" ht="289">
      <c r="A142" s="4">
        <v>2086</v>
      </c>
      <c r="B142" s="4" t="s">
        <v>504</v>
      </c>
      <c r="E142" s="116" t="s">
        <v>2393</v>
      </c>
      <c r="F142" s="2" t="s">
        <v>733</v>
      </c>
      <c r="G142" s="2" t="s">
        <v>734</v>
      </c>
      <c r="H142" s="10"/>
      <c r="I142" s="10"/>
      <c r="J142" s="10"/>
      <c r="K142" s="10"/>
      <c r="L142" s="10"/>
      <c r="M142" s="10"/>
      <c r="P142" s="73">
        <v>3</v>
      </c>
      <c r="Q142" s="74" t="s">
        <v>3211</v>
      </c>
      <c r="R142" s="74"/>
      <c r="S142" s="19">
        <v>3</v>
      </c>
      <c r="T142" s="21"/>
      <c r="U142" s="73"/>
      <c r="V142" s="74"/>
      <c r="W142" s="74"/>
      <c r="X142" s="19"/>
      <c r="Y142" s="21"/>
      <c r="Z142" s="66">
        <f t="shared" si="6"/>
        <v>3</v>
      </c>
      <c r="AA142" s="49">
        <f t="shared" si="7"/>
        <v>3</v>
      </c>
    </row>
    <row r="143" spans="1:27" ht="238">
      <c r="A143" s="4">
        <v>2087</v>
      </c>
      <c r="B143" s="4" t="s">
        <v>504</v>
      </c>
      <c r="E143" s="116" t="s">
        <v>2394</v>
      </c>
      <c r="F143" s="2" t="s">
        <v>735</v>
      </c>
      <c r="G143" s="2" t="s">
        <v>736</v>
      </c>
      <c r="H143" s="10"/>
      <c r="I143" s="10"/>
      <c r="J143" s="10"/>
      <c r="K143" s="10"/>
      <c r="L143" s="10"/>
      <c r="M143" s="10"/>
      <c r="P143" s="73">
        <v>3</v>
      </c>
      <c r="Q143" s="74" t="s">
        <v>3211</v>
      </c>
      <c r="R143" s="74"/>
      <c r="S143" s="19">
        <v>1</v>
      </c>
      <c r="T143" s="21" t="s">
        <v>3298</v>
      </c>
      <c r="U143" s="73"/>
      <c r="V143" s="74"/>
      <c r="W143" s="74"/>
      <c r="X143" s="19"/>
      <c r="Y143" s="21"/>
      <c r="Z143" s="66">
        <f t="shared" si="6"/>
        <v>3</v>
      </c>
      <c r="AA143" s="49">
        <f t="shared" si="7"/>
        <v>1</v>
      </c>
    </row>
    <row r="144" spans="1:27" ht="409.6">
      <c r="A144" s="4">
        <v>2088</v>
      </c>
      <c r="B144" s="4" t="s">
        <v>737</v>
      </c>
      <c r="E144" s="53" t="s">
        <v>2396</v>
      </c>
      <c r="F144" s="2" t="s">
        <v>738</v>
      </c>
      <c r="G144" s="2" t="s">
        <v>739</v>
      </c>
      <c r="H144" s="115" t="s">
        <v>2395</v>
      </c>
      <c r="I144" s="10"/>
      <c r="J144" s="10"/>
      <c r="K144" s="10"/>
      <c r="L144" s="10"/>
      <c r="M144" s="115" t="s">
        <v>2395</v>
      </c>
      <c r="P144" s="73">
        <v>4</v>
      </c>
      <c r="Q144" s="74" t="s">
        <v>309</v>
      </c>
      <c r="R144" s="74"/>
      <c r="S144" s="19">
        <v>0</v>
      </c>
      <c r="T144" s="21"/>
      <c r="U144" s="73"/>
      <c r="V144" s="74"/>
      <c r="W144" s="74"/>
      <c r="X144" s="19"/>
      <c r="Y144" s="21"/>
      <c r="Z144" s="66">
        <f t="shared" si="6"/>
        <v>4</v>
      </c>
      <c r="AA144" s="49">
        <f t="shared" si="7"/>
        <v>0</v>
      </c>
    </row>
    <row r="145" spans="1:27" ht="323">
      <c r="A145" s="4">
        <v>2089</v>
      </c>
      <c r="B145" s="4" t="s">
        <v>740</v>
      </c>
      <c r="E145" s="53" t="s">
        <v>2398</v>
      </c>
      <c r="F145" s="2" t="s">
        <v>741</v>
      </c>
      <c r="G145" s="2" t="s">
        <v>742</v>
      </c>
      <c r="H145" s="115" t="s">
        <v>2397</v>
      </c>
      <c r="I145" s="10"/>
      <c r="J145" s="10"/>
      <c r="K145" s="10"/>
      <c r="L145" s="10"/>
      <c r="M145" s="115" t="s">
        <v>2397</v>
      </c>
      <c r="P145" s="73">
        <v>4</v>
      </c>
      <c r="Q145" s="74" t="s">
        <v>372</v>
      </c>
      <c r="R145" s="74"/>
      <c r="S145" s="19">
        <v>3</v>
      </c>
      <c r="T145" s="21"/>
      <c r="U145" s="73"/>
      <c r="V145" s="74"/>
      <c r="W145" s="74"/>
      <c r="X145" s="19"/>
      <c r="Y145" s="21"/>
      <c r="Z145" s="66">
        <f t="shared" si="6"/>
        <v>4</v>
      </c>
      <c r="AA145" s="49">
        <f t="shared" si="7"/>
        <v>3</v>
      </c>
    </row>
    <row r="146" spans="1:27" ht="340">
      <c r="A146" s="4">
        <v>2090</v>
      </c>
      <c r="B146" s="4" t="s">
        <v>504</v>
      </c>
      <c r="E146" s="116" t="s">
        <v>2399</v>
      </c>
      <c r="F146" s="2" t="s">
        <v>743</v>
      </c>
      <c r="G146" s="2" t="s">
        <v>744</v>
      </c>
      <c r="H146" s="10"/>
      <c r="I146" s="10"/>
      <c r="J146" s="10"/>
      <c r="K146" s="10"/>
      <c r="L146" s="10"/>
      <c r="M146" s="10"/>
      <c r="P146" s="73">
        <v>4</v>
      </c>
      <c r="Q146" s="74" t="s">
        <v>3127</v>
      </c>
      <c r="R146" s="74"/>
      <c r="S146" s="19">
        <v>1</v>
      </c>
      <c r="T146" s="21" t="s">
        <v>3286</v>
      </c>
      <c r="U146" s="73"/>
      <c r="V146" s="74"/>
      <c r="W146" s="74"/>
      <c r="X146" s="19"/>
      <c r="Y146" s="21"/>
      <c r="Z146" s="66">
        <f t="shared" si="6"/>
        <v>4</v>
      </c>
      <c r="AA146" s="49">
        <f t="shared" si="7"/>
        <v>1</v>
      </c>
    </row>
    <row r="147" spans="1:27" ht="323">
      <c r="A147" s="4">
        <v>2091</v>
      </c>
      <c r="B147" s="4" t="s">
        <v>504</v>
      </c>
      <c r="E147" s="116" t="s">
        <v>2400</v>
      </c>
      <c r="F147" s="2" t="s">
        <v>745</v>
      </c>
      <c r="G147" s="2" t="s">
        <v>746</v>
      </c>
      <c r="H147" s="10"/>
      <c r="I147" s="10"/>
      <c r="J147" s="10"/>
      <c r="K147" s="10"/>
      <c r="L147" s="10"/>
      <c r="M147" s="10"/>
      <c r="P147" s="73">
        <v>4</v>
      </c>
      <c r="Q147" s="74" t="s">
        <v>3056</v>
      </c>
      <c r="R147" s="74"/>
      <c r="S147" s="19">
        <v>1</v>
      </c>
      <c r="T147" s="21" t="s">
        <v>3299</v>
      </c>
      <c r="U147" s="73"/>
      <c r="V147" s="74"/>
      <c r="W147" s="74"/>
      <c r="X147" s="19"/>
      <c r="Y147" s="21"/>
      <c r="Z147" s="66">
        <f t="shared" si="6"/>
        <v>4</v>
      </c>
      <c r="AA147" s="49">
        <f t="shared" si="7"/>
        <v>1</v>
      </c>
    </row>
    <row r="148" spans="1:27" ht="238">
      <c r="A148" s="4">
        <v>2092</v>
      </c>
      <c r="B148" s="4" t="s">
        <v>504</v>
      </c>
      <c r="E148" s="116" t="s">
        <v>2401</v>
      </c>
      <c r="F148" s="2" t="s">
        <v>747</v>
      </c>
      <c r="G148" s="2" t="s">
        <v>748</v>
      </c>
      <c r="H148" s="10"/>
      <c r="I148" s="10"/>
      <c r="J148" s="10"/>
      <c r="K148" s="10"/>
      <c r="L148" s="10"/>
      <c r="M148" s="10"/>
      <c r="P148" s="73">
        <v>4</v>
      </c>
      <c r="Q148" s="74" t="s">
        <v>3056</v>
      </c>
      <c r="R148" s="74"/>
      <c r="S148" s="19">
        <v>1</v>
      </c>
      <c r="T148" s="21" t="s">
        <v>3299</v>
      </c>
      <c r="U148" s="73"/>
      <c r="V148" s="74"/>
      <c r="W148" s="74"/>
      <c r="X148" s="19"/>
      <c r="Y148" s="21"/>
      <c r="Z148" s="66">
        <f t="shared" si="6"/>
        <v>4</v>
      </c>
      <c r="AA148" s="49">
        <f t="shared" si="7"/>
        <v>1</v>
      </c>
    </row>
    <row r="149" spans="1:27" ht="221">
      <c r="A149" s="4">
        <v>2093</v>
      </c>
      <c r="B149" s="4" t="s">
        <v>504</v>
      </c>
      <c r="E149" s="116" t="s">
        <v>2402</v>
      </c>
      <c r="F149" s="2" t="s">
        <v>749</v>
      </c>
      <c r="G149" s="2" t="s">
        <v>750</v>
      </c>
      <c r="H149" s="10"/>
      <c r="I149" s="10"/>
      <c r="J149" s="10"/>
      <c r="K149" s="10"/>
      <c r="L149" s="10"/>
      <c r="M149" s="10"/>
      <c r="P149" s="73">
        <v>4</v>
      </c>
      <c r="Q149" s="74" t="s">
        <v>3056</v>
      </c>
      <c r="R149" s="74"/>
      <c r="S149" s="19">
        <v>0</v>
      </c>
      <c r="T149" s="21"/>
      <c r="U149" s="73"/>
      <c r="V149" s="74"/>
      <c r="W149" s="74"/>
      <c r="X149" s="19"/>
      <c r="Y149" s="21"/>
      <c r="Z149" s="66">
        <f t="shared" si="6"/>
        <v>4</v>
      </c>
      <c r="AA149" s="49">
        <f t="shared" si="7"/>
        <v>0</v>
      </c>
    </row>
    <row r="150" spans="1:27" ht="238">
      <c r="A150" s="4">
        <v>2094</v>
      </c>
      <c r="B150" s="4" t="s">
        <v>504</v>
      </c>
      <c r="E150" s="116" t="s">
        <v>2403</v>
      </c>
      <c r="F150" s="2" t="s">
        <v>751</v>
      </c>
      <c r="G150" s="2" t="s">
        <v>752</v>
      </c>
      <c r="H150" s="10"/>
      <c r="I150" s="10"/>
      <c r="J150" s="10"/>
      <c r="K150" s="10"/>
      <c r="L150" s="10"/>
      <c r="M150" s="10"/>
      <c r="P150" s="73">
        <v>4</v>
      </c>
      <c r="Q150" s="74" t="s">
        <v>3056</v>
      </c>
      <c r="R150" s="74"/>
      <c r="S150" s="19">
        <v>0</v>
      </c>
      <c r="T150" s="21"/>
      <c r="U150" s="73"/>
      <c r="V150" s="74"/>
      <c r="W150" s="74"/>
      <c r="X150" s="19"/>
      <c r="Y150" s="21"/>
      <c r="Z150" s="66">
        <f t="shared" si="6"/>
        <v>4</v>
      </c>
      <c r="AA150" s="49">
        <f t="shared" si="7"/>
        <v>0</v>
      </c>
    </row>
    <row r="151" spans="1:27" ht="255">
      <c r="A151" s="4">
        <v>2095</v>
      </c>
      <c r="B151" s="4" t="s">
        <v>504</v>
      </c>
      <c r="E151" s="116" t="s">
        <v>2404</v>
      </c>
      <c r="F151" s="2" t="s">
        <v>753</v>
      </c>
      <c r="G151" s="2" t="s">
        <v>754</v>
      </c>
      <c r="H151" s="10"/>
      <c r="I151" s="10"/>
      <c r="J151" s="10"/>
      <c r="K151" s="10"/>
      <c r="L151" s="10"/>
      <c r="M151" s="10"/>
      <c r="P151" s="73">
        <v>4</v>
      </c>
      <c r="Q151" s="74" t="s">
        <v>3056</v>
      </c>
      <c r="R151" s="74"/>
      <c r="S151" s="19">
        <v>1</v>
      </c>
      <c r="T151" s="21" t="s">
        <v>3299</v>
      </c>
      <c r="U151" s="73"/>
      <c r="V151" s="74"/>
      <c r="W151" s="74"/>
      <c r="X151" s="19"/>
      <c r="Y151" s="21"/>
      <c r="Z151" s="66">
        <f t="shared" si="6"/>
        <v>4</v>
      </c>
      <c r="AA151" s="49">
        <f t="shared" si="7"/>
        <v>1</v>
      </c>
    </row>
    <row r="152" spans="1:27" ht="255">
      <c r="A152" s="4">
        <v>2096</v>
      </c>
      <c r="B152" s="4" t="s">
        <v>755</v>
      </c>
      <c r="E152" s="116" t="s">
        <v>2405</v>
      </c>
      <c r="F152" s="2" t="s">
        <v>756</v>
      </c>
      <c r="G152" s="2" t="s">
        <v>757</v>
      </c>
      <c r="H152" s="10"/>
      <c r="I152" s="10"/>
      <c r="J152" s="10"/>
      <c r="K152" s="10"/>
      <c r="L152" s="10"/>
      <c r="M152" s="10"/>
      <c r="P152" s="73">
        <v>4</v>
      </c>
      <c r="Q152" s="74" t="s">
        <v>3128</v>
      </c>
      <c r="R152" s="74"/>
      <c r="S152" s="21">
        <v>0</v>
      </c>
      <c r="T152" s="21" t="s">
        <v>3299</v>
      </c>
      <c r="U152" s="73"/>
      <c r="V152" s="74"/>
      <c r="W152" s="74"/>
      <c r="X152" s="19"/>
      <c r="Y152" s="21"/>
      <c r="Z152" s="66">
        <f t="shared" si="6"/>
        <v>4</v>
      </c>
      <c r="AA152" s="49">
        <f t="shared" si="7"/>
        <v>0</v>
      </c>
    </row>
    <row r="153" spans="1:27" ht="255">
      <c r="A153" s="4">
        <v>2097</v>
      </c>
      <c r="B153" s="4" t="s">
        <v>504</v>
      </c>
      <c r="E153" s="116" t="s">
        <v>2406</v>
      </c>
      <c r="F153" s="2" t="s">
        <v>758</v>
      </c>
      <c r="G153" s="2" t="s">
        <v>759</v>
      </c>
      <c r="H153" s="10"/>
      <c r="I153" s="10"/>
      <c r="J153" s="10"/>
      <c r="K153" s="10"/>
      <c r="L153" s="10"/>
      <c r="M153" s="10"/>
      <c r="P153" s="73"/>
      <c r="Q153" s="74" t="s">
        <v>3128</v>
      </c>
      <c r="R153" s="74"/>
      <c r="S153" s="19">
        <v>0</v>
      </c>
      <c r="T153" s="21"/>
      <c r="U153" s="73"/>
      <c r="V153" s="74"/>
      <c r="W153" s="74"/>
      <c r="X153" s="19"/>
      <c r="Y153" s="21"/>
      <c r="Z153" s="66" t="str">
        <f t="shared" si="6"/>
        <v/>
      </c>
      <c r="AA153" s="49">
        <f t="shared" si="7"/>
        <v>0</v>
      </c>
    </row>
    <row r="154" spans="1:27" ht="372">
      <c r="A154" s="4">
        <v>2098</v>
      </c>
      <c r="B154" s="4" t="s">
        <v>760</v>
      </c>
      <c r="E154" s="116" t="s">
        <v>2407</v>
      </c>
      <c r="F154" s="2" t="s">
        <v>761</v>
      </c>
      <c r="G154" s="2" t="s">
        <v>762</v>
      </c>
      <c r="H154" s="10"/>
      <c r="I154" s="10"/>
      <c r="J154" s="10"/>
      <c r="K154" s="10"/>
      <c r="L154" s="10"/>
      <c r="M154" s="10"/>
      <c r="P154" s="73">
        <v>4</v>
      </c>
      <c r="Q154" s="74" t="s">
        <v>3057</v>
      </c>
      <c r="R154" s="74"/>
      <c r="S154" s="19">
        <v>3</v>
      </c>
      <c r="T154" s="21"/>
      <c r="U154" s="73"/>
      <c r="V154" s="74"/>
      <c r="W154" s="74"/>
      <c r="X154" s="19"/>
      <c r="Y154" s="21"/>
      <c r="Z154" s="66">
        <f t="shared" si="6"/>
        <v>4</v>
      </c>
      <c r="AA154" s="49">
        <f t="shared" si="7"/>
        <v>3</v>
      </c>
    </row>
    <row r="155" spans="1:27" ht="409.6">
      <c r="A155" s="4">
        <v>2099</v>
      </c>
      <c r="B155" s="4" t="s">
        <v>763</v>
      </c>
      <c r="E155" s="116" t="s">
        <v>2408</v>
      </c>
      <c r="F155" s="2" t="s">
        <v>764</v>
      </c>
      <c r="G155" s="2" t="s">
        <v>765</v>
      </c>
      <c r="H155" s="10"/>
      <c r="I155" s="10"/>
      <c r="J155" s="10"/>
      <c r="K155" s="10"/>
      <c r="L155" s="10"/>
      <c r="M155" s="10"/>
      <c r="P155" s="73">
        <v>4</v>
      </c>
      <c r="Q155" s="74" t="s">
        <v>3058</v>
      </c>
      <c r="R155" s="74"/>
      <c r="S155" s="19">
        <v>2</v>
      </c>
      <c r="T155" s="21"/>
      <c r="U155" s="73"/>
      <c r="V155" s="74" t="s">
        <v>3032</v>
      </c>
      <c r="W155" s="74"/>
      <c r="X155" s="19"/>
      <c r="Y155" s="21"/>
      <c r="Z155" s="66">
        <f t="shared" si="6"/>
        <v>4</v>
      </c>
      <c r="AA155" s="49">
        <f t="shared" si="7"/>
        <v>2</v>
      </c>
    </row>
    <row r="156" spans="1:27" ht="409.6">
      <c r="A156" s="4">
        <v>2100</v>
      </c>
      <c r="B156" s="4" t="s">
        <v>766</v>
      </c>
      <c r="E156" s="53" t="s">
        <v>2410</v>
      </c>
      <c r="F156" s="2" t="s">
        <v>767</v>
      </c>
      <c r="G156" s="2" t="s">
        <v>768</v>
      </c>
      <c r="H156" s="115" t="s">
        <v>2409</v>
      </c>
      <c r="I156" s="10"/>
      <c r="J156" s="10"/>
      <c r="K156" s="10"/>
      <c r="L156" s="10"/>
      <c r="M156" s="115" t="s">
        <v>2409</v>
      </c>
      <c r="P156" s="73">
        <v>4</v>
      </c>
      <c r="Q156" s="74" t="s">
        <v>3048</v>
      </c>
      <c r="R156" s="74"/>
      <c r="S156" s="19">
        <v>3</v>
      </c>
      <c r="T156" s="21" t="s">
        <v>3300</v>
      </c>
      <c r="U156" s="73"/>
      <c r="V156" s="74"/>
      <c r="W156" s="74"/>
      <c r="X156" s="19"/>
      <c r="Y156" s="21"/>
      <c r="Z156" s="66">
        <f t="shared" si="6"/>
        <v>4</v>
      </c>
      <c r="AA156" s="49">
        <f t="shared" si="7"/>
        <v>3</v>
      </c>
    </row>
    <row r="157" spans="1:27" s="87" customFormat="1" ht="17">
      <c r="A157" s="4"/>
      <c r="G157" s="87" t="s">
        <v>504</v>
      </c>
      <c r="H157" s="4"/>
      <c r="P157" s="120"/>
      <c r="Q157" s="120"/>
      <c r="R157" s="120"/>
      <c r="S157" s="120"/>
      <c r="T157" s="120"/>
      <c r="U157" s="120"/>
      <c r="V157" s="120"/>
      <c r="W157" s="120"/>
      <c r="X157" s="120"/>
      <c r="Y157" s="120"/>
    </row>
    <row r="158" spans="1:27" s="87" customFormat="1" ht="17">
      <c r="A158" s="4"/>
      <c r="G158" s="87" t="s">
        <v>504</v>
      </c>
      <c r="H158" s="4"/>
      <c r="P158" s="120"/>
      <c r="Q158" s="120"/>
      <c r="R158" s="120"/>
      <c r="S158" s="120"/>
      <c r="T158" s="120"/>
      <c r="U158" s="120"/>
      <c r="V158" s="120"/>
      <c r="W158" s="120"/>
      <c r="X158" s="120"/>
      <c r="Y158" s="120"/>
    </row>
    <row r="159" spans="1:27" s="87" customFormat="1" ht="17">
      <c r="A159" s="4"/>
      <c r="E159" s="89" t="s">
        <v>507</v>
      </c>
      <c r="G159" s="87" t="s">
        <v>504</v>
      </c>
      <c r="H159" s="4"/>
      <c r="P159" s="120"/>
      <c r="Q159" s="120"/>
      <c r="R159" s="120"/>
      <c r="S159" s="120"/>
      <c r="T159" s="120"/>
      <c r="U159" s="120"/>
      <c r="V159" s="120"/>
      <c r="W159" s="120"/>
      <c r="X159" s="120"/>
      <c r="Y159" s="120"/>
    </row>
    <row r="160" spans="1:27" ht="170">
      <c r="A160" s="4">
        <v>2101</v>
      </c>
      <c r="B160" s="4" t="s">
        <v>769</v>
      </c>
      <c r="E160" s="53" t="s">
        <v>2412</v>
      </c>
      <c r="F160" s="2" t="s">
        <v>770</v>
      </c>
      <c r="G160" s="2" t="s">
        <v>771</v>
      </c>
      <c r="H160" s="115" t="s">
        <v>2411</v>
      </c>
      <c r="I160" s="10"/>
      <c r="J160" s="10"/>
      <c r="K160" s="10"/>
      <c r="L160" s="10"/>
      <c r="M160" s="115" t="s">
        <v>2411</v>
      </c>
      <c r="P160" s="73"/>
      <c r="Q160" s="74" t="s">
        <v>3059</v>
      </c>
      <c r="R160" s="74"/>
      <c r="S160" s="19">
        <v>1</v>
      </c>
      <c r="T160" s="21" t="s">
        <v>3301</v>
      </c>
      <c r="U160" s="73"/>
      <c r="V160" s="74"/>
      <c r="W160" s="74"/>
      <c r="X160" s="19"/>
      <c r="Y160" s="21"/>
      <c r="Z160" s="66" t="str">
        <f t="shared" ref="Z160:Z174" si="8">IF(U160&lt;&gt;"",U160,IF(P160&lt;&gt;"",P160,IF(N160&lt;&gt;"",N160,"")))</f>
        <v/>
      </c>
      <c r="AA160" s="49">
        <f t="shared" ref="AA160:AA174" si="9">IF(X160&lt;&gt;"",X160,IF(S160&lt;&gt;"",S160,IF(O160&lt;&gt;"",O160,"")))</f>
        <v>1</v>
      </c>
    </row>
    <row r="161" spans="1:27" ht="306">
      <c r="A161" s="4">
        <v>2102</v>
      </c>
      <c r="B161" s="4" t="s">
        <v>504</v>
      </c>
      <c r="E161" s="116" t="s">
        <v>2413</v>
      </c>
      <c r="F161" s="2" t="s">
        <v>772</v>
      </c>
      <c r="G161" s="2" t="s">
        <v>773</v>
      </c>
      <c r="H161" s="10"/>
      <c r="I161" s="10"/>
      <c r="J161" s="10"/>
      <c r="K161" s="10"/>
      <c r="L161" s="10"/>
      <c r="M161" s="10"/>
      <c r="P161" s="73">
        <v>3</v>
      </c>
      <c r="Q161" s="74" t="s">
        <v>3020</v>
      </c>
      <c r="R161" s="74"/>
      <c r="S161" s="19">
        <v>2</v>
      </c>
      <c r="T161" s="21" t="s">
        <v>3302</v>
      </c>
      <c r="U161" s="73"/>
      <c r="V161" s="74"/>
      <c r="W161" s="74"/>
      <c r="X161" s="19"/>
      <c r="Y161" s="21"/>
      <c r="Z161" s="66">
        <f t="shared" si="8"/>
        <v>3</v>
      </c>
      <c r="AA161" s="49">
        <f t="shared" si="9"/>
        <v>2</v>
      </c>
    </row>
    <row r="162" spans="1:27" ht="272">
      <c r="A162" s="4">
        <v>2103</v>
      </c>
      <c r="B162" s="4" t="s">
        <v>504</v>
      </c>
      <c r="E162" s="116" t="s">
        <v>2414</v>
      </c>
      <c r="F162" s="2" t="s">
        <v>774</v>
      </c>
      <c r="G162" s="2" t="s">
        <v>775</v>
      </c>
      <c r="H162" s="10"/>
      <c r="I162" s="10"/>
      <c r="J162" s="10"/>
      <c r="K162" s="10"/>
      <c r="L162" s="10"/>
      <c r="M162" s="10"/>
      <c r="P162" s="73">
        <v>3</v>
      </c>
      <c r="Q162" s="74" t="s">
        <v>3021</v>
      </c>
      <c r="R162" s="74"/>
      <c r="S162" s="19">
        <v>2</v>
      </c>
      <c r="T162" s="21" t="s">
        <v>3302</v>
      </c>
      <c r="U162" s="73"/>
      <c r="V162" s="74"/>
      <c r="W162" s="74"/>
      <c r="X162" s="19"/>
      <c r="Y162" s="21"/>
      <c r="Z162" s="66">
        <f t="shared" si="8"/>
        <v>3</v>
      </c>
      <c r="AA162" s="49">
        <f t="shared" si="9"/>
        <v>2</v>
      </c>
    </row>
    <row r="163" spans="1:27" ht="187">
      <c r="A163" s="4">
        <v>2104</v>
      </c>
      <c r="B163" s="4" t="s">
        <v>504</v>
      </c>
      <c r="E163" s="116" t="s">
        <v>2415</v>
      </c>
      <c r="F163" s="2" t="s">
        <v>776</v>
      </c>
      <c r="G163" s="2" t="s">
        <v>777</v>
      </c>
      <c r="H163" s="10"/>
      <c r="I163" s="10"/>
      <c r="J163" s="10"/>
      <c r="K163" s="10"/>
      <c r="L163" s="10"/>
      <c r="M163" s="10"/>
      <c r="P163" s="73">
        <v>3</v>
      </c>
      <c r="Q163" s="74" t="s">
        <v>3022</v>
      </c>
      <c r="R163" s="74"/>
      <c r="S163" s="19">
        <v>3</v>
      </c>
      <c r="T163" s="21"/>
      <c r="U163" s="73"/>
      <c r="V163" s="74"/>
      <c r="W163" s="74"/>
      <c r="X163" s="19"/>
      <c r="Y163" s="21"/>
      <c r="Z163" s="66">
        <f t="shared" si="8"/>
        <v>3</v>
      </c>
      <c r="AA163" s="49">
        <f t="shared" si="9"/>
        <v>3</v>
      </c>
    </row>
    <row r="164" spans="1:27" ht="409.6">
      <c r="A164" s="4">
        <v>2105</v>
      </c>
      <c r="B164" s="4" t="s">
        <v>778</v>
      </c>
      <c r="E164" s="53" t="s">
        <v>2417</v>
      </c>
      <c r="F164" s="2" t="s">
        <v>779</v>
      </c>
      <c r="G164" s="2" t="s">
        <v>780</v>
      </c>
      <c r="H164" s="115" t="s">
        <v>2416</v>
      </c>
      <c r="I164" s="10"/>
      <c r="J164" s="10"/>
      <c r="K164" s="10"/>
      <c r="L164" s="10"/>
      <c r="M164" s="115" t="s">
        <v>2416</v>
      </c>
      <c r="P164" s="73">
        <v>4</v>
      </c>
      <c r="Q164" s="74" t="s">
        <v>300</v>
      </c>
      <c r="R164" s="74"/>
      <c r="S164" s="19">
        <v>1</v>
      </c>
      <c r="T164" s="21" t="s">
        <v>3303</v>
      </c>
      <c r="U164" s="73"/>
      <c r="V164" s="74"/>
      <c r="W164" s="74"/>
      <c r="X164" s="19"/>
      <c r="Y164" s="21"/>
      <c r="Z164" s="66">
        <f t="shared" si="8"/>
        <v>4</v>
      </c>
      <c r="AA164" s="49">
        <f t="shared" si="9"/>
        <v>1</v>
      </c>
    </row>
    <row r="165" spans="1:27" ht="409.6">
      <c r="A165" s="4">
        <v>2106</v>
      </c>
      <c r="B165" s="4" t="s">
        <v>504</v>
      </c>
      <c r="E165" s="116" t="s">
        <v>2418</v>
      </c>
      <c r="F165" s="2" t="s">
        <v>781</v>
      </c>
      <c r="G165" s="2" t="s">
        <v>782</v>
      </c>
      <c r="H165" s="10"/>
      <c r="I165" s="10"/>
      <c r="J165" s="10"/>
      <c r="K165" s="10"/>
      <c r="L165" s="10"/>
      <c r="M165" s="10"/>
      <c r="P165" s="73">
        <v>4</v>
      </c>
      <c r="Q165" s="74" t="s">
        <v>3023</v>
      </c>
      <c r="R165" s="74"/>
      <c r="S165" s="19">
        <v>2</v>
      </c>
      <c r="T165" s="21" t="s">
        <v>3304</v>
      </c>
      <c r="U165" s="73"/>
      <c r="V165" s="74"/>
      <c r="W165" s="74"/>
      <c r="X165" s="19"/>
      <c r="Y165" s="21"/>
      <c r="Z165" s="66">
        <f t="shared" si="8"/>
        <v>4</v>
      </c>
      <c r="AA165" s="49">
        <f t="shared" si="9"/>
        <v>2</v>
      </c>
    </row>
    <row r="166" spans="1:27" ht="409.6">
      <c r="A166" s="4">
        <v>2107</v>
      </c>
      <c r="B166" s="4" t="s">
        <v>783</v>
      </c>
      <c r="E166" s="53" t="s">
        <v>2419</v>
      </c>
      <c r="F166" s="2" t="s">
        <v>784</v>
      </c>
      <c r="G166" s="2" t="s">
        <v>785</v>
      </c>
      <c r="H166" s="115" t="s">
        <v>2416</v>
      </c>
      <c r="I166" s="10"/>
      <c r="J166" s="10"/>
      <c r="K166" s="10"/>
      <c r="L166" s="10"/>
      <c r="M166" s="115" t="s">
        <v>2416</v>
      </c>
      <c r="P166" s="73">
        <v>4</v>
      </c>
      <c r="Q166" s="74" t="s">
        <v>3129</v>
      </c>
      <c r="R166" s="74"/>
      <c r="S166" s="19">
        <v>1</v>
      </c>
      <c r="T166" s="21" t="s">
        <v>3305</v>
      </c>
      <c r="U166" s="73"/>
      <c r="V166" s="74"/>
      <c r="W166" s="74"/>
      <c r="X166" s="19"/>
      <c r="Y166" s="21"/>
      <c r="Z166" s="66">
        <f t="shared" si="8"/>
        <v>4</v>
      </c>
      <c r="AA166" s="49">
        <f t="shared" si="9"/>
        <v>1</v>
      </c>
    </row>
    <row r="167" spans="1:27" ht="409.6">
      <c r="A167" s="4">
        <v>2108</v>
      </c>
      <c r="B167" s="4" t="s">
        <v>786</v>
      </c>
      <c r="E167" s="53" t="s">
        <v>2420</v>
      </c>
      <c r="F167" s="2" t="s">
        <v>787</v>
      </c>
      <c r="G167" s="2" t="s">
        <v>788</v>
      </c>
      <c r="H167" s="115" t="s">
        <v>2416</v>
      </c>
      <c r="I167" s="10"/>
      <c r="J167" s="10"/>
      <c r="K167" s="10"/>
      <c r="L167" s="10"/>
      <c r="M167" s="115" t="s">
        <v>2416</v>
      </c>
      <c r="P167" s="73">
        <v>4</v>
      </c>
      <c r="Q167" s="74" t="s">
        <v>3129</v>
      </c>
      <c r="R167" s="74"/>
      <c r="S167" s="19">
        <v>3</v>
      </c>
      <c r="T167" s="21" t="s">
        <v>3306</v>
      </c>
      <c r="U167" s="73"/>
      <c r="V167" s="74"/>
      <c r="W167" s="74"/>
      <c r="X167" s="19"/>
      <c r="Y167" s="21"/>
      <c r="Z167" s="66">
        <f t="shared" si="8"/>
        <v>4</v>
      </c>
      <c r="AA167" s="49">
        <f t="shared" si="9"/>
        <v>3</v>
      </c>
    </row>
    <row r="168" spans="1:27" ht="409.6">
      <c r="A168" s="4">
        <v>2109</v>
      </c>
      <c r="B168" s="4" t="s">
        <v>789</v>
      </c>
      <c r="E168" s="53" t="s">
        <v>2421</v>
      </c>
      <c r="F168" s="2" t="s">
        <v>790</v>
      </c>
      <c r="G168" s="2" t="s">
        <v>791</v>
      </c>
      <c r="H168" s="115" t="s">
        <v>2416</v>
      </c>
      <c r="I168" s="10"/>
      <c r="J168" s="10"/>
      <c r="K168" s="10"/>
      <c r="L168" s="10"/>
      <c r="M168" s="115" t="s">
        <v>2416</v>
      </c>
      <c r="P168" s="73">
        <v>4</v>
      </c>
      <c r="Q168" s="74" t="s">
        <v>3129</v>
      </c>
      <c r="R168" s="74"/>
      <c r="S168" s="19">
        <v>1</v>
      </c>
      <c r="T168" s="21" t="s">
        <v>3307</v>
      </c>
      <c r="U168" s="73"/>
      <c r="V168" s="74"/>
      <c r="W168" s="74"/>
      <c r="X168" s="19"/>
      <c r="Y168" s="21"/>
      <c r="Z168" s="66">
        <f t="shared" si="8"/>
        <v>4</v>
      </c>
      <c r="AA168" s="49">
        <f t="shared" si="9"/>
        <v>1</v>
      </c>
    </row>
    <row r="169" spans="1:27" ht="409.6">
      <c r="A169" s="4">
        <v>2110</v>
      </c>
      <c r="B169" s="4" t="s">
        <v>792</v>
      </c>
      <c r="E169" s="53" t="s">
        <v>2422</v>
      </c>
      <c r="F169" s="2" t="s">
        <v>793</v>
      </c>
      <c r="G169" s="2" t="s">
        <v>794</v>
      </c>
      <c r="H169" s="115" t="s">
        <v>2416</v>
      </c>
      <c r="I169" s="10"/>
      <c r="J169" s="10"/>
      <c r="K169" s="10"/>
      <c r="L169" s="10"/>
      <c r="M169" s="115" t="s">
        <v>2416</v>
      </c>
      <c r="P169" s="73">
        <v>4</v>
      </c>
      <c r="Q169" s="74" t="s">
        <v>3129</v>
      </c>
      <c r="R169" s="74"/>
      <c r="S169" s="19">
        <v>1</v>
      </c>
      <c r="T169" s="21" t="s">
        <v>3307</v>
      </c>
      <c r="U169" s="73"/>
      <c r="V169" s="74"/>
      <c r="W169" s="74"/>
      <c r="X169" s="19"/>
      <c r="Y169" s="21"/>
      <c r="Z169" s="66">
        <f t="shared" si="8"/>
        <v>4</v>
      </c>
      <c r="AA169" s="49">
        <f t="shared" si="9"/>
        <v>1</v>
      </c>
    </row>
    <row r="170" spans="1:27" ht="409.6">
      <c r="A170" s="4">
        <v>2111</v>
      </c>
      <c r="B170" s="4" t="s">
        <v>795</v>
      </c>
      <c r="E170" s="53" t="s">
        <v>2423</v>
      </c>
      <c r="F170" s="2" t="s">
        <v>796</v>
      </c>
      <c r="G170" s="2" t="s">
        <v>797</v>
      </c>
      <c r="H170" s="115" t="s">
        <v>2416</v>
      </c>
      <c r="I170" s="10"/>
      <c r="J170" s="10"/>
      <c r="K170" s="10"/>
      <c r="L170" s="10"/>
      <c r="M170" s="115" t="s">
        <v>2416</v>
      </c>
      <c r="P170" s="73">
        <v>4</v>
      </c>
      <c r="Q170" s="74" t="s">
        <v>3129</v>
      </c>
      <c r="R170" s="74"/>
      <c r="S170" s="19">
        <v>1</v>
      </c>
      <c r="T170" s="21" t="s">
        <v>3307</v>
      </c>
      <c r="U170" s="73"/>
      <c r="V170" s="74"/>
      <c r="W170" s="74"/>
      <c r="X170" s="19"/>
      <c r="Y170" s="21"/>
      <c r="Z170" s="66">
        <f t="shared" si="8"/>
        <v>4</v>
      </c>
      <c r="AA170" s="49">
        <f t="shared" si="9"/>
        <v>1</v>
      </c>
    </row>
    <row r="171" spans="1:27" ht="409.6">
      <c r="A171" s="4">
        <v>2112</v>
      </c>
      <c r="B171" s="4" t="s">
        <v>798</v>
      </c>
      <c r="E171" s="53" t="s">
        <v>2424</v>
      </c>
      <c r="F171" s="2" t="s">
        <v>799</v>
      </c>
      <c r="G171" s="2" t="s">
        <v>800</v>
      </c>
      <c r="H171" s="115" t="s">
        <v>2416</v>
      </c>
      <c r="I171" s="10"/>
      <c r="J171" s="10"/>
      <c r="K171" s="10"/>
      <c r="L171" s="10"/>
      <c r="M171" s="115" t="s">
        <v>2416</v>
      </c>
      <c r="P171" s="73">
        <v>4</v>
      </c>
      <c r="Q171" s="74" t="s">
        <v>3129</v>
      </c>
      <c r="R171" s="74"/>
      <c r="S171" s="19">
        <v>1</v>
      </c>
      <c r="T171" s="21" t="s">
        <v>3307</v>
      </c>
      <c r="U171" s="73"/>
      <c r="V171" s="74"/>
      <c r="W171" s="74"/>
      <c r="X171" s="19"/>
      <c r="Y171" s="21"/>
      <c r="Z171" s="66">
        <f t="shared" si="8"/>
        <v>4</v>
      </c>
      <c r="AA171" s="49">
        <f t="shared" si="9"/>
        <v>1</v>
      </c>
    </row>
    <row r="172" spans="1:27" ht="409.6">
      <c r="A172" s="4">
        <v>2113</v>
      </c>
      <c r="B172" s="4" t="s">
        <v>504</v>
      </c>
      <c r="E172" s="116" t="s">
        <v>2425</v>
      </c>
      <c r="F172" s="2" t="s">
        <v>801</v>
      </c>
      <c r="G172" s="2" t="s">
        <v>802</v>
      </c>
      <c r="H172" s="10"/>
      <c r="I172" s="10"/>
      <c r="J172" s="10"/>
      <c r="K172" s="10"/>
      <c r="L172" s="10"/>
      <c r="M172" s="10"/>
      <c r="P172" s="73">
        <v>3</v>
      </c>
      <c r="Q172" s="74" t="s">
        <v>3053</v>
      </c>
      <c r="R172" s="74"/>
      <c r="S172" s="19">
        <v>2</v>
      </c>
      <c r="T172" s="21" t="s">
        <v>3313</v>
      </c>
      <c r="U172" s="73"/>
      <c r="V172" s="74"/>
      <c r="W172" s="74"/>
      <c r="X172" s="19"/>
      <c r="Y172" s="21"/>
      <c r="Z172" s="66">
        <f t="shared" si="8"/>
        <v>3</v>
      </c>
      <c r="AA172" s="49">
        <f t="shared" si="9"/>
        <v>2</v>
      </c>
    </row>
    <row r="173" spans="1:27" ht="238">
      <c r="A173" s="4">
        <v>2114</v>
      </c>
      <c r="B173" s="4" t="s">
        <v>803</v>
      </c>
      <c r="E173" s="116" t="s">
        <v>2426</v>
      </c>
      <c r="F173" s="2" t="s">
        <v>804</v>
      </c>
      <c r="G173" s="2" t="s">
        <v>805</v>
      </c>
      <c r="H173" s="10"/>
      <c r="I173" s="10"/>
      <c r="J173" s="10"/>
      <c r="K173" s="10"/>
      <c r="L173" s="10"/>
      <c r="M173" s="10"/>
      <c r="P173" s="73">
        <v>4</v>
      </c>
      <c r="Q173" s="74" t="s">
        <v>3248</v>
      </c>
      <c r="R173" s="74"/>
      <c r="S173" s="19">
        <v>2.5</v>
      </c>
      <c r="T173" s="21" t="s">
        <v>3308</v>
      </c>
      <c r="U173" s="73"/>
      <c r="V173" s="74"/>
      <c r="W173" s="74"/>
      <c r="X173" s="19"/>
      <c r="Y173" s="21"/>
      <c r="Z173" s="66">
        <f t="shared" si="8"/>
        <v>4</v>
      </c>
      <c r="AA173" s="49">
        <f t="shared" si="9"/>
        <v>2.5</v>
      </c>
    </row>
    <row r="174" spans="1:27" ht="187">
      <c r="A174" s="4">
        <v>2115</v>
      </c>
      <c r="B174" s="4" t="s">
        <v>504</v>
      </c>
      <c r="E174" s="116" t="s">
        <v>2427</v>
      </c>
      <c r="F174" s="2" t="s">
        <v>806</v>
      </c>
      <c r="G174" s="2" t="s">
        <v>807</v>
      </c>
      <c r="H174" s="10"/>
      <c r="I174" s="10"/>
      <c r="J174" s="10"/>
      <c r="K174" s="10"/>
      <c r="L174" s="10"/>
      <c r="M174" s="10"/>
      <c r="P174" s="73">
        <v>4</v>
      </c>
      <c r="Q174" s="74" t="s">
        <v>3249</v>
      </c>
      <c r="R174" s="74"/>
      <c r="S174" s="19">
        <v>3</v>
      </c>
      <c r="T174" s="21"/>
      <c r="U174" s="73"/>
      <c r="V174" s="74"/>
      <c r="W174" s="74"/>
      <c r="X174" s="19"/>
      <c r="Y174" s="21"/>
      <c r="Z174" s="66">
        <f t="shared" si="8"/>
        <v>4</v>
      </c>
      <c r="AA174" s="49">
        <f t="shared" si="9"/>
        <v>3</v>
      </c>
    </row>
    <row r="175" spans="1:27" s="87" customFormat="1" ht="17">
      <c r="A175" s="4"/>
      <c r="G175" s="87" t="s">
        <v>504</v>
      </c>
      <c r="H175" s="4"/>
      <c r="P175" s="120"/>
      <c r="Q175" s="120"/>
      <c r="R175" s="120"/>
      <c r="S175" s="120"/>
      <c r="T175" s="120"/>
      <c r="U175" s="120"/>
      <c r="V175" s="120"/>
      <c r="W175" s="120"/>
      <c r="X175" s="120"/>
      <c r="Y175" s="120"/>
    </row>
    <row r="176" spans="1:27" s="87" customFormat="1" ht="17">
      <c r="A176" s="4"/>
      <c r="G176" s="87" t="s">
        <v>504</v>
      </c>
      <c r="H176" s="4"/>
      <c r="P176" s="120"/>
      <c r="Q176" s="120"/>
      <c r="R176" s="120"/>
      <c r="S176" s="120"/>
      <c r="T176" s="120"/>
      <c r="U176" s="120"/>
      <c r="V176" s="120"/>
      <c r="W176" s="120"/>
      <c r="X176" s="120"/>
      <c r="Y176" s="120"/>
    </row>
    <row r="177" spans="1:27" s="87" customFormat="1" ht="17">
      <c r="A177" s="4"/>
      <c r="E177" s="89" t="s">
        <v>665</v>
      </c>
      <c r="G177" s="87" t="s">
        <v>504</v>
      </c>
      <c r="H177" s="4"/>
      <c r="P177" s="120"/>
      <c r="Q177" s="120"/>
      <c r="R177" s="120"/>
      <c r="S177" s="120"/>
      <c r="T177" s="120"/>
      <c r="U177" s="120"/>
      <c r="V177" s="120"/>
      <c r="W177" s="120"/>
      <c r="X177" s="120"/>
      <c r="Y177" s="120"/>
    </row>
    <row r="178" spans="1:27" ht="409.6">
      <c r="A178" s="4">
        <v>2116</v>
      </c>
      <c r="B178" s="4" t="s">
        <v>808</v>
      </c>
      <c r="E178" s="53" t="s">
        <v>2365</v>
      </c>
      <c r="F178" s="2" t="s">
        <v>809</v>
      </c>
      <c r="G178" s="2" t="s">
        <v>810</v>
      </c>
      <c r="H178" s="115" t="s">
        <v>2378</v>
      </c>
      <c r="I178" s="10"/>
      <c r="J178" s="10"/>
      <c r="K178" s="10"/>
      <c r="L178" s="10"/>
      <c r="M178" s="115" t="s">
        <v>2378</v>
      </c>
      <c r="P178" s="73">
        <v>4</v>
      </c>
      <c r="Q178" s="74" t="s">
        <v>3129</v>
      </c>
      <c r="R178" s="74"/>
      <c r="S178" s="19">
        <v>2</v>
      </c>
      <c r="T178" s="21" t="s">
        <v>3307</v>
      </c>
      <c r="U178" s="73"/>
      <c r="V178" s="74"/>
      <c r="W178" s="74"/>
      <c r="X178" s="19"/>
      <c r="Y178" s="21"/>
      <c r="Z178" s="66">
        <f t="shared" ref="Z178:Z182" si="10">IF(U178&lt;&gt;"",U178,IF(P178&lt;&gt;"",P178,IF(N178&lt;&gt;"",N178,"")))</f>
        <v>4</v>
      </c>
      <c r="AA178" s="49">
        <f t="shared" ref="AA178:AA182" si="11">IF(X178&lt;&gt;"",X178,IF(S178&lt;&gt;"",S178,IF(O178&lt;&gt;"",O178,"")))</f>
        <v>2</v>
      </c>
    </row>
    <row r="179" spans="1:27" ht="409.6">
      <c r="A179" s="4">
        <v>2117</v>
      </c>
      <c r="B179" s="4" t="s">
        <v>811</v>
      </c>
      <c r="E179" s="53" t="s">
        <v>2428</v>
      </c>
      <c r="F179" s="2" t="s">
        <v>812</v>
      </c>
      <c r="G179" s="2" t="s">
        <v>813</v>
      </c>
      <c r="H179" s="115" t="s">
        <v>2378</v>
      </c>
      <c r="I179" s="10"/>
      <c r="J179" s="10"/>
      <c r="K179" s="10"/>
      <c r="L179" s="10"/>
      <c r="M179" s="115" t="s">
        <v>2378</v>
      </c>
      <c r="P179" s="73">
        <v>4</v>
      </c>
      <c r="Q179" s="74" t="s">
        <v>3053</v>
      </c>
      <c r="R179" s="74"/>
      <c r="S179" s="19">
        <v>0</v>
      </c>
      <c r="T179" s="21" t="s">
        <v>3309</v>
      </c>
      <c r="U179" s="73"/>
      <c r="V179" s="74"/>
      <c r="W179" s="74"/>
      <c r="X179" s="19"/>
      <c r="Y179" s="21"/>
      <c r="Z179" s="66">
        <f t="shared" si="10"/>
        <v>4</v>
      </c>
      <c r="AA179" s="49">
        <f t="shared" si="11"/>
        <v>0</v>
      </c>
    </row>
    <row r="180" spans="1:27" ht="272">
      <c r="A180" s="4">
        <v>2118</v>
      </c>
      <c r="B180" s="4" t="s">
        <v>504</v>
      </c>
      <c r="E180" s="116" t="s">
        <v>2429</v>
      </c>
      <c r="F180" s="2" t="s">
        <v>814</v>
      </c>
      <c r="G180" s="2" t="s">
        <v>815</v>
      </c>
      <c r="H180" s="10"/>
      <c r="I180" s="10"/>
      <c r="J180" s="10"/>
      <c r="K180" s="10"/>
      <c r="L180" s="10"/>
      <c r="M180" s="10"/>
      <c r="P180" s="73">
        <v>4</v>
      </c>
      <c r="Q180" s="74" t="s">
        <v>3250</v>
      </c>
      <c r="R180" s="74"/>
      <c r="S180" s="19">
        <v>3</v>
      </c>
      <c r="T180" s="21"/>
      <c r="U180" s="73"/>
      <c r="V180" s="74"/>
      <c r="W180" s="74"/>
      <c r="X180" s="19"/>
      <c r="Y180" s="21"/>
      <c r="Z180" s="66">
        <f t="shared" si="10"/>
        <v>4</v>
      </c>
      <c r="AA180" s="49">
        <f t="shared" si="11"/>
        <v>3</v>
      </c>
    </row>
    <row r="181" spans="1:27" ht="409.6">
      <c r="A181" s="4">
        <v>2119</v>
      </c>
      <c r="B181" s="4" t="s">
        <v>816</v>
      </c>
      <c r="E181" s="53" t="s">
        <v>2430</v>
      </c>
      <c r="F181" s="2" t="s">
        <v>817</v>
      </c>
      <c r="G181" s="2" t="s">
        <v>818</v>
      </c>
      <c r="H181" s="115" t="s">
        <v>2378</v>
      </c>
      <c r="I181" s="10"/>
      <c r="J181" s="10"/>
      <c r="K181" s="10"/>
      <c r="L181" s="10"/>
      <c r="M181" s="115" t="s">
        <v>2378</v>
      </c>
      <c r="P181" s="73">
        <v>3</v>
      </c>
      <c r="Q181" s="74" t="s">
        <v>3021</v>
      </c>
      <c r="R181" s="74"/>
      <c r="S181" s="19">
        <v>1</v>
      </c>
      <c r="T181" s="21" t="s">
        <v>3307</v>
      </c>
      <c r="U181" s="73"/>
      <c r="V181" s="74"/>
      <c r="W181" s="74"/>
      <c r="X181" s="19"/>
      <c r="Y181" s="21"/>
      <c r="Z181" s="66">
        <f t="shared" si="10"/>
        <v>3</v>
      </c>
      <c r="AA181" s="49">
        <f t="shared" si="11"/>
        <v>1</v>
      </c>
    </row>
    <row r="182" spans="1:27" ht="409.6">
      <c r="A182" s="4">
        <v>2120</v>
      </c>
      <c r="B182" s="4" t="s">
        <v>816</v>
      </c>
      <c r="E182" s="53" t="s">
        <v>2431</v>
      </c>
      <c r="F182" s="2" t="s">
        <v>819</v>
      </c>
      <c r="G182" s="2" t="s">
        <v>820</v>
      </c>
      <c r="H182" s="115" t="s">
        <v>2378</v>
      </c>
      <c r="I182" s="10"/>
      <c r="J182" s="10"/>
      <c r="K182" s="10"/>
      <c r="L182" s="10"/>
      <c r="M182" s="115" t="s">
        <v>2378</v>
      </c>
      <c r="P182" s="73">
        <v>4</v>
      </c>
      <c r="Q182" s="74" t="s">
        <v>3130</v>
      </c>
      <c r="R182" s="74"/>
      <c r="S182" s="19">
        <v>2</v>
      </c>
      <c r="T182" s="21" t="s">
        <v>3310</v>
      </c>
      <c r="U182" s="73"/>
      <c r="V182" s="74"/>
      <c r="W182" s="74"/>
      <c r="X182" s="19"/>
      <c r="Y182" s="21"/>
      <c r="Z182" s="66">
        <f t="shared" si="10"/>
        <v>4</v>
      </c>
      <c r="AA182" s="49">
        <f t="shared" si="11"/>
        <v>2</v>
      </c>
    </row>
    <row r="183" spans="1:27" s="87" customFormat="1" ht="17">
      <c r="A183" s="4"/>
      <c r="G183" s="87" t="s">
        <v>504</v>
      </c>
      <c r="H183" s="4"/>
      <c r="P183" s="120"/>
      <c r="Q183" s="120"/>
      <c r="R183" s="120"/>
      <c r="S183" s="120"/>
      <c r="T183" s="120"/>
      <c r="U183" s="120"/>
      <c r="V183" s="120"/>
      <c r="W183" s="120"/>
      <c r="X183" s="120"/>
      <c r="Y183" s="120"/>
    </row>
    <row r="184" spans="1:27" s="87" customFormat="1" ht="17">
      <c r="A184" s="4"/>
      <c r="G184" s="87" t="s">
        <v>504</v>
      </c>
      <c r="H184" s="4"/>
      <c r="P184" s="120"/>
      <c r="Q184" s="120"/>
      <c r="R184" s="120"/>
      <c r="S184" s="120"/>
      <c r="T184" s="120"/>
      <c r="U184" s="120"/>
      <c r="V184" s="120"/>
      <c r="W184" s="120"/>
      <c r="X184" s="120"/>
      <c r="Y184" s="120"/>
    </row>
    <row r="185" spans="1:27" s="87" customFormat="1" ht="17">
      <c r="A185" s="4"/>
      <c r="E185" s="89" t="s">
        <v>821</v>
      </c>
      <c r="G185" s="87" t="s">
        <v>504</v>
      </c>
      <c r="H185" s="4"/>
      <c r="P185" s="120"/>
      <c r="Q185" s="120"/>
      <c r="R185" s="120"/>
      <c r="S185" s="120"/>
      <c r="T185" s="120"/>
      <c r="U185" s="120"/>
      <c r="V185" s="120"/>
      <c r="W185" s="120"/>
      <c r="X185" s="120"/>
      <c r="Y185" s="120"/>
    </row>
    <row r="186" spans="1:27" ht="409.6">
      <c r="A186" s="4">
        <v>2121</v>
      </c>
      <c r="B186" s="4" t="s">
        <v>822</v>
      </c>
      <c r="E186" s="53" t="s">
        <v>2433</v>
      </c>
      <c r="F186" s="2" t="s">
        <v>823</v>
      </c>
      <c r="G186" s="2" t="s">
        <v>824</v>
      </c>
      <c r="H186" s="115" t="s">
        <v>2432</v>
      </c>
      <c r="I186" s="10"/>
      <c r="J186" s="10"/>
      <c r="K186" s="10"/>
      <c r="L186" s="10"/>
      <c r="M186" s="115" t="s">
        <v>2432</v>
      </c>
      <c r="P186" s="73">
        <v>4</v>
      </c>
      <c r="Q186" s="74" t="s">
        <v>3060</v>
      </c>
      <c r="R186" s="74"/>
      <c r="S186" s="19">
        <v>3.5</v>
      </c>
      <c r="T186" s="21"/>
      <c r="U186" s="73"/>
      <c r="V186" s="74"/>
      <c r="W186" s="74"/>
      <c r="X186" s="19"/>
      <c r="Y186" s="21"/>
      <c r="Z186" s="66">
        <f t="shared" ref="Z186" si="12">IF(U186&lt;&gt;"",U186,IF(P186&lt;&gt;"",P186,IF(N186&lt;&gt;"",N186,"")))</f>
        <v>4</v>
      </c>
      <c r="AA186" s="49">
        <f t="shared" ref="AA186" si="13">IF(X186&lt;&gt;"",X186,IF(S186&lt;&gt;"",S186,IF(O186&lt;&gt;"",O186,"")))</f>
        <v>3.5</v>
      </c>
    </row>
    <row r="187" spans="1:27" ht="409.6">
      <c r="A187" s="4">
        <v>2122</v>
      </c>
      <c r="B187" s="4" t="s">
        <v>504</v>
      </c>
      <c r="E187" s="116" t="s">
        <v>2434</v>
      </c>
      <c r="F187" s="2" t="s">
        <v>825</v>
      </c>
      <c r="G187" s="2" t="s">
        <v>826</v>
      </c>
      <c r="H187" s="10"/>
      <c r="I187" s="10"/>
      <c r="J187" s="10"/>
      <c r="K187" s="10"/>
      <c r="L187" s="10"/>
      <c r="M187" s="10"/>
      <c r="P187" s="73">
        <v>2</v>
      </c>
      <c r="Q187" s="74" t="s">
        <v>3131</v>
      </c>
      <c r="R187" s="74"/>
      <c r="S187" s="19">
        <v>0</v>
      </c>
      <c r="T187" s="21"/>
      <c r="U187" s="73"/>
      <c r="V187" s="74"/>
      <c r="W187" s="74"/>
      <c r="X187" s="19"/>
      <c r="Y187" s="21"/>
      <c r="Z187" s="66">
        <f t="shared" ref="Z187:Z250" si="14">IF(U187&lt;&gt;"",U187,IF(P187&lt;&gt;"",P187,IF(N187&lt;&gt;"",N187,"")))</f>
        <v>2</v>
      </c>
      <c r="AA187" s="49">
        <f t="shared" ref="AA187:AA250" si="15">IF(X187&lt;&gt;"",X187,IF(S187&lt;&gt;"",S187,IF(O187&lt;&gt;"",O187,"")))</f>
        <v>0</v>
      </c>
    </row>
    <row r="188" spans="1:27" ht="409.6">
      <c r="A188" s="4">
        <v>2123</v>
      </c>
      <c r="B188" s="4" t="s">
        <v>827</v>
      </c>
      <c r="E188" s="53" t="s">
        <v>2436</v>
      </c>
      <c r="F188" s="2" t="s">
        <v>828</v>
      </c>
      <c r="G188" s="2" t="s">
        <v>829</v>
      </c>
      <c r="H188" s="115" t="s">
        <v>2435</v>
      </c>
      <c r="I188" s="10"/>
      <c r="J188" s="10"/>
      <c r="K188" s="10"/>
      <c r="L188" s="10"/>
      <c r="M188" s="115" t="s">
        <v>2435</v>
      </c>
      <c r="P188" s="73">
        <v>4</v>
      </c>
      <c r="Q188" s="74" t="s">
        <v>3061</v>
      </c>
      <c r="R188" s="74"/>
      <c r="S188" s="19">
        <v>1</v>
      </c>
      <c r="T188" s="21"/>
      <c r="U188" s="73"/>
      <c r="V188" s="74"/>
      <c r="W188" s="74"/>
      <c r="X188" s="19"/>
      <c r="Y188" s="21"/>
      <c r="Z188" s="66">
        <f t="shared" si="14"/>
        <v>4</v>
      </c>
      <c r="AA188" s="49">
        <f t="shared" si="15"/>
        <v>1</v>
      </c>
    </row>
    <row r="189" spans="1:27" ht="356">
      <c r="A189" s="4">
        <v>2124</v>
      </c>
      <c r="B189" s="4" t="s">
        <v>504</v>
      </c>
      <c r="E189" s="116" t="s">
        <v>2437</v>
      </c>
      <c r="F189" s="2" t="s">
        <v>830</v>
      </c>
      <c r="G189" s="2" t="s">
        <v>831</v>
      </c>
      <c r="H189" s="10"/>
      <c r="I189" s="10"/>
      <c r="J189" s="10"/>
      <c r="K189" s="10"/>
      <c r="L189" s="10"/>
      <c r="M189" s="10"/>
      <c r="P189" s="73">
        <v>2</v>
      </c>
      <c r="Q189" s="74" t="s">
        <v>3133</v>
      </c>
      <c r="R189" s="74"/>
      <c r="S189" s="19">
        <v>1</v>
      </c>
      <c r="T189" s="21"/>
      <c r="U189" s="73"/>
      <c r="V189" s="74"/>
      <c r="W189" s="74"/>
      <c r="X189" s="19"/>
      <c r="Y189" s="21"/>
      <c r="Z189" s="66">
        <f t="shared" si="14"/>
        <v>2</v>
      </c>
      <c r="AA189" s="49">
        <f t="shared" si="15"/>
        <v>1</v>
      </c>
    </row>
    <row r="190" spans="1:27" ht="272">
      <c r="A190" s="4">
        <v>2125</v>
      </c>
      <c r="B190" s="4" t="s">
        <v>832</v>
      </c>
      <c r="E190" s="53" t="s">
        <v>2439</v>
      </c>
      <c r="F190" s="2" t="s">
        <v>833</v>
      </c>
      <c r="G190" s="2" t="s">
        <v>834</v>
      </c>
      <c r="H190" s="115" t="s">
        <v>2438</v>
      </c>
      <c r="I190" s="10"/>
      <c r="J190" s="10"/>
      <c r="K190" s="10"/>
      <c r="L190" s="10"/>
      <c r="M190" s="115" t="s">
        <v>2438</v>
      </c>
      <c r="P190" s="73">
        <v>4</v>
      </c>
      <c r="Q190" s="74" t="s">
        <v>3132</v>
      </c>
      <c r="R190" s="74"/>
      <c r="S190" s="19">
        <v>0</v>
      </c>
      <c r="T190" s="21"/>
      <c r="U190" s="73"/>
      <c r="V190" s="74"/>
      <c r="W190" s="74"/>
      <c r="X190" s="19"/>
      <c r="Y190" s="21"/>
      <c r="Z190" s="66">
        <f t="shared" si="14"/>
        <v>4</v>
      </c>
      <c r="AA190" s="49">
        <f t="shared" si="15"/>
        <v>0</v>
      </c>
    </row>
    <row r="191" spans="1:27" ht="272">
      <c r="A191" s="4">
        <v>2126</v>
      </c>
      <c r="B191" s="4" t="s">
        <v>835</v>
      </c>
      <c r="E191" s="53" t="s">
        <v>2441</v>
      </c>
      <c r="F191" s="2" t="s">
        <v>836</v>
      </c>
      <c r="G191" s="2" t="s">
        <v>837</v>
      </c>
      <c r="H191" s="115" t="s">
        <v>2440</v>
      </c>
      <c r="I191" s="10"/>
      <c r="J191" s="10"/>
      <c r="K191" s="10"/>
      <c r="L191" s="10"/>
      <c r="M191" s="115" t="s">
        <v>2440</v>
      </c>
      <c r="P191" s="73">
        <v>3</v>
      </c>
      <c r="Q191" s="74" t="s">
        <v>376</v>
      </c>
      <c r="R191" s="74"/>
      <c r="S191" s="19">
        <v>0</v>
      </c>
      <c r="T191" s="21"/>
      <c r="U191" s="73"/>
      <c r="V191" s="74"/>
      <c r="W191" s="74"/>
      <c r="X191" s="19"/>
      <c r="Y191" s="21"/>
      <c r="Z191" s="66">
        <f t="shared" si="14"/>
        <v>3</v>
      </c>
      <c r="AA191" s="49">
        <f t="shared" si="15"/>
        <v>0</v>
      </c>
    </row>
    <row r="192" spans="1:27" ht="255">
      <c r="A192" s="4">
        <v>2127</v>
      </c>
      <c r="B192" s="4" t="s">
        <v>838</v>
      </c>
      <c r="E192" s="53" t="s">
        <v>2443</v>
      </c>
      <c r="F192" s="2" t="s">
        <v>839</v>
      </c>
      <c r="G192" s="2" t="s">
        <v>840</v>
      </c>
      <c r="H192" s="115" t="s">
        <v>2442</v>
      </c>
      <c r="I192" s="10"/>
      <c r="J192" s="10"/>
      <c r="K192" s="10"/>
      <c r="L192" s="10"/>
      <c r="M192" s="115" t="s">
        <v>2442</v>
      </c>
      <c r="P192" s="73">
        <v>3</v>
      </c>
      <c r="Q192" s="74" t="s">
        <v>378</v>
      </c>
      <c r="R192" s="74"/>
      <c r="S192" s="19">
        <v>0</v>
      </c>
      <c r="T192" s="21"/>
      <c r="U192" s="73"/>
      <c r="V192" s="74"/>
      <c r="W192" s="74"/>
      <c r="X192" s="19"/>
      <c r="Y192" s="21"/>
      <c r="Z192" s="66">
        <f t="shared" si="14"/>
        <v>3</v>
      </c>
      <c r="AA192" s="49">
        <f t="shared" si="15"/>
        <v>0</v>
      </c>
    </row>
    <row r="193" spans="1:27" ht="409.6">
      <c r="A193" s="4">
        <v>2128</v>
      </c>
      <c r="B193" s="4" t="s">
        <v>504</v>
      </c>
      <c r="E193" s="116" t="s">
        <v>2444</v>
      </c>
      <c r="F193" s="2" t="s">
        <v>841</v>
      </c>
      <c r="G193" s="2" t="s">
        <v>584</v>
      </c>
      <c r="H193" s="10"/>
      <c r="I193" s="10"/>
      <c r="J193" s="10"/>
      <c r="K193" s="10"/>
      <c r="L193" s="10"/>
      <c r="M193" s="10"/>
      <c r="P193" s="73"/>
      <c r="Q193" s="74" t="s">
        <v>3024</v>
      </c>
      <c r="R193" s="74"/>
      <c r="S193" s="19">
        <v>2</v>
      </c>
      <c r="T193" s="21"/>
      <c r="U193" s="73"/>
      <c r="V193" s="74"/>
      <c r="W193" s="74"/>
      <c r="X193" s="19"/>
      <c r="Y193" s="21"/>
      <c r="Z193" s="66" t="str">
        <f t="shared" si="14"/>
        <v/>
      </c>
      <c r="AA193" s="49">
        <f t="shared" si="15"/>
        <v>2</v>
      </c>
    </row>
    <row r="194" spans="1:27" s="87" customFormat="1" ht="17">
      <c r="A194" s="4"/>
      <c r="G194" s="87" t="s">
        <v>504</v>
      </c>
      <c r="H194" s="4"/>
      <c r="P194" s="120"/>
      <c r="Q194" s="120"/>
      <c r="R194" s="120"/>
      <c r="S194" s="120"/>
      <c r="T194" s="120"/>
      <c r="U194" s="120"/>
      <c r="V194" s="120"/>
      <c r="W194" s="120"/>
      <c r="X194" s="120"/>
      <c r="Y194" s="120"/>
    </row>
    <row r="195" spans="1:27" s="87" customFormat="1" ht="17">
      <c r="A195" s="4"/>
      <c r="G195" s="87" t="s">
        <v>504</v>
      </c>
      <c r="H195" s="4"/>
      <c r="P195" s="120"/>
      <c r="Q195" s="120"/>
      <c r="R195" s="120"/>
      <c r="S195" s="120"/>
      <c r="T195" s="120"/>
      <c r="U195" s="120"/>
      <c r="V195" s="120"/>
      <c r="W195" s="120"/>
      <c r="X195" s="120"/>
      <c r="Y195" s="120"/>
    </row>
    <row r="196" spans="1:27" s="87" customFormat="1" ht="17">
      <c r="A196" s="4"/>
      <c r="E196" s="89" t="s">
        <v>842</v>
      </c>
      <c r="G196" s="87" t="s">
        <v>504</v>
      </c>
      <c r="H196" s="4"/>
      <c r="P196" s="120"/>
      <c r="Q196" s="120"/>
      <c r="R196" s="120"/>
      <c r="S196" s="120"/>
      <c r="T196" s="120"/>
      <c r="U196" s="120"/>
      <c r="V196" s="120"/>
      <c r="W196" s="120"/>
      <c r="X196" s="120"/>
      <c r="Y196" s="120"/>
    </row>
    <row r="197" spans="1:27" ht="187">
      <c r="A197" s="4">
        <v>2129</v>
      </c>
      <c r="B197" s="4" t="s">
        <v>504</v>
      </c>
      <c r="E197" s="116" t="s">
        <v>2445</v>
      </c>
      <c r="F197" s="2" t="s">
        <v>843</v>
      </c>
      <c r="G197" s="2" t="s">
        <v>844</v>
      </c>
      <c r="H197" s="10"/>
      <c r="I197" s="10"/>
      <c r="J197" s="10"/>
      <c r="K197" s="10"/>
      <c r="L197" s="10"/>
      <c r="M197" s="10"/>
      <c r="P197" s="73">
        <v>4</v>
      </c>
      <c r="Q197" s="74" t="s">
        <v>3211</v>
      </c>
      <c r="R197" s="74"/>
      <c r="S197" s="19">
        <v>2</v>
      </c>
      <c r="T197" s="21"/>
      <c r="U197" s="73"/>
      <c r="V197" s="74"/>
      <c r="W197" s="74"/>
      <c r="X197" s="19"/>
      <c r="Y197" s="21"/>
      <c r="Z197" s="66">
        <f t="shared" si="14"/>
        <v>4</v>
      </c>
      <c r="AA197" s="49">
        <f t="shared" si="15"/>
        <v>2</v>
      </c>
    </row>
    <row r="198" spans="1:27" ht="409.6">
      <c r="A198" s="4">
        <v>2130</v>
      </c>
      <c r="B198" s="4" t="s">
        <v>845</v>
      </c>
      <c r="E198" s="53" t="s">
        <v>2447</v>
      </c>
      <c r="F198" s="2" t="s">
        <v>846</v>
      </c>
      <c r="G198" s="2" t="s">
        <v>847</v>
      </c>
      <c r="H198" s="115" t="s">
        <v>2446</v>
      </c>
      <c r="I198" s="10"/>
      <c r="J198" s="10"/>
      <c r="K198" s="10"/>
      <c r="L198" s="10"/>
      <c r="M198" s="115" t="s">
        <v>2446</v>
      </c>
      <c r="P198" s="73">
        <v>4</v>
      </c>
      <c r="Q198" s="74" t="s">
        <v>3134</v>
      </c>
      <c r="R198" s="74" t="s">
        <v>3135</v>
      </c>
      <c r="S198" s="19">
        <v>2</v>
      </c>
      <c r="T198" s="21"/>
      <c r="U198" s="73"/>
      <c r="V198" s="74"/>
      <c r="W198" s="74"/>
      <c r="X198" s="19"/>
      <c r="Y198" s="21"/>
      <c r="Z198" s="66">
        <f t="shared" si="14"/>
        <v>4</v>
      </c>
      <c r="AA198" s="49">
        <f t="shared" si="15"/>
        <v>2</v>
      </c>
    </row>
    <row r="199" spans="1:27" ht="409.6">
      <c r="A199" s="4">
        <v>2131</v>
      </c>
      <c r="B199" s="4" t="s">
        <v>848</v>
      </c>
      <c r="E199" s="53" t="s">
        <v>2449</v>
      </c>
      <c r="F199" s="2" t="s">
        <v>849</v>
      </c>
      <c r="G199" s="2" t="s">
        <v>850</v>
      </c>
      <c r="H199" s="115" t="s">
        <v>2448</v>
      </c>
      <c r="I199" s="10"/>
      <c r="J199" s="10"/>
      <c r="K199" s="10"/>
      <c r="L199" s="10"/>
      <c r="M199" s="115" t="s">
        <v>2448</v>
      </c>
      <c r="P199" s="73">
        <v>4</v>
      </c>
      <c r="Q199" s="74" t="s">
        <v>3062</v>
      </c>
      <c r="R199" s="74" t="s">
        <v>3135</v>
      </c>
      <c r="S199" s="19">
        <v>2</v>
      </c>
      <c r="T199" s="21"/>
      <c r="U199" s="73"/>
      <c r="V199" s="74"/>
      <c r="W199" s="74"/>
      <c r="X199" s="19"/>
      <c r="Y199" s="21"/>
      <c r="Z199" s="66">
        <f t="shared" si="14"/>
        <v>4</v>
      </c>
      <c r="AA199" s="49">
        <f t="shared" si="15"/>
        <v>2</v>
      </c>
    </row>
    <row r="200" spans="1:27" ht="409.6">
      <c r="A200" s="4">
        <v>2132</v>
      </c>
      <c r="B200" s="4" t="s">
        <v>851</v>
      </c>
      <c r="E200" s="53" t="s">
        <v>2451</v>
      </c>
      <c r="F200" s="2" t="s">
        <v>852</v>
      </c>
      <c r="G200" s="2" t="s">
        <v>853</v>
      </c>
      <c r="H200" s="115" t="s">
        <v>2450</v>
      </c>
      <c r="I200" s="10"/>
      <c r="J200" s="10"/>
      <c r="K200" s="10"/>
      <c r="L200" s="10"/>
      <c r="M200" s="115" t="s">
        <v>2450</v>
      </c>
      <c r="P200" s="73">
        <v>4</v>
      </c>
      <c r="Q200" s="74" t="s">
        <v>3136</v>
      </c>
      <c r="R200" s="74" t="s">
        <v>3135</v>
      </c>
      <c r="S200" s="19">
        <v>3</v>
      </c>
      <c r="T200" s="21"/>
      <c r="U200" s="73"/>
      <c r="V200" s="74"/>
      <c r="W200" s="74"/>
      <c r="X200" s="19"/>
      <c r="Y200" s="21"/>
      <c r="Z200" s="66">
        <f t="shared" si="14"/>
        <v>4</v>
      </c>
      <c r="AA200" s="49">
        <f t="shared" si="15"/>
        <v>3</v>
      </c>
    </row>
    <row r="201" spans="1:27" ht="409.6">
      <c r="A201" s="4">
        <v>2133</v>
      </c>
      <c r="B201" s="4" t="s">
        <v>854</v>
      </c>
      <c r="E201" s="53" t="s">
        <v>2453</v>
      </c>
      <c r="F201" s="2" t="s">
        <v>855</v>
      </c>
      <c r="G201" s="2" t="s">
        <v>856</v>
      </c>
      <c r="H201" s="115" t="s">
        <v>2452</v>
      </c>
      <c r="I201" s="10"/>
      <c r="J201" s="10"/>
      <c r="K201" s="10"/>
      <c r="L201" s="10"/>
      <c r="M201" s="115" t="s">
        <v>2452</v>
      </c>
      <c r="P201" s="73">
        <v>3</v>
      </c>
      <c r="Q201" s="74" t="s">
        <v>3219</v>
      </c>
      <c r="R201" s="74" t="s">
        <v>3135</v>
      </c>
      <c r="S201" s="19">
        <v>2</v>
      </c>
      <c r="T201" s="21"/>
      <c r="U201" s="73"/>
      <c r="V201" s="74"/>
      <c r="W201" s="74"/>
      <c r="X201" s="19"/>
      <c r="Y201" s="21"/>
      <c r="Z201" s="66">
        <f t="shared" si="14"/>
        <v>3</v>
      </c>
      <c r="AA201" s="49">
        <f t="shared" si="15"/>
        <v>2</v>
      </c>
    </row>
    <row r="202" spans="1:27" ht="255">
      <c r="A202" s="4">
        <v>2134</v>
      </c>
      <c r="B202" s="4" t="s">
        <v>857</v>
      </c>
      <c r="E202" s="53" t="s">
        <v>2455</v>
      </c>
      <c r="F202" s="2" t="s">
        <v>858</v>
      </c>
      <c r="G202" s="2" t="s">
        <v>859</v>
      </c>
      <c r="H202" s="115" t="s">
        <v>2454</v>
      </c>
      <c r="I202" s="10"/>
      <c r="J202" s="10"/>
      <c r="K202" s="10"/>
      <c r="L202" s="10"/>
      <c r="M202" s="115" t="s">
        <v>2454</v>
      </c>
      <c r="P202" s="73">
        <v>3</v>
      </c>
      <c r="Q202" s="74" t="s">
        <v>3137</v>
      </c>
      <c r="R202" s="74" t="s">
        <v>3135</v>
      </c>
      <c r="S202" s="19">
        <v>2</v>
      </c>
      <c r="T202" s="21"/>
      <c r="U202" s="73"/>
      <c r="V202" s="74"/>
      <c r="W202" s="74"/>
      <c r="X202" s="19"/>
      <c r="Y202" s="21"/>
      <c r="Z202" s="66">
        <f t="shared" si="14"/>
        <v>3</v>
      </c>
      <c r="AA202" s="49">
        <f t="shared" si="15"/>
        <v>2</v>
      </c>
    </row>
    <row r="203" spans="1:27" ht="409.6">
      <c r="A203" s="4">
        <v>2135</v>
      </c>
      <c r="B203" s="4" t="s">
        <v>860</v>
      </c>
      <c r="E203" s="53" t="s">
        <v>2457</v>
      </c>
      <c r="F203" s="2" t="s">
        <v>861</v>
      </c>
      <c r="G203" s="2" t="s">
        <v>862</v>
      </c>
      <c r="H203" s="115" t="s">
        <v>2456</v>
      </c>
      <c r="I203" s="10"/>
      <c r="J203" s="10"/>
      <c r="K203" s="10"/>
      <c r="L203" s="10"/>
      <c r="M203" s="115" t="s">
        <v>2456</v>
      </c>
      <c r="P203" s="73">
        <v>3</v>
      </c>
      <c r="Q203" s="74" t="s">
        <v>3138</v>
      </c>
      <c r="R203" s="74"/>
      <c r="S203" s="19">
        <v>0</v>
      </c>
      <c r="T203" s="21"/>
      <c r="U203" s="73"/>
      <c r="V203" s="74"/>
      <c r="W203" s="74"/>
      <c r="X203" s="19"/>
      <c r="Y203" s="21"/>
      <c r="Z203" s="66">
        <f t="shared" si="14"/>
        <v>3</v>
      </c>
      <c r="AA203" s="49">
        <f t="shared" si="15"/>
        <v>0</v>
      </c>
    </row>
    <row r="204" spans="1:27" ht="110.25" customHeight="1">
      <c r="A204" s="4">
        <v>2136</v>
      </c>
      <c r="B204" s="4" t="s">
        <v>504</v>
      </c>
      <c r="E204" s="116" t="s">
        <v>2458</v>
      </c>
      <c r="F204" s="2" t="s">
        <v>863</v>
      </c>
      <c r="G204" s="2" t="s">
        <v>864</v>
      </c>
      <c r="H204" s="10"/>
      <c r="I204" s="10"/>
      <c r="J204" s="10"/>
      <c r="K204" s="10"/>
      <c r="L204" s="10"/>
      <c r="M204" s="10"/>
      <c r="P204" s="73">
        <v>3</v>
      </c>
      <c r="Q204" s="74" t="s">
        <v>3139</v>
      </c>
      <c r="R204" s="74"/>
      <c r="S204" s="19">
        <v>0</v>
      </c>
      <c r="T204" s="21"/>
      <c r="U204" s="73"/>
      <c r="V204" s="74"/>
      <c r="W204" s="74"/>
      <c r="X204" s="19"/>
      <c r="Y204" s="21"/>
      <c r="Z204" s="66">
        <f t="shared" si="14"/>
        <v>3</v>
      </c>
      <c r="AA204" s="49">
        <f t="shared" si="15"/>
        <v>0</v>
      </c>
    </row>
    <row r="205" spans="1:27" ht="409.6">
      <c r="A205" s="4">
        <v>2137</v>
      </c>
      <c r="B205" s="4" t="s">
        <v>865</v>
      </c>
      <c r="E205" s="53" t="s">
        <v>2460</v>
      </c>
      <c r="F205" s="2" t="s">
        <v>866</v>
      </c>
      <c r="G205" s="2" t="s">
        <v>867</v>
      </c>
      <c r="H205" s="115" t="s">
        <v>2459</v>
      </c>
      <c r="I205" s="10"/>
      <c r="J205" s="10"/>
      <c r="K205" s="10"/>
      <c r="L205" s="10"/>
      <c r="M205" s="115" t="s">
        <v>2459</v>
      </c>
      <c r="P205" s="73">
        <v>3</v>
      </c>
      <c r="Q205" s="74" t="s">
        <v>3063</v>
      </c>
      <c r="R205" s="74"/>
      <c r="S205" s="19">
        <v>0</v>
      </c>
      <c r="T205" s="21"/>
      <c r="U205" s="73"/>
      <c r="V205" s="74"/>
      <c r="W205" s="74"/>
      <c r="X205" s="19"/>
      <c r="Y205" s="21"/>
      <c r="Z205" s="66">
        <f t="shared" si="14"/>
        <v>3</v>
      </c>
      <c r="AA205" s="49">
        <f t="shared" si="15"/>
        <v>0</v>
      </c>
    </row>
    <row r="206" spans="1:27" ht="409.6">
      <c r="A206" s="4">
        <v>2138</v>
      </c>
      <c r="B206" s="4" t="s">
        <v>868</v>
      </c>
      <c r="E206" s="53" t="s">
        <v>2462</v>
      </c>
      <c r="F206" s="2" t="s">
        <v>869</v>
      </c>
      <c r="G206" s="2" t="s">
        <v>584</v>
      </c>
      <c r="H206" s="115" t="s">
        <v>2461</v>
      </c>
      <c r="I206" s="10"/>
      <c r="J206" s="10"/>
      <c r="K206" s="10"/>
      <c r="L206" s="10"/>
      <c r="M206" s="115" t="s">
        <v>2461</v>
      </c>
      <c r="P206" s="73"/>
      <c r="Q206" s="74" t="s">
        <v>3140</v>
      </c>
      <c r="R206" s="74" t="s">
        <v>3135</v>
      </c>
      <c r="S206" s="19">
        <v>1</v>
      </c>
      <c r="T206" s="21"/>
      <c r="U206" s="73"/>
      <c r="V206" s="74"/>
      <c r="W206" s="74"/>
      <c r="X206" s="19"/>
      <c r="Y206" s="21"/>
      <c r="Z206" s="66" t="str">
        <f t="shared" si="14"/>
        <v/>
      </c>
      <c r="AA206" s="49">
        <f t="shared" si="15"/>
        <v>1</v>
      </c>
    </row>
    <row r="207" spans="1:27" ht="221">
      <c r="A207" s="4">
        <v>2139</v>
      </c>
      <c r="B207" s="4" t="s">
        <v>504</v>
      </c>
      <c r="E207" s="116" t="s">
        <v>2463</v>
      </c>
      <c r="F207" s="2" t="s">
        <v>870</v>
      </c>
      <c r="G207" s="2" t="s">
        <v>871</v>
      </c>
      <c r="H207" s="10"/>
      <c r="I207" s="10"/>
      <c r="J207" s="10"/>
      <c r="K207" s="10"/>
      <c r="L207" s="10"/>
      <c r="M207" s="10"/>
      <c r="P207" s="73">
        <v>3</v>
      </c>
      <c r="Q207" s="74" t="s">
        <v>3135</v>
      </c>
      <c r="R207" s="74" t="s">
        <v>3135</v>
      </c>
      <c r="S207" s="19">
        <v>0</v>
      </c>
      <c r="T207" s="21"/>
      <c r="U207" s="73"/>
      <c r="V207" s="74"/>
      <c r="W207" s="74"/>
      <c r="X207" s="19"/>
      <c r="Y207" s="21"/>
      <c r="Z207" s="66">
        <f t="shared" si="14"/>
        <v>3</v>
      </c>
      <c r="AA207" s="49">
        <f t="shared" si="15"/>
        <v>0</v>
      </c>
    </row>
    <row r="208" spans="1:27" ht="409.6">
      <c r="A208" s="4">
        <v>2140</v>
      </c>
      <c r="B208" s="4" t="s">
        <v>872</v>
      </c>
      <c r="E208" s="53" t="s">
        <v>2464</v>
      </c>
      <c r="F208" s="2" t="s">
        <v>873</v>
      </c>
      <c r="G208" s="2" t="s">
        <v>874</v>
      </c>
      <c r="H208" s="115" t="s">
        <v>2454</v>
      </c>
      <c r="I208" s="10"/>
      <c r="J208" s="10"/>
      <c r="K208" s="10"/>
      <c r="L208" s="10"/>
      <c r="M208" s="115" t="s">
        <v>2454</v>
      </c>
      <c r="P208" s="73">
        <v>4</v>
      </c>
      <c r="Q208" s="74" t="s">
        <v>3141</v>
      </c>
      <c r="R208" s="74" t="s">
        <v>3135</v>
      </c>
      <c r="S208" s="19">
        <v>3</v>
      </c>
      <c r="T208" s="21"/>
      <c r="U208" s="73"/>
      <c r="V208" s="74"/>
      <c r="W208" s="74"/>
      <c r="X208" s="19"/>
      <c r="Y208" s="21"/>
      <c r="Z208" s="66">
        <f t="shared" si="14"/>
        <v>4</v>
      </c>
      <c r="AA208" s="49">
        <f t="shared" si="15"/>
        <v>3</v>
      </c>
    </row>
    <row r="209" spans="1:27" ht="255">
      <c r="A209" s="4">
        <v>2141</v>
      </c>
      <c r="B209" s="4" t="s">
        <v>504</v>
      </c>
      <c r="E209" s="116" t="s">
        <v>2465</v>
      </c>
      <c r="F209" s="2" t="s">
        <v>875</v>
      </c>
      <c r="G209" s="2" t="s">
        <v>876</v>
      </c>
      <c r="H209" s="10"/>
      <c r="I209" s="10"/>
      <c r="J209" s="10"/>
      <c r="K209" s="10"/>
      <c r="L209" s="10"/>
      <c r="M209" s="10"/>
      <c r="P209" s="73">
        <v>4</v>
      </c>
      <c r="Q209" s="74" t="s">
        <v>3142</v>
      </c>
      <c r="R209" s="74" t="s">
        <v>3135</v>
      </c>
      <c r="S209" s="19">
        <v>3</v>
      </c>
      <c r="T209" s="21"/>
      <c r="U209" s="73"/>
      <c r="V209" s="74"/>
      <c r="W209" s="74"/>
      <c r="X209" s="19"/>
      <c r="Y209" s="21"/>
      <c r="Z209" s="66">
        <f t="shared" si="14"/>
        <v>4</v>
      </c>
      <c r="AA209" s="49">
        <f t="shared" si="15"/>
        <v>3</v>
      </c>
    </row>
    <row r="210" spans="1:27" s="87" customFormat="1" ht="17">
      <c r="A210" s="4"/>
      <c r="G210" s="87" t="s">
        <v>504</v>
      </c>
      <c r="H210" s="4"/>
      <c r="P210" s="120"/>
      <c r="Q210" s="120"/>
      <c r="R210" s="120"/>
      <c r="S210" s="120"/>
      <c r="T210" s="120"/>
      <c r="U210" s="120"/>
      <c r="V210" s="120"/>
      <c r="W210" s="120"/>
      <c r="X210" s="120"/>
      <c r="Y210" s="120"/>
    </row>
    <row r="211" spans="1:27" s="87" customFormat="1" ht="17">
      <c r="A211" s="4"/>
      <c r="G211" s="87" t="s">
        <v>504</v>
      </c>
      <c r="H211" s="4"/>
      <c r="P211" s="120"/>
      <c r="Q211" s="120"/>
      <c r="R211" s="120"/>
      <c r="S211" s="120"/>
      <c r="T211" s="120"/>
      <c r="U211" s="120"/>
      <c r="V211" s="120"/>
      <c r="W211" s="120"/>
      <c r="X211" s="120"/>
      <c r="Y211" s="120"/>
    </row>
    <row r="212" spans="1:27" s="87" customFormat="1" ht="17">
      <c r="A212" s="4"/>
      <c r="E212" s="89" t="s">
        <v>877</v>
      </c>
      <c r="G212" s="87" t="s">
        <v>504</v>
      </c>
      <c r="H212" s="4"/>
      <c r="P212" s="120"/>
      <c r="Q212" s="120"/>
      <c r="R212" s="120"/>
      <c r="S212" s="120"/>
      <c r="T212" s="120"/>
      <c r="U212" s="120"/>
      <c r="V212" s="120"/>
      <c r="W212" s="120"/>
      <c r="X212" s="120"/>
      <c r="Y212" s="120"/>
    </row>
    <row r="213" spans="1:27" ht="409.6">
      <c r="A213" s="4">
        <v>2142</v>
      </c>
      <c r="B213" s="4" t="s">
        <v>878</v>
      </c>
      <c r="E213" s="53" t="s">
        <v>2467</v>
      </c>
      <c r="F213" s="2" t="s">
        <v>879</v>
      </c>
      <c r="G213" s="2" t="s">
        <v>880</v>
      </c>
      <c r="H213" s="115" t="s">
        <v>2466</v>
      </c>
      <c r="I213" s="10"/>
      <c r="J213" s="10"/>
      <c r="K213" s="10"/>
      <c r="L213" s="10"/>
      <c r="M213" s="115" t="s">
        <v>2466</v>
      </c>
      <c r="P213" s="73">
        <v>4</v>
      </c>
      <c r="Q213" s="74" t="s">
        <v>3143</v>
      </c>
      <c r="R213" s="74"/>
      <c r="S213" s="19">
        <v>2.5</v>
      </c>
      <c r="T213" s="21"/>
      <c r="U213" s="73"/>
      <c r="V213" s="74"/>
      <c r="W213" s="74"/>
      <c r="X213" s="19"/>
      <c r="Y213" s="21"/>
      <c r="Z213" s="66">
        <f t="shared" si="14"/>
        <v>4</v>
      </c>
      <c r="AA213" s="49">
        <f t="shared" si="15"/>
        <v>2.5</v>
      </c>
    </row>
    <row r="214" spans="1:27" ht="289">
      <c r="A214" s="4">
        <v>2143</v>
      </c>
      <c r="B214" s="4" t="s">
        <v>504</v>
      </c>
      <c r="E214" s="116" t="s">
        <v>2358</v>
      </c>
      <c r="F214" s="2" t="s">
        <v>881</v>
      </c>
      <c r="G214" s="2" t="s">
        <v>882</v>
      </c>
      <c r="H214" s="10"/>
      <c r="I214" s="10"/>
      <c r="J214" s="10"/>
      <c r="K214" s="10"/>
      <c r="L214" s="10"/>
      <c r="M214" s="10"/>
      <c r="P214" s="73">
        <v>4</v>
      </c>
      <c r="Q214" s="74" t="s">
        <v>3145</v>
      </c>
      <c r="R214" s="74" t="s">
        <v>3144</v>
      </c>
      <c r="S214" s="19">
        <v>3</v>
      </c>
      <c r="T214" s="21"/>
      <c r="U214" s="73"/>
      <c r="V214" s="74"/>
      <c r="W214" s="74"/>
      <c r="X214" s="19"/>
      <c r="Y214" s="21"/>
      <c r="Z214" s="66">
        <f t="shared" si="14"/>
        <v>4</v>
      </c>
      <c r="AA214" s="49">
        <f t="shared" si="15"/>
        <v>3</v>
      </c>
    </row>
    <row r="215" spans="1:27" ht="409.6">
      <c r="A215" s="4">
        <v>2144</v>
      </c>
      <c r="B215" s="4" t="s">
        <v>883</v>
      </c>
      <c r="E215" s="53" t="s">
        <v>2469</v>
      </c>
      <c r="F215" s="2" t="s">
        <v>884</v>
      </c>
      <c r="G215" s="2" t="s">
        <v>885</v>
      </c>
      <c r="H215" s="115" t="s">
        <v>2468</v>
      </c>
      <c r="I215" s="10"/>
      <c r="J215" s="10"/>
      <c r="K215" s="10"/>
      <c r="L215" s="10"/>
      <c r="M215" s="115" t="s">
        <v>2468</v>
      </c>
      <c r="P215" s="73">
        <v>4</v>
      </c>
      <c r="Q215" s="74" t="s">
        <v>3146</v>
      </c>
      <c r="R215" s="74"/>
      <c r="S215" s="19">
        <v>1</v>
      </c>
      <c r="T215" s="21"/>
      <c r="U215" s="73"/>
      <c r="V215" s="74"/>
      <c r="W215" s="74"/>
      <c r="X215" s="19"/>
      <c r="Y215" s="21"/>
      <c r="Z215" s="66">
        <f t="shared" si="14"/>
        <v>4</v>
      </c>
      <c r="AA215" s="49">
        <f t="shared" si="15"/>
        <v>1</v>
      </c>
    </row>
    <row r="216" spans="1:27" ht="409.6">
      <c r="A216" s="4">
        <v>2145</v>
      </c>
      <c r="B216" s="4" t="s">
        <v>886</v>
      </c>
      <c r="E216" s="53" t="s">
        <v>2470</v>
      </c>
      <c r="F216" s="2" t="s">
        <v>887</v>
      </c>
      <c r="G216" s="2" t="s">
        <v>888</v>
      </c>
      <c r="H216" s="115" t="s">
        <v>2468</v>
      </c>
      <c r="I216" s="10"/>
      <c r="J216" s="10"/>
      <c r="K216" s="10"/>
      <c r="L216" s="10"/>
      <c r="M216" s="115" t="s">
        <v>2468</v>
      </c>
      <c r="P216" s="73">
        <v>4</v>
      </c>
      <c r="Q216" s="74" t="s">
        <v>3147</v>
      </c>
      <c r="R216" s="74"/>
      <c r="S216" s="19">
        <v>0</v>
      </c>
      <c r="T216" s="21"/>
      <c r="U216" s="73"/>
      <c r="V216" s="74"/>
      <c r="W216" s="74"/>
      <c r="X216" s="19"/>
      <c r="Y216" s="21"/>
      <c r="Z216" s="66">
        <f t="shared" si="14"/>
        <v>4</v>
      </c>
      <c r="AA216" s="49">
        <f t="shared" si="15"/>
        <v>0</v>
      </c>
    </row>
    <row r="217" spans="1:27" ht="153">
      <c r="A217" s="4">
        <v>2146</v>
      </c>
      <c r="B217" s="4" t="s">
        <v>889</v>
      </c>
      <c r="E217" s="116" t="s">
        <v>2471</v>
      </c>
      <c r="F217" s="2" t="s">
        <v>890</v>
      </c>
      <c r="G217" s="2" t="s">
        <v>891</v>
      </c>
      <c r="H217" s="10"/>
      <c r="I217" s="10"/>
      <c r="J217" s="10"/>
      <c r="K217" s="10"/>
      <c r="L217" s="10"/>
      <c r="M217" s="10"/>
      <c r="P217" s="73">
        <v>2</v>
      </c>
      <c r="Q217" s="74" t="s">
        <v>3148</v>
      </c>
      <c r="R217" s="74"/>
      <c r="S217" s="19">
        <v>0</v>
      </c>
      <c r="T217" s="21"/>
      <c r="U217" s="73"/>
      <c r="V217" s="74"/>
      <c r="W217" s="74"/>
      <c r="X217" s="19"/>
      <c r="Y217" s="21"/>
      <c r="Z217" s="66">
        <f t="shared" si="14"/>
        <v>2</v>
      </c>
      <c r="AA217" s="49">
        <f t="shared" si="15"/>
        <v>0</v>
      </c>
    </row>
    <row r="218" spans="1:27" ht="409.6">
      <c r="A218" s="4">
        <v>2147</v>
      </c>
      <c r="B218" s="4" t="s">
        <v>892</v>
      </c>
      <c r="E218" s="53" t="s">
        <v>2473</v>
      </c>
      <c r="F218" s="2" t="s">
        <v>893</v>
      </c>
      <c r="G218" s="2" t="s">
        <v>894</v>
      </c>
      <c r="H218" s="115" t="s">
        <v>2472</v>
      </c>
      <c r="I218" s="10"/>
      <c r="J218" s="10"/>
      <c r="K218" s="10"/>
      <c r="L218" s="10"/>
      <c r="M218" s="115" t="s">
        <v>2472</v>
      </c>
      <c r="P218" s="73">
        <v>4</v>
      </c>
      <c r="Q218" s="74" t="s">
        <v>304</v>
      </c>
      <c r="R218" s="74"/>
      <c r="S218" s="19">
        <v>3</v>
      </c>
      <c r="T218" s="21"/>
      <c r="U218" s="73"/>
      <c r="V218" s="74"/>
      <c r="W218" s="74"/>
      <c r="X218" s="19"/>
      <c r="Y218" s="21"/>
      <c r="Z218" s="66">
        <f t="shared" si="14"/>
        <v>4</v>
      </c>
      <c r="AA218" s="49">
        <f t="shared" si="15"/>
        <v>3</v>
      </c>
    </row>
    <row r="219" spans="1:27" ht="409.6">
      <c r="A219" s="4">
        <v>2148</v>
      </c>
      <c r="B219" s="4" t="s">
        <v>504</v>
      </c>
      <c r="E219" s="116" t="s">
        <v>2474</v>
      </c>
      <c r="F219" s="2" t="s">
        <v>895</v>
      </c>
      <c r="G219" s="2" t="s">
        <v>896</v>
      </c>
      <c r="H219" s="10"/>
      <c r="I219" s="10"/>
      <c r="J219" s="10"/>
      <c r="K219" s="10"/>
      <c r="L219" s="10"/>
      <c r="M219" s="10"/>
      <c r="P219" s="73">
        <v>4</v>
      </c>
      <c r="Q219" s="74" t="s">
        <v>3025</v>
      </c>
      <c r="R219" s="74"/>
      <c r="S219" s="19">
        <v>2</v>
      </c>
      <c r="T219" s="21"/>
      <c r="U219" s="73"/>
      <c r="V219" s="74"/>
      <c r="W219" s="74"/>
      <c r="X219" s="19"/>
      <c r="Y219" s="21"/>
      <c r="Z219" s="66">
        <f t="shared" si="14"/>
        <v>4</v>
      </c>
      <c r="AA219" s="49">
        <f t="shared" si="15"/>
        <v>2</v>
      </c>
    </row>
    <row r="220" spans="1:27" s="87" customFormat="1">
      <c r="A220" s="4"/>
      <c r="H220" s="4"/>
      <c r="P220" s="120"/>
      <c r="Q220" s="120"/>
      <c r="R220" s="120"/>
      <c r="S220" s="120"/>
      <c r="T220" s="120"/>
      <c r="U220" s="120"/>
      <c r="V220" s="120"/>
      <c r="W220" s="120"/>
      <c r="X220" s="120"/>
      <c r="Y220" s="120"/>
    </row>
    <row r="221" spans="1:27" s="87" customFormat="1">
      <c r="A221" s="4"/>
      <c r="H221" s="4"/>
      <c r="P221" s="120"/>
      <c r="Q221" s="120"/>
      <c r="R221" s="120"/>
      <c r="S221" s="120"/>
      <c r="T221" s="120"/>
      <c r="U221" s="120"/>
      <c r="V221" s="120"/>
      <c r="W221" s="120"/>
      <c r="X221" s="120"/>
      <c r="Y221" s="120"/>
    </row>
    <row r="222" spans="1:27" s="87" customFormat="1" ht="37" hidden="1">
      <c r="A222" s="4"/>
      <c r="E222" s="126" t="s">
        <v>897</v>
      </c>
      <c r="F222" s="126"/>
      <c r="G222" s="126"/>
      <c r="H222" s="4"/>
      <c r="P222" s="120"/>
      <c r="Q222" s="120"/>
      <c r="R222" s="120"/>
      <c r="S222" s="120"/>
      <c r="T222" s="120"/>
      <c r="U222" s="120"/>
      <c r="V222" s="120"/>
      <c r="W222" s="120"/>
      <c r="X222" s="120"/>
      <c r="Y222" s="120"/>
    </row>
    <row r="223" spans="1:27" s="87" customFormat="1" ht="19" hidden="1">
      <c r="A223" s="4"/>
      <c r="E223" s="125" t="s">
        <v>898</v>
      </c>
      <c r="F223" s="125"/>
      <c r="G223" s="125"/>
      <c r="H223" s="4"/>
      <c r="P223" s="120"/>
      <c r="Q223" s="120"/>
      <c r="R223" s="120"/>
      <c r="S223" s="120"/>
      <c r="T223" s="120"/>
      <c r="U223" s="120"/>
      <c r="V223" s="120"/>
      <c r="W223" s="120"/>
      <c r="X223" s="120"/>
      <c r="Y223" s="120"/>
    </row>
    <row r="224" spans="1:27" s="87" customFormat="1" ht="34" hidden="1">
      <c r="A224" s="4"/>
      <c r="E224" s="89" t="s">
        <v>899</v>
      </c>
      <c r="H224" s="4"/>
      <c r="P224" s="120"/>
      <c r="Q224" s="120"/>
      <c r="R224" s="120"/>
      <c r="S224" s="120"/>
      <c r="T224" s="120"/>
      <c r="U224" s="120"/>
      <c r="V224" s="120"/>
      <c r="W224" s="120"/>
      <c r="X224" s="120"/>
      <c r="Y224" s="120"/>
    </row>
    <row r="225" spans="1:27" ht="409.6" hidden="1">
      <c r="A225" s="4">
        <v>2149</v>
      </c>
      <c r="E225" s="116" t="s">
        <v>2475</v>
      </c>
      <c r="F225" s="2" t="s">
        <v>900</v>
      </c>
      <c r="G225" s="2" t="s">
        <v>901</v>
      </c>
      <c r="H225" s="10"/>
      <c r="I225" s="10"/>
      <c r="J225" s="10"/>
      <c r="K225" s="10"/>
      <c r="L225" s="10"/>
      <c r="M225" s="10"/>
      <c r="P225" s="73"/>
      <c r="Q225" s="74"/>
      <c r="R225" s="74"/>
      <c r="S225" s="19"/>
      <c r="T225" s="21"/>
      <c r="U225" s="73"/>
      <c r="V225" s="74"/>
      <c r="W225" s="74"/>
      <c r="X225" s="19"/>
      <c r="Y225" s="21"/>
      <c r="Z225" s="66" t="str">
        <f t="shared" si="14"/>
        <v/>
      </c>
      <c r="AA225" s="49" t="str">
        <f t="shared" si="15"/>
        <v/>
      </c>
    </row>
    <row r="226" spans="1:27" ht="306" hidden="1">
      <c r="A226" s="4">
        <v>2150</v>
      </c>
      <c r="E226" s="116" t="s">
        <v>2476</v>
      </c>
      <c r="F226" s="2" t="s">
        <v>902</v>
      </c>
      <c r="G226" s="2" t="s">
        <v>903</v>
      </c>
      <c r="H226" s="10"/>
      <c r="I226" s="10"/>
      <c r="J226" s="10"/>
      <c r="K226" s="10"/>
      <c r="L226" s="10"/>
      <c r="M226" s="10"/>
      <c r="P226" s="73"/>
      <c r="Q226" s="74"/>
      <c r="R226" s="74"/>
      <c r="S226" s="19"/>
      <c r="T226" s="21"/>
      <c r="U226" s="73"/>
      <c r="V226" s="74"/>
      <c r="W226" s="74"/>
      <c r="X226" s="19"/>
      <c r="Y226" s="21"/>
      <c r="Z226" s="66" t="str">
        <f t="shared" si="14"/>
        <v/>
      </c>
      <c r="AA226" s="49" t="str">
        <f t="shared" si="15"/>
        <v/>
      </c>
    </row>
    <row r="227" spans="1:27" ht="409.6" hidden="1">
      <c r="A227" s="4">
        <v>2151</v>
      </c>
      <c r="E227" s="116" t="s">
        <v>2477</v>
      </c>
      <c r="F227" s="2" t="s">
        <v>904</v>
      </c>
      <c r="G227" s="2" t="s">
        <v>905</v>
      </c>
      <c r="H227" s="10"/>
      <c r="I227" s="10"/>
      <c r="J227" s="10"/>
      <c r="K227" s="10"/>
      <c r="L227" s="10"/>
      <c r="M227" s="10"/>
      <c r="P227" s="73"/>
      <c r="Q227" s="74"/>
      <c r="R227" s="74"/>
      <c r="S227" s="19"/>
      <c r="T227" s="21"/>
      <c r="U227" s="73"/>
      <c r="V227" s="74"/>
      <c r="W227" s="74"/>
      <c r="X227" s="19"/>
      <c r="Y227" s="21"/>
      <c r="Z227" s="66" t="str">
        <f t="shared" si="14"/>
        <v/>
      </c>
      <c r="AA227" s="49" t="str">
        <f t="shared" si="15"/>
        <v/>
      </c>
    </row>
    <row r="228" spans="1:27" s="87" customFormat="1" ht="17" hidden="1">
      <c r="A228" s="4"/>
      <c r="G228" s="87" t="s">
        <v>504</v>
      </c>
      <c r="H228" s="4"/>
      <c r="P228" s="120"/>
      <c r="Q228" s="120"/>
      <c r="R228" s="120"/>
      <c r="S228" s="120"/>
      <c r="T228" s="120"/>
      <c r="U228" s="120"/>
      <c r="V228" s="120"/>
      <c r="W228" s="120"/>
      <c r="X228" s="120"/>
      <c r="Y228" s="120"/>
    </row>
    <row r="229" spans="1:27" s="87" customFormat="1" hidden="1">
      <c r="A229" s="4"/>
      <c r="H229" s="4"/>
      <c r="P229" s="120"/>
      <c r="Q229" s="120"/>
      <c r="R229" s="120"/>
      <c r="S229" s="120"/>
      <c r="T229" s="120"/>
      <c r="U229" s="120"/>
      <c r="V229" s="120"/>
      <c r="W229" s="120"/>
      <c r="X229" s="120"/>
      <c r="Y229" s="120"/>
    </row>
    <row r="230" spans="1:27" s="87" customFormat="1" ht="19" hidden="1">
      <c r="A230" s="4"/>
      <c r="E230" s="125" t="s">
        <v>906</v>
      </c>
      <c r="F230" s="125"/>
      <c r="G230" s="125"/>
      <c r="H230" s="4"/>
      <c r="P230" s="120"/>
      <c r="Q230" s="120"/>
      <c r="R230" s="120"/>
      <c r="S230" s="120"/>
      <c r="T230" s="120"/>
      <c r="U230" s="120"/>
      <c r="V230" s="120"/>
      <c r="W230" s="120"/>
      <c r="X230" s="120"/>
      <c r="Y230" s="120"/>
    </row>
    <row r="231" spans="1:27" s="87" customFormat="1" ht="34" hidden="1">
      <c r="A231" s="4"/>
      <c r="E231" s="89" t="s">
        <v>907</v>
      </c>
      <c r="H231" s="4"/>
      <c r="P231" s="120"/>
      <c r="Q231" s="120"/>
      <c r="R231" s="120"/>
      <c r="S231" s="120"/>
      <c r="T231" s="120"/>
      <c r="U231" s="120"/>
      <c r="V231" s="120"/>
      <c r="W231" s="120"/>
      <c r="X231" s="120"/>
      <c r="Y231" s="120"/>
    </row>
    <row r="232" spans="1:27" ht="238" hidden="1">
      <c r="A232" s="4">
        <v>2152</v>
      </c>
      <c r="E232" s="116" t="s">
        <v>2478</v>
      </c>
      <c r="F232" s="2" t="s">
        <v>908</v>
      </c>
      <c r="G232" s="2" t="s">
        <v>909</v>
      </c>
      <c r="H232" s="10"/>
      <c r="I232" s="10"/>
      <c r="J232" s="10"/>
      <c r="K232" s="10"/>
      <c r="L232" s="10"/>
      <c r="M232" s="10"/>
      <c r="P232" s="73"/>
      <c r="Q232" s="74"/>
      <c r="R232" s="74"/>
      <c r="S232" s="19"/>
      <c r="T232" s="21"/>
      <c r="U232" s="73"/>
      <c r="V232" s="74"/>
      <c r="W232" s="74"/>
      <c r="X232" s="19"/>
      <c r="Y232" s="21"/>
      <c r="Z232" s="66" t="str">
        <f t="shared" si="14"/>
        <v/>
      </c>
      <c r="AA232" s="49" t="str">
        <f t="shared" si="15"/>
        <v/>
      </c>
    </row>
    <row r="233" spans="1:27" ht="289" hidden="1">
      <c r="A233" s="4">
        <v>2153</v>
      </c>
      <c r="E233" s="116" t="s">
        <v>2479</v>
      </c>
      <c r="F233" s="2" t="s">
        <v>910</v>
      </c>
      <c r="G233" s="2" t="s">
        <v>911</v>
      </c>
      <c r="H233" s="10"/>
      <c r="I233" s="10"/>
      <c r="J233" s="10"/>
      <c r="K233" s="10"/>
      <c r="L233" s="10"/>
      <c r="M233" s="10"/>
      <c r="P233" s="73"/>
      <c r="Q233" s="74"/>
      <c r="R233" s="74"/>
      <c r="S233" s="19"/>
      <c r="T233" s="21"/>
      <c r="U233" s="73"/>
      <c r="V233" s="74"/>
      <c r="W233" s="74"/>
      <c r="X233" s="19"/>
      <c r="Y233" s="21"/>
      <c r="Z233" s="66" t="str">
        <f t="shared" si="14"/>
        <v/>
      </c>
      <c r="AA233" s="49" t="str">
        <f t="shared" si="15"/>
        <v/>
      </c>
    </row>
    <row r="234" spans="1:27" s="87" customFormat="1" hidden="1">
      <c r="A234" s="4"/>
      <c r="H234" s="4"/>
      <c r="P234" s="120"/>
      <c r="Q234" s="120"/>
      <c r="R234" s="120"/>
      <c r="S234" s="120"/>
      <c r="T234" s="120"/>
      <c r="U234" s="120"/>
      <c r="V234" s="120"/>
      <c r="W234" s="120"/>
      <c r="X234" s="120"/>
      <c r="Y234" s="120"/>
    </row>
    <row r="235" spans="1:27" s="87" customFormat="1" hidden="1">
      <c r="A235" s="4"/>
      <c r="H235" s="4"/>
      <c r="P235" s="120"/>
      <c r="Q235" s="120"/>
      <c r="R235" s="120"/>
      <c r="S235" s="120"/>
      <c r="T235" s="120"/>
      <c r="U235" s="120"/>
      <c r="V235" s="120"/>
      <c r="W235" s="120"/>
      <c r="X235" s="120"/>
      <c r="Y235" s="120"/>
    </row>
    <row r="236" spans="1:27" s="87" customFormat="1" ht="19" hidden="1">
      <c r="A236" s="4"/>
      <c r="E236" s="125" t="s">
        <v>912</v>
      </c>
      <c r="F236" s="125"/>
      <c r="G236" s="125"/>
      <c r="H236" s="4"/>
      <c r="P236" s="120"/>
      <c r="Q236" s="120"/>
      <c r="R236" s="120"/>
      <c r="S236" s="120"/>
      <c r="T236" s="120"/>
      <c r="U236" s="120"/>
      <c r="V236" s="120"/>
      <c r="W236" s="120"/>
      <c r="X236" s="120"/>
      <c r="Y236" s="120"/>
    </row>
    <row r="237" spans="1:27" s="87" customFormat="1" ht="17" hidden="1">
      <c r="A237" s="4"/>
      <c r="E237" s="89" t="s">
        <v>913</v>
      </c>
      <c r="H237" s="4"/>
      <c r="P237" s="120"/>
      <c r="Q237" s="120"/>
      <c r="R237" s="120"/>
      <c r="S237" s="120"/>
      <c r="T237" s="120"/>
      <c r="U237" s="120"/>
      <c r="V237" s="120"/>
      <c r="W237" s="120"/>
      <c r="X237" s="120"/>
      <c r="Y237" s="120"/>
    </row>
    <row r="238" spans="1:27" ht="255" hidden="1">
      <c r="A238" s="4">
        <v>2154</v>
      </c>
      <c r="B238" s="4" t="s">
        <v>914</v>
      </c>
      <c r="E238" s="116" t="s">
        <v>2480</v>
      </c>
      <c r="F238" s="2" t="s">
        <v>915</v>
      </c>
      <c r="G238" s="2" t="s">
        <v>916</v>
      </c>
      <c r="H238" s="10"/>
      <c r="I238" s="10"/>
      <c r="J238" s="10"/>
      <c r="K238" s="10"/>
      <c r="L238" s="10"/>
      <c r="M238" s="10"/>
      <c r="P238" s="73"/>
      <c r="Q238" s="74"/>
      <c r="R238" s="74"/>
      <c r="S238" s="19"/>
      <c r="T238" s="21"/>
      <c r="U238" s="73"/>
      <c r="V238" s="74"/>
      <c r="W238" s="74"/>
      <c r="X238" s="19"/>
      <c r="Y238" s="21"/>
      <c r="Z238" s="66" t="str">
        <f t="shared" si="14"/>
        <v/>
      </c>
      <c r="AA238" s="49" t="str">
        <f t="shared" si="15"/>
        <v/>
      </c>
    </row>
    <row r="239" spans="1:27" ht="255" hidden="1">
      <c r="A239" s="4">
        <v>2155</v>
      </c>
      <c r="B239" s="4" t="s">
        <v>914</v>
      </c>
      <c r="E239" s="116" t="s">
        <v>2481</v>
      </c>
      <c r="F239" s="2" t="s">
        <v>917</v>
      </c>
      <c r="G239" s="2" t="s">
        <v>918</v>
      </c>
      <c r="H239" s="10"/>
      <c r="I239" s="10"/>
      <c r="J239" s="10"/>
      <c r="K239" s="10"/>
      <c r="L239" s="10"/>
      <c r="M239" s="10"/>
      <c r="P239" s="73"/>
      <c r="Q239" s="74"/>
      <c r="R239" s="74"/>
      <c r="S239" s="19"/>
      <c r="T239" s="21"/>
      <c r="U239" s="73"/>
      <c r="V239" s="74"/>
      <c r="W239" s="74"/>
      <c r="X239" s="19"/>
      <c r="Y239" s="21"/>
      <c r="Z239" s="66" t="str">
        <f t="shared" si="14"/>
        <v/>
      </c>
      <c r="AA239" s="49" t="str">
        <f t="shared" si="15"/>
        <v/>
      </c>
    </row>
    <row r="240" spans="1:27" ht="272" hidden="1">
      <c r="A240" s="4">
        <v>2156</v>
      </c>
      <c r="B240" s="4" t="s">
        <v>919</v>
      </c>
      <c r="E240" s="116" t="s">
        <v>2482</v>
      </c>
      <c r="F240" s="2" t="s">
        <v>920</v>
      </c>
      <c r="G240" s="2" t="s">
        <v>921</v>
      </c>
      <c r="H240" s="10"/>
      <c r="I240" s="10"/>
      <c r="J240" s="10"/>
      <c r="K240" s="10"/>
      <c r="L240" s="10"/>
      <c r="M240" s="10"/>
      <c r="P240" s="73"/>
      <c r="Q240" s="74"/>
      <c r="R240" s="74"/>
      <c r="S240" s="19"/>
      <c r="T240" s="21"/>
      <c r="U240" s="73"/>
      <c r="V240" s="74"/>
      <c r="W240" s="74"/>
      <c r="X240" s="19"/>
      <c r="Y240" s="21"/>
      <c r="Z240" s="66" t="str">
        <f t="shared" si="14"/>
        <v/>
      </c>
      <c r="AA240" s="49" t="str">
        <f t="shared" si="15"/>
        <v/>
      </c>
    </row>
    <row r="241" spans="1:27" ht="272" hidden="1">
      <c r="A241" s="4">
        <v>2157</v>
      </c>
      <c r="B241" s="4" t="s">
        <v>919</v>
      </c>
      <c r="E241" s="116" t="s">
        <v>2483</v>
      </c>
      <c r="F241" s="2" t="s">
        <v>922</v>
      </c>
      <c r="G241" s="2" t="s">
        <v>923</v>
      </c>
      <c r="H241" s="10"/>
      <c r="I241" s="10"/>
      <c r="J241" s="10"/>
      <c r="K241" s="10"/>
      <c r="L241" s="10"/>
      <c r="M241" s="10"/>
      <c r="P241" s="73"/>
      <c r="Q241" s="74"/>
      <c r="R241" s="74"/>
      <c r="S241" s="19"/>
      <c r="T241" s="21"/>
      <c r="U241" s="73"/>
      <c r="V241" s="74"/>
      <c r="W241" s="74"/>
      <c r="X241" s="19"/>
      <c r="Y241" s="21"/>
      <c r="Z241" s="66" t="str">
        <f t="shared" si="14"/>
        <v/>
      </c>
      <c r="AA241" s="49" t="str">
        <f t="shared" si="15"/>
        <v/>
      </c>
    </row>
    <row r="242" spans="1:27" ht="289" hidden="1">
      <c r="A242" s="4">
        <v>2158</v>
      </c>
      <c r="B242" s="4" t="s">
        <v>924</v>
      </c>
      <c r="E242" s="116" t="s">
        <v>2484</v>
      </c>
      <c r="F242" s="2" t="s">
        <v>925</v>
      </c>
      <c r="G242" s="2" t="s">
        <v>926</v>
      </c>
      <c r="H242" s="10"/>
      <c r="I242" s="10"/>
      <c r="J242" s="10"/>
      <c r="K242" s="10"/>
      <c r="L242" s="10"/>
      <c r="M242" s="10"/>
      <c r="P242" s="73"/>
      <c r="Q242" s="74"/>
      <c r="R242" s="74"/>
      <c r="S242" s="19"/>
      <c r="T242" s="21"/>
      <c r="U242" s="73"/>
      <c r="V242" s="74"/>
      <c r="W242" s="74"/>
      <c r="X242" s="19"/>
      <c r="Y242" s="21"/>
      <c r="Z242" s="66" t="str">
        <f t="shared" si="14"/>
        <v/>
      </c>
      <c r="AA242" s="49" t="str">
        <f t="shared" si="15"/>
        <v/>
      </c>
    </row>
    <row r="243" spans="1:27" s="87" customFormat="1" ht="17" hidden="1">
      <c r="A243" s="4"/>
      <c r="G243" s="87" t="s">
        <v>504</v>
      </c>
      <c r="H243" s="4"/>
      <c r="P243" s="120"/>
      <c r="Q243" s="120"/>
      <c r="R243" s="120"/>
      <c r="S243" s="120"/>
      <c r="T243" s="120"/>
      <c r="U243" s="120"/>
      <c r="V243" s="120"/>
      <c r="W243" s="120"/>
      <c r="X243" s="120"/>
      <c r="Y243" s="120"/>
    </row>
    <row r="244" spans="1:27" s="87" customFormat="1" ht="17" hidden="1">
      <c r="A244" s="4"/>
      <c r="G244" s="87" t="s">
        <v>504</v>
      </c>
      <c r="H244" s="4"/>
      <c r="P244" s="120"/>
      <c r="Q244" s="120"/>
      <c r="R244" s="120"/>
      <c r="S244" s="120"/>
      <c r="T244" s="120"/>
      <c r="U244" s="120"/>
      <c r="V244" s="120"/>
      <c r="W244" s="120"/>
      <c r="X244" s="120"/>
      <c r="Y244" s="120"/>
    </row>
    <row r="245" spans="1:27" s="87" customFormat="1" ht="17" hidden="1">
      <c r="A245" s="4"/>
      <c r="E245" s="89" t="s">
        <v>927</v>
      </c>
      <c r="G245" s="87" t="s">
        <v>504</v>
      </c>
      <c r="H245" s="4"/>
      <c r="P245" s="120"/>
      <c r="Q245" s="120"/>
      <c r="R245" s="120"/>
      <c r="S245" s="120"/>
      <c r="T245" s="120"/>
      <c r="U245" s="120"/>
      <c r="V245" s="120"/>
      <c r="W245" s="120"/>
      <c r="X245" s="120"/>
      <c r="Y245" s="120"/>
    </row>
    <row r="246" spans="1:27" ht="204" hidden="1">
      <c r="A246" s="4">
        <v>2159</v>
      </c>
      <c r="B246" s="4" t="s">
        <v>928</v>
      </c>
      <c r="E246" s="116" t="s">
        <v>2485</v>
      </c>
      <c r="F246" s="2" t="s">
        <v>929</v>
      </c>
      <c r="G246" s="2" t="s">
        <v>930</v>
      </c>
      <c r="H246" s="10"/>
      <c r="I246" s="10"/>
      <c r="J246" s="10"/>
      <c r="K246" s="10"/>
      <c r="L246" s="10"/>
      <c r="M246" s="10"/>
      <c r="P246" s="73"/>
      <c r="Q246" s="74"/>
      <c r="R246" s="74"/>
      <c r="S246" s="19"/>
      <c r="T246" s="21"/>
      <c r="U246" s="73"/>
      <c r="V246" s="74"/>
      <c r="W246" s="74"/>
      <c r="X246" s="19"/>
      <c r="Y246" s="21"/>
      <c r="Z246" s="66" t="str">
        <f t="shared" si="14"/>
        <v/>
      </c>
      <c r="AA246" s="49" t="str">
        <f t="shared" si="15"/>
        <v/>
      </c>
    </row>
    <row r="247" spans="1:27" ht="221" hidden="1">
      <c r="A247" s="4">
        <v>2160</v>
      </c>
      <c r="B247" s="4" t="s">
        <v>931</v>
      </c>
      <c r="E247" s="116" t="s">
        <v>2486</v>
      </c>
      <c r="F247" s="2" t="s">
        <v>932</v>
      </c>
      <c r="G247" s="2" t="s">
        <v>933</v>
      </c>
      <c r="H247" s="10"/>
      <c r="I247" s="10"/>
      <c r="J247" s="10"/>
      <c r="K247" s="10"/>
      <c r="L247" s="10"/>
      <c r="M247" s="10"/>
      <c r="P247" s="73"/>
      <c r="Q247" s="74"/>
      <c r="R247" s="74"/>
      <c r="S247" s="19"/>
      <c r="T247" s="21"/>
      <c r="U247" s="73"/>
      <c r="V247" s="74"/>
      <c r="W247" s="74"/>
      <c r="X247" s="19"/>
      <c r="Y247" s="21"/>
      <c r="Z247" s="66" t="str">
        <f t="shared" si="14"/>
        <v/>
      </c>
      <c r="AA247" s="49" t="str">
        <f t="shared" si="15"/>
        <v/>
      </c>
    </row>
    <row r="248" spans="1:27" ht="204" hidden="1">
      <c r="A248" s="4">
        <v>2161</v>
      </c>
      <c r="E248" s="116" t="s">
        <v>2487</v>
      </c>
      <c r="F248" s="2" t="s">
        <v>934</v>
      </c>
      <c r="G248" s="2" t="s">
        <v>935</v>
      </c>
      <c r="H248" s="10"/>
      <c r="I248" s="10"/>
      <c r="J248" s="10"/>
      <c r="K248" s="10"/>
      <c r="L248" s="10"/>
      <c r="M248" s="10"/>
      <c r="P248" s="73"/>
      <c r="Q248" s="74"/>
      <c r="R248" s="74"/>
      <c r="S248" s="19"/>
      <c r="T248" s="21"/>
      <c r="U248" s="73"/>
      <c r="V248" s="74"/>
      <c r="W248" s="74"/>
      <c r="X248" s="19"/>
      <c r="Y248" s="21"/>
      <c r="Z248" s="66" t="str">
        <f t="shared" si="14"/>
        <v/>
      </c>
      <c r="AA248" s="49" t="str">
        <f t="shared" si="15"/>
        <v/>
      </c>
    </row>
    <row r="249" spans="1:27" ht="289" hidden="1">
      <c r="A249" s="4">
        <v>2162</v>
      </c>
      <c r="E249" s="116" t="s">
        <v>2488</v>
      </c>
      <c r="F249" s="2" t="s">
        <v>936</v>
      </c>
      <c r="G249" s="2" t="s">
        <v>937</v>
      </c>
      <c r="H249" s="10"/>
      <c r="I249" s="10"/>
      <c r="J249" s="10"/>
      <c r="K249" s="10"/>
      <c r="L249" s="10"/>
      <c r="M249" s="10"/>
      <c r="P249" s="73"/>
      <c r="Q249" s="74"/>
      <c r="R249" s="74"/>
      <c r="S249" s="19"/>
      <c r="T249" s="21"/>
      <c r="U249" s="73"/>
      <c r="V249" s="74"/>
      <c r="W249" s="74"/>
      <c r="X249" s="19"/>
      <c r="Y249" s="21"/>
      <c r="Z249" s="66" t="str">
        <f t="shared" si="14"/>
        <v/>
      </c>
      <c r="AA249" s="49" t="str">
        <f t="shared" si="15"/>
        <v/>
      </c>
    </row>
    <row r="250" spans="1:27" ht="289" hidden="1">
      <c r="A250" s="4">
        <v>2163</v>
      </c>
      <c r="B250" s="4" t="s">
        <v>938</v>
      </c>
      <c r="E250" s="116" t="s">
        <v>2489</v>
      </c>
      <c r="F250" s="2" t="s">
        <v>939</v>
      </c>
      <c r="G250" s="2" t="s">
        <v>940</v>
      </c>
      <c r="H250" s="10"/>
      <c r="I250" s="10"/>
      <c r="J250" s="10"/>
      <c r="K250" s="10"/>
      <c r="L250" s="10"/>
      <c r="M250" s="10"/>
      <c r="P250" s="73"/>
      <c r="Q250" s="74"/>
      <c r="R250" s="74"/>
      <c r="S250" s="19"/>
      <c r="T250" s="21"/>
      <c r="U250" s="73"/>
      <c r="V250" s="74"/>
      <c r="W250" s="74"/>
      <c r="X250" s="19"/>
      <c r="Y250" s="21"/>
      <c r="Z250" s="66" t="str">
        <f t="shared" si="14"/>
        <v/>
      </c>
      <c r="AA250" s="49" t="str">
        <f t="shared" si="15"/>
        <v/>
      </c>
    </row>
    <row r="251" spans="1:27" ht="289" hidden="1">
      <c r="A251" s="4">
        <v>2164</v>
      </c>
      <c r="E251" s="116" t="s">
        <v>2490</v>
      </c>
      <c r="F251" s="2" t="s">
        <v>941</v>
      </c>
      <c r="G251" s="2" t="s">
        <v>942</v>
      </c>
      <c r="H251" s="10"/>
      <c r="I251" s="10"/>
      <c r="J251" s="10"/>
      <c r="K251" s="10"/>
      <c r="L251" s="10"/>
      <c r="M251" s="10"/>
      <c r="P251" s="73"/>
      <c r="Q251" s="74"/>
      <c r="R251" s="74"/>
      <c r="S251" s="19"/>
      <c r="T251" s="21"/>
      <c r="U251" s="73"/>
      <c r="V251" s="74"/>
      <c r="W251" s="74"/>
      <c r="X251" s="19"/>
      <c r="Y251" s="21"/>
      <c r="Z251" s="66" t="str">
        <f t="shared" ref="Z251:Z260" si="16">IF(U251&lt;&gt;"",U251,IF(P251&lt;&gt;"",P251,IF(N251&lt;&gt;"",N251,"")))</f>
        <v/>
      </c>
      <c r="AA251" s="49" t="str">
        <f t="shared" ref="AA251:AA260" si="17">IF(X251&lt;&gt;"",X251,IF(S251&lt;&gt;"",S251,IF(O251&lt;&gt;"",O251,"")))</f>
        <v/>
      </c>
    </row>
    <row r="252" spans="1:27" ht="187" hidden="1">
      <c r="A252" s="4">
        <v>2165</v>
      </c>
      <c r="B252" s="4" t="s">
        <v>943</v>
      </c>
      <c r="E252" s="116" t="s">
        <v>2491</v>
      </c>
      <c r="F252" s="2" t="s">
        <v>944</v>
      </c>
      <c r="G252" s="2" t="s">
        <v>945</v>
      </c>
      <c r="H252" s="10"/>
      <c r="I252" s="10"/>
      <c r="J252" s="10"/>
      <c r="K252" s="10"/>
      <c r="L252" s="10"/>
      <c r="M252" s="10"/>
      <c r="P252" s="73"/>
      <c r="Q252" s="74"/>
      <c r="R252" s="74"/>
      <c r="S252" s="19"/>
      <c r="T252" s="21"/>
      <c r="U252" s="73"/>
      <c r="V252" s="74"/>
      <c r="W252" s="74"/>
      <c r="X252" s="19"/>
      <c r="Y252" s="21"/>
      <c r="Z252" s="66" t="str">
        <f t="shared" si="16"/>
        <v/>
      </c>
      <c r="AA252" s="49" t="str">
        <f t="shared" si="17"/>
        <v/>
      </c>
    </row>
    <row r="253" spans="1:27" ht="51" hidden="1">
      <c r="A253" s="4">
        <v>2166</v>
      </c>
      <c r="B253" s="4" t="s">
        <v>946</v>
      </c>
      <c r="E253" s="116" t="s">
        <v>2492</v>
      </c>
      <c r="F253" s="2" t="s">
        <v>947</v>
      </c>
      <c r="G253" s="2" t="s">
        <v>948</v>
      </c>
      <c r="H253" s="10"/>
      <c r="I253" s="10"/>
      <c r="J253" s="10"/>
      <c r="K253" s="10"/>
      <c r="L253" s="10"/>
      <c r="M253" s="10"/>
      <c r="P253" s="73"/>
      <c r="Q253" s="74"/>
      <c r="R253" s="74"/>
      <c r="S253" s="19"/>
      <c r="T253" s="21"/>
      <c r="U253" s="73"/>
      <c r="V253" s="74"/>
      <c r="W253" s="74"/>
      <c r="X253" s="19"/>
      <c r="Y253" s="21"/>
      <c r="Z253" s="66" t="str">
        <f t="shared" si="16"/>
        <v/>
      </c>
      <c r="AA253" s="49" t="str">
        <f t="shared" si="17"/>
        <v/>
      </c>
    </row>
    <row r="254" spans="1:27" s="87" customFormat="1" hidden="1">
      <c r="A254" s="4"/>
      <c r="H254" s="4"/>
      <c r="P254" s="120"/>
      <c r="Q254" s="120"/>
      <c r="R254" s="120"/>
      <c r="S254" s="120"/>
      <c r="T254" s="120"/>
      <c r="U254" s="120"/>
      <c r="V254" s="120"/>
      <c r="W254" s="120"/>
      <c r="X254" s="120"/>
      <c r="Y254" s="120"/>
    </row>
    <row r="255" spans="1:27" s="87" customFormat="1" hidden="1">
      <c r="A255" s="4"/>
      <c r="H255" s="4"/>
      <c r="P255" s="120"/>
      <c r="Q255" s="120"/>
      <c r="R255" s="120"/>
      <c r="S255" s="120"/>
      <c r="T255" s="120"/>
      <c r="U255" s="120"/>
      <c r="V255" s="120"/>
      <c r="W255" s="120"/>
      <c r="X255" s="120"/>
      <c r="Y255" s="120"/>
    </row>
    <row r="256" spans="1:27" s="87" customFormat="1" ht="19" hidden="1">
      <c r="A256" s="4"/>
      <c r="E256" s="125" t="s">
        <v>949</v>
      </c>
      <c r="F256" s="125"/>
      <c r="G256" s="125"/>
      <c r="H256" s="4"/>
      <c r="P256" s="120"/>
      <c r="Q256" s="120"/>
      <c r="R256" s="120"/>
      <c r="S256" s="120"/>
      <c r="T256" s="120"/>
      <c r="U256" s="120"/>
      <c r="V256" s="120"/>
      <c r="W256" s="120"/>
      <c r="X256" s="120"/>
      <c r="Y256" s="120"/>
    </row>
    <row r="257" spans="1:27" s="87" customFormat="1" ht="17" hidden="1">
      <c r="A257" s="4"/>
      <c r="E257" s="89" t="s">
        <v>950</v>
      </c>
      <c r="H257" s="4"/>
      <c r="P257" s="120"/>
      <c r="Q257" s="120"/>
      <c r="R257" s="120"/>
      <c r="S257" s="120"/>
      <c r="T257" s="120"/>
      <c r="U257" s="120"/>
      <c r="V257" s="120"/>
      <c r="W257" s="120"/>
      <c r="X257" s="120"/>
      <c r="Y257" s="120"/>
    </row>
    <row r="258" spans="1:27" ht="255" hidden="1">
      <c r="A258" s="4">
        <v>2167</v>
      </c>
      <c r="E258" s="116" t="s">
        <v>2493</v>
      </c>
      <c r="F258" s="2" t="s">
        <v>951</v>
      </c>
      <c r="G258" s="2" t="s">
        <v>952</v>
      </c>
      <c r="H258" s="10"/>
      <c r="I258" s="10"/>
      <c r="J258" s="10"/>
      <c r="K258" s="10"/>
      <c r="L258" s="10"/>
      <c r="M258" s="10"/>
      <c r="P258" s="73"/>
      <c r="Q258" s="74"/>
      <c r="R258" s="74"/>
      <c r="S258" s="19"/>
      <c r="T258" s="21"/>
      <c r="U258" s="73"/>
      <c r="V258" s="74"/>
      <c r="W258" s="74"/>
      <c r="X258" s="19"/>
      <c r="Y258" s="21"/>
      <c r="Z258" s="66" t="str">
        <f t="shared" si="16"/>
        <v/>
      </c>
      <c r="AA258" s="49" t="str">
        <f t="shared" si="17"/>
        <v/>
      </c>
    </row>
    <row r="259" spans="1:27" ht="221" hidden="1">
      <c r="A259" s="4">
        <v>2168</v>
      </c>
      <c r="E259" s="116" t="s">
        <v>2494</v>
      </c>
      <c r="F259" s="2" t="s">
        <v>953</v>
      </c>
      <c r="G259" s="2" t="s">
        <v>954</v>
      </c>
      <c r="H259" s="10"/>
      <c r="I259" s="10"/>
      <c r="J259" s="10"/>
      <c r="K259" s="10"/>
      <c r="L259" s="10"/>
      <c r="M259" s="10"/>
      <c r="P259" s="73"/>
      <c r="Q259" s="74"/>
      <c r="R259" s="74"/>
      <c r="S259" s="19"/>
      <c r="T259" s="21"/>
      <c r="U259" s="73"/>
      <c r="V259" s="74"/>
      <c r="W259" s="74"/>
      <c r="X259" s="19"/>
      <c r="Y259" s="21"/>
      <c r="Z259" s="66" t="str">
        <f t="shared" si="16"/>
        <v/>
      </c>
      <c r="AA259" s="49" t="str">
        <f t="shared" si="17"/>
        <v/>
      </c>
    </row>
    <row r="260" spans="1:27" ht="187" hidden="1">
      <c r="A260" s="4">
        <v>2169</v>
      </c>
      <c r="E260" s="116" t="s">
        <v>2495</v>
      </c>
      <c r="F260" s="2" t="s">
        <v>955</v>
      </c>
      <c r="G260" s="2" t="s">
        <v>956</v>
      </c>
      <c r="H260" s="10"/>
      <c r="I260" s="10"/>
      <c r="J260" s="10"/>
      <c r="K260" s="10"/>
      <c r="L260" s="10"/>
      <c r="M260" s="10"/>
      <c r="P260" s="73"/>
      <c r="Q260" s="74"/>
      <c r="R260" s="74"/>
      <c r="S260" s="19"/>
      <c r="T260" s="21"/>
      <c r="U260" s="73"/>
      <c r="V260" s="74"/>
      <c r="W260" s="74"/>
      <c r="X260" s="19"/>
      <c r="Y260" s="21"/>
      <c r="Z260" s="66" t="str">
        <f t="shared" si="16"/>
        <v/>
      </c>
      <c r="AA260" s="49" t="str">
        <f t="shared" si="17"/>
        <v/>
      </c>
    </row>
    <row r="261" spans="1:27" s="87" customFormat="1" ht="17" hidden="1">
      <c r="A261" s="4"/>
      <c r="G261" s="87" t="s">
        <v>504</v>
      </c>
      <c r="H261" s="4"/>
      <c r="P261" s="120"/>
      <c r="Q261" s="120"/>
      <c r="R261" s="120"/>
      <c r="S261" s="120"/>
      <c r="T261" s="120"/>
      <c r="U261" s="120"/>
      <c r="V261" s="120"/>
      <c r="W261" s="120"/>
      <c r="X261" s="120"/>
      <c r="Y261" s="120"/>
    </row>
    <row r="262" spans="1:27" s="87" customFormat="1" ht="17" hidden="1">
      <c r="A262" s="4"/>
      <c r="G262" s="87" t="s">
        <v>504</v>
      </c>
      <c r="H262" s="4"/>
      <c r="P262" s="120"/>
      <c r="Q262" s="120"/>
      <c r="R262" s="120"/>
      <c r="S262" s="120"/>
      <c r="T262" s="120"/>
      <c r="U262" s="120"/>
      <c r="V262" s="120"/>
      <c r="W262" s="120"/>
      <c r="X262" s="120"/>
      <c r="Y262" s="120"/>
    </row>
    <row r="263" spans="1:27" s="87" customFormat="1" ht="17" hidden="1">
      <c r="A263" s="4"/>
      <c r="E263" s="89" t="s">
        <v>957</v>
      </c>
      <c r="G263" s="87" t="s">
        <v>504</v>
      </c>
      <c r="H263" s="4"/>
      <c r="P263" s="120"/>
      <c r="Q263" s="120"/>
      <c r="R263" s="120"/>
      <c r="S263" s="120"/>
      <c r="T263" s="120"/>
      <c r="U263" s="120"/>
      <c r="V263" s="120"/>
      <c r="W263" s="120"/>
      <c r="X263" s="120"/>
      <c r="Y263" s="120"/>
    </row>
    <row r="264" spans="1:27" ht="187" hidden="1">
      <c r="A264" s="4">
        <v>2170</v>
      </c>
      <c r="B264" s="4" t="s">
        <v>958</v>
      </c>
      <c r="E264" s="116" t="s">
        <v>2496</v>
      </c>
      <c r="F264" s="2" t="s">
        <v>959</v>
      </c>
      <c r="G264" s="2" t="s">
        <v>960</v>
      </c>
      <c r="H264" s="10"/>
      <c r="I264" s="10"/>
      <c r="J264" s="10"/>
      <c r="K264" s="10"/>
      <c r="L264" s="10"/>
      <c r="M264" s="10"/>
      <c r="P264" s="73"/>
      <c r="Q264" s="74"/>
      <c r="R264" s="74"/>
      <c r="S264" s="19"/>
      <c r="T264" s="21"/>
      <c r="U264" s="73"/>
      <c r="V264" s="74"/>
      <c r="W264" s="74"/>
      <c r="X264" s="19"/>
      <c r="Y264" s="21"/>
      <c r="Z264" s="66" t="str">
        <f t="shared" ref="Z264:Z321" si="18">IF(U264&lt;&gt;"",U264,IF(P264&lt;&gt;"",P264,IF(N264&lt;&gt;"",N264,"")))</f>
        <v/>
      </c>
      <c r="AA264" s="49" t="str">
        <f t="shared" ref="AA264:AA321" si="19">IF(X264&lt;&gt;"",X264,IF(S264&lt;&gt;"",S264,IF(O264&lt;&gt;"",O264,"")))</f>
        <v/>
      </c>
    </row>
    <row r="265" spans="1:27" ht="272" hidden="1">
      <c r="A265" s="4">
        <v>2171</v>
      </c>
      <c r="E265" s="116" t="s">
        <v>2487</v>
      </c>
      <c r="F265" s="2" t="s">
        <v>961</v>
      </c>
      <c r="G265" s="2" t="s">
        <v>962</v>
      </c>
      <c r="H265" s="10"/>
      <c r="I265" s="10"/>
      <c r="J265" s="10"/>
      <c r="K265" s="10"/>
      <c r="L265" s="10"/>
      <c r="M265" s="10"/>
      <c r="P265" s="73"/>
      <c r="Q265" s="74"/>
      <c r="R265" s="74"/>
      <c r="S265" s="19"/>
      <c r="T265" s="21"/>
      <c r="U265" s="73"/>
      <c r="V265" s="74"/>
      <c r="W265" s="74"/>
      <c r="X265" s="19"/>
      <c r="Y265" s="21"/>
      <c r="Z265" s="66" t="str">
        <f t="shared" si="18"/>
        <v/>
      </c>
      <c r="AA265" s="49" t="str">
        <f t="shared" si="19"/>
        <v/>
      </c>
    </row>
    <row r="266" spans="1:27" ht="238" hidden="1">
      <c r="A266" s="4">
        <v>2172</v>
      </c>
      <c r="E266" s="116" t="s">
        <v>2488</v>
      </c>
      <c r="F266" s="2" t="s">
        <v>963</v>
      </c>
      <c r="G266" s="2" t="s">
        <v>964</v>
      </c>
      <c r="H266" s="10"/>
      <c r="I266" s="10"/>
      <c r="J266" s="10"/>
      <c r="K266" s="10"/>
      <c r="L266" s="10"/>
      <c r="M266" s="10"/>
      <c r="P266" s="73"/>
      <c r="Q266" s="74"/>
      <c r="R266" s="74"/>
      <c r="S266" s="19"/>
      <c r="T266" s="21"/>
      <c r="U266" s="73"/>
      <c r="V266" s="74"/>
      <c r="W266" s="74"/>
      <c r="X266" s="19"/>
      <c r="Y266" s="21"/>
      <c r="Z266" s="66" t="str">
        <f t="shared" si="18"/>
        <v/>
      </c>
      <c r="AA266" s="49" t="str">
        <f t="shared" si="19"/>
        <v/>
      </c>
    </row>
    <row r="267" spans="1:27" ht="170" hidden="1">
      <c r="A267" s="4">
        <v>2173</v>
      </c>
      <c r="E267" s="116" t="s">
        <v>2497</v>
      </c>
      <c r="F267" s="2" t="s">
        <v>965</v>
      </c>
      <c r="G267" s="2" t="s">
        <v>966</v>
      </c>
      <c r="H267" s="10"/>
      <c r="I267" s="10"/>
      <c r="J267" s="10"/>
      <c r="K267" s="10"/>
      <c r="L267" s="10"/>
      <c r="M267" s="10"/>
      <c r="P267" s="73"/>
      <c r="Q267" s="74"/>
      <c r="R267" s="74"/>
      <c r="S267" s="19"/>
      <c r="T267" s="21"/>
      <c r="U267" s="73"/>
      <c r="V267" s="74"/>
      <c r="W267" s="74"/>
      <c r="X267" s="19"/>
      <c r="Y267" s="21"/>
      <c r="Z267" s="66" t="str">
        <f t="shared" si="18"/>
        <v/>
      </c>
      <c r="AA267" s="49" t="str">
        <f t="shared" si="19"/>
        <v/>
      </c>
    </row>
    <row r="268" spans="1:27" s="87" customFormat="1" ht="17" hidden="1">
      <c r="A268" s="4"/>
      <c r="G268" s="87" t="s">
        <v>504</v>
      </c>
      <c r="H268" s="4"/>
      <c r="P268" s="120"/>
      <c r="Q268" s="120"/>
      <c r="R268" s="120"/>
      <c r="S268" s="120"/>
      <c r="T268" s="120"/>
      <c r="U268" s="120"/>
      <c r="V268" s="120"/>
      <c r="W268" s="120"/>
      <c r="X268" s="120"/>
      <c r="Y268" s="120"/>
    </row>
    <row r="269" spans="1:27" s="87" customFormat="1" ht="17" hidden="1">
      <c r="A269" s="4"/>
      <c r="G269" s="87" t="s">
        <v>504</v>
      </c>
      <c r="H269" s="4"/>
      <c r="P269" s="120"/>
      <c r="Q269" s="120"/>
      <c r="R269" s="120"/>
      <c r="S269" s="120"/>
      <c r="T269" s="120"/>
      <c r="U269" s="120"/>
      <c r="V269" s="120"/>
      <c r="W269" s="120"/>
      <c r="X269" s="120"/>
      <c r="Y269" s="120"/>
    </row>
    <row r="270" spans="1:27" s="87" customFormat="1" ht="17" hidden="1">
      <c r="A270" s="4"/>
      <c r="E270" s="89" t="s">
        <v>967</v>
      </c>
      <c r="G270" s="87" t="s">
        <v>504</v>
      </c>
      <c r="H270" s="4"/>
      <c r="P270" s="120"/>
      <c r="Q270" s="120"/>
      <c r="R270" s="120"/>
      <c r="S270" s="120"/>
      <c r="T270" s="120"/>
      <c r="U270" s="120"/>
      <c r="V270" s="120"/>
      <c r="W270" s="120"/>
      <c r="X270" s="120"/>
      <c r="Y270" s="120"/>
    </row>
    <row r="271" spans="1:27" ht="204" hidden="1">
      <c r="A271" s="4">
        <v>2174</v>
      </c>
      <c r="B271" s="4" t="s">
        <v>968</v>
      </c>
      <c r="E271" s="116" t="s">
        <v>2498</v>
      </c>
      <c r="F271" s="2" t="s">
        <v>969</v>
      </c>
      <c r="G271" s="2" t="s">
        <v>970</v>
      </c>
      <c r="H271" s="10"/>
      <c r="I271" s="10"/>
      <c r="J271" s="10"/>
      <c r="K271" s="10"/>
      <c r="L271" s="10"/>
      <c r="M271" s="10"/>
      <c r="P271" s="73"/>
      <c r="Q271" s="74"/>
      <c r="R271" s="74"/>
      <c r="S271" s="19"/>
      <c r="T271" s="21"/>
      <c r="U271" s="73"/>
      <c r="V271" s="74"/>
      <c r="W271" s="74"/>
      <c r="X271" s="19"/>
      <c r="Y271" s="21"/>
      <c r="Z271" s="66" t="str">
        <f t="shared" si="18"/>
        <v/>
      </c>
      <c r="AA271" s="49" t="str">
        <f t="shared" si="19"/>
        <v/>
      </c>
    </row>
    <row r="272" spans="1:27" ht="255" hidden="1">
      <c r="A272" s="4">
        <v>2175</v>
      </c>
      <c r="B272" s="4" t="s">
        <v>968</v>
      </c>
      <c r="E272" s="116" t="s">
        <v>2499</v>
      </c>
      <c r="F272" s="2" t="s">
        <v>971</v>
      </c>
      <c r="G272" s="2" t="s">
        <v>972</v>
      </c>
      <c r="H272" s="10"/>
      <c r="I272" s="10"/>
      <c r="J272" s="10"/>
      <c r="K272" s="10"/>
      <c r="L272" s="10"/>
      <c r="M272" s="10"/>
      <c r="P272" s="73"/>
      <c r="Q272" s="74"/>
      <c r="R272" s="74"/>
      <c r="S272" s="19"/>
      <c r="T272" s="21"/>
      <c r="U272" s="73"/>
      <c r="V272" s="74"/>
      <c r="W272" s="74"/>
      <c r="X272" s="19"/>
      <c r="Y272" s="21"/>
      <c r="Z272" s="66" t="str">
        <f t="shared" si="18"/>
        <v/>
      </c>
      <c r="AA272" s="49" t="str">
        <f t="shared" si="19"/>
        <v/>
      </c>
    </row>
    <row r="273" spans="1:27" ht="255" hidden="1">
      <c r="A273" s="4">
        <v>2176</v>
      </c>
      <c r="B273" s="4" t="s">
        <v>968</v>
      </c>
      <c r="E273" s="116" t="s">
        <v>2500</v>
      </c>
      <c r="F273" s="2" t="s">
        <v>973</v>
      </c>
      <c r="G273" s="2" t="s">
        <v>974</v>
      </c>
      <c r="H273" s="10"/>
      <c r="I273" s="10"/>
      <c r="J273" s="10"/>
      <c r="K273" s="10"/>
      <c r="L273" s="10"/>
      <c r="M273" s="10"/>
      <c r="P273" s="73"/>
      <c r="Q273" s="74"/>
      <c r="R273" s="74"/>
      <c r="S273" s="19"/>
      <c r="T273" s="21"/>
      <c r="U273" s="73"/>
      <c r="V273" s="74"/>
      <c r="W273" s="74"/>
      <c r="X273" s="19"/>
      <c r="Y273" s="21"/>
      <c r="Z273" s="66" t="str">
        <f t="shared" si="18"/>
        <v/>
      </c>
      <c r="AA273" s="49" t="str">
        <f t="shared" si="19"/>
        <v/>
      </c>
    </row>
    <row r="274" spans="1:27" ht="238" hidden="1">
      <c r="A274" s="4">
        <v>2177</v>
      </c>
      <c r="B274" s="4" t="s">
        <v>968</v>
      </c>
      <c r="E274" s="116" t="s">
        <v>2501</v>
      </c>
      <c r="F274" s="2" t="s">
        <v>975</v>
      </c>
      <c r="G274" s="2" t="s">
        <v>976</v>
      </c>
      <c r="H274" s="10"/>
      <c r="I274" s="10"/>
      <c r="J274" s="10"/>
      <c r="K274" s="10"/>
      <c r="L274" s="10"/>
      <c r="M274" s="10"/>
      <c r="P274" s="73"/>
      <c r="Q274" s="74"/>
      <c r="R274" s="74"/>
      <c r="S274" s="19"/>
      <c r="T274" s="21"/>
      <c r="U274" s="73"/>
      <c r="V274" s="74"/>
      <c r="W274" s="74"/>
      <c r="X274" s="19"/>
      <c r="Y274" s="21"/>
      <c r="Z274" s="66" t="str">
        <f t="shared" si="18"/>
        <v/>
      </c>
      <c r="AA274" s="49" t="str">
        <f t="shared" si="19"/>
        <v/>
      </c>
    </row>
    <row r="275" spans="1:27" s="87" customFormat="1" ht="17" hidden="1">
      <c r="A275" s="4"/>
      <c r="G275" s="87" t="s">
        <v>504</v>
      </c>
      <c r="H275" s="4"/>
      <c r="P275" s="120"/>
      <c r="Q275" s="120"/>
      <c r="R275" s="120"/>
      <c r="S275" s="120"/>
      <c r="T275" s="120"/>
      <c r="U275" s="120"/>
      <c r="V275" s="120"/>
      <c r="W275" s="120"/>
      <c r="X275" s="120"/>
      <c r="Y275" s="120"/>
    </row>
    <row r="276" spans="1:27" s="87" customFormat="1" ht="17" hidden="1">
      <c r="A276" s="4"/>
      <c r="G276" s="87" t="s">
        <v>504</v>
      </c>
      <c r="H276" s="4"/>
      <c r="P276" s="120"/>
      <c r="Q276" s="120"/>
      <c r="R276" s="120"/>
      <c r="S276" s="120"/>
      <c r="T276" s="120"/>
      <c r="U276" s="120"/>
      <c r="V276" s="120"/>
      <c r="W276" s="120"/>
      <c r="X276" s="120"/>
      <c r="Y276" s="120"/>
    </row>
    <row r="277" spans="1:27" s="87" customFormat="1" ht="17" hidden="1">
      <c r="A277" s="4"/>
      <c r="E277" s="89" t="s">
        <v>977</v>
      </c>
      <c r="G277" s="87" t="s">
        <v>504</v>
      </c>
      <c r="H277" s="4"/>
      <c r="P277" s="120"/>
      <c r="Q277" s="120"/>
      <c r="R277" s="120"/>
      <c r="S277" s="120"/>
      <c r="T277" s="120"/>
      <c r="U277" s="120"/>
      <c r="V277" s="120"/>
      <c r="W277" s="120"/>
      <c r="X277" s="120"/>
      <c r="Y277" s="120"/>
    </row>
    <row r="278" spans="1:27" ht="255" hidden="1">
      <c r="A278" s="4">
        <v>2178</v>
      </c>
      <c r="B278" s="4" t="s">
        <v>978</v>
      </c>
      <c r="E278" s="116" t="s">
        <v>2502</v>
      </c>
      <c r="F278" s="2" t="s">
        <v>979</v>
      </c>
      <c r="G278" s="2" t="s">
        <v>980</v>
      </c>
      <c r="H278" s="10"/>
      <c r="I278" s="10"/>
      <c r="J278" s="10"/>
      <c r="K278" s="10"/>
      <c r="L278" s="10"/>
      <c r="M278" s="10"/>
      <c r="P278" s="73"/>
      <c r="Q278" s="74"/>
      <c r="R278" s="74"/>
      <c r="S278" s="19"/>
      <c r="T278" s="21"/>
      <c r="U278" s="73"/>
      <c r="V278" s="74"/>
      <c r="W278" s="74"/>
      <c r="X278" s="19"/>
      <c r="Y278" s="21"/>
      <c r="Z278" s="66" t="str">
        <f t="shared" si="18"/>
        <v/>
      </c>
      <c r="AA278" s="49" t="str">
        <f t="shared" si="19"/>
        <v/>
      </c>
    </row>
    <row r="279" spans="1:27" ht="204" hidden="1">
      <c r="A279" s="4">
        <v>2179</v>
      </c>
      <c r="B279" s="4" t="s">
        <v>981</v>
      </c>
      <c r="E279" s="116" t="s">
        <v>2503</v>
      </c>
      <c r="F279" s="2" t="s">
        <v>982</v>
      </c>
      <c r="G279" s="2" t="s">
        <v>983</v>
      </c>
      <c r="H279" s="10"/>
      <c r="I279" s="10"/>
      <c r="J279" s="10"/>
      <c r="K279" s="10"/>
      <c r="L279" s="10"/>
      <c r="M279" s="10"/>
      <c r="P279" s="73"/>
      <c r="Q279" s="74"/>
      <c r="R279" s="74"/>
      <c r="S279" s="19"/>
      <c r="T279" s="21"/>
      <c r="U279" s="73"/>
      <c r="V279" s="74"/>
      <c r="W279" s="74"/>
      <c r="X279" s="19"/>
      <c r="Y279" s="21"/>
      <c r="Z279" s="66" t="str">
        <f t="shared" si="18"/>
        <v/>
      </c>
      <c r="AA279" s="49" t="str">
        <f t="shared" si="19"/>
        <v/>
      </c>
    </row>
    <row r="280" spans="1:27" ht="238" hidden="1">
      <c r="A280" s="4">
        <v>2180</v>
      </c>
      <c r="B280" s="4" t="s">
        <v>981</v>
      </c>
      <c r="E280" s="116" t="s">
        <v>2504</v>
      </c>
      <c r="F280" s="2" t="s">
        <v>984</v>
      </c>
      <c r="G280" s="2" t="s">
        <v>985</v>
      </c>
      <c r="H280" s="10"/>
      <c r="I280" s="10"/>
      <c r="J280" s="10"/>
      <c r="K280" s="10"/>
      <c r="L280" s="10"/>
      <c r="M280" s="10"/>
      <c r="P280" s="73"/>
      <c r="Q280" s="74"/>
      <c r="R280" s="74"/>
      <c r="S280" s="19"/>
      <c r="T280" s="21"/>
      <c r="U280" s="73"/>
      <c r="V280" s="74"/>
      <c r="W280" s="74"/>
      <c r="X280" s="19"/>
      <c r="Y280" s="21"/>
      <c r="Z280" s="66" t="str">
        <f t="shared" si="18"/>
        <v/>
      </c>
      <c r="AA280" s="49" t="str">
        <f t="shared" si="19"/>
        <v/>
      </c>
    </row>
    <row r="281" spans="1:27" ht="238" hidden="1">
      <c r="A281" s="4">
        <v>2181</v>
      </c>
      <c r="B281" s="4" t="s">
        <v>981</v>
      </c>
      <c r="E281" s="116" t="s">
        <v>2505</v>
      </c>
      <c r="F281" s="2" t="s">
        <v>986</v>
      </c>
      <c r="G281" s="2" t="s">
        <v>987</v>
      </c>
      <c r="H281" s="10"/>
      <c r="I281" s="10"/>
      <c r="J281" s="10"/>
      <c r="K281" s="10"/>
      <c r="L281" s="10"/>
      <c r="M281" s="10"/>
      <c r="P281" s="73"/>
      <c r="Q281" s="74"/>
      <c r="R281" s="74"/>
      <c r="S281" s="19"/>
      <c r="T281" s="21"/>
      <c r="U281" s="73"/>
      <c r="V281" s="74"/>
      <c r="W281" s="74"/>
      <c r="X281" s="19"/>
      <c r="Y281" s="21"/>
      <c r="Z281" s="66" t="str">
        <f t="shared" si="18"/>
        <v/>
      </c>
      <c r="AA281" s="49" t="str">
        <f t="shared" si="19"/>
        <v/>
      </c>
    </row>
    <row r="282" spans="1:27" ht="272" hidden="1">
      <c r="A282" s="4">
        <v>2182</v>
      </c>
      <c r="B282" s="4" t="s">
        <v>981</v>
      </c>
      <c r="E282" s="116" t="s">
        <v>2506</v>
      </c>
      <c r="F282" s="2" t="s">
        <v>988</v>
      </c>
      <c r="G282" s="2" t="s">
        <v>989</v>
      </c>
      <c r="H282" s="10"/>
      <c r="I282" s="10"/>
      <c r="J282" s="10"/>
      <c r="K282" s="10"/>
      <c r="L282" s="10"/>
      <c r="M282" s="10"/>
      <c r="P282" s="73"/>
      <c r="Q282" s="74"/>
      <c r="R282" s="74"/>
      <c r="S282" s="19"/>
      <c r="T282" s="21"/>
      <c r="U282" s="73"/>
      <c r="V282" s="74"/>
      <c r="W282" s="74"/>
      <c r="X282" s="19"/>
      <c r="Y282" s="21"/>
      <c r="Z282" s="66" t="str">
        <f t="shared" si="18"/>
        <v/>
      </c>
      <c r="AA282" s="49" t="str">
        <f t="shared" si="19"/>
        <v/>
      </c>
    </row>
    <row r="283" spans="1:27" ht="204" hidden="1">
      <c r="A283" s="4">
        <v>2183</v>
      </c>
      <c r="B283" s="4" t="s">
        <v>981</v>
      </c>
      <c r="E283" s="116" t="s">
        <v>2507</v>
      </c>
      <c r="F283" s="2" t="s">
        <v>990</v>
      </c>
      <c r="G283" s="2" t="s">
        <v>991</v>
      </c>
      <c r="H283" s="10"/>
      <c r="I283" s="10"/>
      <c r="J283" s="10"/>
      <c r="K283" s="10"/>
      <c r="L283" s="10"/>
      <c r="M283" s="10"/>
      <c r="P283" s="73"/>
      <c r="Q283" s="74"/>
      <c r="R283" s="74"/>
      <c r="S283" s="19"/>
      <c r="T283" s="21"/>
      <c r="U283" s="73"/>
      <c r="V283" s="74"/>
      <c r="W283" s="74"/>
      <c r="X283" s="19"/>
      <c r="Y283" s="21"/>
      <c r="Z283" s="66" t="str">
        <f t="shared" si="18"/>
        <v/>
      </c>
      <c r="AA283" s="49" t="str">
        <f t="shared" si="19"/>
        <v/>
      </c>
    </row>
    <row r="284" spans="1:27" ht="187" hidden="1">
      <c r="A284" s="4">
        <v>2184</v>
      </c>
      <c r="B284" s="4" t="s">
        <v>992</v>
      </c>
      <c r="E284" s="116" t="s">
        <v>2508</v>
      </c>
      <c r="F284" s="2" t="s">
        <v>993</v>
      </c>
      <c r="G284" s="2" t="s">
        <v>994</v>
      </c>
      <c r="H284" s="10"/>
      <c r="I284" s="10"/>
      <c r="J284" s="10"/>
      <c r="K284" s="10"/>
      <c r="L284" s="10"/>
      <c r="M284" s="10"/>
      <c r="P284" s="73"/>
      <c r="Q284" s="74"/>
      <c r="R284" s="74"/>
      <c r="S284" s="19"/>
      <c r="T284" s="21"/>
      <c r="U284" s="73"/>
      <c r="V284" s="74"/>
      <c r="W284" s="74"/>
      <c r="X284" s="19"/>
      <c r="Y284" s="21"/>
      <c r="Z284" s="66" t="str">
        <f t="shared" si="18"/>
        <v/>
      </c>
      <c r="AA284" s="49" t="str">
        <f t="shared" si="19"/>
        <v/>
      </c>
    </row>
    <row r="285" spans="1:27" ht="204" hidden="1">
      <c r="A285" s="4">
        <v>2185</v>
      </c>
      <c r="B285" s="4" t="s">
        <v>981</v>
      </c>
      <c r="E285" s="116" t="s">
        <v>2509</v>
      </c>
      <c r="F285" s="2" t="s">
        <v>995</v>
      </c>
      <c r="G285" s="2" t="s">
        <v>996</v>
      </c>
      <c r="H285" s="10"/>
      <c r="I285" s="10"/>
      <c r="J285" s="10"/>
      <c r="K285" s="10"/>
      <c r="L285" s="10"/>
      <c r="M285" s="10"/>
      <c r="P285" s="73"/>
      <c r="Q285" s="74"/>
      <c r="R285" s="74"/>
      <c r="S285" s="19"/>
      <c r="T285" s="21"/>
      <c r="U285" s="73"/>
      <c r="V285" s="74"/>
      <c r="W285" s="74"/>
      <c r="X285" s="19"/>
      <c r="Y285" s="21"/>
      <c r="Z285" s="66" t="str">
        <f t="shared" si="18"/>
        <v/>
      </c>
      <c r="AA285" s="49" t="str">
        <f t="shared" si="19"/>
        <v/>
      </c>
    </row>
    <row r="286" spans="1:27" ht="272" hidden="1">
      <c r="A286" s="4">
        <v>2186</v>
      </c>
      <c r="B286" s="4" t="s">
        <v>981</v>
      </c>
      <c r="E286" s="116" t="s">
        <v>2510</v>
      </c>
      <c r="F286" s="2" t="s">
        <v>997</v>
      </c>
      <c r="G286" s="2" t="s">
        <v>998</v>
      </c>
      <c r="H286" s="10"/>
      <c r="I286" s="10"/>
      <c r="J286" s="10"/>
      <c r="K286" s="10"/>
      <c r="L286" s="10"/>
      <c r="M286" s="10"/>
      <c r="P286" s="73"/>
      <c r="Q286" s="74"/>
      <c r="R286" s="74"/>
      <c r="S286" s="19"/>
      <c r="T286" s="21"/>
      <c r="U286" s="73"/>
      <c r="V286" s="74"/>
      <c r="W286" s="74"/>
      <c r="X286" s="19"/>
      <c r="Y286" s="21"/>
      <c r="Z286" s="66" t="str">
        <f t="shared" si="18"/>
        <v/>
      </c>
      <c r="AA286" s="49" t="str">
        <f t="shared" si="19"/>
        <v/>
      </c>
    </row>
    <row r="287" spans="1:27" ht="187" hidden="1">
      <c r="A287" s="4">
        <v>2187</v>
      </c>
      <c r="B287" s="4" t="s">
        <v>999</v>
      </c>
      <c r="E287" s="116" t="s">
        <v>2511</v>
      </c>
      <c r="F287" s="2" t="s">
        <v>1000</v>
      </c>
      <c r="G287" s="2" t="s">
        <v>945</v>
      </c>
      <c r="H287" s="10"/>
      <c r="I287" s="10"/>
      <c r="J287" s="10"/>
      <c r="K287" s="10"/>
      <c r="L287" s="10"/>
      <c r="M287" s="10"/>
      <c r="P287" s="73"/>
      <c r="Q287" s="74"/>
      <c r="R287" s="74"/>
      <c r="S287" s="19"/>
      <c r="T287" s="21"/>
      <c r="U287" s="73"/>
      <c r="V287" s="74"/>
      <c r="W287" s="74"/>
      <c r="X287" s="19"/>
      <c r="Y287" s="21"/>
      <c r="Z287" s="66" t="str">
        <f t="shared" si="18"/>
        <v/>
      </c>
      <c r="AA287" s="49" t="str">
        <f t="shared" si="19"/>
        <v/>
      </c>
    </row>
    <row r="288" spans="1:27" s="87" customFormat="1" ht="17" hidden="1">
      <c r="A288" s="4"/>
      <c r="G288" s="87" t="s">
        <v>504</v>
      </c>
      <c r="H288" s="4"/>
      <c r="P288" s="120"/>
      <c r="Q288" s="120"/>
      <c r="R288" s="120"/>
      <c r="S288" s="120"/>
      <c r="T288" s="120"/>
      <c r="U288" s="120"/>
      <c r="V288" s="120"/>
      <c r="W288" s="120"/>
      <c r="X288" s="120"/>
      <c r="Y288" s="120"/>
    </row>
    <row r="289" spans="1:27" s="87" customFormat="1" ht="17" hidden="1">
      <c r="A289" s="4"/>
      <c r="G289" s="87" t="s">
        <v>504</v>
      </c>
      <c r="H289" s="4"/>
      <c r="P289" s="120"/>
      <c r="Q289" s="120"/>
      <c r="R289" s="120"/>
      <c r="S289" s="120"/>
      <c r="T289" s="120"/>
      <c r="U289" s="120"/>
      <c r="V289" s="120"/>
      <c r="W289" s="120"/>
      <c r="X289" s="120"/>
      <c r="Y289" s="120"/>
    </row>
    <row r="290" spans="1:27" s="87" customFormat="1" ht="17" hidden="1">
      <c r="A290" s="4"/>
      <c r="E290" s="89" t="s">
        <v>1001</v>
      </c>
      <c r="G290" s="87" t="s">
        <v>504</v>
      </c>
      <c r="H290" s="4"/>
      <c r="P290" s="120"/>
      <c r="Q290" s="120"/>
      <c r="R290" s="120"/>
      <c r="S290" s="120"/>
      <c r="T290" s="120"/>
      <c r="U290" s="120"/>
      <c r="V290" s="120"/>
      <c r="W290" s="120"/>
      <c r="X290" s="120"/>
      <c r="Y290" s="120"/>
    </row>
    <row r="291" spans="1:27" ht="204" hidden="1">
      <c r="A291" s="4">
        <v>2188</v>
      </c>
      <c r="E291" s="116" t="s">
        <v>2512</v>
      </c>
      <c r="F291" s="2" t="s">
        <v>1002</v>
      </c>
      <c r="G291" s="2" t="s">
        <v>1003</v>
      </c>
      <c r="H291" s="10"/>
      <c r="I291" s="10"/>
      <c r="J291" s="10"/>
      <c r="K291" s="10"/>
      <c r="L291" s="10"/>
      <c r="M291" s="10"/>
      <c r="P291" s="73"/>
      <c r="Q291" s="74"/>
      <c r="R291" s="74"/>
      <c r="S291" s="19"/>
      <c r="T291" s="21"/>
      <c r="U291" s="73"/>
      <c r="V291" s="74"/>
      <c r="W291" s="74"/>
      <c r="X291" s="19"/>
      <c r="Y291" s="21"/>
      <c r="Z291" s="66" t="str">
        <f t="shared" si="18"/>
        <v/>
      </c>
      <c r="AA291" s="49" t="str">
        <f t="shared" si="19"/>
        <v/>
      </c>
    </row>
    <row r="292" spans="1:27" ht="238" hidden="1">
      <c r="A292" s="4">
        <v>2189</v>
      </c>
      <c r="E292" s="116" t="s">
        <v>2513</v>
      </c>
      <c r="F292" s="2" t="s">
        <v>1004</v>
      </c>
      <c r="G292" s="2" t="s">
        <v>1005</v>
      </c>
      <c r="H292" s="10"/>
      <c r="I292" s="10"/>
      <c r="J292" s="10"/>
      <c r="K292" s="10"/>
      <c r="L292" s="10"/>
      <c r="M292" s="10"/>
      <c r="P292" s="73"/>
      <c r="Q292" s="74"/>
      <c r="R292" s="74"/>
      <c r="S292" s="19"/>
      <c r="T292" s="21"/>
      <c r="U292" s="73"/>
      <c r="V292" s="74"/>
      <c r="W292" s="74"/>
      <c r="X292" s="19"/>
      <c r="Y292" s="21"/>
      <c r="Z292" s="66" t="str">
        <f t="shared" si="18"/>
        <v/>
      </c>
      <c r="AA292" s="49" t="str">
        <f t="shared" si="19"/>
        <v/>
      </c>
    </row>
    <row r="293" spans="1:27" ht="221" hidden="1">
      <c r="A293" s="4">
        <v>2190</v>
      </c>
      <c r="E293" s="116" t="s">
        <v>2514</v>
      </c>
      <c r="F293" s="2" t="s">
        <v>1006</v>
      </c>
      <c r="G293" s="2" t="s">
        <v>1007</v>
      </c>
      <c r="H293" s="10"/>
      <c r="I293" s="10"/>
      <c r="J293" s="10"/>
      <c r="K293" s="10"/>
      <c r="L293" s="10"/>
      <c r="M293" s="10"/>
      <c r="P293" s="73"/>
      <c r="Q293" s="74"/>
      <c r="R293" s="74"/>
      <c r="S293" s="19"/>
      <c r="T293" s="21"/>
      <c r="U293" s="73"/>
      <c r="V293" s="74"/>
      <c r="W293" s="74"/>
      <c r="X293" s="19"/>
      <c r="Y293" s="21"/>
      <c r="Z293" s="66" t="str">
        <f t="shared" si="18"/>
        <v/>
      </c>
      <c r="AA293" s="49" t="str">
        <f t="shared" si="19"/>
        <v/>
      </c>
    </row>
    <row r="294" spans="1:27" ht="255" hidden="1">
      <c r="A294" s="4">
        <v>2191</v>
      </c>
      <c r="E294" s="116" t="s">
        <v>2515</v>
      </c>
      <c r="F294" s="2" t="s">
        <v>1008</v>
      </c>
      <c r="G294" s="2" t="s">
        <v>1009</v>
      </c>
      <c r="H294" s="10"/>
      <c r="I294" s="10"/>
      <c r="J294" s="10"/>
      <c r="K294" s="10"/>
      <c r="L294" s="10"/>
      <c r="M294" s="10"/>
      <c r="P294" s="73"/>
      <c r="Q294" s="74"/>
      <c r="R294" s="74"/>
      <c r="S294" s="19"/>
      <c r="T294" s="21"/>
      <c r="U294" s="73"/>
      <c r="V294" s="74"/>
      <c r="W294" s="74"/>
      <c r="X294" s="19"/>
      <c r="Y294" s="21"/>
      <c r="Z294" s="66" t="str">
        <f t="shared" si="18"/>
        <v/>
      </c>
      <c r="AA294" s="49" t="str">
        <f t="shared" si="19"/>
        <v/>
      </c>
    </row>
    <row r="295" spans="1:27" ht="204" hidden="1">
      <c r="A295" s="4">
        <v>2192</v>
      </c>
      <c r="E295" s="116" t="s">
        <v>2516</v>
      </c>
      <c r="F295" s="2" t="s">
        <v>1010</v>
      </c>
      <c r="G295" s="2" t="s">
        <v>1011</v>
      </c>
      <c r="H295" s="10"/>
      <c r="I295" s="10"/>
      <c r="J295" s="10"/>
      <c r="K295" s="10"/>
      <c r="L295" s="10"/>
      <c r="M295" s="10"/>
      <c r="P295" s="73"/>
      <c r="Q295" s="74"/>
      <c r="R295" s="74"/>
      <c r="S295" s="19"/>
      <c r="T295" s="21"/>
      <c r="U295" s="73"/>
      <c r="V295" s="74"/>
      <c r="W295" s="74"/>
      <c r="X295" s="19"/>
      <c r="Y295" s="21"/>
      <c r="Z295" s="66" t="str">
        <f t="shared" si="18"/>
        <v/>
      </c>
      <c r="AA295" s="49" t="str">
        <f t="shared" si="19"/>
        <v/>
      </c>
    </row>
    <row r="296" spans="1:27" ht="306" hidden="1">
      <c r="A296" s="4">
        <v>2193</v>
      </c>
      <c r="E296" s="116" t="s">
        <v>2517</v>
      </c>
      <c r="F296" s="2" t="s">
        <v>1012</v>
      </c>
      <c r="G296" s="2" t="s">
        <v>1013</v>
      </c>
      <c r="H296" s="10"/>
      <c r="I296" s="10"/>
      <c r="J296" s="10"/>
      <c r="K296" s="10"/>
      <c r="L296" s="10"/>
      <c r="M296" s="10"/>
      <c r="P296" s="73"/>
      <c r="Q296" s="74"/>
      <c r="R296" s="74"/>
      <c r="S296" s="19"/>
      <c r="T296" s="21"/>
      <c r="U296" s="73"/>
      <c r="V296" s="74"/>
      <c r="W296" s="74"/>
      <c r="X296" s="19"/>
      <c r="Y296" s="21"/>
      <c r="Z296" s="66" t="str">
        <f t="shared" si="18"/>
        <v/>
      </c>
      <c r="AA296" s="49" t="str">
        <f t="shared" si="19"/>
        <v/>
      </c>
    </row>
    <row r="297" spans="1:27" ht="204" hidden="1">
      <c r="A297" s="4">
        <v>2194</v>
      </c>
      <c r="E297" s="116" t="s">
        <v>2518</v>
      </c>
      <c r="F297" s="2" t="s">
        <v>1014</v>
      </c>
      <c r="G297" s="2" t="s">
        <v>1015</v>
      </c>
      <c r="H297" s="10"/>
      <c r="I297" s="10"/>
      <c r="J297" s="10"/>
      <c r="K297" s="10"/>
      <c r="L297" s="10"/>
      <c r="M297" s="10"/>
      <c r="P297" s="73"/>
      <c r="Q297" s="74"/>
      <c r="R297" s="74"/>
      <c r="S297" s="19"/>
      <c r="T297" s="21"/>
      <c r="U297" s="73"/>
      <c r="V297" s="74"/>
      <c r="W297" s="74"/>
      <c r="X297" s="19"/>
      <c r="Y297" s="21"/>
      <c r="Z297" s="66" t="str">
        <f t="shared" si="18"/>
        <v/>
      </c>
      <c r="AA297" s="49" t="str">
        <f t="shared" si="19"/>
        <v/>
      </c>
    </row>
    <row r="298" spans="1:27" ht="272" hidden="1">
      <c r="A298" s="4">
        <v>2195</v>
      </c>
      <c r="E298" s="116" t="s">
        <v>2519</v>
      </c>
      <c r="F298" s="2" t="s">
        <v>1016</v>
      </c>
      <c r="G298" s="2" t="s">
        <v>1017</v>
      </c>
      <c r="H298" s="10"/>
      <c r="I298" s="10"/>
      <c r="J298" s="10"/>
      <c r="K298" s="10"/>
      <c r="L298" s="10"/>
      <c r="M298" s="10"/>
      <c r="P298" s="73"/>
      <c r="Q298" s="74"/>
      <c r="R298" s="74"/>
      <c r="S298" s="19"/>
      <c r="T298" s="21"/>
      <c r="U298" s="73"/>
      <c r="V298" s="74"/>
      <c r="W298" s="74"/>
      <c r="X298" s="19"/>
      <c r="Y298" s="21"/>
      <c r="Z298" s="66" t="str">
        <f t="shared" si="18"/>
        <v/>
      </c>
      <c r="AA298" s="49" t="str">
        <f t="shared" si="19"/>
        <v/>
      </c>
    </row>
    <row r="299" spans="1:27" s="87" customFormat="1" hidden="1">
      <c r="A299" s="4"/>
      <c r="H299" s="4"/>
      <c r="P299" s="120"/>
      <c r="Q299" s="120"/>
      <c r="R299" s="120"/>
      <c r="S299" s="120"/>
      <c r="T299" s="120"/>
      <c r="U299" s="120"/>
      <c r="V299" s="120"/>
      <c r="W299" s="120"/>
      <c r="X299" s="120"/>
      <c r="Y299" s="120"/>
    </row>
    <row r="300" spans="1:27" s="87" customFormat="1" hidden="1">
      <c r="A300" s="4"/>
      <c r="H300" s="4"/>
      <c r="P300" s="120"/>
      <c r="Q300" s="120"/>
      <c r="R300" s="120"/>
      <c r="S300" s="120"/>
      <c r="T300" s="120"/>
      <c r="U300" s="120"/>
      <c r="V300" s="120"/>
      <c r="W300" s="120"/>
      <c r="X300" s="120"/>
      <c r="Y300" s="120"/>
    </row>
    <row r="301" spans="1:27" s="87" customFormat="1" ht="17" hidden="1">
      <c r="A301" s="4"/>
      <c r="E301" s="89" t="s">
        <v>1018</v>
      </c>
      <c r="H301" s="4"/>
      <c r="P301" s="120"/>
      <c r="Q301" s="120"/>
      <c r="R301" s="120"/>
      <c r="S301" s="120"/>
      <c r="T301" s="120"/>
      <c r="U301" s="120"/>
      <c r="V301" s="120"/>
      <c r="W301" s="120"/>
      <c r="X301" s="120"/>
      <c r="Y301" s="120"/>
    </row>
    <row r="302" spans="1:27" ht="388" hidden="1">
      <c r="A302" s="4">
        <v>2196</v>
      </c>
      <c r="B302" s="4" t="s">
        <v>1019</v>
      </c>
      <c r="E302" s="53" t="s">
        <v>2521</v>
      </c>
      <c r="F302" s="2" t="s">
        <v>1020</v>
      </c>
      <c r="G302" s="2" t="s">
        <v>1021</v>
      </c>
      <c r="H302" s="115" t="s">
        <v>2520</v>
      </c>
      <c r="I302" s="10"/>
      <c r="J302" s="10"/>
      <c r="K302" s="10"/>
      <c r="L302" s="10"/>
      <c r="M302" s="115" t="s">
        <v>2520</v>
      </c>
      <c r="P302" s="73"/>
      <c r="Q302" s="74"/>
      <c r="R302" s="74"/>
      <c r="S302" s="19"/>
      <c r="T302" s="21"/>
      <c r="U302" s="73"/>
      <c r="V302" s="74"/>
      <c r="W302" s="74"/>
      <c r="X302" s="19"/>
      <c r="Y302" s="21"/>
      <c r="Z302" s="66" t="str">
        <f t="shared" si="18"/>
        <v/>
      </c>
      <c r="AA302" s="49" t="str">
        <f t="shared" si="19"/>
        <v/>
      </c>
    </row>
    <row r="303" spans="1:27" s="87" customFormat="1" hidden="1">
      <c r="A303" s="4"/>
      <c r="H303" s="4"/>
      <c r="P303" s="120"/>
      <c r="Q303" s="120"/>
      <c r="R303" s="120"/>
      <c r="S303" s="120"/>
      <c r="T303" s="120"/>
      <c r="U303" s="120"/>
      <c r="V303" s="120"/>
      <c r="W303" s="120"/>
      <c r="X303" s="120"/>
      <c r="Y303" s="120"/>
    </row>
    <row r="304" spans="1:27" s="87" customFormat="1" hidden="1">
      <c r="A304" s="4"/>
      <c r="H304" s="4"/>
      <c r="P304" s="120"/>
      <c r="Q304" s="120"/>
      <c r="R304" s="120"/>
      <c r="S304" s="120"/>
      <c r="T304" s="120"/>
      <c r="U304" s="120"/>
      <c r="V304" s="120"/>
      <c r="W304" s="120"/>
      <c r="X304" s="120"/>
      <c r="Y304" s="120"/>
    </row>
    <row r="305" spans="1:27" s="87" customFormat="1" ht="19" hidden="1">
      <c r="A305" s="4"/>
      <c r="E305" s="125" t="s">
        <v>85</v>
      </c>
      <c r="F305" s="125"/>
      <c r="G305" s="125"/>
      <c r="H305" s="4"/>
      <c r="P305" s="120"/>
      <c r="Q305" s="120"/>
      <c r="R305" s="120"/>
      <c r="S305" s="120"/>
      <c r="T305" s="120"/>
      <c r="U305" s="120"/>
      <c r="V305" s="120"/>
      <c r="W305" s="120"/>
      <c r="X305" s="120"/>
      <c r="Y305" s="120"/>
    </row>
    <row r="306" spans="1:27" s="87" customFormat="1" ht="17" hidden="1">
      <c r="A306" s="4"/>
      <c r="E306" s="89" t="s">
        <v>1022</v>
      </c>
      <c r="H306" s="4"/>
      <c r="P306" s="120"/>
      <c r="Q306" s="120"/>
      <c r="R306" s="120"/>
      <c r="S306" s="120"/>
      <c r="T306" s="120"/>
      <c r="U306" s="120"/>
      <c r="V306" s="120"/>
      <c r="W306" s="120"/>
      <c r="X306" s="120"/>
      <c r="Y306" s="120"/>
    </row>
    <row r="307" spans="1:27" ht="340" hidden="1">
      <c r="A307" s="4">
        <v>2197</v>
      </c>
      <c r="B307" s="4" t="s">
        <v>1023</v>
      </c>
      <c r="E307" s="116" t="s">
        <v>2522</v>
      </c>
      <c r="F307" s="2" t="s">
        <v>1024</v>
      </c>
      <c r="G307" s="2" t="s">
        <v>1025</v>
      </c>
      <c r="H307" s="10"/>
      <c r="I307" s="10"/>
      <c r="J307" s="10"/>
      <c r="K307" s="10"/>
      <c r="L307" s="10"/>
      <c r="M307" s="10"/>
      <c r="P307" s="73"/>
      <c r="Q307" s="74"/>
      <c r="R307" s="74"/>
      <c r="S307" s="19"/>
      <c r="T307" s="21"/>
      <c r="U307" s="73"/>
      <c r="V307" s="74"/>
      <c r="W307" s="74"/>
      <c r="X307" s="19"/>
      <c r="Y307" s="21"/>
      <c r="Z307" s="66" t="str">
        <f t="shared" si="18"/>
        <v/>
      </c>
      <c r="AA307" s="49" t="str">
        <f t="shared" si="19"/>
        <v/>
      </c>
    </row>
    <row r="308" spans="1:27" ht="356" hidden="1">
      <c r="A308" s="4">
        <v>2198</v>
      </c>
      <c r="B308" s="4" t="s">
        <v>1026</v>
      </c>
      <c r="E308" s="116" t="s">
        <v>2523</v>
      </c>
      <c r="F308" s="2" t="s">
        <v>1027</v>
      </c>
      <c r="G308" s="2" t="s">
        <v>1028</v>
      </c>
      <c r="H308" s="10"/>
      <c r="I308" s="10"/>
      <c r="J308" s="10"/>
      <c r="K308" s="10"/>
      <c r="L308" s="10"/>
      <c r="M308" s="10"/>
      <c r="P308" s="73"/>
      <c r="Q308" s="74"/>
      <c r="R308" s="74"/>
      <c r="S308" s="19"/>
      <c r="T308" s="21"/>
      <c r="U308" s="73"/>
      <c r="V308" s="74"/>
      <c r="W308" s="74"/>
      <c r="X308" s="19"/>
      <c r="Y308" s="21"/>
      <c r="Z308" s="66" t="str">
        <f t="shared" si="18"/>
        <v/>
      </c>
      <c r="AA308" s="49" t="str">
        <f t="shared" si="19"/>
        <v/>
      </c>
    </row>
    <row r="309" spans="1:27" ht="372" hidden="1">
      <c r="A309" s="4">
        <v>2199</v>
      </c>
      <c r="E309" s="116" t="s">
        <v>2524</v>
      </c>
      <c r="F309" s="2" t="s">
        <v>1029</v>
      </c>
      <c r="G309" s="2" t="s">
        <v>1030</v>
      </c>
      <c r="H309" s="10"/>
      <c r="I309" s="10"/>
      <c r="J309" s="10"/>
      <c r="K309" s="10"/>
      <c r="L309" s="10"/>
      <c r="M309" s="10"/>
      <c r="P309" s="73"/>
      <c r="Q309" s="74"/>
      <c r="R309" s="74"/>
      <c r="S309" s="19"/>
      <c r="T309" s="21"/>
      <c r="U309" s="73"/>
      <c r="V309" s="74"/>
      <c r="W309" s="74"/>
      <c r="X309" s="19"/>
      <c r="Y309" s="21"/>
      <c r="Z309" s="66" t="str">
        <f t="shared" si="18"/>
        <v/>
      </c>
      <c r="AA309" s="49" t="str">
        <f t="shared" si="19"/>
        <v/>
      </c>
    </row>
    <row r="310" spans="1:27" ht="238" hidden="1">
      <c r="A310" s="4">
        <v>2200</v>
      </c>
      <c r="E310" s="116" t="s">
        <v>2525</v>
      </c>
      <c r="F310" s="2" t="s">
        <v>1031</v>
      </c>
      <c r="G310" s="2" t="s">
        <v>1032</v>
      </c>
      <c r="H310" s="10"/>
      <c r="I310" s="10"/>
      <c r="J310" s="10"/>
      <c r="K310" s="10"/>
      <c r="L310" s="10"/>
      <c r="M310" s="10"/>
      <c r="P310" s="73"/>
      <c r="Q310" s="74"/>
      <c r="R310" s="74"/>
      <c r="S310" s="19"/>
      <c r="T310" s="21"/>
      <c r="U310" s="73"/>
      <c r="V310" s="74"/>
      <c r="W310" s="74"/>
      <c r="X310" s="19"/>
      <c r="Y310" s="21"/>
      <c r="Z310" s="66" t="str">
        <f t="shared" si="18"/>
        <v/>
      </c>
      <c r="AA310" s="49" t="str">
        <f t="shared" si="19"/>
        <v/>
      </c>
    </row>
    <row r="311" spans="1:27" ht="289" hidden="1">
      <c r="A311" s="4">
        <v>2201</v>
      </c>
      <c r="E311" s="116" t="s">
        <v>2526</v>
      </c>
      <c r="F311" s="2" t="s">
        <v>1033</v>
      </c>
      <c r="G311" s="2" t="s">
        <v>1034</v>
      </c>
      <c r="H311" s="10"/>
      <c r="I311" s="10"/>
      <c r="J311" s="10"/>
      <c r="K311" s="10"/>
      <c r="L311" s="10"/>
      <c r="M311" s="10"/>
      <c r="P311" s="73"/>
      <c r="Q311" s="74"/>
      <c r="R311" s="74"/>
      <c r="S311" s="19"/>
      <c r="T311" s="21"/>
      <c r="U311" s="73"/>
      <c r="V311" s="74"/>
      <c r="W311" s="74"/>
      <c r="X311" s="19"/>
      <c r="Y311" s="21"/>
      <c r="Z311" s="66" t="str">
        <f t="shared" si="18"/>
        <v/>
      </c>
      <c r="AA311" s="49" t="str">
        <f t="shared" si="19"/>
        <v/>
      </c>
    </row>
    <row r="312" spans="1:27" s="87" customFormat="1" ht="17" hidden="1">
      <c r="A312" s="4"/>
      <c r="G312" s="87" t="s">
        <v>504</v>
      </c>
      <c r="H312" s="4"/>
      <c r="P312" s="120"/>
      <c r="Q312" s="120"/>
      <c r="R312" s="120"/>
      <c r="S312" s="120"/>
      <c r="T312" s="120"/>
      <c r="U312" s="120"/>
      <c r="V312" s="120"/>
      <c r="W312" s="120"/>
      <c r="X312" s="120"/>
      <c r="Y312" s="120"/>
    </row>
    <row r="313" spans="1:27" s="87" customFormat="1" ht="17" hidden="1">
      <c r="A313" s="4"/>
      <c r="G313" s="87" t="s">
        <v>504</v>
      </c>
      <c r="H313" s="4"/>
      <c r="P313" s="120"/>
      <c r="Q313" s="120"/>
      <c r="R313" s="120"/>
      <c r="S313" s="120"/>
      <c r="T313" s="120"/>
      <c r="U313" s="120"/>
      <c r="V313" s="120"/>
      <c r="W313" s="120"/>
      <c r="X313" s="120"/>
      <c r="Y313" s="120"/>
    </row>
    <row r="314" spans="1:27" s="87" customFormat="1" ht="17" hidden="1">
      <c r="A314" s="4"/>
      <c r="E314" s="89" t="s">
        <v>1035</v>
      </c>
      <c r="G314" s="87" t="s">
        <v>504</v>
      </c>
      <c r="H314" s="4"/>
      <c r="P314" s="120"/>
      <c r="Q314" s="120"/>
      <c r="R314" s="120"/>
      <c r="S314" s="120"/>
      <c r="T314" s="120"/>
      <c r="U314" s="120"/>
      <c r="V314" s="120"/>
      <c r="W314" s="120"/>
      <c r="X314" s="120"/>
      <c r="Y314" s="120"/>
    </row>
    <row r="315" spans="1:27" ht="238" hidden="1">
      <c r="A315" s="4">
        <v>2202</v>
      </c>
      <c r="B315" s="4" t="s">
        <v>1036</v>
      </c>
      <c r="E315" s="116" t="s">
        <v>2527</v>
      </c>
      <c r="F315" s="2" t="s">
        <v>1037</v>
      </c>
      <c r="G315" s="2" t="s">
        <v>1038</v>
      </c>
      <c r="H315" s="10"/>
      <c r="I315" s="10"/>
      <c r="J315" s="10"/>
      <c r="K315" s="10"/>
      <c r="L315" s="10"/>
      <c r="M315" s="10"/>
      <c r="P315" s="73"/>
      <c r="Q315" s="74"/>
      <c r="R315" s="74"/>
      <c r="S315" s="19"/>
      <c r="T315" s="21"/>
      <c r="U315" s="73"/>
      <c r="V315" s="74"/>
      <c r="W315" s="74"/>
      <c r="X315" s="19"/>
      <c r="Y315" s="21"/>
      <c r="Z315" s="66" t="str">
        <f t="shared" si="18"/>
        <v/>
      </c>
      <c r="AA315" s="49" t="str">
        <f t="shared" si="19"/>
        <v/>
      </c>
    </row>
    <row r="316" spans="1:27" ht="306" hidden="1">
      <c r="A316" s="4">
        <v>2203</v>
      </c>
      <c r="B316" s="4" t="s">
        <v>1039</v>
      </c>
      <c r="E316" s="116" t="s">
        <v>2528</v>
      </c>
      <c r="F316" s="2" t="s">
        <v>1040</v>
      </c>
      <c r="G316" s="2" t="s">
        <v>1041</v>
      </c>
      <c r="H316" s="10"/>
      <c r="I316" s="10"/>
      <c r="J316" s="10"/>
      <c r="K316" s="10"/>
      <c r="L316" s="10"/>
      <c r="M316" s="10"/>
      <c r="P316" s="73"/>
      <c r="Q316" s="74"/>
      <c r="R316" s="74"/>
      <c r="S316" s="19"/>
      <c r="T316" s="21"/>
      <c r="U316" s="73"/>
      <c r="V316" s="74"/>
      <c r="W316" s="74"/>
      <c r="X316" s="19"/>
      <c r="Y316" s="21"/>
      <c r="Z316" s="66" t="str">
        <f t="shared" si="18"/>
        <v/>
      </c>
      <c r="AA316" s="49" t="str">
        <f t="shared" si="19"/>
        <v/>
      </c>
    </row>
    <row r="317" spans="1:27" s="87" customFormat="1" ht="17" hidden="1">
      <c r="A317" s="4"/>
      <c r="G317" s="87" t="s">
        <v>504</v>
      </c>
      <c r="H317" s="4"/>
      <c r="P317" s="120"/>
      <c r="Q317" s="120"/>
      <c r="R317" s="120"/>
      <c r="S317" s="120"/>
      <c r="T317" s="120"/>
      <c r="U317" s="120"/>
      <c r="V317" s="120"/>
      <c r="W317" s="120"/>
      <c r="X317" s="120"/>
      <c r="Y317" s="120"/>
    </row>
    <row r="318" spans="1:27" s="87" customFormat="1" ht="17" hidden="1">
      <c r="A318" s="4"/>
      <c r="G318" s="87" t="s">
        <v>504</v>
      </c>
      <c r="H318" s="4"/>
      <c r="P318" s="120"/>
      <c r="Q318" s="120"/>
      <c r="R318" s="120"/>
      <c r="S318" s="120"/>
      <c r="T318" s="120"/>
      <c r="U318" s="120"/>
      <c r="V318" s="120"/>
      <c r="W318" s="120"/>
      <c r="X318" s="120"/>
      <c r="Y318" s="120"/>
    </row>
    <row r="319" spans="1:27" s="87" customFormat="1" ht="17" hidden="1">
      <c r="A319" s="4"/>
      <c r="E319" s="89" t="s">
        <v>1042</v>
      </c>
      <c r="G319" s="87" t="s">
        <v>504</v>
      </c>
      <c r="H319" s="4"/>
      <c r="P319" s="120"/>
      <c r="Q319" s="120"/>
      <c r="R319" s="120"/>
      <c r="S319" s="120"/>
      <c r="T319" s="120"/>
      <c r="U319" s="120"/>
      <c r="V319" s="120"/>
      <c r="W319" s="120"/>
      <c r="X319" s="120"/>
      <c r="Y319" s="120"/>
    </row>
    <row r="320" spans="1:27" ht="255" hidden="1">
      <c r="A320" s="4">
        <v>2204</v>
      </c>
      <c r="E320" s="116" t="s">
        <v>2529</v>
      </c>
      <c r="F320" s="2" t="s">
        <v>1043</v>
      </c>
      <c r="G320" s="2" t="s">
        <v>1044</v>
      </c>
      <c r="H320" s="10"/>
      <c r="I320" s="10"/>
      <c r="J320" s="10"/>
      <c r="K320" s="10"/>
      <c r="L320" s="10"/>
      <c r="M320" s="10"/>
      <c r="P320" s="73"/>
      <c r="Q320" s="74"/>
      <c r="R320" s="74"/>
      <c r="S320" s="19"/>
      <c r="T320" s="21"/>
      <c r="U320" s="73"/>
      <c r="V320" s="74"/>
      <c r="W320" s="74"/>
      <c r="X320" s="19"/>
      <c r="Y320" s="21"/>
      <c r="Z320" s="66" t="str">
        <f t="shared" si="18"/>
        <v/>
      </c>
      <c r="AA320" s="49" t="str">
        <f t="shared" si="19"/>
        <v/>
      </c>
    </row>
    <row r="321" spans="1:27" ht="238" hidden="1">
      <c r="A321" s="4">
        <v>2205</v>
      </c>
      <c r="B321" s="4" t="s">
        <v>1045</v>
      </c>
      <c r="E321" s="116" t="s">
        <v>2530</v>
      </c>
      <c r="F321" s="2" t="s">
        <v>1046</v>
      </c>
      <c r="G321" s="2" t="s">
        <v>1047</v>
      </c>
      <c r="H321" s="10"/>
      <c r="I321" s="10"/>
      <c r="J321" s="10"/>
      <c r="K321" s="10"/>
      <c r="L321" s="10"/>
      <c r="M321" s="10"/>
      <c r="P321" s="73"/>
      <c r="Q321" s="74"/>
      <c r="R321" s="74"/>
      <c r="S321" s="19"/>
      <c r="T321" s="21"/>
      <c r="U321" s="73"/>
      <c r="V321" s="74"/>
      <c r="W321" s="74"/>
      <c r="X321" s="19"/>
      <c r="Y321" s="21"/>
      <c r="Z321" s="66" t="str">
        <f t="shared" si="18"/>
        <v/>
      </c>
      <c r="AA321" s="49" t="str">
        <f t="shared" si="19"/>
        <v/>
      </c>
    </row>
    <row r="322" spans="1:27" s="87" customFormat="1" hidden="1">
      <c r="A322" s="4"/>
      <c r="H322" s="4"/>
      <c r="P322" s="120"/>
      <c r="Q322" s="120"/>
      <c r="R322" s="120"/>
      <c r="S322" s="120"/>
      <c r="T322" s="120"/>
      <c r="U322" s="120"/>
      <c r="V322" s="120"/>
      <c r="W322" s="120"/>
      <c r="X322" s="120"/>
      <c r="Y322" s="120"/>
    </row>
    <row r="323" spans="1:27" s="87" customFormat="1" hidden="1">
      <c r="A323" s="4"/>
      <c r="H323" s="4"/>
      <c r="P323" s="120"/>
      <c r="Q323" s="120"/>
      <c r="R323" s="120"/>
      <c r="S323" s="120"/>
      <c r="T323" s="120"/>
      <c r="U323" s="120"/>
      <c r="V323" s="120"/>
      <c r="W323" s="120"/>
      <c r="X323" s="120"/>
      <c r="Y323" s="120"/>
    </row>
    <row r="324" spans="1:27" s="87" customFormat="1" ht="19" hidden="1">
      <c r="A324" s="4"/>
      <c r="E324" s="125" t="s">
        <v>649</v>
      </c>
      <c r="F324" s="125"/>
      <c r="G324" s="125"/>
      <c r="H324" s="4"/>
      <c r="P324" s="120"/>
      <c r="Q324" s="120"/>
      <c r="R324" s="120"/>
      <c r="S324" s="120"/>
      <c r="T324" s="120"/>
      <c r="U324" s="120"/>
      <c r="V324" s="120"/>
      <c r="W324" s="120"/>
      <c r="X324" s="120"/>
      <c r="Y324" s="120"/>
    </row>
    <row r="325" spans="1:27" s="87" customFormat="1" ht="17" hidden="1">
      <c r="A325" s="4"/>
      <c r="E325" s="89" t="s">
        <v>118</v>
      </c>
      <c r="H325" s="4"/>
      <c r="P325" s="120"/>
      <c r="Q325" s="120"/>
      <c r="R325" s="120"/>
      <c r="S325" s="120"/>
      <c r="T325" s="120"/>
      <c r="U325" s="120"/>
      <c r="V325" s="120"/>
      <c r="W325" s="120"/>
      <c r="X325" s="120"/>
      <c r="Y325" s="120"/>
    </row>
    <row r="326" spans="1:27" ht="221" hidden="1">
      <c r="A326" s="4">
        <v>2206</v>
      </c>
      <c r="B326" s="4" t="s">
        <v>1048</v>
      </c>
      <c r="E326" s="116" t="s">
        <v>2531</v>
      </c>
      <c r="F326" s="2" t="s">
        <v>1049</v>
      </c>
      <c r="G326" s="2" t="s">
        <v>1050</v>
      </c>
      <c r="H326" s="10"/>
      <c r="I326" s="10"/>
      <c r="J326" s="10"/>
      <c r="K326" s="10"/>
      <c r="L326" s="10"/>
      <c r="M326" s="10"/>
      <c r="P326" s="73"/>
      <c r="Q326" s="74"/>
      <c r="R326" s="74"/>
      <c r="S326" s="19"/>
      <c r="T326" s="21"/>
      <c r="U326" s="73"/>
      <c r="V326" s="74"/>
      <c r="W326" s="74"/>
      <c r="X326" s="19"/>
      <c r="Y326" s="21"/>
      <c r="Z326" s="66" t="str">
        <f t="shared" ref="Z326:Z389" si="20">IF(U326&lt;&gt;"",U326,IF(P326&lt;&gt;"",P326,IF(N326&lt;&gt;"",N326,"")))</f>
        <v/>
      </c>
      <c r="AA326" s="49" t="str">
        <f t="shared" ref="AA326:AA389" si="21">IF(X326&lt;&gt;"",X326,IF(S326&lt;&gt;"",S326,IF(O326&lt;&gt;"",O326,"")))</f>
        <v/>
      </c>
    </row>
    <row r="327" spans="1:27" s="87" customFormat="1" ht="17" hidden="1">
      <c r="A327" s="4"/>
      <c r="G327" s="87" t="s">
        <v>504</v>
      </c>
      <c r="H327" s="4"/>
      <c r="P327" s="120"/>
      <c r="Q327" s="120"/>
      <c r="R327" s="120"/>
      <c r="S327" s="120"/>
      <c r="T327" s="120"/>
      <c r="U327" s="120"/>
      <c r="V327" s="120"/>
      <c r="W327" s="120"/>
      <c r="X327" s="120"/>
      <c r="Y327" s="120"/>
    </row>
    <row r="328" spans="1:27" s="87" customFormat="1" ht="17" hidden="1">
      <c r="A328" s="4"/>
      <c r="G328" s="87" t="s">
        <v>504</v>
      </c>
      <c r="H328" s="4"/>
      <c r="P328" s="120"/>
      <c r="Q328" s="120"/>
      <c r="R328" s="120"/>
      <c r="S328" s="120"/>
      <c r="T328" s="120"/>
      <c r="U328" s="120"/>
      <c r="V328" s="120"/>
      <c r="W328" s="120"/>
      <c r="X328" s="120"/>
      <c r="Y328" s="120"/>
    </row>
    <row r="329" spans="1:27" s="87" customFormat="1" ht="17" hidden="1">
      <c r="A329" s="4"/>
      <c r="E329" s="89" t="s">
        <v>671</v>
      </c>
      <c r="G329" s="87" t="s">
        <v>504</v>
      </c>
      <c r="H329" s="4"/>
      <c r="P329" s="120"/>
      <c r="Q329" s="120"/>
      <c r="R329" s="120"/>
      <c r="S329" s="120"/>
      <c r="T329" s="120"/>
      <c r="U329" s="120"/>
      <c r="V329" s="120"/>
      <c r="W329" s="120"/>
      <c r="X329" s="120"/>
      <c r="Y329" s="120"/>
    </row>
    <row r="330" spans="1:27" ht="409.6" hidden="1">
      <c r="A330" s="4">
        <v>2207</v>
      </c>
      <c r="E330" s="116" t="s">
        <v>2532</v>
      </c>
      <c r="F330" s="2" t="s">
        <v>1051</v>
      </c>
      <c r="G330" s="2" t="s">
        <v>1052</v>
      </c>
      <c r="H330" s="10"/>
      <c r="I330" s="10"/>
      <c r="J330" s="10"/>
      <c r="K330" s="10"/>
      <c r="L330" s="10"/>
      <c r="M330" s="10"/>
      <c r="P330" s="73"/>
      <c r="Q330" s="74"/>
      <c r="R330" s="74"/>
      <c r="S330" s="19"/>
      <c r="T330" s="21"/>
      <c r="U330" s="73"/>
      <c r="V330" s="74"/>
      <c r="W330" s="74"/>
      <c r="X330" s="19"/>
      <c r="Y330" s="21"/>
      <c r="Z330" s="66" t="str">
        <f t="shared" si="20"/>
        <v/>
      </c>
      <c r="AA330" s="49" t="str">
        <f t="shared" si="21"/>
        <v/>
      </c>
    </row>
    <row r="331" spans="1:27" ht="340" hidden="1">
      <c r="A331" s="4">
        <v>2208</v>
      </c>
      <c r="B331" s="4" t="s">
        <v>1053</v>
      </c>
      <c r="E331" s="116" t="s">
        <v>2533</v>
      </c>
      <c r="F331" s="2" t="s">
        <v>1054</v>
      </c>
      <c r="G331" s="2" t="s">
        <v>1055</v>
      </c>
      <c r="H331" s="10"/>
      <c r="I331" s="10"/>
      <c r="J331" s="10"/>
      <c r="K331" s="10"/>
      <c r="L331" s="10"/>
      <c r="M331" s="10"/>
      <c r="P331" s="73"/>
      <c r="Q331" s="74"/>
      <c r="R331" s="74"/>
      <c r="S331" s="19"/>
      <c r="T331" s="21"/>
      <c r="U331" s="73"/>
      <c r="V331" s="74"/>
      <c r="W331" s="74"/>
      <c r="X331" s="19"/>
      <c r="Y331" s="21"/>
      <c r="Z331" s="66" t="str">
        <f t="shared" si="20"/>
        <v/>
      </c>
      <c r="AA331" s="49" t="str">
        <f t="shared" si="21"/>
        <v/>
      </c>
    </row>
    <row r="332" spans="1:27" s="87" customFormat="1" ht="17" hidden="1">
      <c r="A332" s="4"/>
      <c r="G332" s="87" t="s">
        <v>504</v>
      </c>
      <c r="H332" s="4"/>
      <c r="P332" s="120"/>
      <c r="Q332" s="120"/>
      <c r="R332" s="120"/>
      <c r="S332" s="120"/>
      <c r="T332" s="120"/>
      <c r="U332" s="120"/>
      <c r="V332" s="120"/>
      <c r="W332" s="120"/>
      <c r="X332" s="120"/>
      <c r="Y332" s="120"/>
    </row>
    <row r="333" spans="1:27" s="87" customFormat="1" ht="17" hidden="1">
      <c r="A333" s="4"/>
      <c r="G333" s="87" t="s">
        <v>504</v>
      </c>
      <c r="H333" s="4"/>
      <c r="P333" s="120"/>
      <c r="Q333" s="120"/>
      <c r="R333" s="120"/>
      <c r="S333" s="120"/>
      <c r="T333" s="120"/>
      <c r="U333" s="120"/>
      <c r="V333" s="120"/>
      <c r="W333" s="120"/>
      <c r="X333" s="120"/>
      <c r="Y333" s="120"/>
    </row>
    <row r="334" spans="1:27" s="87" customFormat="1" ht="17" hidden="1">
      <c r="A334" s="4"/>
      <c r="E334" s="89" t="s">
        <v>906</v>
      </c>
      <c r="G334" s="87" t="s">
        <v>504</v>
      </c>
      <c r="H334" s="4"/>
      <c r="P334" s="120"/>
      <c r="Q334" s="120"/>
      <c r="R334" s="120"/>
      <c r="S334" s="120"/>
      <c r="T334" s="120"/>
      <c r="U334" s="120"/>
      <c r="V334" s="120"/>
      <c r="W334" s="120"/>
      <c r="X334" s="120"/>
      <c r="Y334" s="120"/>
    </row>
    <row r="335" spans="1:27" ht="272" hidden="1">
      <c r="A335" s="4">
        <v>2209</v>
      </c>
      <c r="B335" s="4" t="s">
        <v>1056</v>
      </c>
      <c r="E335" s="116" t="s">
        <v>2534</v>
      </c>
      <c r="F335" s="2" t="s">
        <v>1057</v>
      </c>
      <c r="G335" s="2" t="s">
        <v>1058</v>
      </c>
      <c r="H335" s="10"/>
      <c r="I335" s="10"/>
      <c r="J335" s="10"/>
      <c r="K335" s="10"/>
      <c r="L335" s="10"/>
      <c r="M335" s="10"/>
      <c r="P335" s="73"/>
      <c r="Q335" s="74"/>
      <c r="R335" s="74"/>
      <c r="S335" s="19"/>
      <c r="T335" s="21"/>
      <c r="U335" s="73"/>
      <c r="V335" s="74"/>
      <c r="W335" s="74"/>
      <c r="X335" s="19"/>
      <c r="Y335" s="21"/>
      <c r="Z335" s="66" t="str">
        <f t="shared" si="20"/>
        <v/>
      </c>
      <c r="AA335" s="49" t="str">
        <f t="shared" si="21"/>
        <v/>
      </c>
    </row>
    <row r="336" spans="1:27" s="87" customFormat="1" ht="17" hidden="1">
      <c r="A336" s="4"/>
      <c r="G336" s="87" t="s">
        <v>504</v>
      </c>
      <c r="H336" s="4"/>
      <c r="P336" s="120"/>
      <c r="Q336" s="120"/>
      <c r="R336" s="120"/>
      <c r="S336" s="120"/>
      <c r="T336" s="120"/>
      <c r="U336" s="120"/>
      <c r="V336" s="120"/>
      <c r="W336" s="120"/>
      <c r="X336" s="120"/>
      <c r="Y336" s="120"/>
    </row>
    <row r="337" spans="1:27" s="87" customFormat="1" ht="17" hidden="1">
      <c r="A337" s="4"/>
      <c r="G337" s="87" t="s">
        <v>504</v>
      </c>
      <c r="H337" s="4"/>
      <c r="P337" s="120"/>
      <c r="Q337" s="120"/>
      <c r="R337" s="120"/>
      <c r="S337" s="120"/>
      <c r="T337" s="120"/>
      <c r="U337" s="120"/>
      <c r="V337" s="120"/>
      <c r="W337" s="120"/>
      <c r="X337" s="120"/>
      <c r="Y337" s="120"/>
    </row>
    <row r="338" spans="1:27" s="87" customFormat="1" ht="17" hidden="1">
      <c r="A338" s="4"/>
      <c r="E338" s="89" t="s">
        <v>912</v>
      </c>
      <c r="G338" s="87" t="s">
        <v>504</v>
      </c>
      <c r="H338" s="4"/>
      <c r="P338" s="120"/>
      <c r="Q338" s="120"/>
      <c r="R338" s="120"/>
      <c r="S338" s="120"/>
      <c r="T338" s="120"/>
      <c r="U338" s="120"/>
      <c r="V338" s="120"/>
      <c r="W338" s="120"/>
      <c r="X338" s="120"/>
      <c r="Y338" s="120"/>
    </row>
    <row r="339" spans="1:27" ht="306" hidden="1">
      <c r="A339" s="4">
        <v>2210</v>
      </c>
      <c r="B339" s="4" t="s">
        <v>1059</v>
      </c>
      <c r="E339" s="116" t="s">
        <v>2535</v>
      </c>
      <c r="F339" s="2" t="s">
        <v>1060</v>
      </c>
      <c r="G339" s="2" t="s">
        <v>1061</v>
      </c>
      <c r="H339" s="10"/>
      <c r="I339" s="10"/>
      <c r="J339" s="10"/>
      <c r="K339" s="10"/>
      <c r="L339" s="10"/>
      <c r="M339" s="10"/>
      <c r="P339" s="73"/>
      <c r="Q339" s="74"/>
      <c r="R339" s="74"/>
      <c r="S339" s="19"/>
      <c r="T339" s="21"/>
      <c r="U339" s="73"/>
      <c r="V339" s="74"/>
      <c r="W339" s="74"/>
      <c r="X339" s="19"/>
      <c r="Y339" s="21"/>
      <c r="Z339" s="66" t="str">
        <f t="shared" si="20"/>
        <v/>
      </c>
      <c r="AA339" s="49" t="str">
        <f t="shared" si="21"/>
        <v/>
      </c>
    </row>
    <row r="340" spans="1:27" ht="323" hidden="1">
      <c r="A340" s="4">
        <v>2211</v>
      </c>
      <c r="E340" s="116" t="s">
        <v>2536</v>
      </c>
      <c r="F340" s="2" t="s">
        <v>1062</v>
      </c>
      <c r="G340" s="2" t="s">
        <v>1063</v>
      </c>
      <c r="H340" s="10"/>
      <c r="I340" s="10"/>
      <c r="J340" s="10"/>
      <c r="K340" s="10"/>
      <c r="L340" s="10"/>
      <c r="M340" s="10"/>
      <c r="P340" s="73"/>
      <c r="Q340" s="74"/>
      <c r="R340" s="74"/>
      <c r="S340" s="19"/>
      <c r="T340" s="21"/>
      <c r="U340" s="73"/>
      <c r="V340" s="74"/>
      <c r="W340" s="74"/>
      <c r="X340" s="19"/>
      <c r="Y340" s="21"/>
      <c r="Z340" s="66" t="str">
        <f t="shared" si="20"/>
        <v/>
      </c>
      <c r="AA340" s="49" t="str">
        <f t="shared" si="21"/>
        <v/>
      </c>
    </row>
    <row r="341" spans="1:27" ht="340" hidden="1">
      <c r="A341" s="4">
        <v>2212</v>
      </c>
      <c r="B341" s="4" t="s">
        <v>1064</v>
      </c>
      <c r="E341" s="116" t="s">
        <v>2537</v>
      </c>
      <c r="F341" s="2" t="s">
        <v>1065</v>
      </c>
      <c r="G341" s="2" t="s">
        <v>1066</v>
      </c>
      <c r="H341" s="10"/>
      <c r="I341" s="10"/>
      <c r="J341" s="10"/>
      <c r="K341" s="10"/>
      <c r="L341" s="10"/>
      <c r="M341" s="10"/>
      <c r="P341" s="73"/>
      <c r="Q341" s="74"/>
      <c r="R341" s="74"/>
      <c r="S341" s="19"/>
      <c r="T341" s="21"/>
      <c r="U341" s="73"/>
      <c r="V341" s="74"/>
      <c r="W341" s="74"/>
      <c r="X341" s="19"/>
      <c r="Y341" s="21"/>
      <c r="Z341" s="66" t="str">
        <f t="shared" si="20"/>
        <v/>
      </c>
      <c r="AA341" s="49" t="str">
        <f t="shared" si="21"/>
        <v/>
      </c>
    </row>
    <row r="342" spans="1:27" s="87" customFormat="1" hidden="1">
      <c r="A342" s="4"/>
      <c r="H342" s="4"/>
      <c r="P342" s="120"/>
      <c r="Q342" s="120"/>
      <c r="R342" s="120"/>
      <c r="S342" s="120"/>
      <c r="T342" s="120"/>
      <c r="U342" s="120"/>
      <c r="V342" s="120"/>
      <c r="W342" s="120"/>
      <c r="X342" s="120"/>
      <c r="Y342" s="120"/>
    </row>
    <row r="343" spans="1:27" s="87" customFormat="1" hidden="1">
      <c r="A343" s="4"/>
      <c r="H343" s="4"/>
      <c r="P343" s="120"/>
      <c r="Q343" s="120"/>
      <c r="R343" s="120"/>
      <c r="S343" s="120"/>
      <c r="T343" s="120"/>
      <c r="U343" s="120"/>
      <c r="V343" s="120"/>
      <c r="W343" s="120"/>
      <c r="X343" s="120"/>
      <c r="Y343" s="120"/>
    </row>
    <row r="344" spans="1:27" s="87" customFormat="1" ht="17" hidden="1">
      <c r="A344" s="4"/>
      <c r="E344" s="89" t="s">
        <v>649</v>
      </c>
      <c r="H344" s="4"/>
      <c r="P344" s="120"/>
      <c r="Q344" s="120"/>
      <c r="R344" s="120"/>
      <c r="S344" s="120"/>
      <c r="T344" s="120"/>
      <c r="U344" s="120"/>
      <c r="V344" s="120"/>
      <c r="W344" s="120"/>
      <c r="X344" s="120"/>
      <c r="Y344" s="120"/>
    </row>
    <row r="345" spans="1:27" ht="102" hidden="1">
      <c r="A345" s="4">
        <v>2213</v>
      </c>
      <c r="E345" s="116" t="s">
        <v>2324</v>
      </c>
      <c r="F345" s="2" t="s">
        <v>1067</v>
      </c>
      <c r="G345" s="2" t="s">
        <v>584</v>
      </c>
      <c r="H345" s="10"/>
      <c r="I345" s="10"/>
      <c r="J345" s="10"/>
      <c r="K345" s="10"/>
      <c r="L345" s="10"/>
      <c r="M345" s="10"/>
      <c r="P345" s="73"/>
      <c r="Q345" s="74"/>
      <c r="R345" s="74"/>
      <c r="S345" s="19"/>
      <c r="T345" s="21"/>
      <c r="U345" s="73"/>
      <c r="V345" s="74"/>
      <c r="W345" s="74"/>
      <c r="X345" s="19"/>
      <c r="Y345" s="21"/>
      <c r="Z345" s="66" t="str">
        <f t="shared" si="20"/>
        <v/>
      </c>
      <c r="AA345" s="49" t="str">
        <f t="shared" si="21"/>
        <v/>
      </c>
    </row>
    <row r="346" spans="1:27" s="87" customFormat="1" hidden="1">
      <c r="A346" s="4"/>
      <c r="H346" s="4"/>
      <c r="P346" s="120"/>
      <c r="Q346" s="120"/>
      <c r="R346" s="120"/>
      <c r="S346" s="120"/>
      <c r="T346" s="120"/>
      <c r="U346" s="120"/>
      <c r="V346" s="120"/>
      <c r="W346" s="120"/>
      <c r="X346" s="120"/>
      <c r="Y346" s="120"/>
    </row>
    <row r="347" spans="1:27" s="87" customFormat="1" hidden="1">
      <c r="A347" s="4"/>
      <c r="H347" s="4"/>
      <c r="P347" s="120"/>
      <c r="Q347" s="120"/>
      <c r="R347" s="120"/>
      <c r="S347" s="120"/>
      <c r="T347" s="120"/>
      <c r="U347" s="120"/>
      <c r="V347" s="120"/>
      <c r="W347" s="120"/>
      <c r="X347" s="120"/>
      <c r="Y347" s="120"/>
    </row>
    <row r="348" spans="1:27" s="87" customFormat="1" ht="37">
      <c r="A348" s="4"/>
      <c r="E348" s="126" t="s">
        <v>1068</v>
      </c>
      <c r="F348" s="126"/>
      <c r="G348" s="126"/>
      <c r="H348" s="4"/>
      <c r="P348" s="120"/>
      <c r="Q348" s="120"/>
      <c r="R348" s="120"/>
      <c r="S348" s="120"/>
      <c r="T348" s="120"/>
      <c r="U348" s="120"/>
      <c r="V348" s="120"/>
      <c r="W348" s="120"/>
      <c r="X348" s="120"/>
      <c r="Y348" s="120"/>
    </row>
    <row r="349" spans="1:27" s="87" customFormat="1" ht="19">
      <c r="A349" s="4"/>
      <c r="E349" s="125" t="s">
        <v>1069</v>
      </c>
      <c r="F349" s="125"/>
      <c r="G349" s="125"/>
      <c r="H349" s="4"/>
      <c r="P349" s="120"/>
      <c r="Q349" s="120"/>
      <c r="R349" s="120"/>
      <c r="S349" s="120"/>
      <c r="T349" s="120"/>
      <c r="U349" s="120"/>
      <c r="V349" s="120"/>
      <c r="W349" s="120"/>
      <c r="X349" s="120"/>
      <c r="Y349" s="120"/>
    </row>
    <row r="350" spans="1:27" ht="409.6">
      <c r="A350" s="4">
        <v>2214</v>
      </c>
      <c r="B350" s="4" t="s">
        <v>1070</v>
      </c>
      <c r="E350" s="53" t="s">
        <v>2539</v>
      </c>
      <c r="F350" s="2" t="s">
        <v>1071</v>
      </c>
      <c r="G350" s="2" t="s">
        <v>1072</v>
      </c>
      <c r="H350" s="115" t="s">
        <v>2538</v>
      </c>
      <c r="I350" s="10"/>
      <c r="J350" s="10"/>
      <c r="K350" s="10"/>
      <c r="L350" s="10"/>
      <c r="M350" s="115" t="s">
        <v>2538</v>
      </c>
      <c r="P350" s="73">
        <v>5</v>
      </c>
      <c r="Q350" s="74" t="s">
        <v>3149</v>
      </c>
      <c r="R350" s="74"/>
      <c r="S350" s="19">
        <v>4</v>
      </c>
      <c r="T350" s="21"/>
      <c r="U350" s="73"/>
      <c r="V350" s="74"/>
      <c r="W350" s="74"/>
      <c r="X350" s="19"/>
      <c r="Y350" s="21"/>
      <c r="Z350" s="66">
        <f t="shared" si="20"/>
        <v>5</v>
      </c>
      <c r="AA350" s="49">
        <f t="shared" si="21"/>
        <v>4</v>
      </c>
    </row>
    <row r="351" spans="1:27" ht="409.6">
      <c r="A351" s="4">
        <v>2215</v>
      </c>
      <c r="B351" s="4" t="s">
        <v>1070</v>
      </c>
      <c r="E351" s="53" t="s">
        <v>2540</v>
      </c>
      <c r="F351" s="2" t="s">
        <v>1073</v>
      </c>
      <c r="G351" s="2" t="s">
        <v>1072</v>
      </c>
      <c r="H351" s="115" t="s">
        <v>2538</v>
      </c>
      <c r="I351" s="10"/>
      <c r="J351" s="10"/>
      <c r="K351" s="10"/>
      <c r="L351" s="10"/>
      <c r="M351" s="115" t="s">
        <v>2538</v>
      </c>
      <c r="P351" s="73">
        <v>5</v>
      </c>
      <c r="Q351" s="74" t="s">
        <v>3220</v>
      </c>
      <c r="R351" s="74"/>
      <c r="S351" s="19">
        <v>4</v>
      </c>
      <c r="T351" s="21"/>
      <c r="U351" s="73"/>
      <c r="V351" s="74"/>
      <c r="W351" s="74"/>
      <c r="X351" s="19"/>
      <c r="Y351" s="21"/>
      <c r="Z351" s="66">
        <f t="shared" si="20"/>
        <v>5</v>
      </c>
      <c r="AA351" s="49">
        <f t="shared" si="21"/>
        <v>4</v>
      </c>
    </row>
    <row r="352" spans="1:27" ht="409.6">
      <c r="A352" s="4">
        <v>2216</v>
      </c>
      <c r="B352" s="4" t="s">
        <v>1074</v>
      </c>
      <c r="E352" s="53" t="s">
        <v>2542</v>
      </c>
      <c r="F352" s="2" t="s">
        <v>1075</v>
      </c>
      <c r="G352" s="2" t="s">
        <v>1072</v>
      </c>
      <c r="H352" s="115" t="s">
        <v>2541</v>
      </c>
      <c r="I352" s="10"/>
      <c r="J352" s="10"/>
      <c r="K352" s="10"/>
      <c r="L352" s="10"/>
      <c r="M352" s="115" t="s">
        <v>2541</v>
      </c>
      <c r="P352" s="73">
        <v>5</v>
      </c>
      <c r="Q352" s="74" t="s">
        <v>3150</v>
      </c>
      <c r="R352" s="74"/>
      <c r="S352" s="19">
        <v>1</v>
      </c>
      <c r="T352" s="21"/>
      <c r="U352" s="73"/>
      <c r="V352" s="74"/>
      <c r="W352" s="74"/>
      <c r="X352" s="19"/>
      <c r="Y352" s="21"/>
      <c r="Z352" s="66">
        <f t="shared" si="20"/>
        <v>5</v>
      </c>
      <c r="AA352" s="49">
        <f t="shared" si="21"/>
        <v>1</v>
      </c>
    </row>
    <row r="353" spans="1:27" ht="409.6">
      <c r="A353" s="4">
        <v>2217</v>
      </c>
      <c r="B353" s="4" t="s">
        <v>1076</v>
      </c>
      <c r="E353" s="53" t="s">
        <v>2544</v>
      </c>
      <c r="F353" s="2" t="s">
        <v>1077</v>
      </c>
      <c r="G353" s="2" t="s">
        <v>1072</v>
      </c>
      <c r="H353" s="115" t="s">
        <v>2543</v>
      </c>
      <c r="I353" s="10"/>
      <c r="J353" s="10"/>
      <c r="K353" s="10"/>
      <c r="L353" s="10"/>
      <c r="M353" s="115" t="s">
        <v>2543</v>
      </c>
      <c r="P353" s="73">
        <v>5</v>
      </c>
      <c r="Q353" s="74" t="s">
        <v>3129</v>
      </c>
      <c r="R353" s="74"/>
      <c r="S353" s="19">
        <v>2</v>
      </c>
      <c r="T353" s="21"/>
      <c r="U353" s="73"/>
      <c r="V353" s="74"/>
      <c r="W353" s="74"/>
      <c r="X353" s="19"/>
      <c r="Y353" s="21"/>
      <c r="Z353" s="66">
        <f t="shared" si="20"/>
        <v>5</v>
      </c>
      <c r="AA353" s="49">
        <f t="shared" si="21"/>
        <v>2</v>
      </c>
    </row>
    <row r="354" spans="1:27" ht="409.6">
      <c r="A354" s="4">
        <v>2218</v>
      </c>
      <c r="B354" s="4" t="s">
        <v>504</v>
      </c>
      <c r="E354" s="116" t="s">
        <v>2545</v>
      </c>
      <c r="F354" s="2" t="s">
        <v>1078</v>
      </c>
      <c r="G354" s="2" t="s">
        <v>1072</v>
      </c>
      <c r="H354" s="10"/>
      <c r="I354" s="10"/>
      <c r="J354" s="10"/>
      <c r="K354" s="10"/>
      <c r="L354" s="10"/>
      <c r="M354" s="10"/>
      <c r="P354" s="73">
        <v>5</v>
      </c>
      <c r="Q354" s="74" t="s">
        <v>3151</v>
      </c>
      <c r="R354" s="74"/>
      <c r="S354" s="19">
        <v>3</v>
      </c>
      <c r="T354" s="21"/>
      <c r="U354" s="73"/>
      <c r="V354" s="74"/>
      <c r="W354" s="74"/>
      <c r="X354" s="19"/>
      <c r="Y354" s="21"/>
      <c r="Z354" s="66">
        <f t="shared" si="20"/>
        <v>5</v>
      </c>
      <c r="AA354" s="49">
        <f t="shared" si="21"/>
        <v>3</v>
      </c>
    </row>
    <row r="355" spans="1:27" ht="409.6">
      <c r="A355" s="4">
        <v>2219</v>
      </c>
      <c r="B355" s="4" t="s">
        <v>504</v>
      </c>
      <c r="E355" s="116" t="s">
        <v>2546</v>
      </c>
      <c r="F355" s="2" t="s">
        <v>1079</v>
      </c>
      <c r="G355" s="2" t="s">
        <v>1072</v>
      </c>
      <c r="H355" s="10"/>
      <c r="I355" s="10"/>
      <c r="J355" s="10"/>
      <c r="K355" s="10"/>
      <c r="L355" s="10"/>
      <c r="M355" s="10"/>
      <c r="P355" s="73">
        <v>5</v>
      </c>
      <c r="Q355" s="74" t="s">
        <v>3026</v>
      </c>
      <c r="R355" s="74"/>
      <c r="S355" s="19">
        <v>3</v>
      </c>
      <c r="T355" s="21"/>
      <c r="U355" s="73"/>
      <c r="V355" s="74"/>
      <c r="W355" s="74"/>
      <c r="X355" s="19"/>
      <c r="Y355" s="21"/>
      <c r="Z355" s="66">
        <f t="shared" si="20"/>
        <v>5</v>
      </c>
      <c r="AA355" s="49">
        <f t="shared" si="21"/>
        <v>3</v>
      </c>
    </row>
    <row r="356" spans="1:27" ht="409.6">
      <c r="A356" s="4">
        <v>2220</v>
      </c>
      <c r="B356" s="4" t="s">
        <v>504</v>
      </c>
      <c r="E356" s="116" t="s">
        <v>2547</v>
      </c>
      <c r="F356" s="2" t="s">
        <v>1080</v>
      </c>
      <c r="G356" s="2" t="s">
        <v>1072</v>
      </c>
      <c r="H356" s="10"/>
      <c r="I356" s="10"/>
      <c r="J356" s="10"/>
      <c r="K356" s="10"/>
      <c r="L356" s="10"/>
      <c r="M356" s="10"/>
      <c r="P356" s="73">
        <v>5</v>
      </c>
      <c r="Q356" s="74" t="s">
        <v>3064</v>
      </c>
      <c r="R356" s="74"/>
      <c r="S356" s="19">
        <v>3</v>
      </c>
      <c r="T356" s="21"/>
      <c r="U356" s="73"/>
      <c r="V356" s="74"/>
      <c r="W356" s="74"/>
      <c r="X356" s="19"/>
      <c r="Y356" s="21"/>
      <c r="Z356" s="66">
        <f t="shared" si="20"/>
        <v>5</v>
      </c>
      <c r="AA356" s="49">
        <f t="shared" si="21"/>
        <v>3</v>
      </c>
    </row>
    <row r="357" spans="1:27" ht="409.6">
      <c r="A357" s="4">
        <v>2221</v>
      </c>
      <c r="B357" s="4" t="s">
        <v>504</v>
      </c>
      <c r="E357" s="116" t="s">
        <v>2548</v>
      </c>
      <c r="F357" s="2" t="s">
        <v>1081</v>
      </c>
      <c r="G357" s="2" t="s">
        <v>1072</v>
      </c>
      <c r="H357" s="10"/>
      <c r="I357" s="10"/>
      <c r="J357" s="10"/>
      <c r="K357" s="10"/>
      <c r="L357" s="10"/>
      <c r="M357" s="10"/>
      <c r="P357" s="73">
        <v>5</v>
      </c>
      <c r="Q357" s="74" t="s">
        <v>3152</v>
      </c>
      <c r="R357" s="74"/>
      <c r="S357" s="19">
        <v>1</v>
      </c>
      <c r="T357" s="21"/>
      <c r="U357" s="73"/>
      <c r="V357" s="74"/>
      <c r="W357" s="74"/>
      <c r="X357" s="19"/>
      <c r="Y357" s="21"/>
      <c r="Z357" s="66">
        <f t="shared" si="20"/>
        <v>5</v>
      </c>
      <c r="AA357" s="49">
        <f t="shared" si="21"/>
        <v>1</v>
      </c>
    </row>
    <row r="358" spans="1:27" ht="409.6">
      <c r="A358" s="4">
        <v>2222</v>
      </c>
      <c r="B358" s="4" t="s">
        <v>504</v>
      </c>
      <c r="E358" s="116" t="s">
        <v>2549</v>
      </c>
      <c r="F358" s="2" t="s">
        <v>1082</v>
      </c>
      <c r="G358" s="2" t="s">
        <v>1072</v>
      </c>
      <c r="H358" s="10"/>
      <c r="I358" s="10"/>
      <c r="J358" s="10"/>
      <c r="K358" s="10"/>
      <c r="L358" s="10"/>
      <c r="M358" s="10"/>
      <c r="P358" s="73">
        <v>5</v>
      </c>
      <c r="Q358" s="74" t="s">
        <v>3221</v>
      </c>
      <c r="R358" s="74"/>
      <c r="S358" s="19">
        <v>3</v>
      </c>
      <c r="T358" s="21"/>
      <c r="U358" s="73"/>
      <c r="V358" s="74"/>
      <c r="W358" s="74"/>
      <c r="X358" s="19"/>
      <c r="Y358" s="21"/>
      <c r="Z358" s="66">
        <f t="shared" si="20"/>
        <v>5</v>
      </c>
      <c r="AA358" s="49">
        <f t="shared" si="21"/>
        <v>3</v>
      </c>
    </row>
    <row r="359" spans="1:27" ht="236.25" customHeight="1">
      <c r="A359" s="4">
        <v>2223</v>
      </c>
      <c r="B359" s="4" t="s">
        <v>1083</v>
      </c>
      <c r="E359" s="53" t="s">
        <v>2551</v>
      </c>
      <c r="F359" s="2" t="s">
        <v>1084</v>
      </c>
      <c r="G359" s="2" t="s">
        <v>1072</v>
      </c>
      <c r="H359" s="115" t="s">
        <v>2550</v>
      </c>
      <c r="I359" s="10"/>
      <c r="J359" s="10"/>
      <c r="K359" s="10"/>
      <c r="L359" s="10"/>
      <c r="M359" s="115" t="s">
        <v>2550</v>
      </c>
      <c r="P359" s="73">
        <v>5</v>
      </c>
      <c r="Q359" s="74" t="s">
        <v>386</v>
      </c>
      <c r="R359" s="74"/>
      <c r="S359" s="19">
        <v>2</v>
      </c>
      <c r="T359" s="21"/>
      <c r="U359" s="73"/>
      <c r="V359" s="74"/>
      <c r="W359" s="74"/>
      <c r="X359" s="19"/>
      <c r="Y359" s="21"/>
      <c r="Z359" s="66">
        <f t="shared" si="20"/>
        <v>5</v>
      </c>
      <c r="AA359" s="49">
        <f t="shared" si="21"/>
        <v>2</v>
      </c>
    </row>
    <row r="360" spans="1:27" ht="409.6">
      <c r="A360" s="4">
        <v>2224</v>
      </c>
      <c r="B360" s="4" t="s">
        <v>504</v>
      </c>
      <c r="E360" s="116" t="s">
        <v>2552</v>
      </c>
      <c r="F360" s="2" t="s">
        <v>1085</v>
      </c>
      <c r="G360" s="2" t="s">
        <v>1072</v>
      </c>
      <c r="H360" s="10"/>
      <c r="I360" s="10"/>
      <c r="J360" s="10"/>
      <c r="K360" s="10"/>
      <c r="L360" s="10"/>
      <c r="M360" s="10"/>
      <c r="P360" s="73">
        <v>5</v>
      </c>
      <c r="Q360" s="74" t="s">
        <v>3153</v>
      </c>
      <c r="R360" s="74"/>
      <c r="S360" s="19">
        <v>2</v>
      </c>
      <c r="T360" s="21"/>
      <c r="U360" s="73"/>
      <c r="V360" s="74"/>
      <c r="W360" s="74"/>
      <c r="X360" s="19"/>
      <c r="Y360" s="21"/>
      <c r="Z360" s="66">
        <f t="shared" si="20"/>
        <v>5</v>
      </c>
      <c r="AA360" s="49">
        <f t="shared" si="21"/>
        <v>2</v>
      </c>
    </row>
    <row r="361" spans="1:27" ht="404">
      <c r="A361" s="4">
        <v>2225</v>
      </c>
      <c r="B361" s="4" t="s">
        <v>504</v>
      </c>
      <c r="E361" s="116" t="s">
        <v>2553</v>
      </c>
      <c r="F361" s="2" t="s">
        <v>1086</v>
      </c>
      <c r="G361" s="2" t="s">
        <v>1072</v>
      </c>
      <c r="H361" s="10"/>
      <c r="I361" s="10"/>
      <c r="J361" s="10"/>
      <c r="K361" s="10"/>
      <c r="L361" s="10"/>
      <c r="M361" s="10"/>
      <c r="P361" s="73">
        <v>5</v>
      </c>
      <c r="Q361" s="74" t="s">
        <v>3154</v>
      </c>
      <c r="R361" s="74"/>
      <c r="S361" s="19">
        <v>3</v>
      </c>
      <c r="T361" s="21"/>
      <c r="U361" s="73"/>
      <c r="V361" s="74"/>
      <c r="W361" s="74"/>
      <c r="X361" s="19"/>
      <c r="Y361" s="21"/>
      <c r="Z361" s="66">
        <f t="shared" si="20"/>
        <v>5</v>
      </c>
      <c r="AA361" s="49">
        <f t="shared" si="21"/>
        <v>3</v>
      </c>
    </row>
    <row r="362" spans="1:27" ht="409.6">
      <c r="A362" s="4">
        <v>2226</v>
      </c>
      <c r="B362" s="4" t="s">
        <v>1074</v>
      </c>
      <c r="E362" s="53" t="s">
        <v>2554</v>
      </c>
      <c r="F362" s="2" t="s">
        <v>1087</v>
      </c>
      <c r="G362" s="2" t="s">
        <v>1072</v>
      </c>
      <c r="H362" s="115" t="s">
        <v>2541</v>
      </c>
      <c r="I362" s="10"/>
      <c r="J362" s="10"/>
      <c r="K362" s="10"/>
      <c r="L362" s="10"/>
      <c r="M362" s="115" t="s">
        <v>2541</v>
      </c>
      <c r="P362" s="73">
        <v>5</v>
      </c>
      <c r="Q362" s="74" t="s">
        <v>3071</v>
      </c>
      <c r="R362" s="74"/>
      <c r="S362" s="19">
        <v>1</v>
      </c>
      <c r="T362" s="21"/>
      <c r="U362" s="73"/>
      <c r="V362" s="74"/>
      <c r="W362" s="74"/>
      <c r="X362" s="19"/>
      <c r="Y362" s="21"/>
      <c r="Z362" s="66">
        <f t="shared" si="20"/>
        <v>5</v>
      </c>
      <c r="AA362" s="49">
        <f t="shared" si="21"/>
        <v>1</v>
      </c>
    </row>
    <row r="363" spans="1:27" ht="189" hidden="1" customHeight="1">
      <c r="A363" s="4">
        <v>2227</v>
      </c>
      <c r="B363" s="4" t="s">
        <v>504</v>
      </c>
      <c r="E363" s="116" t="s">
        <v>2555</v>
      </c>
      <c r="F363" s="2" t="s">
        <v>1088</v>
      </c>
      <c r="G363" s="2" t="s">
        <v>1072</v>
      </c>
      <c r="H363" s="10"/>
      <c r="I363" s="10"/>
      <c r="J363" s="10"/>
      <c r="K363" s="10"/>
      <c r="L363" s="10"/>
      <c r="M363" s="10"/>
      <c r="P363" s="73"/>
      <c r="Q363" s="74"/>
      <c r="R363" s="74"/>
      <c r="S363" s="19"/>
      <c r="T363" s="21"/>
      <c r="U363" s="73"/>
      <c r="V363" s="74"/>
      <c r="W363" s="74"/>
      <c r="X363" s="19"/>
      <c r="Y363" s="21"/>
      <c r="Z363" s="66" t="str">
        <f t="shared" si="20"/>
        <v/>
      </c>
      <c r="AA363" s="49" t="str">
        <f t="shared" si="21"/>
        <v/>
      </c>
    </row>
    <row r="364" spans="1:27" ht="189" hidden="1" customHeight="1">
      <c r="A364" s="4">
        <v>2228</v>
      </c>
      <c r="B364" s="4" t="s">
        <v>504</v>
      </c>
      <c r="E364" s="116" t="s">
        <v>2556</v>
      </c>
      <c r="F364" s="2" t="s">
        <v>1089</v>
      </c>
      <c r="G364" s="2" t="s">
        <v>1072</v>
      </c>
      <c r="H364" s="10"/>
      <c r="I364" s="10"/>
      <c r="J364" s="10"/>
      <c r="K364" s="10"/>
      <c r="L364" s="10"/>
      <c r="M364" s="10"/>
      <c r="P364" s="73"/>
      <c r="Q364" s="74"/>
      <c r="R364" s="74"/>
      <c r="S364" s="19"/>
      <c r="T364" s="21"/>
      <c r="U364" s="73"/>
      <c r="V364" s="74"/>
      <c r="W364" s="74"/>
      <c r="X364" s="19"/>
      <c r="Y364" s="21"/>
      <c r="Z364" s="66" t="str">
        <f t="shared" si="20"/>
        <v/>
      </c>
      <c r="AA364" s="49" t="str">
        <f t="shared" si="21"/>
        <v/>
      </c>
    </row>
    <row r="365" spans="1:27" ht="189" hidden="1" customHeight="1">
      <c r="A365" s="4">
        <v>2229</v>
      </c>
      <c r="B365" s="4" t="s">
        <v>1090</v>
      </c>
      <c r="E365" s="116" t="s">
        <v>2557</v>
      </c>
      <c r="F365" s="2" t="s">
        <v>1091</v>
      </c>
      <c r="G365" s="2" t="s">
        <v>1072</v>
      </c>
      <c r="H365" s="10"/>
      <c r="I365" s="10"/>
      <c r="J365" s="10"/>
      <c r="K365" s="10"/>
      <c r="L365" s="10"/>
      <c r="M365" s="10"/>
      <c r="P365" s="73"/>
      <c r="Q365" s="74"/>
      <c r="R365" s="74"/>
      <c r="S365" s="19"/>
      <c r="T365" s="21"/>
      <c r="U365" s="73"/>
      <c r="V365" s="74"/>
      <c r="W365" s="74"/>
      <c r="X365" s="19"/>
      <c r="Y365" s="21"/>
      <c r="Z365" s="66" t="str">
        <f t="shared" si="20"/>
        <v/>
      </c>
      <c r="AA365" s="49" t="str">
        <f t="shared" si="21"/>
        <v/>
      </c>
    </row>
    <row r="366" spans="1:27" ht="409.6">
      <c r="A366" s="4">
        <v>2230</v>
      </c>
      <c r="B366" s="4" t="s">
        <v>1092</v>
      </c>
      <c r="E366" s="53" t="s">
        <v>2559</v>
      </c>
      <c r="F366" s="2" t="s">
        <v>1093</v>
      </c>
      <c r="G366" s="2" t="s">
        <v>1072</v>
      </c>
      <c r="H366" s="115" t="s">
        <v>2558</v>
      </c>
      <c r="I366" s="10"/>
      <c r="J366" s="10"/>
      <c r="K366" s="10"/>
      <c r="L366" s="10"/>
      <c r="M366" s="115" t="s">
        <v>2558</v>
      </c>
      <c r="P366" s="73">
        <v>5</v>
      </c>
      <c r="Q366" s="74" t="s">
        <v>3065</v>
      </c>
      <c r="R366" s="74"/>
      <c r="S366" s="19">
        <v>4</v>
      </c>
      <c r="T366" s="21"/>
      <c r="U366" s="73"/>
      <c r="V366" s="74"/>
      <c r="W366" s="74"/>
      <c r="X366" s="19"/>
      <c r="Y366" s="21"/>
      <c r="Z366" s="66">
        <f t="shared" si="20"/>
        <v>5</v>
      </c>
      <c r="AA366" s="49">
        <f t="shared" si="21"/>
        <v>4</v>
      </c>
    </row>
    <row r="367" spans="1:27" ht="404" hidden="1">
      <c r="A367" s="4">
        <v>2231</v>
      </c>
      <c r="B367" s="4" t="s">
        <v>1094</v>
      </c>
      <c r="E367" s="53" t="s">
        <v>2560</v>
      </c>
      <c r="F367" s="2" t="s">
        <v>1095</v>
      </c>
      <c r="G367" s="2" t="s">
        <v>1072</v>
      </c>
      <c r="H367" s="115" t="s">
        <v>2550</v>
      </c>
      <c r="I367" s="10"/>
      <c r="J367" s="10"/>
      <c r="K367" s="10"/>
      <c r="L367" s="10"/>
      <c r="M367" s="115" t="s">
        <v>2550</v>
      </c>
      <c r="P367" s="73"/>
      <c r="Q367" s="74"/>
      <c r="R367" s="74"/>
      <c r="S367" s="19"/>
      <c r="T367" s="21"/>
      <c r="U367" s="73"/>
      <c r="V367" s="74"/>
      <c r="W367" s="74"/>
      <c r="X367" s="19"/>
      <c r="Y367" s="21"/>
      <c r="Z367" s="66" t="str">
        <f t="shared" si="20"/>
        <v/>
      </c>
      <c r="AA367" s="49" t="str">
        <f t="shared" si="21"/>
        <v/>
      </c>
    </row>
    <row r="368" spans="1:27" ht="404" hidden="1">
      <c r="A368" s="4">
        <v>2232</v>
      </c>
      <c r="B368" s="4" t="s">
        <v>504</v>
      </c>
      <c r="E368" s="116" t="s">
        <v>2561</v>
      </c>
      <c r="F368" s="2" t="s">
        <v>1096</v>
      </c>
      <c r="G368" s="2" t="s">
        <v>1072</v>
      </c>
      <c r="H368" s="10"/>
      <c r="I368" s="10"/>
      <c r="J368" s="10"/>
      <c r="K368" s="10"/>
      <c r="L368" s="10"/>
      <c r="M368" s="10"/>
      <c r="P368" s="73"/>
      <c r="Q368" s="74"/>
      <c r="R368" s="74"/>
      <c r="S368" s="19"/>
      <c r="T368" s="21"/>
      <c r="U368" s="73"/>
      <c r="V368" s="74"/>
      <c r="W368" s="74"/>
      <c r="X368" s="19"/>
      <c r="Y368" s="21"/>
      <c r="Z368" s="66" t="str">
        <f t="shared" si="20"/>
        <v/>
      </c>
      <c r="AA368" s="49" t="str">
        <f t="shared" si="21"/>
        <v/>
      </c>
    </row>
    <row r="369" spans="1:27" s="87" customFormat="1" ht="17">
      <c r="A369" s="4" t="s">
        <v>504</v>
      </c>
      <c r="H369" s="4"/>
      <c r="P369" s="120"/>
      <c r="Q369" s="120"/>
      <c r="R369" s="120"/>
      <c r="S369" s="120"/>
      <c r="T369" s="120"/>
      <c r="U369" s="120"/>
      <c r="V369" s="120"/>
      <c r="W369" s="120"/>
      <c r="X369" s="120"/>
      <c r="Y369" s="120"/>
    </row>
    <row r="370" spans="1:27" s="87" customFormat="1" ht="17">
      <c r="A370" s="4" t="s">
        <v>504</v>
      </c>
      <c r="H370" s="4"/>
      <c r="P370" s="120"/>
      <c r="Q370" s="120"/>
      <c r="R370" s="120"/>
      <c r="S370" s="120"/>
      <c r="T370" s="120"/>
      <c r="U370" s="120"/>
      <c r="V370" s="120"/>
      <c r="W370" s="120"/>
      <c r="X370" s="120"/>
      <c r="Y370" s="120"/>
    </row>
    <row r="371" spans="1:27" s="87" customFormat="1" ht="19" hidden="1">
      <c r="A371" s="4" t="s">
        <v>504</v>
      </c>
      <c r="E371" s="125" t="s">
        <v>1097</v>
      </c>
      <c r="F371" s="125"/>
      <c r="G371" s="125"/>
      <c r="H371" s="4"/>
      <c r="P371" s="120"/>
      <c r="Q371" s="120"/>
      <c r="R371" s="120"/>
      <c r="S371" s="120"/>
      <c r="T371" s="120"/>
      <c r="U371" s="120"/>
      <c r="V371" s="120"/>
      <c r="W371" s="120"/>
      <c r="X371" s="120"/>
      <c r="Y371" s="120"/>
    </row>
    <row r="372" spans="1:27" ht="404" hidden="1">
      <c r="A372" s="4">
        <v>2233</v>
      </c>
      <c r="E372" s="116" t="s">
        <v>2562</v>
      </c>
      <c r="F372" s="2" t="s">
        <v>1098</v>
      </c>
      <c r="G372" s="2" t="s">
        <v>1072</v>
      </c>
      <c r="H372" s="10"/>
      <c r="I372" s="10"/>
      <c r="J372" s="10"/>
      <c r="K372" s="10"/>
      <c r="L372" s="10"/>
      <c r="M372" s="10"/>
      <c r="P372" s="73"/>
      <c r="Q372" s="74"/>
      <c r="R372" s="74"/>
      <c r="S372" s="19"/>
      <c r="T372" s="21"/>
      <c r="U372" s="73"/>
      <c r="V372" s="74"/>
      <c r="W372" s="74"/>
      <c r="X372" s="19"/>
      <c r="Y372" s="21"/>
      <c r="Z372" s="66" t="str">
        <f t="shared" si="20"/>
        <v/>
      </c>
      <c r="AA372" s="49" t="str">
        <f t="shared" si="21"/>
        <v/>
      </c>
    </row>
    <row r="373" spans="1:27" s="87" customFormat="1" ht="17" hidden="1">
      <c r="A373" s="4" t="s">
        <v>504</v>
      </c>
      <c r="H373" s="4"/>
      <c r="P373" s="120"/>
      <c r="Q373" s="120"/>
      <c r="R373" s="120"/>
      <c r="S373" s="120"/>
      <c r="T373" s="120"/>
      <c r="U373" s="120"/>
      <c r="V373" s="120"/>
      <c r="W373" s="120"/>
      <c r="X373" s="120"/>
      <c r="Y373" s="120"/>
    </row>
    <row r="374" spans="1:27" s="87" customFormat="1" ht="17" hidden="1">
      <c r="A374" s="4" t="s">
        <v>504</v>
      </c>
      <c r="H374" s="4"/>
      <c r="P374" s="120"/>
      <c r="Q374" s="120"/>
      <c r="R374" s="120"/>
      <c r="S374" s="120"/>
      <c r="T374" s="120"/>
      <c r="U374" s="120"/>
      <c r="V374" s="120"/>
      <c r="W374" s="120"/>
      <c r="X374" s="120"/>
      <c r="Y374" s="120"/>
    </row>
    <row r="375" spans="1:27" s="87" customFormat="1" ht="19" hidden="1">
      <c r="A375" s="4" t="s">
        <v>504</v>
      </c>
      <c r="E375" s="125" t="s">
        <v>1099</v>
      </c>
      <c r="F375" s="125"/>
      <c r="G375" s="125"/>
      <c r="H375" s="4"/>
      <c r="P375" s="120"/>
      <c r="Q375" s="120"/>
      <c r="R375" s="120"/>
      <c r="S375" s="120"/>
      <c r="T375" s="120"/>
      <c r="U375" s="120"/>
      <c r="V375" s="120"/>
      <c r="W375" s="120"/>
      <c r="X375" s="120"/>
      <c r="Y375" s="120"/>
    </row>
    <row r="376" spans="1:27" ht="404" hidden="1">
      <c r="A376" s="4">
        <v>2234</v>
      </c>
      <c r="B376" s="4" t="s">
        <v>504</v>
      </c>
      <c r="E376" s="116" t="s">
        <v>2563</v>
      </c>
      <c r="F376" s="2" t="s">
        <v>1100</v>
      </c>
      <c r="G376" s="2" t="s">
        <v>1072</v>
      </c>
      <c r="H376" s="10"/>
      <c r="I376" s="10"/>
      <c r="J376" s="10"/>
      <c r="K376" s="10"/>
      <c r="L376" s="10"/>
      <c r="M376" s="10"/>
      <c r="P376" s="73"/>
      <c r="Q376" s="74"/>
      <c r="R376" s="74"/>
      <c r="S376" s="19"/>
      <c r="T376" s="21"/>
      <c r="U376" s="73"/>
      <c r="V376" s="74"/>
      <c r="W376" s="74"/>
      <c r="X376" s="19"/>
      <c r="Y376" s="21"/>
      <c r="Z376" s="66" t="str">
        <f t="shared" si="20"/>
        <v/>
      </c>
      <c r="AA376" s="49" t="str">
        <f t="shared" si="21"/>
        <v/>
      </c>
    </row>
    <row r="377" spans="1:27" ht="409.6" hidden="1">
      <c r="A377" s="4">
        <v>2235</v>
      </c>
      <c r="B377" s="4" t="s">
        <v>1101</v>
      </c>
      <c r="E377" s="53" t="s">
        <v>2564</v>
      </c>
      <c r="F377" s="2" t="s">
        <v>1102</v>
      </c>
      <c r="G377" s="2" t="s">
        <v>1072</v>
      </c>
      <c r="H377" s="115" t="s">
        <v>2538</v>
      </c>
      <c r="I377" s="10"/>
      <c r="J377" s="10"/>
      <c r="K377" s="10"/>
      <c r="L377" s="10"/>
      <c r="M377" s="115" t="s">
        <v>2538</v>
      </c>
      <c r="P377" s="73"/>
      <c r="Q377" s="74"/>
      <c r="R377" s="74"/>
      <c r="S377" s="19"/>
      <c r="T377" s="21"/>
      <c r="U377" s="73"/>
      <c r="V377" s="74"/>
      <c r="W377" s="74"/>
      <c r="X377" s="19"/>
      <c r="Y377" s="21"/>
      <c r="Z377" s="66" t="str">
        <f t="shared" si="20"/>
        <v/>
      </c>
      <c r="AA377" s="49" t="str">
        <f t="shared" si="21"/>
        <v/>
      </c>
    </row>
    <row r="378" spans="1:27" ht="404" hidden="1">
      <c r="A378" s="4">
        <v>2236</v>
      </c>
      <c r="B378" s="4" t="s">
        <v>1103</v>
      </c>
      <c r="E378" s="116" t="s">
        <v>2565</v>
      </c>
      <c r="F378" s="2" t="s">
        <v>1104</v>
      </c>
      <c r="G378" s="2" t="s">
        <v>1072</v>
      </c>
      <c r="H378" s="10"/>
      <c r="I378" s="10"/>
      <c r="J378" s="10"/>
      <c r="K378" s="10"/>
      <c r="L378" s="10"/>
      <c r="M378" s="10"/>
      <c r="P378" s="73"/>
      <c r="Q378" s="74"/>
      <c r="R378" s="74"/>
      <c r="S378" s="19"/>
      <c r="T378" s="21"/>
      <c r="U378" s="73"/>
      <c r="V378" s="74"/>
      <c r="W378" s="74"/>
      <c r="X378" s="19"/>
      <c r="Y378" s="21"/>
      <c r="Z378" s="66" t="str">
        <f t="shared" si="20"/>
        <v/>
      </c>
      <c r="AA378" s="49" t="str">
        <f t="shared" si="21"/>
        <v/>
      </c>
    </row>
    <row r="379" spans="1:27" s="87" customFormat="1" ht="17" hidden="1">
      <c r="A379" s="4" t="s">
        <v>504</v>
      </c>
      <c r="H379" s="4"/>
      <c r="P379" s="120"/>
      <c r="Q379" s="120"/>
      <c r="R379" s="120"/>
      <c r="S379" s="120"/>
      <c r="T379" s="120"/>
      <c r="U379" s="120"/>
      <c r="V379" s="120"/>
      <c r="W379" s="120"/>
      <c r="X379" s="120"/>
      <c r="Y379" s="120"/>
    </row>
    <row r="380" spans="1:27" s="87" customFormat="1" ht="17" hidden="1">
      <c r="A380" s="4" t="s">
        <v>504</v>
      </c>
      <c r="H380" s="4"/>
      <c r="P380" s="120"/>
      <c r="Q380" s="120"/>
      <c r="R380" s="120"/>
      <c r="S380" s="120"/>
      <c r="T380" s="120"/>
      <c r="U380" s="120"/>
      <c r="V380" s="120"/>
      <c r="W380" s="120"/>
      <c r="X380" s="120"/>
      <c r="Y380" s="120"/>
    </row>
    <row r="381" spans="1:27" s="87" customFormat="1" ht="37" hidden="1">
      <c r="A381" s="4" t="s">
        <v>504</v>
      </c>
      <c r="E381" s="126" t="s">
        <v>1105</v>
      </c>
      <c r="F381" s="126"/>
      <c r="G381" s="126"/>
      <c r="H381" s="4"/>
      <c r="P381" s="120"/>
      <c r="Q381" s="120"/>
      <c r="R381" s="120"/>
      <c r="S381" s="120"/>
      <c r="T381" s="120"/>
      <c r="U381" s="120"/>
      <c r="V381" s="120"/>
      <c r="W381" s="120"/>
      <c r="X381" s="120"/>
      <c r="Y381" s="120"/>
    </row>
    <row r="382" spans="1:27" s="87" customFormat="1" ht="19" hidden="1">
      <c r="A382" s="4" t="s">
        <v>504</v>
      </c>
      <c r="E382" s="125" t="s">
        <v>1106</v>
      </c>
      <c r="F382" s="125"/>
      <c r="G382" s="125"/>
      <c r="H382" s="4"/>
      <c r="P382" s="120"/>
      <c r="Q382" s="120"/>
      <c r="R382" s="120"/>
      <c r="S382" s="120"/>
      <c r="T382" s="120"/>
      <c r="U382" s="120"/>
      <c r="V382" s="120"/>
      <c r="W382" s="120"/>
      <c r="X382" s="120"/>
      <c r="Y382" s="120"/>
    </row>
    <row r="383" spans="1:27" s="87" customFormat="1" ht="68" hidden="1">
      <c r="A383" s="4" t="s">
        <v>504</v>
      </c>
      <c r="E383" s="89" t="s">
        <v>1107</v>
      </c>
      <c r="F383" s="2" t="s">
        <v>1108</v>
      </c>
      <c r="H383" s="4"/>
      <c r="P383" s="120"/>
      <c r="Q383" s="120"/>
      <c r="R383" s="120"/>
      <c r="S383" s="120"/>
      <c r="T383" s="120"/>
      <c r="U383" s="120"/>
      <c r="V383" s="120"/>
      <c r="W383" s="120"/>
      <c r="X383" s="120"/>
      <c r="Y383" s="120"/>
    </row>
    <row r="384" spans="1:27" ht="221" hidden="1">
      <c r="A384" s="4">
        <v>2237</v>
      </c>
      <c r="B384" s="4" t="s">
        <v>1109</v>
      </c>
      <c r="C384" s="4">
        <v>244</v>
      </c>
      <c r="D384" s="15" t="s">
        <v>504</v>
      </c>
      <c r="E384" s="116" t="s">
        <v>2566</v>
      </c>
      <c r="F384" s="2" t="s">
        <v>1110</v>
      </c>
      <c r="G384" s="2" t="s">
        <v>1111</v>
      </c>
      <c r="H384" s="10"/>
      <c r="I384" s="10"/>
      <c r="J384" s="10"/>
      <c r="K384" s="10"/>
      <c r="L384" s="10"/>
      <c r="M384" s="10"/>
      <c r="P384" s="73"/>
      <c r="Q384" s="74"/>
      <c r="R384" s="74"/>
      <c r="S384" s="19"/>
      <c r="T384" s="21"/>
      <c r="U384" s="73"/>
      <c r="V384" s="74"/>
      <c r="W384" s="74"/>
      <c r="X384" s="19"/>
      <c r="Y384" s="21"/>
      <c r="Z384" s="66" t="str">
        <f t="shared" si="20"/>
        <v/>
      </c>
      <c r="AA384" s="49" t="str">
        <f t="shared" si="21"/>
        <v/>
      </c>
    </row>
    <row r="385" spans="1:27" ht="255" hidden="1">
      <c r="A385" s="4">
        <v>2238</v>
      </c>
      <c r="B385" s="4" t="s">
        <v>1112</v>
      </c>
      <c r="C385" s="4">
        <v>246</v>
      </c>
      <c r="D385" s="15" t="s">
        <v>1113</v>
      </c>
      <c r="E385" s="116" t="s">
        <v>2567</v>
      </c>
      <c r="F385" s="2" t="s">
        <v>1114</v>
      </c>
      <c r="G385" s="2" t="s">
        <v>1115</v>
      </c>
      <c r="H385" s="10"/>
      <c r="I385" s="10"/>
      <c r="J385" s="10"/>
      <c r="K385" s="10"/>
      <c r="L385" s="10"/>
      <c r="M385" s="10"/>
      <c r="P385" s="73"/>
      <c r="Q385" s="74"/>
      <c r="R385" s="74"/>
      <c r="S385" s="19"/>
      <c r="T385" s="21"/>
      <c r="U385" s="73"/>
      <c r="V385" s="74"/>
      <c r="W385" s="74"/>
      <c r="X385" s="19"/>
      <c r="Y385" s="21"/>
      <c r="Z385" s="66" t="str">
        <f t="shared" si="20"/>
        <v/>
      </c>
      <c r="AA385" s="49" t="str">
        <f t="shared" si="21"/>
        <v/>
      </c>
    </row>
    <row r="386" spans="1:27" ht="204" hidden="1">
      <c r="A386" s="4">
        <v>2239</v>
      </c>
      <c r="B386" s="4" t="s">
        <v>1116</v>
      </c>
      <c r="C386" s="4">
        <v>245</v>
      </c>
      <c r="D386" s="15" t="s">
        <v>1113</v>
      </c>
      <c r="E386" s="116" t="s">
        <v>2568</v>
      </c>
      <c r="F386" s="2" t="s">
        <v>1117</v>
      </c>
      <c r="G386" s="2" t="s">
        <v>1118</v>
      </c>
      <c r="H386" s="10"/>
      <c r="I386" s="10"/>
      <c r="J386" s="10"/>
      <c r="K386" s="10"/>
      <c r="L386" s="10"/>
      <c r="M386" s="10"/>
      <c r="P386" s="73"/>
      <c r="Q386" s="74"/>
      <c r="R386" s="74"/>
      <c r="S386" s="19"/>
      <c r="T386" s="21"/>
      <c r="U386" s="73"/>
      <c r="V386" s="74"/>
      <c r="W386" s="74"/>
      <c r="X386" s="19"/>
      <c r="Y386" s="21"/>
      <c r="Z386" s="66" t="str">
        <f t="shared" si="20"/>
        <v/>
      </c>
      <c r="AA386" s="49" t="str">
        <f t="shared" si="21"/>
        <v/>
      </c>
    </row>
    <row r="387" spans="1:27" ht="170" hidden="1">
      <c r="A387" s="4">
        <v>2240</v>
      </c>
      <c r="B387" s="4" t="s">
        <v>1119</v>
      </c>
      <c r="C387" s="4">
        <v>249</v>
      </c>
      <c r="D387" s="15" t="s">
        <v>1113</v>
      </c>
      <c r="E387" s="116" t="s">
        <v>2569</v>
      </c>
      <c r="F387" s="2" t="s">
        <v>1120</v>
      </c>
      <c r="G387" s="2" t="s">
        <v>1121</v>
      </c>
      <c r="H387" s="10"/>
      <c r="I387" s="10"/>
      <c r="J387" s="10"/>
      <c r="K387" s="10"/>
      <c r="L387" s="10"/>
      <c r="M387" s="10"/>
      <c r="P387" s="73"/>
      <c r="Q387" s="74"/>
      <c r="R387" s="74"/>
      <c r="S387" s="19"/>
      <c r="T387" s="21"/>
      <c r="U387" s="73"/>
      <c r="V387" s="74"/>
      <c r="W387" s="74"/>
      <c r="X387" s="19"/>
      <c r="Y387" s="21"/>
      <c r="Z387" s="66" t="str">
        <f t="shared" si="20"/>
        <v/>
      </c>
      <c r="AA387" s="49" t="str">
        <f t="shared" si="21"/>
        <v/>
      </c>
    </row>
    <row r="388" spans="1:27" ht="238" hidden="1">
      <c r="A388" s="4">
        <v>2241</v>
      </c>
      <c r="B388" s="4" t="s">
        <v>1122</v>
      </c>
      <c r="C388" s="4">
        <v>247</v>
      </c>
      <c r="D388" s="15" t="s">
        <v>504</v>
      </c>
      <c r="E388" s="116" t="s">
        <v>2570</v>
      </c>
      <c r="F388" s="2" t="s">
        <v>1123</v>
      </c>
      <c r="G388" s="2" t="s">
        <v>1124</v>
      </c>
      <c r="H388" s="10"/>
      <c r="I388" s="10"/>
      <c r="J388" s="10"/>
      <c r="K388" s="10"/>
      <c r="L388" s="10"/>
      <c r="M388" s="10"/>
      <c r="P388" s="73"/>
      <c r="Q388" s="74"/>
      <c r="R388" s="74"/>
      <c r="S388" s="19"/>
      <c r="T388" s="21"/>
      <c r="U388" s="73"/>
      <c r="V388" s="74"/>
      <c r="W388" s="74"/>
      <c r="X388" s="19"/>
      <c r="Y388" s="21"/>
      <c r="Z388" s="66" t="str">
        <f t="shared" si="20"/>
        <v/>
      </c>
      <c r="AA388" s="49" t="str">
        <f t="shared" si="21"/>
        <v/>
      </c>
    </row>
    <row r="389" spans="1:27" ht="238" hidden="1">
      <c r="A389" s="4">
        <v>2242</v>
      </c>
      <c r="C389" s="4" t="s">
        <v>1125</v>
      </c>
      <c r="D389" s="15" t="s">
        <v>504</v>
      </c>
      <c r="E389" s="116" t="s">
        <v>2571</v>
      </c>
      <c r="F389" s="2" t="s">
        <v>1126</v>
      </c>
      <c r="G389" s="2" t="s">
        <v>1127</v>
      </c>
      <c r="H389" s="10"/>
      <c r="I389" s="10"/>
      <c r="J389" s="10"/>
      <c r="K389" s="10"/>
      <c r="L389" s="10"/>
      <c r="M389" s="10"/>
      <c r="P389" s="73"/>
      <c r="Q389" s="74"/>
      <c r="R389" s="74"/>
      <c r="S389" s="19"/>
      <c r="T389" s="21"/>
      <c r="U389" s="73"/>
      <c r="V389" s="74"/>
      <c r="W389" s="74"/>
      <c r="X389" s="19"/>
      <c r="Y389" s="21"/>
      <c r="Z389" s="66" t="str">
        <f t="shared" si="20"/>
        <v/>
      </c>
      <c r="AA389" s="49" t="str">
        <f t="shared" si="21"/>
        <v/>
      </c>
    </row>
    <row r="390" spans="1:27" ht="255" hidden="1">
      <c r="A390" s="4">
        <v>2243</v>
      </c>
      <c r="B390" s="4" t="s">
        <v>1128</v>
      </c>
      <c r="C390" s="4">
        <v>250</v>
      </c>
      <c r="D390" s="15" t="s">
        <v>1113</v>
      </c>
      <c r="E390" s="116" t="s">
        <v>2572</v>
      </c>
      <c r="F390" s="2" t="s">
        <v>1129</v>
      </c>
      <c r="G390" s="2" t="s">
        <v>1130</v>
      </c>
      <c r="H390" s="10"/>
      <c r="I390" s="10"/>
      <c r="J390" s="10"/>
      <c r="K390" s="10"/>
      <c r="L390" s="10"/>
      <c r="M390" s="10"/>
      <c r="P390" s="73"/>
      <c r="Q390" s="74"/>
      <c r="R390" s="74"/>
      <c r="S390" s="19"/>
      <c r="T390" s="21"/>
      <c r="U390" s="73"/>
      <c r="V390" s="74"/>
      <c r="W390" s="74"/>
      <c r="X390" s="19"/>
      <c r="Y390" s="21"/>
      <c r="Z390" s="66" t="str">
        <f t="shared" ref="Z390:Z448" si="22">IF(U390&lt;&gt;"",U390,IF(P390&lt;&gt;"",P390,IF(N390&lt;&gt;"",N390,"")))</f>
        <v/>
      </c>
      <c r="AA390" s="49" t="str">
        <f t="shared" ref="AA390:AA448" si="23">IF(X390&lt;&gt;"",X390,IF(S390&lt;&gt;"",S390,IF(O390&lt;&gt;"",O390,"")))</f>
        <v/>
      </c>
    </row>
    <row r="391" spans="1:27" ht="289" hidden="1">
      <c r="A391" s="4">
        <v>2244</v>
      </c>
      <c r="C391" s="4" t="s">
        <v>1125</v>
      </c>
      <c r="D391" s="15" t="s">
        <v>504</v>
      </c>
      <c r="E391" s="116" t="s">
        <v>2573</v>
      </c>
      <c r="F391" s="2" t="s">
        <v>1131</v>
      </c>
      <c r="G391" s="2" t="s">
        <v>1132</v>
      </c>
      <c r="H391" s="10"/>
      <c r="I391" s="10"/>
      <c r="J391" s="10"/>
      <c r="K391" s="10"/>
      <c r="L391" s="10"/>
      <c r="M391" s="10"/>
      <c r="P391" s="73"/>
      <c r="Q391" s="74"/>
      <c r="R391" s="74"/>
      <c r="S391" s="19"/>
      <c r="T391" s="21"/>
      <c r="U391" s="73"/>
      <c r="V391" s="74"/>
      <c r="W391" s="74"/>
      <c r="X391" s="19"/>
      <c r="Y391" s="21"/>
      <c r="Z391" s="66" t="str">
        <f t="shared" si="22"/>
        <v/>
      </c>
      <c r="AA391" s="49" t="str">
        <f t="shared" si="23"/>
        <v/>
      </c>
    </row>
    <row r="392" spans="1:27" ht="238" hidden="1">
      <c r="A392" s="4">
        <v>2245</v>
      </c>
      <c r="B392" s="4" t="s">
        <v>1133</v>
      </c>
      <c r="C392" s="4">
        <v>257</v>
      </c>
      <c r="D392" s="15" t="s">
        <v>1113</v>
      </c>
      <c r="E392" s="116" t="s">
        <v>2574</v>
      </c>
      <c r="F392" s="2" t="s">
        <v>1134</v>
      </c>
      <c r="G392" s="2" t="s">
        <v>1135</v>
      </c>
      <c r="H392" s="10"/>
      <c r="I392" s="10"/>
      <c r="J392" s="10"/>
      <c r="K392" s="10"/>
      <c r="L392" s="10"/>
      <c r="M392" s="10"/>
      <c r="P392" s="73"/>
      <c r="Q392" s="74"/>
      <c r="R392" s="74"/>
      <c r="S392" s="19"/>
      <c r="T392" s="21"/>
      <c r="U392" s="73"/>
      <c r="V392" s="74"/>
      <c r="W392" s="74"/>
      <c r="X392" s="19"/>
      <c r="Y392" s="21"/>
      <c r="Z392" s="66" t="str">
        <f t="shared" si="22"/>
        <v/>
      </c>
      <c r="AA392" s="49" t="str">
        <f t="shared" si="23"/>
        <v/>
      </c>
    </row>
    <row r="393" spans="1:27" ht="409.6" hidden="1">
      <c r="A393" s="4">
        <v>2246</v>
      </c>
      <c r="B393" s="4" t="s">
        <v>1136</v>
      </c>
      <c r="C393" s="4">
        <v>390</v>
      </c>
      <c r="D393" s="15" t="s">
        <v>1113</v>
      </c>
      <c r="E393" s="116" t="s">
        <v>2575</v>
      </c>
      <c r="F393" s="2" t="s">
        <v>1137</v>
      </c>
      <c r="G393" s="2" t="s">
        <v>1138</v>
      </c>
      <c r="H393" s="10"/>
      <c r="I393" s="10"/>
      <c r="J393" s="10"/>
      <c r="K393" s="10"/>
      <c r="L393" s="10"/>
      <c r="M393" s="10"/>
      <c r="P393" s="73"/>
      <c r="Q393" s="74"/>
      <c r="R393" s="74"/>
      <c r="S393" s="19"/>
      <c r="T393" s="21"/>
      <c r="U393" s="73"/>
      <c r="V393" s="74"/>
      <c r="W393" s="74"/>
      <c r="X393" s="19"/>
      <c r="Y393" s="21"/>
      <c r="Z393" s="66" t="str">
        <f t="shared" si="22"/>
        <v/>
      </c>
      <c r="AA393" s="49" t="str">
        <f t="shared" si="23"/>
        <v/>
      </c>
    </row>
    <row r="394" spans="1:27" ht="238" hidden="1">
      <c r="A394" s="4">
        <v>2247</v>
      </c>
      <c r="C394" s="4" t="s">
        <v>1125</v>
      </c>
      <c r="D394" s="15" t="s">
        <v>504</v>
      </c>
      <c r="E394" s="116" t="s">
        <v>2576</v>
      </c>
      <c r="F394" s="2" t="s">
        <v>1139</v>
      </c>
      <c r="G394" s="2" t="s">
        <v>1140</v>
      </c>
      <c r="H394" s="10"/>
      <c r="I394" s="10"/>
      <c r="J394" s="10"/>
      <c r="K394" s="10"/>
      <c r="L394" s="10"/>
      <c r="M394" s="10"/>
      <c r="P394" s="73"/>
      <c r="Q394" s="74"/>
      <c r="R394" s="74"/>
      <c r="S394" s="19"/>
      <c r="T394" s="21"/>
      <c r="U394" s="73"/>
      <c r="V394" s="74"/>
      <c r="W394" s="74"/>
      <c r="X394" s="19"/>
      <c r="Y394" s="21"/>
      <c r="Z394" s="66" t="str">
        <f t="shared" si="22"/>
        <v/>
      </c>
      <c r="AA394" s="49" t="str">
        <f t="shared" si="23"/>
        <v/>
      </c>
    </row>
    <row r="395" spans="1:27" ht="204" hidden="1">
      <c r="A395" s="4">
        <v>2248</v>
      </c>
      <c r="B395" s="4" t="s">
        <v>1141</v>
      </c>
      <c r="C395" s="4">
        <v>394</v>
      </c>
      <c r="D395" s="15" t="s">
        <v>1113</v>
      </c>
      <c r="E395" s="116" t="s">
        <v>2577</v>
      </c>
      <c r="F395" s="2" t="s">
        <v>1142</v>
      </c>
      <c r="G395" s="2" t="s">
        <v>1143</v>
      </c>
      <c r="H395" s="10"/>
      <c r="I395" s="10"/>
      <c r="J395" s="10"/>
      <c r="K395" s="10"/>
      <c r="L395" s="10"/>
      <c r="M395" s="10"/>
      <c r="P395" s="73"/>
      <c r="Q395" s="74"/>
      <c r="R395" s="74"/>
      <c r="S395" s="19"/>
      <c r="T395" s="21"/>
      <c r="U395" s="73"/>
      <c r="V395" s="74"/>
      <c r="W395" s="74"/>
      <c r="X395" s="19"/>
      <c r="Y395" s="21"/>
      <c r="Z395" s="66" t="str">
        <f t="shared" si="22"/>
        <v/>
      </c>
      <c r="AA395" s="49" t="str">
        <f t="shared" si="23"/>
        <v/>
      </c>
    </row>
    <row r="396" spans="1:27" ht="85" hidden="1">
      <c r="A396" s="4">
        <v>2249</v>
      </c>
      <c r="C396" s="4" t="s">
        <v>1125</v>
      </c>
      <c r="D396" s="15" t="s">
        <v>504</v>
      </c>
      <c r="E396" s="116" t="s">
        <v>2578</v>
      </c>
      <c r="F396" s="2" t="s">
        <v>1144</v>
      </c>
      <c r="G396" s="2" t="s">
        <v>1145</v>
      </c>
      <c r="H396" s="10"/>
      <c r="I396" s="10"/>
      <c r="J396" s="10"/>
      <c r="K396" s="10"/>
      <c r="L396" s="10"/>
      <c r="M396" s="10"/>
      <c r="P396" s="73"/>
      <c r="Q396" s="74"/>
      <c r="R396" s="74"/>
      <c r="S396" s="19"/>
      <c r="T396" s="21"/>
      <c r="U396" s="73"/>
      <c r="V396" s="74"/>
      <c r="W396" s="74"/>
      <c r="X396" s="19"/>
      <c r="Y396" s="21"/>
      <c r="Z396" s="66" t="str">
        <f t="shared" si="22"/>
        <v/>
      </c>
      <c r="AA396" s="49" t="str">
        <f t="shared" si="23"/>
        <v/>
      </c>
    </row>
    <row r="397" spans="1:27" ht="51" hidden="1">
      <c r="A397" s="4">
        <v>2250</v>
      </c>
      <c r="C397" s="4" t="s">
        <v>1125</v>
      </c>
      <c r="D397" s="15" t="s">
        <v>504</v>
      </c>
      <c r="E397" s="116" t="s">
        <v>2579</v>
      </c>
      <c r="F397" s="2" t="s">
        <v>1146</v>
      </c>
      <c r="G397" s="2" t="s">
        <v>1145</v>
      </c>
      <c r="H397" s="10"/>
      <c r="I397" s="10"/>
      <c r="J397" s="10"/>
      <c r="K397" s="10"/>
      <c r="L397" s="10"/>
      <c r="M397" s="10"/>
      <c r="P397" s="73"/>
      <c r="Q397" s="74"/>
      <c r="R397" s="74"/>
      <c r="S397" s="19"/>
      <c r="T397" s="21"/>
      <c r="U397" s="73"/>
      <c r="V397" s="74"/>
      <c r="W397" s="74"/>
      <c r="X397" s="19"/>
      <c r="Y397" s="21"/>
      <c r="Z397" s="66" t="str">
        <f t="shared" si="22"/>
        <v/>
      </c>
      <c r="AA397" s="49" t="str">
        <f t="shared" si="23"/>
        <v/>
      </c>
    </row>
    <row r="398" spans="1:27" s="87" customFormat="1" ht="17" hidden="1">
      <c r="A398" s="4" t="s">
        <v>504</v>
      </c>
      <c r="B398" s="4" t="s">
        <v>504</v>
      </c>
      <c r="G398" s="87" t="s">
        <v>504</v>
      </c>
      <c r="H398" s="4"/>
      <c r="P398" s="120"/>
      <c r="Q398" s="120"/>
      <c r="R398" s="120"/>
      <c r="S398" s="120"/>
      <c r="T398" s="120"/>
      <c r="U398" s="120"/>
      <c r="V398" s="120"/>
      <c r="W398" s="120"/>
      <c r="X398" s="120"/>
      <c r="Y398" s="120"/>
    </row>
    <row r="399" spans="1:27" s="87" customFormat="1" ht="17" hidden="1">
      <c r="A399" s="4" t="s">
        <v>504</v>
      </c>
      <c r="B399" s="4" t="s">
        <v>504</v>
      </c>
      <c r="G399" s="87" t="s">
        <v>504</v>
      </c>
      <c r="H399" s="4"/>
      <c r="P399" s="120"/>
      <c r="Q399" s="120"/>
      <c r="R399" s="120"/>
      <c r="S399" s="120"/>
      <c r="T399" s="120"/>
      <c r="U399" s="120"/>
      <c r="V399" s="120"/>
      <c r="W399" s="120"/>
      <c r="X399" s="120"/>
      <c r="Y399" s="120"/>
    </row>
    <row r="400" spans="1:27" s="87" customFormat="1" ht="17" hidden="1">
      <c r="A400" s="4" t="s">
        <v>504</v>
      </c>
      <c r="B400" s="4" t="s">
        <v>504</v>
      </c>
      <c r="E400" s="89" t="s">
        <v>1147</v>
      </c>
      <c r="G400" s="87" t="s">
        <v>504</v>
      </c>
      <c r="H400" s="4"/>
      <c r="P400" s="120"/>
      <c r="Q400" s="120"/>
      <c r="R400" s="120"/>
      <c r="S400" s="120"/>
      <c r="T400" s="120"/>
      <c r="U400" s="120"/>
      <c r="V400" s="120"/>
      <c r="W400" s="120"/>
      <c r="X400" s="120"/>
      <c r="Y400" s="120"/>
    </row>
    <row r="401" spans="1:27" ht="221" hidden="1">
      <c r="A401" s="4">
        <v>2251</v>
      </c>
      <c r="B401" s="4" t="s">
        <v>1148</v>
      </c>
      <c r="C401" s="4">
        <v>251</v>
      </c>
      <c r="D401" s="15" t="s">
        <v>1113</v>
      </c>
      <c r="E401" s="116" t="s">
        <v>2580</v>
      </c>
      <c r="F401" s="2" t="s">
        <v>1149</v>
      </c>
      <c r="G401" s="2" t="s">
        <v>1150</v>
      </c>
      <c r="H401" s="10"/>
      <c r="I401" s="10"/>
      <c r="J401" s="10"/>
      <c r="K401" s="10"/>
      <c r="L401" s="10"/>
      <c r="M401" s="10"/>
      <c r="P401" s="73"/>
      <c r="Q401" s="74"/>
      <c r="R401" s="74"/>
      <c r="S401" s="19"/>
      <c r="T401" s="21"/>
      <c r="U401" s="73"/>
      <c r="V401" s="74"/>
      <c r="W401" s="74"/>
      <c r="X401" s="19"/>
      <c r="Y401" s="21"/>
      <c r="Z401" s="66" t="str">
        <f t="shared" si="22"/>
        <v/>
      </c>
      <c r="AA401" s="49" t="str">
        <f t="shared" si="23"/>
        <v/>
      </c>
    </row>
    <row r="402" spans="1:27" ht="204" hidden="1">
      <c r="A402" s="4">
        <v>2252</v>
      </c>
      <c r="B402" s="4" t="s">
        <v>1151</v>
      </c>
      <c r="C402" s="4">
        <v>252</v>
      </c>
      <c r="D402" s="15" t="s">
        <v>1113</v>
      </c>
      <c r="E402" s="116" t="s">
        <v>2581</v>
      </c>
      <c r="F402" s="2" t="s">
        <v>1152</v>
      </c>
      <c r="G402" s="2" t="s">
        <v>1153</v>
      </c>
      <c r="H402" s="10"/>
      <c r="I402" s="10"/>
      <c r="J402" s="10"/>
      <c r="K402" s="10"/>
      <c r="L402" s="10"/>
      <c r="M402" s="10"/>
      <c r="P402" s="73"/>
      <c r="Q402" s="74"/>
      <c r="R402" s="74"/>
      <c r="S402" s="19"/>
      <c r="T402" s="21"/>
      <c r="U402" s="73"/>
      <c r="V402" s="74"/>
      <c r="W402" s="74"/>
      <c r="X402" s="19"/>
      <c r="Y402" s="21"/>
      <c r="Z402" s="66" t="str">
        <f t="shared" si="22"/>
        <v/>
      </c>
      <c r="AA402" s="49" t="str">
        <f t="shared" si="23"/>
        <v/>
      </c>
    </row>
    <row r="403" spans="1:27" ht="170" hidden="1">
      <c r="A403" s="4">
        <v>2253</v>
      </c>
      <c r="B403" s="4" t="s">
        <v>1154</v>
      </c>
      <c r="C403" s="4">
        <v>254</v>
      </c>
      <c r="D403" s="15" t="s">
        <v>1113</v>
      </c>
      <c r="E403" s="116" t="s">
        <v>2582</v>
      </c>
      <c r="F403" s="2" t="s">
        <v>1155</v>
      </c>
      <c r="G403" s="2" t="s">
        <v>1156</v>
      </c>
      <c r="H403" s="10"/>
      <c r="I403" s="10"/>
      <c r="J403" s="10"/>
      <c r="K403" s="10"/>
      <c r="L403" s="10"/>
      <c r="M403" s="10"/>
      <c r="P403" s="73"/>
      <c r="Q403" s="74"/>
      <c r="R403" s="74"/>
      <c r="S403" s="19"/>
      <c r="T403" s="21"/>
      <c r="U403" s="73"/>
      <c r="V403" s="74"/>
      <c r="W403" s="74"/>
      <c r="X403" s="19"/>
      <c r="Y403" s="21"/>
      <c r="Z403" s="66" t="str">
        <f t="shared" si="22"/>
        <v/>
      </c>
      <c r="AA403" s="49" t="str">
        <f t="shared" si="23"/>
        <v/>
      </c>
    </row>
    <row r="404" spans="1:27" ht="221" hidden="1">
      <c r="A404" s="4">
        <v>2254</v>
      </c>
      <c r="C404" s="4" t="s">
        <v>1125</v>
      </c>
      <c r="D404" s="15" t="s">
        <v>504</v>
      </c>
      <c r="E404" s="116" t="s">
        <v>2583</v>
      </c>
      <c r="F404" s="2" t="s">
        <v>1157</v>
      </c>
      <c r="G404" s="2" t="s">
        <v>1158</v>
      </c>
      <c r="H404" s="10"/>
      <c r="I404" s="10"/>
      <c r="J404" s="10"/>
      <c r="K404" s="10"/>
      <c r="L404" s="10"/>
      <c r="M404" s="10"/>
      <c r="P404" s="73"/>
      <c r="Q404" s="74"/>
      <c r="R404" s="74"/>
      <c r="S404" s="19"/>
      <c r="T404" s="21"/>
      <c r="U404" s="73"/>
      <c r="V404" s="74"/>
      <c r="W404" s="74"/>
      <c r="X404" s="19"/>
      <c r="Y404" s="21"/>
      <c r="Z404" s="66" t="str">
        <f t="shared" si="22"/>
        <v/>
      </c>
      <c r="AA404" s="49" t="str">
        <f t="shared" si="23"/>
        <v/>
      </c>
    </row>
    <row r="405" spans="1:27" ht="170" hidden="1">
      <c r="A405" s="4">
        <v>2255</v>
      </c>
      <c r="B405" s="4" t="s">
        <v>1159</v>
      </c>
      <c r="C405" s="4">
        <v>256</v>
      </c>
      <c r="D405" s="15" t="s">
        <v>1113</v>
      </c>
      <c r="E405" s="116" t="s">
        <v>2584</v>
      </c>
      <c r="F405" s="2" t="s">
        <v>1160</v>
      </c>
      <c r="G405" s="2" t="s">
        <v>1161</v>
      </c>
      <c r="H405" s="10"/>
      <c r="I405" s="10"/>
      <c r="J405" s="10"/>
      <c r="K405" s="10"/>
      <c r="L405" s="10"/>
      <c r="M405" s="10"/>
      <c r="P405" s="73"/>
      <c r="Q405" s="74"/>
      <c r="R405" s="74"/>
      <c r="S405" s="19"/>
      <c r="T405" s="21"/>
      <c r="U405" s="73"/>
      <c r="V405" s="74"/>
      <c r="W405" s="74"/>
      <c r="X405" s="19"/>
      <c r="Y405" s="21"/>
      <c r="Z405" s="66" t="str">
        <f t="shared" si="22"/>
        <v/>
      </c>
      <c r="AA405" s="49" t="str">
        <f t="shared" si="23"/>
        <v/>
      </c>
    </row>
    <row r="406" spans="1:27" ht="221" hidden="1">
      <c r="A406" s="4">
        <v>2256</v>
      </c>
      <c r="B406" s="4" t="s">
        <v>1162</v>
      </c>
      <c r="C406" s="4">
        <v>262</v>
      </c>
      <c r="D406" s="15" t="s">
        <v>504</v>
      </c>
      <c r="E406" s="116" t="s">
        <v>2585</v>
      </c>
      <c r="F406" s="2" t="s">
        <v>1163</v>
      </c>
      <c r="G406" s="2" t="s">
        <v>1164</v>
      </c>
      <c r="H406" s="10"/>
      <c r="I406" s="10"/>
      <c r="J406" s="10"/>
      <c r="K406" s="10"/>
      <c r="L406" s="10"/>
      <c r="M406" s="10"/>
      <c r="P406" s="73"/>
      <c r="Q406" s="74"/>
      <c r="R406" s="74"/>
      <c r="S406" s="19"/>
      <c r="T406" s="21"/>
      <c r="U406" s="73"/>
      <c r="V406" s="74"/>
      <c r="W406" s="74"/>
      <c r="X406" s="19"/>
      <c r="Y406" s="21"/>
      <c r="Z406" s="66" t="str">
        <f t="shared" si="22"/>
        <v/>
      </c>
      <c r="AA406" s="49" t="str">
        <f t="shared" si="23"/>
        <v/>
      </c>
    </row>
    <row r="407" spans="1:27" ht="51" hidden="1">
      <c r="A407" s="4">
        <v>2257</v>
      </c>
      <c r="C407" s="4" t="s">
        <v>1125</v>
      </c>
      <c r="D407" s="15" t="s">
        <v>504</v>
      </c>
      <c r="E407" s="116" t="s">
        <v>2586</v>
      </c>
      <c r="F407" s="2" t="s">
        <v>1165</v>
      </c>
      <c r="G407" s="2" t="s">
        <v>1166</v>
      </c>
      <c r="H407" s="10"/>
      <c r="I407" s="10"/>
      <c r="J407" s="10"/>
      <c r="K407" s="10"/>
      <c r="L407" s="10"/>
      <c r="M407" s="10"/>
      <c r="P407" s="73"/>
      <c r="Q407" s="74"/>
      <c r="R407" s="74"/>
      <c r="S407" s="19"/>
      <c r="T407" s="21"/>
      <c r="U407" s="73"/>
      <c r="V407" s="74"/>
      <c r="W407" s="74"/>
      <c r="X407" s="19"/>
      <c r="Y407" s="21"/>
      <c r="Z407" s="66" t="str">
        <f t="shared" si="22"/>
        <v/>
      </c>
      <c r="AA407" s="49" t="str">
        <f t="shared" si="23"/>
        <v/>
      </c>
    </row>
    <row r="408" spans="1:27" s="87" customFormat="1" ht="17" hidden="1">
      <c r="A408" s="4" t="s">
        <v>504</v>
      </c>
      <c r="B408" s="4" t="s">
        <v>504</v>
      </c>
      <c r="H408" s="4"/>
      <c r="P408" s="120"/>
      <c r="Q408" s="120"/>
      <c r="R408" s="120"/>
      <c r="S408" s="120"/>
      <c r="T408" s="120"/>
      <c r="U408" s="120"/>
      <c r="V408" s="120"/>
      <c r="W408" s="120"/>
      <c r="X408" s="120"/>
      <c r="Y408" s="120"/>
    </row>
    <row r="409" spans="1:27" s="87" customFormat="1" ht="17" hidden="1">
      <c r="A409" s="4" t="s">
        <v>504</v>
      </c>
      <c r="B409" s="4" t="s">
        <v>504</v>
      </c>
      <c r="H409" s="4"/>
      <c r="P409" s="120"/>
      <c r="Q409" s="120"/>
      <c r="R409" s="120"/>
      <c r="S409" s="120"/>
      <c r="T409" s="120"/>
      <c r="U409" s="120"/>
      <c r="V409" s="120"/>
      <c r="W409" s="120"/>
      <c r="X409" s="120"/>
      <c r="Y409" s="120"/>
    </row>
    <row r="410" spans="1:27" s="87" customFormat="1" ht="19" hidden="1">
      <c r="A410" s="4" t="s">
        <v>504</v>
      </c>
      <c r="B410" s="4" t="s">
        <v>504</v>
      </c>
      <c r="E410" s="125" t="s">
        <v>1167</v>
      </c>
      <c r="F410" s="125"/>
      <c r="G410" s="125"/>
      <c r="H410" s="4"/>
      <c r="P410" s="120"/>
      <c r="Q410" s="120"/>
      <c r="R410" s="120"/>
      <c r="S410" s="120"/>
      <c r="T410" s="120"/>
      <c r="U410" s="120"/>
      <c r="V410" s="120"/>
      <c r="W410" s="120"/>
      <c r="X410" s="120"/>
      <c r="Y410" s="120"/>
    </row>
    <row r="411" spans="1:27" s="87" customFormat="1" ht="17" hidden="1">
      <c r="A411" s="4" t="s">
        <v>504</v>
      </c>
      <c r="B411" s="4" t="s">
        <v>504</v>
      </c>
      <c r="E411" s="89" t="s">
        <v>1168</v>
      </c>
      <c r="H411" s="4"/>
      <c r="P411" s="120"/>
      <c r="Q411" s="120"/>
      <c r="R411" s="120"/>
      <c r="S411" s="120"/>
      <c r="T411" s="120"/>
      <c r="U411" s="120"/>
      <c r="V411" s="120"/>
      <c r="W411" s="120"/>
      <c r="X411" s="120"/>
      <c r="Y411" s="120"/>
    </row>
    <row r="412" spans="1:27" ht="170" hidden="1">
      <c r="A412" s="4">
        <v>2258</v>
      </c>
      <c r="B412" s="4" t="s">
        <v>1169</v>
      </c>
      <c r="C412" s="4">
        <v>290</v>
      </c>
      <c r="D412" s="15" t="s">
        <v>1113</v>
      </c>
      <c r="E412" s="116" t="s">
        <v>2587</v>
      </c>
      <c r="F412" s="2" t="s">
        <v>1170</v>
      </c>
      <c r="G412" s="2" t="s">
        <v>1171</v>
      </c>
      <c r="H412" s="10"/>
      <c r="I412" s="10"/>
      <c r="J412" s="10"/>
      <c r="K412" s="10"/>
      <c r="L412" s="10"/>
      <c r="M412" s="10"/>
      <c r="P412" s="73"/>
      <c r="Q412" s="74"/>
      <c r="R412" s="74"/>
      <c r="S412" s="19"/>
      <c r="T412" s="21"/>
      <c r="U412" s="73"/>
      <c r="V412" s="74"/>
      <c r="W412" s="74"/>
      <c r="X412" s="19"/>
      <c r="Y412" s="21"/>
      <c r="Z412" s="66" t="str">
        <f t="shared" si="22"/>
        <v/>
      </c>
      <c r="AA412" s="49" t="str">
        <f t="shared" si="23"/>
        <v/>
      </c>
    </row>
    <row r="413" spans="1:27" ht="204" hidden="1">
      <c r="A413" s="4">
        <v>2259</v>
      </c>
      <c r="B413" s="4" t="s">
        <v>1172</v>
      </c>
      <c r="C413" s="4">
        <v>292</v>
      </c>
      <c r="D413" s="15" t="s">
        <v>1113</v>
      </c>
      <c r="E413" s="116" t="s">
        <v>2584</v>
      </c>
      <c r="F413" s="2" t="s">
        <v>1173</v>
      </c>
      <c r="G413" s="2" t="s">
        <v>1174</v>
      </c>
      <c r="H413" s="10"/>
      <c r="I413" s="10"/>
      <c r="J413" s="10"/>
      <c r="K413" s="10"/>
      <c r="L413" s="10"/>
      <c r="M413" s="10"/>
      <c r="P413" s="73"/>
      <c r="Q413" s="74"/>
      <c r="R413" s="74"/>
      <c r="S413" s="19"/>
      <c r="T413" s="21"/>
      <c r="U413" s="73"/>
      <c r="V413" s="74"/>
      <c r="W413" s="74"/>
      <c r="X413" s="19"/>
      <c r="Y413" s="21"/>
      <c r="Z413" s="66" t="str">
        <f t="shared" si="22"/>
        <v/>
      </c>
      <c r="AA413" s="49" t="str">
        <f t="shared" si="23"/>
        <v/>
      </c>
    </row>
    <row r="414" spans="1:27" ht="238" hidden="1">
      <c r="A414" s="4">
        <v>2260</v>
      </c>
      <c r="B414" s="4" t="s">
        <v>1175</v>
      </c>
      <c r="C414" s="4">
        <v>293</v>
      </c>
      <c r="D414" s="15" t="s">
        <v>504</v>
      </c>
      <c r="E414" s="116" t="s">
        <v>2488</v>
      </c>
      <c r="F414" s="2" t="s">
        <v>1176</v>
      </c>
      <c r="G414" s="2" t="s">
        <v>1177</v>
      </c>
      <c r="H414" s="10"/>
      <c r="I414" s="10"/>
      <c r="J414" s="10"/>
      <c r="K414" s="10"/>
      <c r="L414" s="10"/>
      <c r="M414" s="10"/>
      <c r="P414" s="73"/>
      <c r="Q414" s="74"/>
      <c r="R414" s="74"/>
      <c r="S414" s="19"/>
      <c r="T414" s="21"/>
      <c r="U414" s="73"/>
      <c r="V414" s="74"/>
      <c r="W414" s="74"/>
      <c r="X414" s="19"/>
      <c r="Y414" s="21"/>
      <c r="Z414" s="66" t="str">
        <f t="shared" si="22"/>
        <v/>
      </c>
      <c r="AA414" s="49" t="str">
        <f t="shared" si="23"/>
        <v/>
      </c>
    </row>
    <row r="415" spans="1:27" ht="153" hidden="1">
      <c r="A415" s="4">
        <v>2261</v>
      </c>
      <c r="B415" s="4" t="s">
        <v>1178</v>
      </c>
      <c r="C415" s="4">
        <v>294</v>
      </c>
      <c r="D415" s="15" t="s">
        <v>1113</v>
      </c>
      <c r="E415" s="116" t="s">
        <v>2588</v>
      </c>
      <c r="F415" s="2" t="s">
        <v>1179</v>
      </c>
      <c r="G415" s="2" t="s">
        <v>1180</v>
      </c>
      <c r="H415" s="10"/>
      <c r="I415" s="10"/>
      <c r="J415" s="10"/>
      <c r="K415" s="10"/>
      <c r="L415" s="10"/>
      <c r="M415" s="10"/>
      <c r="P415" s="73"/>
      <c r="Q415" s="74"/>
      <c r="R415" s="74"/>
      <c r="S415" s="19"/>
      <c r="T415" s="21"/>
      <c r="U415" s="73"/>
      <c r="V415" s="74"/>
      <c r="W415" s="74"/>
      <c r="X415" s="19"/>
      <c r="Y415" s="21"/>
      <c r="Z415" s="66" t="str">
        <f t="shared" si="22"/>
        <v/>
      </c>
      <c r="AA415" s="49" t="str">
        <f t="shared" si="23"/>
        <v/>
      </c>
    </row>
    <row r="416" spans="1:27" ht="153" hidden="1">
      <c r="A416" s="4">
        <v>2262</v>
      </c>
      <c r="B416" s="4" t="s">
        <v>1181</v>
      </c>
      <c r="C416" s="4">
        <v>295</v>
      </c>
      <c r="D416" s="15" t="s">
        <v>1113</v>
      </c>
      <c r="E416" s="116" t="s">
        <v>2589</v>
      </c>
      <c r="F416" s="2" t="s">
        <v>1182</v>
      </c>
      <c r="G416" s="2" t="s">
        <v>1183</v>
      </c>
      <c r="H416" s="10"/>
      <c r="I416" s="10"/>
      <c r="J416" s="10"/>
      <c r="K416" s="10"/>
      <c r="L416" s="10"/>
      <c r="M416" s="10"/>
      <c r="P416" s="73"/>
      <c r="Q416" s="74"/>
      <c r="R416" s="74"/>
      <c r="S416" s="19"/>
      <c r="T416" s="21"/>
      <c r="U416" s="73"/>
      <c r="V416" s="74"/>
      <c r="W416" s="74"/>
      <c r="X416" s="19"/>
      <c r="Y416" s="21"/>
      <c r="Z416" s="66" t="str">
        <f t="shared" si="22"/>
        <v/>
      </c>
      <c r="AA416" s="49" t="str">
        <f t="shared" si="23"/>
        <v/>
      </c>
    </row>
    <row r="417" spans="1:27" ht="153" hidden="1">
      <c r="A417" s="4">
        <v>2263</v>
      </c>
      <c r="B417" s="4" t="s">
        <v>1184</v>
      </c>
      <c r="C417" s="4">
        <v>296</v>
      </c>
      <c r="D417" s="15" t="s">
        <v>1113</v>
      </c>
      <c r="E417" s="116" t="s">
        <v>2590</v>
      </c>
      <c r="F417" s="2" t="s">
        <v>1185</v>
      </c>
      <c r="G417" s="2" t="s">
        <v>1186</v>
      </c>
      <c r="H417" s="10"/>
      <c r="I417" s="10"/>
      <c r="J417" s="10"/>
      <c r="K417" s="10"/>
      <c r="L417" s="10"/>
      <c r="M417" s="10"/>
      <c r="P417" s="73"/>
      <c r="Q417" s="74"/>
      <c r="R417" s="74"/>
      <c r="S417" s="19"/>
      <c r="T417" s="21"/>
      <c r="U417" s="73"/>
      <c r="V417" s="74"/>
      <c r="W417" s="74"/>
      <c r="X417" s="19"/>
      <c r="Y417" s="21"/>
      <c r="Z417" s="66" t="str">
        <f t="shared" si="22"/>
        <v/>
      </c>
      <c r="AA417" s="49" t="str">
        <f t="shared" si="23"/>
        <v/>
      </c>
    </row>
    <row r="418" spans="1:27" ht="136" hidden="1">
      <c r="A418" s="4">
        <v>2264</v>
      </c>
      <c r="B418" s="4" t="s">
        <v>1187</v>
      </c>
      <c r="C418" s="4">
        <v>298</v>
      </c>
      <c r="D418" s="15" t="s">
        <v>1113</v>
      </c>
      <c r="E418" s="116" t="s">
        <v>2591</v>
      </c>
      <c r="F418" s="2" t="s">
        <v>1188</v>
      </c>
      <c r="G418" s="2" t="s">
        <v>1189</v>
      </c>
      <c r="H418" s="10"/>
      <c r="I418" s="10"/>
      <c r="J418" s="10"/>
      <c r="K418" s="10"/>
      <c r="L418" s="10"/>
      <c r="M418" s="10"/>
      <c r="P418" s="73"/>
      <c r="Q418" s="74"/>
      <c r="R418" s="74"/>
      <c r="S418" s="19"/>
      <c r="T418" s="21"/>
      <c r="U418" s="73"/>
      <c r="V418" s="74"/>
      <c r="W418" s="74"/>
      <c r="X418" s="19"/>
      <c r="Y418" s="21"/>
      <c r="Z418" s="66" t="str">
        <f t="shared" si="22"/>
        <v/>
      </c>
      <c r="AA418" s="49" t="str">
        <f t="shared" si="23"/>
        <v/>
      </c>
    </row>
    <row r="419" spans="1:27" ht="153" hidden="1">
      <c r="A419" s="4">
        <v>2265</v>
      </c>
      <c r="B419" s="4" t="s">
        <v>1190</v>
      </c>
      <c r="C419" s="4">
        <v>299</v>
      </c>
      <c r="D419" s="15" t="s">
        <v>1113</v>
      </c>
      <c r="E419" s="116" t="s">
        <v>2592</v>
      </c>
      <c r="F419" s="2" t="s">
        <v>1191</v>
      </c>
      <c r="G419" s="2" t="s">
        <v>1192</v>
      </c>
      <c r="H419" s="10"/>
      <c r="I419" s="10"/>
      <c r="J419" s="10"/>
      <c r="K419" s="10"/>
      <c r="L419" s="10"/>
      <c r="M419" s="10"/>
      <c r="P419" s="73"/>
      <c r="Q419" s="74"/>
      <c r="R419" s="74"/>
      <c r="S419" s="19"/>
      <c r="T419" s="21"/>
      <c r="U419" s="73"/>
      <c r="V419" s="74"/>
      <c r="W419" s="74"/>
      <c r="X419" s="19"/>
      <c r="Y419" s="21"/>
      <c r="Z419" s="66" t="str">
        <f t="shared" si="22"/>
        <v/>
      </c>
      <c r="AA419" s="49" t="str">
        <f t="shared" si="23"/>
        <v/>
      </c>
    </row>
    <row r="420" spans="1:27" ht="136" hidden="1">
      <c r="A420" s="4">
        <v>2266</v>
      </c>
      <c r="B420" s="4" t="s">
        <v>1193</v>
      </c>
      <c r="C420" s="4">
        <v>300</v>
      </c>
      <c r="D420" s="15" t="s">
        <v>1113</v>
      </c>
      <c r="E420" s="116" t="s">
        <v>2593</v>
      </c>
      <c r="F420" s="2" t="s">
        <v>1194</v>
      </c>
      <c r="G420" s="2" t="s">
        <v>1195</v>
      </c>
      <c r="H420" s="10"/>
      <c r="I420" s="10"/>
      <c r="J420" s="10"/>
      <c r="K420" s="10"/>
      <c r="L420" s="10"/>
      <c r="M420" s="10"/>
      <c r="P420" s="73"/>
      <c r="Q420" s="74"/>
      <c r="R420" s="74"/>
      <c r="S420" s="19"/>
      <c r="T420" s="21"/>
      <c r="U420" s="73"/>
      <c r="V420" s="74"/>
      <c r="W420" s="74"/>
      <c r="X420" s="19"/>
      <c r="Y420" s="21"/>
      <c r="Z420" s="66" t="str">
        <f t="shared" si="22"/>
        <v/>
      </c>
      <c r="AA420" s="49" t="str">
        <f t="shared" si="23"/>
        <v/>
      </c>
    </row>
    <row r="421" spans="1:27" ht="187" hidden="1">
      <c r="A421" s="4">
        <v>2267</v>
      </c>
      <c r="B421" s="4" t="s">
        <v>1196</v>
      </c>
      <c r="C421" s="4">
        <v>303</v>
      </c>
      <c r="D421" s="15" t="s">
        <v>1113</v>
      </c>
      <c r="E421" s="116" t="s">
        <v>2594</v>
      </c>
      <c r="F421" s="2" t="s">
        <v>1197</v>
      </c>
      <c r="G421" s="2" t="s">
        <v>1198</v>
      </c>
      <c r="H421" s="10"/>
      <c r="I421" s="10"/>
      <c r="J421" s="10"/>
      <c r="K421" s="10"/>
      <c r="L421" s="10"/>
      <c r="M421" s="10"/>
      <c r="P421" s="73"/>
      <c r="Q421" s="74"/>
      <c r="R421" s="74"/>
      <c r="S421" s="19"/>
      <c r="T421" s="21"/>
      <c r="U421" s="73"/>
      <c r="V421" s="74"/>
      <c r="W421" s="74"/>
      <c r="X421" s="19"/>
      <c r="Y421" s="21"/>
      <c r="Z421" s="66" t="str">
        <f t="shared" si="22"/>
        <v/>
      </c>
      <c r="AA421" s="49" t="str">
        <f t="shared" si="23"/>
        <v/>
      </c>
    </row>
    <row r="422" spans="1:27" ht="204" hidden="1">
      <c r="A422" s="4">
        <v>2268</v>
      </c>
      <c r="B422" s="4" t="s">
        <v>1199</v>
      </c>
      <c r="C422" s="4">
        <v>304</v>
      </c>
      <c r="D422" s="15" t="s">
        <v>1113</v>
      </c>
      <c r="E422" s="116" t="s">
        <v>2595</v>
      </c>
      <c r="F422" s="2" t="s">
        <v>1200</v>
      </c>
      <c r="G422" s="2" t="s">
        <v>1201</v>
      </c>
      <c r="H422" s="10"/>
      <c r="I422" s="10"/>
      <c r="J422" s="10"/>
      <c r="K422" s="10"/>
      <c r="L422" s="10"/>
      <c r="M422" s="10"/>
      <c r="P422" s="73"/>
      <c r="Q422" s="74"/>
      <c r="R422" s="74"/>
      <c r="S422" s="19"/>
      <c r="T422" s="21"/>
      <c r="U422" s="73"/>
      <c r="V422" s="74"/>
      <c r="W422" s="74"/>
      <c r="X422" s="19"/>
      <c r="Y422" s="21"/>
      <c r="Z422" s="66" t="str">
        <f t="shared" si="22"/>
        <v/>
      </c>
      <c r="AA422" s="49" t="str">
        <f t="shared" si="23"/>
        <v/>
      </c>
    </row>
    <row r="423" spans="1:27" ht="221" hidden="1">
      <c r="A423" s="4">
        <v>2269</v>
      </c>
      <c r="B423" s="4" t="s">
        <v>1202</v>
      </c>
      <c r="C423" s="4">
        <v>310</v>
      </c>
      <c r="D423" s="15" t="s">
        <v>504</v>
      </c>
      <c r="E423" s="116" t="s">
        <v>2582</v>
      </c>
      <c r="F423" s="2" t="s">
        <v>1203</v>
      </c>
      <c r="G423" s="2" t="s">
        <v>1204</v>
      </c>
      <c r="H423" s="10"/>
      <c r="I423" s="10"/>
      <c r="J423" s="10"/>
      <c r="K423" s="10"/>
      <c r="L423" s="10"/>
      <c r="M423" s="10"/>
      <c r="P423" s="73"/>
      <c r="Q423" s="74"/>
      <c r="R423" s="74"/>
      <c r="S423" s="19"/>
      <c r="T423" s="21"/>
      <c r="U423" s="73"/>
      <c r="V423" s="74"/>
      <c r="W423" s="74"/>
      <c r="X423" s="19"/>
      <c r="Y423" s="21"/>
      <c r="Z423" s="66" t="str">
        <f t="shared" si="22"/>
        <v/>
      </c>
      <c r="AA423" s="49" t="str">
        <f t="shared" si="23"/>
        <v/>
      </c>
    </row>
    <row r="424" spans="1:27" ht="238" hidden="1">
      <c r="A424" s="4">
        <v>2270</v>
      </c>
      <c r="B424" s="4" t="s">
        <v>1205</v>
      </c>
      <c r="C424" s="4">
        <v>311</v>
      </c>
      <c r="D424" s="15" t="s">
        <v>1113</v>
      </c>
      <c r="E424" s="116" t="s">
        <v>2596</v>
      </c>
      <c r="F424" s="2" t="s">
        <v>1206</v>
      </c>
      <c r="G424" s="2" t="s">
        <v>1207</v>
      </c>
      <c r="H424" s="10"/>
      <c r="I424" s="10"/>
      <c r="J424" s="10"/>
      <c r="K424" s="10"/>
      <c r="L424" s="10"/>
      <c r="M424" s="10"/>
      <c r="P424" s="73"/>
      <c r="Q424" s="74"/>
      <c r="R424" s="74"/>
      <c r="S424" s="19"/>
      <c r="T424" s="21"/>
      <c r="U424" s="73"/>
      <c r="V424" s="74"/>
      <c r="W424" s="74"/>
      <c r="X424" s="19"/>
      <c r="Y424" s="21"/>
      <c r="Z424" s="66" t="str">
        <f t="shared" si="22"/>
        <v/>
      </c>
      <c r="AA424" s="49" t="str">
        <f t="shared" si="23"/>
        <v/>
      </c>
    </row>
    <row r="425" spans="1:27" ht="170" hidden="1">
      <c r="A425" s="4">
        <v>2271</v>
      </c>
      <c r="B425" s="4" t="s">
        <v>1208</v>
      </c>
      <c r="C425" s="4">
        <v>312</v>
      </c>
      <c r="D425" s="15" t="s">
        <v>1113</v>
      </c>
      <c r="E425" s="116" t="s">
        <v>2597</v>
      </c>
      <c r="F425" s="2" t="s">
        <v>1209</v>
      </c>
      <c r="G425" s="2" t="s">
        <v>1210</v>
      </c>
      <c r="H425" s="10"/>
      <c r="I425" s="10"/>
      <c r="J425" s="10"/>
      <c r="K425" s="10"/>
      <c r="L425" s="10"/>
      <c r="M425" s="10"/>
      <c r="P425" s="73"/>
      <c r="Q425" s="74"/>
      <c r="R425" s="74"/>
      <c r="S425" s="19"/>
      <c r="T425" s="21"/>
      <c r="U425" s="73"/>
      <c r="V425" s="74"/>
      <c r="W425" s="74"/>
      <c r="X425" s="19"/>
      <c r="Y425" s="21"/>
      <c r="Z425" s="66" t="str">
        <f t="shared" si="22"/>
        <v/>
      </c>
      <c r="AA425" s="49" t="str">
        <f t="shared" si="23"/>
        <v/>
      </c>
    </row>
    <row r="426" spans="1:27" ht="204" hidden="1">
      <c r="A426" s="4">
        <v>2272</v>
      </c>
      <c r="B426" s="4" t="s">
        <v>1211</v>
      </c>
      <c r="C426" s="4">
        <v>313</v>
      </c>
      <c r="D426" s="15" t="s">
        <v>1113</v>
      </c>
      <c r="E426" s="116" t="s">
        <v>2598</v>
      </c>
      <c r="F426" s="2" t="s">
        <v>1212</v>
      </c>
      <c r="G426" s="2" t="s">
        <v>1213</v>
      </c>
      <c r="H426" s="10"/>
      <c r="I426" s="10"/>
      <c r="J426" s="10"/>
      <c r="K426" s="10"/>
      <c r="L426" s="10"/>
      <c r="M426" s="10"/>
      <c r="P426" s="73"/>
      <c r="Q426" s="74"/>
      <c r="R426" s="74"/>
      <c r="S426" s="19"/>
      <c r="T426" s="21"/>
      <c r="U426" s="73"/>
      <c r="V426" s="74"/>
      <c r="W426" s="74"/>
      <c r="X426" s="19"/>
      <c r="Y426" s="21"/>
      <c r="Z426" s="66" t="str">
        <f t="shared" si="22"/>
        <v/>
      </c>
      <c r="AA426" s="49" t="str">
        <f t="shared" si="23"/>
        <v/>
      </c>
    </row>
    <row r="427" spans="1:27" ht="221" hidden="1">
      <c r="A427" s="4">
        <v>2273</v>
      </c>
      <c r="B427" s="4" t="s">
        <v>1214</v>
      </c>
      <c r="C427" s="4">
        <v>314</v>
      </c>
      <c r="D427" s="15" t="s">
        <v>1113</v>
      </c>
      <c r="E427" s="116" t="s">
        <v>2599</v>
      </c>
      <c r="F427" s="2" t="s">
        <v>1215</v>
      </c>
      <c r="G427" s="2" t="s">
        <v>1216</v>
      </c>
      <c r="H427" s="10"/>
      <c r="I427" s="10"/>
      <c r="J427" s="10"/>
      <c r="K427" s="10"/>
      <c r="L427" s="10"/>
      <c r="M427" s="10"/>
      <c r="P427" s="73"/>
      <c r="Q427" s="74"/>
      <c r="R427" s="74"/>
      <c r="S427" s="19"/>
      <c r="T427" s="21"/>
      <c r="U427" s="73"/>
      <c r="V427" s="74"/>
      <c r="W427" s="74"/>
      <c r="X427" s="19"/>
      <c r="Y427" s="21"/>
      <c r="Z427" s="66" t="str">
        <f t="shared" si="22"/>
        <v/>
      </c>
      <c r="AA427" s="49" t="str">
        <f t="shared" si="23"/>
        <v/>
      </c>
    </row>
    <row r="428" spans="1:27" ht="170" hidden="1">
      <c r="A428" s="4">
        <v>2274</v>
      </c>
      <c r="B428" s="4" t="s">
        <v>1217</v>
      </c>
      <c r="C428" s="4">
        <v>315</v>
      </c>
      <c r="D428" s="15" t="s">
        <v>1113</v>
      </c>
      <c r="E428" s="116" t="s">
        <v>2600</v>
      </c>
      <c r="F428" s="2" t="s">
        <v>1218</v>
      </c>
      <c r="G428" s="2" t="s">
        <v>1219</v>
      </c>
      <c r="H428" s="10"/>
      <c r="I428" s="10"/>
      <c r="J428" s="10"/>
      <c r="K428" s="10"/>
      <c r="L428" s="10"/>
      <c r="M428" s="10"/>
      <c r="P428" s="73"/>
      <c r="Q428" s="74"/>
      <c r="R428" s="74"/>
      <c r="S428" s="19"/>
      <c r="T428" s="21"/>
      <c r="U428" s="73"/>
      <c r="V428" s="74"/>
      <c r="W428" s="74"/>
      <c r="X428" s="19"/>
      <c r="Y428" s="21"/>
      <c r="Z428" s="66" t="str">
        <f t="shared" si="22"/>
        <v/>
      </c>
      <c r="AA428" s="49" t="str">
        <f t="shared" si="23"/>
        <v/>
      </c>
    </row>
    <row r="429" spans="1:27" ht="187" hidden="1">
      <c r="A429" s="4">
        <v>2275</v>
      </c>
      <c r="B429" s="4" t="s">
        <v>1220</v>
      </c>
      <c r="C429" s="4">
        <v>316</v>
      </c>
      <c r="D429" s="15" t="s">
        <v>1113</v>
      </c>
      <c r="E429" s="116" t="s">
        <v>2601</v>
      </c>
      <c r="F429" s="2" t="s">
        <v>1221</v>
      </c>
      <c r="G429" s="2" t="s">
        <v>1222</v>
      </c>
      <c r="H429" s="10"/>
      <c r="I429" s="10"/>
      <c r="J429" s="10"/>
      <c r="K429" s="10"/>
      <c r="L429" s="10"/>
      <c r="M429" s="10"/>
      <c r="P429" s="73"/>
      <c r="Q429" s="74"/>
      <c r="R429" s="74"/>
      <c r="S429" s="19"/>
      <c r="T429" s="21"/>
      <c r="U429" s="73"/>
      <c r="V429" s="74"/>
      <c r="W429" s="74"/>
      <c r="X429" s="19"/>
      <c r="Y429" s="21"/>
      <c r="Z429" s="66" t="str">
        <f t="shared" si="22"/>
        <v/>
      </c>
      <c r="AA429" s="49" t="str">
        <f t="shared" si="23"/>
        <v/>
      </c>
    </row>
    <row r="430" spans="1:27" ht="170" hidden="1">
      <c r="A430" s="4">
        <v>2276</v>
      </c>
      <c r="B430" s="4" t="s">
        <v>1223</v>
      </c>
      <c r="C430" s="4">
        <v>317</v>
      </c>
      <c r="D430" s="15" t="s">
        <v>1113</v>
      </c>
      <c r="E430" s="116" t="s">
        <v>2602</v>
      </c>
      <c r="F430" s="2" t="s">
        <v>1224</v>
      </c>
      <c r="G430" s="2" t="s">
        <v>1225</v>
      </c>
      <c r="H430" s="10"/>
      <c r="I430" s="10"/>
      <c r="J430" s="10"/>
      <c r="K430" s="10"/>
      <c r="L430" s="10"/>
      <c r="M430" s="10"/>
      <c r="P430" s="73"/>
      <c r="Q430" s="74"/>
      <c r="R430" s="74"/>
      <c r="S430" s="19"/>
      <c r="T430" s="21"/>
      <c r="U430" s="73"/>
      <c r="V430" s="74"/>
      <c r="W430" s="74"/>
      <c r="X430" s="19"/>
      <c r="Y430" s="21"/>
      <c r="Z430" s="66" t="str">
        <f t="shared" si="22"/>
        <v/>
      </c>
      <c r="AA430" s="49" t="str">
        <f t="shared" si="23"/>
        <v/>
      </c>
    </row>
    <row r="431" spans="1:27" ht="187" hidden="1">
      <c r="A431" s="4">
        <v>2277</v>
      </c>
      <c r="B431" s="4" t="s">
        <v>1226</v>
      </c>
      <c r="C431" s="4">
        <v>318</v>
      </c>
      <c r="D431" s="15" t="s">
        <v>1113</v>
      </c>
      <c r="E431" s="116" t="s">
        <v>2603</v>
      </c>
      <c r="F431" s="2" t="s">
        <v>1227</v>
      </c>
      <c r="G431" s="2" t="s">
        <v>1228</v>
      </c>
      <c r="H431" s="10"/>
      <c r="I431" s="10"/>
      <c r="J431" s="10"/>
      <c r="K431" s="10"/>
      <c r="L431" s="10"/>
      <c r="M431" s="10"/>
      <c r="P431" s="73"/>
      <c r="Q431" s="74"/>
      <c r="R431" s="74"/>
      <c r="S431" s="19"/>
      <c r="T431" s="21"/>
      <c r="U431" s="73"/>
      <c r="V431" s="74"/>
      <c r="W431" s="74"/>
      <c r="X431" s="19"/>
      <c r="Y431" s="21"/>
      <c r="Z431" s="66" t="str">
        <f t="shared" si="22"/>
        <v/>
      </c>
      <c r="AA431" s="49" t="str">
        <f t="shared" si="23"/>
        <v/>
      </c>
    </row>
    <row r="432" spans="1:27" ht="51" hidden="1">
      <c r="A432" s="4">
        <v>2278</v>
      </c>
      <c r="C432" s="4" t="s">
        <v>1125</v>
      </c>
      <c r="D432" s="15" t="s">
        <v>504</v>
      </c>
      <c r="E432" s="116" t="s">
        <v>2604</v>
      </c>
      <c r="F432" s="2" t="s">
        <v>1229</v>
      </c>
      <c r="G432" s="2" t="s">
        <v>1166</v>
      </c>
      <c r="H432" s="10"/>
      <c r="I432" s="10"/>
      <c r="J432" s="10"/>
      <c r="K432" s="10"/>
      <c r="L432" s="10"/>
      <c r="M432" s="10"/>
      <c r="P432" s="73"/>
      <c r="Q432" s="74"/>
      <c r="R432" s="74"/>
      <c r="S432" s="19"/>
      <c r="T432" s="21"/>
      <c r="U432" s="73"/>
      <c r="V432" s="74"/>
      <c r="W432" s="74"/>
      <c r="X432" s="19"/>
      <c r="Y432" s="21"/>
      <c r="Z432" s="66" t="str">
        <f t="shared" si="22"/>
        <v/>
      </c>
      <c r="AA432" s="49" t="str">
        <f t="shared" si="23"/>
        <v/>
      </c>
    </row>
    <row r="433" spans="1:27" s="87" customFormat="1" ht="17" hidden="1">
      <c r="A433" s="4" t="s">
        <v>504</v>
      </c>
      <c r="B433" s="4" t="s">
        <v>504</v>
      </c>
      <c r="G433" s="87" t="s">
        <v>504</v>
      </c>
      <c r="H433" s="4"/>
      <c r="P433" s="120"/>
      <c r="Q433" s="120"/>
      <c r="R433" s="120"/>
      <c r="S433" s="120"/>
      <c r="T433" s="120"/>
      <c r="U433" s="120"/>
      <c r="V433" s="120"/>
      <c r="W433" s="120"/>
      <c r="X433" s="120"/>
      <c r="Y433" s="120"/>
    </row>
    <row r="434" spans="1:27" s="87" customFormat="1" ht="17" hidden="1">
      <c r="A434" s="4" t="s">
        <v>504</v>
      </c>
      <c r="B434" s="4" t="s">
        <v>504</v>
      </c>
      <c r="G434" s="87" t="s">
        <v>504</v>
      </c>
      <c r="H434" s="4"/>
      <c r="P434" s="120"/>
      <c r="Q434" s="120"/>
      <c r="R434" s="120"/>
      <c r="S434" s="120"/>
      <c r="T434" s="120"/>
      <c r="U434" s="120"/>
      <c r="V434" s="120"/>
      <c r="W434" s="120"/>
      <c r="X434" s="120"/>
      <c r="Y434" s="120"/>
    </row>
    <row r="435" spans="1:27" s="87" customFormat="1" ht="51" hidden="1">
      <c r="A435" s="4" t="s">
        <v>504</v>
      </c>
      <c r="B435" s="4" t="s">
        <v>504</v>
      </c>
      <c r="E435" s="89" t="s">
        <v>1230</v>
      </c>
      <c r="F435" s="2" t="s">
        <v>1231</v>
      </c>
      <c r="G435" s="87" t="s">
        <v>504</v>
      </c>
      <c r="H435" s="4"/>
      <c r="P435" s="120"/>
      <c r="Q435" s="120"/>
      <c r="R435" s="120"/>
      <c r="S435" s="120"/>
      <c r="T435" s="120"/>
      <c r="U435" s="120"/>
      <c r="V435" s="120"/>
      <c r="W435" s="120"/>
      <c r="X435" s="120"/>
      <c r="Y435" s="120"/>
    </row>
    <row r="436" spans="1:27" ht="204" hidden="1">
      <c r="A436" s="4">
        <v>2279</v>
      </c>
      <c r="C436" s="4" t="s">
        <v>1125</v>
      </c>
      <c r="D436" s="15" t="s">
        <v>504</v>
      </c>
      <c r="E436" s="116" t="s">
        <v>2605</v>
      </c>
      <c r="F436" s="2" t="s">
        <v>1232</v>
      </c>
      <c r="G436" s="2" t="s">
        <v>1233</v>
      </c>
      <c r="H436" s="10"/>
      <c r="I436" s="10"/>
      <c r="J436" s="10"/>
      <c r="K436" s="10"/>
      <c r="L436" s="10"/>
      <c r="M436" s="10"/>
      <c r="P436" s="73"/>
      <c r="Q436" s="74"/>
      <c r="R436" s="74"/>
      <c r="S436" s="19"/>
      <c r="T436" s="21"/>
      <c r="U436" s="73"/>
      <c r="V436" s="74"/>
      <c r="W436" s="74"/>
      <c r="X436" s="19"/>
      <c r="Y436" s="21"/>
      <c r="Z436" s="66" t="str">
        <f t="shared" si="22"/>
        <v/>
      </c>
      <c r="AA436" s="49" t="str">
        <f t="shared" si="23"/>
        <v/>
      </c>
    </row>
    <row r="437" spans="1:27" ht="255" hidden="1">
      <c r="A437" s="4">
        <v>2280</v>
      </c>
      <c r="B437" s="4" t="s">
        <v>1234</v>
      </c>
      <c r="C437" s="4">
        <v>319</v>
      </c>
      <c r="D437" s="15" t="s">
        <v>1113</v>
      </c>
      <c r="E437" s="116" t="s">
        <v>2606</v>
      </c>
      <c r="F437" s="2" t="s">
        <v>1235</v>
      </c>
      <c r="G437" s="2" t="s">
        <v>1236</v>
      </c>
      <c r="H437" s="10"/>
      <c r="I437" s="10"/>
      <c r="J437" s="10"/>
      <c r="K437" s="10"/>
      <c r="L437" s="10"/>
      <c r="M437" s="10"/>
      <c r="P437" s="73"/>
      <c r="Q437" s="74"/>
      <c r="R437" s="74"/>
      <c r="S437" s="19"/>
      <c r="T437" s="21"/>
      <c r="U437" s="73"/>
      <c r="V437" s="74"/>
      <c r="W437" s="74"/>
      <c r="X437" s="19"/>
      <c r="Y437" s="21"/>
      <c r="Z437" s="66" t="str">
        <f t="shared" si="22"/>
        <v/>
      </c>
      <c r="AA437" s="49" t="str">
        <f t="shared" si="23"/>
        <v/>
      </c>
    </row>
    <row r="438" spans="1:27" ht="187" hidden="1">
      <c r="A438" s="4">
        <v>2281</v>
      </c>
      <c r="B438" s="4" t="s">
        <v>1237</v>
      </c>
      <c r="C438" s="4">
        <v>320</v>
      </c>
      <c r="D438" s="15" t="s">
        <v>1113</v>
      </c>
      <c r="E438" s="116" t="s">
        <v>2607</v>
      </c>
      <c r="F438" s="2" t="s">
        <v>1238</v>
      </c>
      <c r="G438" s="2" t="s">
        <v>1239</v>
      </c>
      <c r="H438" s="10"/>
      <c r="I438" s="10"/>
      <c r="J438" s="10"/>
      <c r="K438" s="10"/>
      <c r="L438" s="10"/>
      <c r="M438" s="10"/>
      <c r="P438" s="73"/>
      <c r="Q438" s="74"/>
      <c r="R438" s="74"/>
      <c r="S438" s="19"/>
      <c r="T438" s="21"/>
      <c r="U438" s="73"/>
      <c r="V438" s="74"/>
      <c r="W438" s="74"/>
      <c r="X438" s="19"/>
      <c r="Y438" s="21"/>
      <c r="Z438" s="66" t="str">
        <f t="shared" si="22"/>
        <v/>
      </c>
      <c r="AA438" s="49" t="str">
        <f t="shared" si="23"/>
        <v/>
      </c>
    </row>
    <row r="439" spans="1:27" ht="136" hidden="1">
      <c r="A439" s="4">
        <v>2282</v>
      </c>
      <c r="B439" s="4" t="s">
        <v>1240</v>
      </c>
      <c r="C439" s="4">
        <v>321</v>
      </c>
      <c r="D439" s="15" t="s">
        <v>1113</v>
      </c>
      <c r="E439" s="116" t="s">
        <v>2608</v>
      </c>
      <c r="F439" s="2" t="s">
        <v>1241</v>
      </c>
      <c r="G439" s="2" t="s">
        <v>1242</v>
      </c>
      <c r="H439" s="10"/>
      <c r="I439" s="10"/>
      <c r="J439" s="10"/>
      <c r="K439" s="10"/>
      <c r="L439" s="10"/>
      <c r="M439" s="10"/>
      <c r="P439" s="73"/>
      <c r="Q439" s="74"/>
      <c r="R439" s="74"/>
      <c r="S439" s="19"/>
      <c r="T439" s="21"/>
      <c r="U439" s="73"/>
      <c r="V439" s="74"/>
      <c r="W439" s="74"/>
      <c r="X439" s="19"/>
      <c r="Y439" s="21"/>
      <c r="Z439" s="66" t="str">
        <f t="shared" si="22"/>
        <v/>
      </c>
      <c r="AA439" s="49" t="str">
        <f t="shared" si="23"/>
        <v/>
      </c>
    </row>
    <row r="440" spans="1:27" s="87" customFormat="1" ht="17" hidden="1">
      <c r="A440" s="4" t="s">
        <v>504</v>
      </c>
      <c r="B440" s="4" t="s">
        <v>504</v>
      </c>
      <c r="G440" s="87" t="s">
        <v>504</v>
      </c>
      <c r="H440" s="4"/>
      <c r="P440" s="120"/>
      <c r="Q440" s="120"/>
      <c r="R440" s="120"/>
      <c r="S440" s="120"/>
      <c r="T440" s="120"/>
      <c r="U440" s="120"/>
      <c r="V440" s="120"/>
      <c r="W440" s="120"/>
      <c r="X440" s="120"/>
      <c r="Y440" s="120"/>
    </row>
    <row r="441" spans="1:27" s="87" customFormat="1" ht="17" hidden="1">
      <c r="A441" s="4" t="s">
        <v>504</v>
      </c>
      <c r="B441" s="4" t="s">
        <v>504</v>
      </c>
      <c r="G441" s="87" t="s">
        <v>504</v>
      </c>
      <c r="H441" s="4"/>
      <c r="P441" s="120"/>
      <c r="Q441" s="120"/>
      <c r="R441" s="120"/>
      <c r="S441" s="120"/>
      <c r="T441" s="120"/>
      <c r="U441" s="120"/>
      <c r="V441" s="120"/>
      <c r="W441" s="120"/>
      <c r="X441" s="120"/>
      <c r="Y441" s="120"/>
    </row>
    <row r="442" spans="1:27" s="87" customFormat="1" ht="51" hidden="1">
      <c r="A442" s="4" t="s">
        <v>504</v>
      </c>
      <c r="B442" s="4" t="s">
        <v>504</v>
      </c>
      <c r="E442" s="89" t="s">
        <v>1243</v>
      </c>
      <c r="F442" s="2" t="s">
        <v>1244</v>
      </c>
      <c r="G442" s="87" t="s">
        <v>504</v>
      </c>
      <c r="H442" s="4"/>
      <c r="P442" s="120"/>
      <c r="Q442" s="120"/>
      <c r="R442" s="120"/>
      <c r="S442" s="120"/>
      <c r="T442" s="120"/>
      <c r="U442" s="120"/>
      <c r="V442" s="120"/>
      <c r="W442" s="120"/>
      <c r="X442" s="120"/>
      <c r="Y442" s="120"/>
    </row>
    <row r="443" spans="1:27" ht="153" hidden="1">
      <c r="A443" s="4">
        <v>2283</v>
      </c>
      <c r="B443" s="4" t="s">
        <v>1245</v>
      </c>
      <c r="C443" s="4">
        <v>322</v>
      </c>
      <c r="D443" s="15" t="s">
        <v>1113</v>
      </c>
      <c r="E443" s="116" t="s">
        <v>2609</v>
      </c>
      <c r="F443" s="2" t="s">
        <v>1246</v>
      </c>
      <c r="G443" s="2" t="s">
        <v>1247</v>
      </c>
      <c r="H443" s="10"/>
      <c r="I443" s="10"/>
      <c r="J443" s="10"/>
      <c r="K443" s="10"/>
      <c r="L443" s="10"/>
      <c r="M443" s="10"/>
      <c r="P443" s="73"/>
      <c r="Q443" s="74"/>
      <c r="R443" s="74"/>
      <c r="S443" s="19"/>
      <c r="T443" s="21"/>
      <c r="U443" s="73"/>
      <c r="V443" s="74"/>
      <c r="W443" s="74"/>
      <c r="X443" s="19"/>
      <c r="Y443" s="21"/>
      <c r="Z443" s="66" t="str">
        <f t="shared" si="22"/>
        <v/>
      </c>
      <c r="AA443" s="49" t="str">
        <f t="shared" si="23"/>
        <v/>
      </c>
    </row>
    <row r="444" spans="1:27" ht="221" hidden="1">
      <c r="A444" s="4">
        <v>2284</v>
      </c>
      <c r="B444" s="4" t="s">
        <v>1248</v>
      </c>
      <c r="C444" s="4">
        <v>323</v>
      </c>
      <c r="D444" s="15" t="s">
        <v>504</v>
      </c>
      <c r="E444" s="116" t="s">
        <v>2610</v>
      </c>
      <c r="F444" s="2" t="s">
        <v>1249</v>
      </c>
      <c r="G444" s="2" t="s">
        <v>1250</v>
      </c>
      <c r="H444" s="10"/>
      <c r="I444" s="10"/>
      <c r="J444" s="10"/>
      <c r="K444" s="10"/>
      <c r="L444" s="10"/>
      <c r="M444" s="10"/>
      <c r="P444" s="73"/>
      <c r="Q444" s="74"/>
      <c r="R444" s="74"/>
      <c r="S444" s="19"/>
      <c r="T444" s="21"/>
      <c r="U444" s="73"/>
      <c r="V444" s="74"/>
      <c r="W444" s="74"/>
      <c r="X444" s="19"/>
      <c r="Y444" s="21"/>
      <c r="Z444" s="66" t="str">
        <f t="shared" si="22"/>
        <v/>
      </c>
      <c r="AA444" s="49" t="str">
        <f t="shared" si="23"/>
        <v/>
      </c>
    </row>
    <row r="445" spans="1:27" ht="272" hidden="1">
      <c r="A445" s="4">
        <v>2285</v>
      </c>
      <c r="C445" s="4" t="s">
        <v>1125</v>
      </c>
      <c r="D445" s="15" t="s">
        <v>504</v>
      </c>
      <c r="E445" s="116" t="s">
        <v>2611</v>
      </c>
      <c r="F445" s="2" t="s">
        <v>1251</v>
      </c>
      <c r="G445" s="2" t="s">
        <v>1252</v>
      </c>
      <c r="H445" s="10"/>
      <c r="I445" s="10"/>
      <c r="J445" s="10"/>
      <c r="K445" s="10"/>
      <c r="L445" s="10"/>
      <c r="M445" s="10"/>
      <c r="P445" s="73"/>
      <c r="Q445" s="74"/>
      <c r="R445" s="74"/>
      <c r="S445" s="19"/>
      <c r="T445" s="21"/>
      <c r="U445" s="73"/>
      <c r="V445" s="74"/>
      <c r="W445" s="74"/>
      <c r="X445" s="19"/>
      <c r="Y445" s="21"/>
      <c r="Z445" s="66" t="str">
        <f t="shared" si="22"/>
        <v/>
      </c>
      <c r="AA445" s="49" t="str">
        <f t="shared" si="23"/>
        <v/>
      </c>
    </row>
    <row r="446" spans="1:27" ht="187" hidden="1">
      <c r="A446" s="4">
        <v>2286</v>
      </c>
      <c r="C446" s="4" t="s">
        <v>1125</v>
      </c>
      <c r="D446" s="15" t="s">
        <v>504</v>
      </c>
      <c r="E446" s="116" t="s">
        <v>2612</v>
      </c>
      <c r="F446" s="2" t="s">
        <v>1253</v>
      </c>
      <c r="G446" s="2" t="s">
        <v>1254</v>
      </c>
      <c r="H446" s="10"/>
      <c r="I446" s="10"/>
      <c r="J446" s="10"/>
      <c r="K446" s="10"/>
      <c r="L446" s="10"/>
      <c r="M446" s="10"/>
      <c r="P446" s="73"/>
      <c r="Q446" s="74"/>
      <c r="R446" s="74"/>
      <c r="S446" s="19"/>
      <c r="T446" s="21"/>
      <c r="U446" s="73"/>
      <c r="V446" s="74"/>
      <c r="W446" s="74"/>
      <c r="X446" s="19"/>
      <c r="Y446" s="21"/>
      <c r="Z446" s="66" t="str">
        <f t="shared" si="22"/>
        <v/>
      </c>
      <c r="AA446" s="49" t="str">
        <f t="shared" si="23"/>
        <v/>
      </c>
    </row>
    <row r="447" spans="1:27" ht="238" hidden="1">
      <c r="A447" s="4">
        <v>2287</v>
      </c>
      <c r="C447" s="4" t="s">
        <v>1125</v>
      </c>
      <c r="D447" s="15" t="s">
        <v>504</v>
      </c>
      <c r="E447" s="116" t="s">
        <v>2613</v>
      </c>
      <c r="F447" s="2" t="s">
        <v>1255</v>
      </c>
      <c r="G447" s="2" t="s">
        <v>1256</v>
      </c>
      <c r="H447" s="10"/>
      <c r="I447" s="10"/>
      <c r="J447" s="10"/>
      <c r="K447" s="10"/>
      <c r="L447" s="10"/>
      <c r="M447" s="10"/>
      <c r="P447" s="73"/>
      <c r="Q447" s="74"/>
      <c r="R447" s="74"/>
      <c r="S447" s="19"/>
      <c r="T447" s="21"/>
      <c r="U447" s="73"/>
      <c r="V447" s="74"/>
      <c r="W447" s="74"/>
      <c r="X447" s="19"/>
      <c r="Y447" s="21"/>
      <c r="Z447" s="66" t="str">
        <f t="shared" si="22"/>
        <v/>
      </c>
      <c r="AA447" s="49" t="str">
        <f t="shared" si="23"/>
        <v/>
      </c>
    </row>
    <row r="448" spans="1:27" ht="34" hidden="1">
      <c r="A448" s="4">
        <v>2288</v>
      </c>
      <c r="C448" s="4" t="s">
        <v>1125</v>
      </c>
      <c r="D448" s="15" t="s">
        <v>504</v>
      </c>
      <c r="E448" s="116" t="s">
        <v>2614</v>
      </c>
      <c r="F448" s="2" t="s">
        <v>1257</v>
      </c>
      <c r="G448" s="2" t="s">
        <v>1166</v>
      </c>
      <c r="H448" s="10"/>
      <c r="I448" s="10"/>
      <c r="J448" s="10"/>
      <c r="K448" s="10"/>
      <c r="L448" s="10"/>
      <c r="M448" s="10"/>
      <c r="P448" s="73"/>
      <c r="Q448" s="74"/>
      <c r="R448" s="74"/>
      <c r="S448" s="19"/>
      <c r="T448" s="21"/>
      <c r="U448" s="73"/>
      <c r="V448" s="74"/>
      <c r="W448" s="74"/>
      <c r="X448" s="19"/>
      <c r="Y448" s="21"/>
      <c r="Z448" s="66" t="str">
        <f t="shared" si="22"/>
        <v/>
      </c>
      <c r="AA448" s="49" t="str">
        <f t="shared" si="23"/>
        <v/>
      </c>
    </row>
    <row r="449" spans="1:27" s="87" customFormat="1" ht="17" hidden="1">
      <c r="A449" s="4" t="s">
        <v>504</v>
      </c>
      <c r="B449" s="4" t="s">
        <v>504</v>
      </c>
      <c r="H449" s="4"/>
      <c r="P449" s="120"/>
      <c r="Q449" s="120"/>
      <c r="R449" s="120"/>
      <c r="S449" s="120"/>
      <c r="T449" s="120"/>
      <c r="U449" s="120"/>
      <c r="V449" s="120"/>
      <c r="W449" s="120"/>
      <c r="X449" s="120"/>
      <c r="Y449" s="120"/>
    </row>
    <row r="450" spans="1:27" s="87" customFormat="1" ht="17" hidden="1">
      <c r="A450" s="4" t="s">
        <v>504</v>
      </c>
      <c r="B450" s="4" t="s">
        <v>504</v>
      </c>
      <c r="H450" s="4"/>
      <c r="P450" s="120"/>
      <c r="Q450" s="120"/>
      <c r="R450" s="120"/>
      <c r="S450" s="120"/>
      <c r="T450" s="120"/>
      <c r="U450" s="120"/>
      <c r="V450" s="120"/>
      <c r="W450" s="120"/>
      <c r="X450" s="120"/>
      <c r="Y450" s="120"/>
    </row>
    <row r="451" spans="1:27" s="87" customFormat="1" ht="17" hidden="1">
      <c r="A451" s="4" t="s">
        <v>504</v>
      </c>
      <c r="B451" s="4" t="s">
        <v>504</v>
      </c>
      <c r="E451" s="89" t="s">
        <v>1258</v>
      </c>
      <c r="H451" s="4"/>
      <c r="P451" s="120"/>
      <c r="Q451" s="120"/>
      <c r="R451" s="120"/>
      <c r="S451" s="120"/>
      <c r="T451" s="120"/>
      <c r="U451" s="120"/>
      <c r="V451" s="120"/>
      <c r="W451" s="120"/>
      <c r="X451" s="120"/>
      <c r="Y451" s="120"/>
    </row>
    <row r="452" spans="1:27" ht="204" hidden="1">
      <c r="A452" s="4">
        <v>2289</v>
      </c>
      <c r="B452" s="4" t="s">
        <v>1259</v>
      </c>
      <c r="C452" s="4">
        <v>324</v>
      </c>
      <c r="D452" s="15" t="s">
        <v>1113</v>
      </c>
      <c r="E452" s="116" t="s">
        <v>2615</v>
      </c>
      <c r="F452" s="2" t="s">
        <v>1260</v>
      </c>
      <c r="G452" s="2" t="s">
        <v>1261</v>
      </c>
      <c r="H452" s="10"/>
      <c r="I452" s="10"/>
      <c r="J452" s="10"/>
      <c r="K452" s="10"/>
      <c r="L452" s="10"/>
      <c r="M452" s="10"/>
      <c r="P452" s="73"/>
      <c r="Q452" s="74"/>
      <c r="R452" s="74"/>
      <c r="S452" s="19"/>
      <c r="T452" s="21"/>
      <c r="U452" s="73"/>
      <c r="V452" s="74"/>
      <c r="W452" s="74"/>
      <c r="X452" s="19"/>
      <c r="Y452" s="21"/>
      <c r="Z452" s="66" t="str">
        <f t="shared" ref="Z452:Z515" si="24">IF(U452&lt;&gt;"",U452,IF(P452&lt;&gt;"",P452,IF(N452&lt;&gt;"",N452,"")))</f>
        <v/>
      </c>
      <c r="AA452" s="49" t="str">
        <f t="shared" ref="AA452:AA515" si="25">IF(X452&lt;&gt;"",X452,IF(S452&lt;&gt;"",S452,IF(O452&lt;&gt;"",O452,"")))</f>
        <v/>
      </c>
    </row>
    <row r="453" spans="1:27" ht="221" hidden="1">
      <c r="A453" s="4">
        <v>2290</v>
      </c>
      <c r="B453" s="4" t="s">
        <v>1262</v>
      </c>
      <c r="C453" s="4">
        <v>325</v>
      </c>
      <c r="D453" s="15" t="s">
        <v>504</v>
      </c>
      <c r="E453" s="116" t="s">
        <v>2616</v>
      </c>
      <c r="F453" s="2" t="s">
        <v>1263</v>
      </c>
      <c r="G453" s="2" t="s">
        <v>1264</v>
      </c>
      <c r="H453" s="10"/>
      <c r="I453" s="10"/>
      <c r="J453" s="10"/>
      <c r="K453" s="10"/>
      <c r="L453" s="10"/>
      <c r="M453" s="10"/>
      <c r="P453" s="73"/>
      <c r="Q453" s="74"/>
      <c r="R453" s="74"/>
      <c r="S453" s="19"/>
      <c r="T453" s="21"/>
      <c r="U453" s="73"/>
      <c r="V453" s="74"/>
      <c r="W453" s="74"/>
      <c r="X453" s="19"/>
      <c r="Y453" s="21"/>
      <c r="Z453" s="66" t="str">
        <f t="shared" si="24"/>
        <v/>
      </c>
      <c r="AA453" s="49" t="str">
        <f t="shared" si="25"/>
        <v/>
      </c>
    </row>
    <row r="454" spans="1:27" ht="272" hidden="1">
      <c r="A454" s="4">
        <v>2291</v>
      </c>
      <c r="B454" s="4" t="s">
        <v>1265</v>
      </c>
      <c r="C454" s="4">
        <v>326</v>
      </c>
      <c r="D454" s="15" t="s">
        <v>504</v>
      </c>
      <c r="E454" s="116" t="s">
        <v>2617</v>
      </c>
      <c r="F454" s="2" t="s">
        <v>1266</v>
      </c>
      <c r="G454" s="2" t="s">
        <v>1267</v>
      </c>
      <c r="H454" s="10"/>
      <c r="I454" s="10"/>
      <c r="J454" s="10"/>
      <c r="K454" s="10"/>
      <c r="L454" s="10"/>
      <c r="M454" s="10"/>
      <c r="P454" s="73"/>
      <c r="Q454" s="74"/>
      <c r="R454" s="74"/>
      <c r="S454" s="19"/>
      <c r="T454" s="21"/>
      <c r="U454" s="73"/>
      <c r="V454" s="74"/>
      <c r="W454" s="74"/>
      <c r="X454" s="19"/>
      <c r="Y454" s="21"/>
      <c r="Z454" s="66" t="str">
        <f t="shared" si="24"/>
        <v/>
      </c>
      <c r="AA454" s="49" t="str">
        <f t="shared" si="25"/>
        <v/>
      </c>
    </row>
    <row r="455" spans="1:27" ht="204" hidden="1">
      <c r="A455" s="4">
        <v>2292</v>
      </c>
      <c r="B455" s="4" t="s">
        <v>1268</v>
      </c>
      <c r="C455" s="4">
        <v>327</v>
      </c>
      <c r="D455" s="15" t="s">
        <v>1113</v>
      </c>
      <c r="E455" s="116" t="s">
        <v>2618</v>
      </c>
      <c r="F455" s="2" t="s">
        <v>1269</v>
      </c>
      <c r="G455" s="2" t="s">
        <v>1270</v>
      </c>
      <c r="H455" s="10"/>
      <c r="I455" s="10"/>
      <c r="J455" s="10"/>
      <c r="K455" s="10"/>
      <c r="L455" s="10"/>
      <c r="M455" s="10"/>
      <c r="P455" s="73"/>
      <c r="Q455" s="74"/>
      <c r="R455" s="74"/>
      <c r="S455" s="19"/>
      <c r="T455" s="21"/>
      <c r="U455" s="73"/>
      <c r="V455" s="74"/>
      <c r="W455" s="74"/>
      <c r="X455" s="19"/>
      <c r="Y455" s="21"/>
      <c r="Z455" s="66" t="str">
        <f t="shared" si="24"/>
        <v/>
      </c>
      <c r="AA455" s="49" t="str">
        <f t="shared" si="25"/>
        <v/>
      </c>
    </row>
    <row r="456" spans="1:27" ht="255" hidden="1">
      <c r="A456" s="4">
        <v>2293</v>
      </c>
      <c r="B456" s="4" t="s">
        <v>1271</v>
      </c>
      <c r="C456" s="4">
        <v>328</v>
      </c>
      <c r="D456" s="15" t="s">
        <v>1113</v>
      </c>
      <c r="E456" s="116" t="s">
        <v>2619</v>
      </c>
      <c r="F456" s="2" t="s">
        <v>1272</v>
      </c>
      <c r="G456" s="2" t="s">
        <v>1273</v>
      </c>
      <c r="H456" s="10"/>
      <c r="I456" s="10"/>
      <c r="J456" s="10"/>
      <c r="K456" s="10"/>
      <c r="L456" s="10"/>
      <c r="M456" s="10"/>
      <c r="P456" s="73"/>
      <c r="Q456" s="74"/>
      <c r="R456" s="74"/>
      <c r="S456" s="19"/>
      <c r="T456" s="21"/>
      <c r="U456" s="73"/>
      <c r="V456" s="74"/>
      <c r="W456" s="74"/>
      <c r="X456" s="19"/>
      <c r="Y456" s="21"/>
      <c r="Z456" s="66" t="str">
        <f t="shared" si="24"/>
        <v/>
      </c>
      <c r="AA456" s="49" t="str">
        <f t="shared" si="25"/>
        <v/>
      </c>
    </row>
    <row r="457" spans="1:27" ht="221" hidden="1">
      <c r="A457" s="4">
        <v>2294</v>
      </c>
      <c r="B457" s="4" t="s">
        <v>1274</v>
      </c>
      <c r="C457" s="4">
        <v>329</v>
      </c>
      <c r="D457" s="15" t="s">
        <v>1113</v>
      </c>
      <c r="E457" s="116" t="s">
        <v>2620</v>
      </c>
      <c r="F457" s="2" t="s">
        <v>1275</v>
      </c>
      <c r="G457" s="2" t="s">
        <v>1276</v>
      </c>
      <c r="H457" s="10"/>
      <c r="I457" s="10"/>
      <c r="J457" s="10"/>
      <c r="K457" s="10"/>
      <c r="L457" s="10"/>
      <c r="M457" s="10"/>
      <c r="P457" s="73"/>
      <c r="Q457" s="74"/>
      <c r="R457" s="74"/>
      <c r="S457" s="19"/>
      <c r="T457" s="21"/>
      <c r="U457" s="73"/>
      <c r="V457" s="74"/>
      <c r="W457" s="74"/>
      <c r="X457" s="19"/>
      <c r="Y457" s="21"/>
      <c r="Z457" s="66" t="str">
        <f t="shared" si="24"/>
        <v/>
      </c>
      <c r="AA457" s="49" t="str">
        <f t="shared" si="25"/>
        <v/>
      </c>
    </row>
    <row r="458" spans="1:27" ht="204" hidden="1">
      <c r="A458" s="4">
        <v>2295</v>
      </c>
      <c r="B458" s="4" t="s">
        <v>1277</v>
      </c>
      <c r="C458" s="4">
        <v>330</v>
      </c>
      <c r="D458" s="15" t="s">
        <v>504</v>
      </c>
      <c r="E458" s="116" t="s">
        <v>2621</v>
      </c>
      <c r="F458" s="2" t="s">
        <v>1278</v>
      </c>
      <c r="G458" s="2" t="s">
        <v>1279</v>
      </c>
      <c r="H458" s="10"/>
      <c r="I458" s="10"/>
      <c r="J458" s="10"/>
      <c r="K458" s="10"/>
      <c r="L458" s="10"/>
      <c r="M458" s="10"/>
      <c r="P458" s="73"/>
      <c r="Q458" s="74"/>
      <c r="R458" s="74"/>
      <c r="S458" s="19"/>
      <c r="T458" s="21"/>
      <c r="U458" s="73"/>
      <c r="V458" s="74"/>
      <c r="W458" s="74"/>
      <c r="X458" s="19"/>
      <c r="Y458" s="21"/>
      <c r="Z458" s="66" t="str">
        <f t="shared" si="24"/>
        <v/>
      </c>
      <c r="AA458" s="49" t="str">
        <f t="shared" si="25"/>
        <v/>
      </c>
    </row>
    <row r="459" spans="1:27" ht="238" hidden="1">
      <c r="A459" s="4">
        <v>2296</v>
      </c>
      <c r="B459" s="4" t="s">
        <v>1280</v>
      </c>
      <c r="C459" s="4">
        <v>331</v>
      </c>
      <c r="D459" s="15" t="s">
        <v>1113</v>
      </c>
      <c r="E459" s="116" t="s">
        <v>2622</v>
      </c>
      <c r="F459" s="2" t="s">
        <v>1281</v>
      </c>
      <c r="G459" s="2" t="s">
        <v>1282</v>
      </c>
      <c r="H459" s="10"/>
      <c r="I459" s="10"/>
      <c r="J459" s="10"/>
      <c r="K459" s="10"/>
      <c r="L459" s="10"/>
      <c r="M459" s="10"/>
      <c r="P459" s="73"/>
      <c r="Q459" s="74"/>
      <c r="R459" s="74"/>
      <c r="S459" s="19"/>
      <c r="T459" s="21"/>
      <c r="U459" s="73"/>
      <c r="V459" s="74"/>
      <c r="W459" s="74"/>
      <c r="X459" s="19"/>
      <c r="Y459" s="21"/>
      <c r="Z459" s="66" t="str">
        <f t="shared" si="24"/>
        <v/>
      </c>
      <c r="AA459" s="49" t="str">
        <f t="shared" si="25"/>
        <v/>
      </c>
    </row>
    <row r="460" spans="1:27" ht="221" hidden="1">
      <c r="A460" s="4">
        <v>2297</v>
      </c>
      <c r="B460" s="4" t="s">
        <v>1283</v>
      </c>
      <c r="C460" s="4">
        <v>332</v>
      </c>
      <c r="D460" s="15" t="s">
        <v>1113</v>
      </c>
      <c r="E460" s="116" t="s">
        <v>2623</v>
      </c>
      <c r="F460" s="2" t="s">
        <v>1284</v>
      </c>
      <c r="G460" s="2" t="s">
        <v>1285</v>
      </c>
      <c r="H460" s="10"/>
      <c r="I460" s="10"/>
      <c r="J460" s="10"/>
      <c r="K460" s="10"/>
      <c r="L460" s="10"/>
      <c r="M460" s="10"/>
      <c r="P460" s="73"/>
      <c r="Q460" s="74"/>
      <c r="R460" s="74"/>
      <c r="S460" s="19"/>
      <c r="T460" s="21"/>
      <c r="U460" s="73"/>
      <c r="V460" s="74"/>
      <c r="W460" s="74"/>
      <c r="X460" s="19"/>
      <c r="Y460" s="21"/>
      <c r="Z460" s="66" t="str">
        <f t="shared" si="24"/>
        <v/>
      </c>
      <c r="AA460" s="49" t="str">
        <f t="shared" si="25"/>
        <v/>
      </c>
    </row>
    <row r="461" spans="1:27" ht="221" hidden="1">
      <c r="A461" s="4">
        <v>2298</v>
      </c>
      <c r="B461" s="4" t="s">
        <v>1286</v>
      </c>
      <c r="C461" s="4">
        <v>333</v>
      </c>
      <c r="D461" s="15" t="s">
        <v>1113</v>
      </c>
      <c r="E461" s="116" t="s">
        <v>2624</v>
      </c>
      <c r="F461" s="2" t="s">
        <v>1287</v>
      </c>
      <c r="G461" s="2" t="s">
        <v>1288</v>
      </c>
      <c r="H461" s="10"/>
      <c r="I461" s="10"/>
      <c r="J461" s="10"/>
      <c r="K461" s="10"/>
      <c r="L461" s="10"/>
      <c r="M461" s="10"/>
      <c r="P461" s="73"/>
      <c r="Q461" s="74"/>
      <c r="R461" s="74"/>
      <c r="S461" s="19"/>
      <c r="T461" s="21"/>
      <c r="U461" s="73"/>
      <c r="V461" s="74"/>
      <c r="W461" s="74"/>
      <c r="X461" s="19"/>
      <c r="Y461" s="21"/>
      <c r="Z461" s="66" t="str">
        <f t="shared" si="24"/>
        <v/>
      </c>
      <c r="AA461" s="49" t="str">
        <f t="shared" si="25"/>
        <v/>
      </c>
    </row>
    <row r="462" spans="1:27" ht="34" hidden="1">
      <c r="A462" s="4">
        <v>2299</v>
      </c>
      <c r="C462" s="4" t="s">
        <v>1125</v>
      </c>
      <c r="D462" s="15" t="s">
        <v>504</v>
      </c>
      <c r="E462" s="116" t="s">
        <v>2625</v>
      </c>
      <c r="F462" s="2" t="s">
        <v>1289</v>
      </c>
      <c r="G462" s="2" t="s">
        <v>1145</v>
      </c>
      <c r="H462" s="10"/>
      <c r="I462" s="10"/>
      <c r="J462" s="10"/>
      <c r="K462" s="10"/>
      <c r="L462" s="10"/>
      <c r="M462" s="10"/>
      <c r="P462" s="73"/>
      <c r="Q462" s="74"/>
      <c r="R462" s="74"/>
      <c r="S462" s="19"/>
      <c r="T462" s="21"/>
      <c r="U462" s="73"/>
      <c r="V462" s="74"/>
      <c r="W462" s="74"/>
      <c r="X462" s="19"/>
      <c r="Y462" s="21"/>
      <c r="Z462" s="66" t="str">
        <f t="shared" si="24"/>
        <v/>
      </c>
      <c r="AA462" s="49" t="str">
        <f t="shared" si="25"/>
        <v/>
      </c>
    </row>
    <row r="463" spans="1:27" s="87" customFormat="1" ht="17" hidden="1">
      <c r="A463" s="4" t="s">
        <v>504</v>
      </c>
      <c r="B463" s="4" t="s">
        <v>504</v>
      </c>
      <c r="H463" s="4"/>
      <c r="P463" s="120"/>
      <c r="Q463" s="120"/>
      <c r="R463" s="120"/>
      <c r="S463" s="120"/>
      <c r="T463" s="120"/>
      <c r="U463" s="120"/>
      <c r="V463" s="120"/>
      <c r="W463" s="120"/>
      <c r="X463" s="120"/>
      <c r="Y463" s="120"/>
    </row>
    <row r="464" spans="1:27" s="87" customFormat="1" ht="17" hidden="1">
      <c r="A464" s="4" t="s">
        <v>504</v>
      </c>
      <c r="B464" s="4" t="s">
        <v>504</v>
      </c>
      <c r="H464" s="4"/>
      <c r="P464" s="120"/>
      <c r="Q464" s="120"/>
      <c r="R464" s="120"/>
      <c r="S464" s="120"/>
      <c r="T464" s="120"/>
      <c r="U464" s="120"/>
      <c r="V464" s="120"/>
      <c r="W464" s="120"/>
      <c r="X464" s="120"/>
      <c r="Y464" s="120"/>
    </row>
    <row r="465" spans="1:27" s="87" customFormat="1" ht="19" hidden="1">
      <c r="A465" s="4" t="s">
        <v>504</v>
      </c>
      <c r="B465" s="4" t="s">
        <v>504</v>
      </c>
      <c r="E465" s="125" t="s">
        <v>1290</v>
      </c>
      <c r="F465" s="125"/>
      <c r="G465" s="125"/>
      <c r="H465" s="4"/>
      <c r="P465" s="120"/>
      <c r="Q465" s="120"/>
      <c r="R465" s="120"/>
      <c r="S465" s="120"/>
      <c r="T465" s="120"/>
      <c r="U465" s="120"/>
      <c r="V465" s="120"/>
      <c r="W465" s="120"/>
      <c r="X465" s="120"/>
      <c r="Y465" s="120"/>
    </row>
    <row r="466" spans="1:27" s="87" customFormat="1" ht="51" hidden="1">
      <c r="A466" s="4" t="s">
        <v>504</v>
      </c>
      <c r="B466" s="4" t="s">
        <v>504</v>
      </c>
      <c r="E466" s="89" t="s">
        <v>1291</v>
      </c>
      <c r="F466" s="2" t="s">
        <v>1292</v>
      </c>
      <c r="H466" s="4"/>
      <c r="P466" s="120"/>
      <c r="Q466" s="120"/>
      <c r="R466" s="120"/>
      <c r="S466" s="120"/>
      <c r="T466" s="120"/>
      <c r="U466" s="120"/>
      <c r="V466" s="120"/>
      <c r="W466" s="120"/>
      <c r="X466" s="120"/>
      <c r="Y466" s="120"/>
    </row>
    <row r="467" spans="1:27" ht="238" hidden="1">
      <c r="A467" s="4">
        <v>2300</v>
      </c>
      <c r="B467" s="4" t="s">
        <v>1293</v>
      </c>
      <c r="C467" s="4">
        <v>334</v>
      </c>
      <c r="D467" s="15" t="s">
        <v>504</v>
      </c>
      <c r="E467" s="116" t="s">
        <v>2626</v>
      </c>
      <c r="F467" s="2" t="s">
        <v>1294</v>
      </c>
      <c r="G467" s="2" t="s">
        <v>1295</v>
      </c>
      <c r="H467" s="10"/>
      <c r="I467" s="10"/>
      <c r="J467" s="10"/>
      <c r="K467" s="10"/>
      <c r="L467" s="10"/>
      <c r="M467" s="10"/>
      <c r="P467" s="73"/>
      <c r="Q467" s="74"/>
      <c r="R467" s="74"/>
      <c r="S467" s="19"/>
      <c r="T467" s="21"/>
      <c r="U467" s="73"/>
      <c r="V467" s="74"/>
      <c r="W467" s="74"/>
      <c r="X467" s="19"/>
      <c r="Y467" s="21"/>
      <c r="Z467" s="66" t="str">
        <f t="shared" si="24"/>
        <v/>
      </c>
      <c r="AA467" s="49" t="str">
        <f t="shared" si="25"/>
        <v/>
      </c>
    </row>
    <row r="468" spans="1:27" ht="289" hidden="1">
      <c r="A468" s="4">
        <v>2301</v>
      </c>
      <c r="B468" s="4" t="s">
        <v>1296</v>
      </c>
      <c r="C468" s="4">
        <v>335</v>
      </c>
      <c r="D468" s="15" t="s">
        <v>1113</v>
      </c>
      <c r="E468" s="116" t="s">
        <v>2627</v>
      </c>
      <c r="F468" s="2" t="s">
        <v>1297</v>
      </c>
      <c r="G468" s="2" t="s">
        <v>1298</v>
      </c>
      <c r="H468" s="10"/>
      <c r="I468" s="10"/>
      <c r="J468" s="10"/>
      <c r="K468" s="10"/>
      <c r="L468" s="10"/>
      <c r="M468" s="10"/>
      <c r="P468" s="73"/>
      <c r="Q468" s="74"/>
      <c r="R468" s="74"/>
      <c r="S468" s="19"/>
      <c r="T468" s="21"/>
      <c r="U468" s="73"/>
      <c r="V468" s="74"/>
      <c r="W468" s="74"/>
      <c r="X468" s="19"/>
      <c r="Y468" s="21"/>
      <c r="Z468" s="66" t="str">
        <f t="shared" si="24"/>
        <v/>
      </c>
      <c r="AA468" s="49" t="str">
        <f t="shared" si="25"/>
        <v/>
      </c>
    </row>
    <row r="469" spans="1:27" ht="221" hidden="1">
      <c r="A469" s="4">
        <v>2302</v>
      </c>
      <c r="B469" s="4" t="s">
        <v>1299</v>
      </c>
      <c r="C469" s="4">
        <v>340</v>
      </c>
      <c r="D469" s="15" t="s">
        <v>504</v>
      </c>
      <c r="E469" s="116" t="s">
        <v>2628</v>
      </c>
      <c r="F469" s="2" t="s">
        <v>1300</v>
      </c>
      <c r="G469" s="2" t="s">
        <v>1301</v>
      </c>
      <c r="H469" s="10"/>
      <c r="I469" s="10"/>
      <c r="J469" s="10"/>
      <c r="K469" s="10"/>
      <c r="L469" s="10"/>
      <c r="M469" s="10"/>
      <c r="P469" s="73"/>
      <c r="Q469" s="74"/>
      <c r="R469" s="74"/>
      <c r="S469" s="19"/>
      <c r="T469" s="21"/>
      <c r="U469" s="73"/>
      <c r="V469" s="74"/>
      <c r="W469" s="74"/>
      <c r="X469" s="19"/>
      <c r="Y469" s="21"/>
      <c r="Z469" s="66" t="str">
        <f t="shared" si="24"/>
        <v/>
      </c>
      <c r="AA469" s="49" t="str">
        <f t="shared" si="25"/>
        <v/>
      </c>
    </row>
    <row r="470" spans="1:27" ht="255" hidden="1">
      <c r="A470" s="4">
        <v>2303</v>
      </c>
      <c r="B470" s="4" t="s">
        <v>1302</v>
      </c>
      <c r="C470" s="4">
        <v>341</v>
      </c>
      <c r="D470" s="15" t="s">
        <v>504</v>
      </c>
      <c r="E470" s="116" t="s">
        <v>2629</v>
      </c>
      <c r="F470" s="2" t="s">
        <v>1303</v>
      </c>
      <c r="G470" s="2" t="s">
        <v>1304</v>
      </c>
      <c r="H470" s="10"/>
      <c r="I470" s="10"/>
      <c r="J470" s="10"/>
      <c r="K470" s="10"/>
      <c r="L470" s="10"/>
      <c r="M470" s="10"/>
      <c r="P470" s="73"/>
      <c r="Q470" s="74"/>
      <c r="R470" s="74"/>
      <c r="S470" s="19"/>
      <c r="T470" s="21"/>
      <c r="U470" s="73"/>
      <c r="V470" s="74"/>
      <c r="W470" s="74"/>
      <c r="X470" s="19"/>
      <c r="Y470" s="21"/>
      <c r="Z470" s="66" t="str">
        <f t="shared" si="24"/>
        <v/>
      </c>
      <c r="AA470" s="49" t="str">
        <f t="shared" si="25"/>
        <v/>
      </c>
    </row>
    <row r="471" spans="1:27" ht="255" hidden="1">
      <c r="A471" s="4">
        <v>2304</v>
      </c>
      <c r="B471" s="4" t="s">
        <v>1305</v>
      </c>
      <c r="C471" s="4">
        <v>343</v>
      </c>
      <c r="D471" s="15" t="s">
        <v>1113</v>
      </c>
      <c r="E471" s="116" t="s">
        <v>2630</v>
      </c>
      <c r="F471" s="2" t="s">
        <v>1306</v>
      </c>
      <c r="G471" s="2" t="s">
        <v>1307</v>
      </c>
      <c r="H471" s="10"/>
      <c r="I471" s="10"/>
      <c r="J471" s="10"/>
      <c r="K471" s="10"/>
      <c r="L471" s="10"/>
      <c r="M471" s="10"/>
      <c r="P471" s="73"/>
      <c r="Q471" s="74"/>
      <c r="R471" s="74"/>
      <c r="S471" s="19"/>
      <c r="T471" s="21"/>
      <c r="U471" s="73"/>
      <c r="V471" s="74"/>
      <c r="W471" s="74"/>
      <c r="X471" s="19"/>
      <c r="Y471" s="21"/>
      <c r="Z471" s="66" t="str">
        <f t="shared" si="24"/>
        <v/>
      </c>
      <c r="AA471" s="49" t="str">
        <f t="shared" si="25"/>
        <v/>
      </c>
    </row>
    <row r="472" spans="1:27" ht="340" hidden="1">
      <c r="A472" s="4">
        <v>2305</v>
      </c>
      <c r="B472" s="4" t="s">
        <v>1308</v>
      </c>
      <c r="C472" s="4">
        <v>347</v>
      </c>
      <c r="D472" s="15" t="s">
        <v>504</v>
      </c>
      <c r="E472" s="116" t="s">
        <v>2631</v>
      </c>
      <c r="F472" s="2" t="s">
        <v>1309</v>
      </c>
      <c r="G472" s="2" t="s">
        <v>1310</v>
      </c>
      <c r="H472" s="10"/>
      <c r="I472" s="10"/>
      <c r="J472" s="10"/>
      <c r="K472" s="10"/>
      <c r="L472" s="10"/>
      <c r="M472" s="10"/>
      <c r="P472" s="73"/>
      <c r="Q472" s="74"/>
      <c r="R472" s="74"/>
      <c r="S472" s="19"/>
      <c r="T472" s="21"/>
      <c r="U472" s="73"/>
      <c r="V472" s="74"/>
      <c r="W472" s="74"/>
      <c r="X472" s="19"/>
      <c r="Y472" s="21"/>
      <c r="Z472" s="66" t="str">
        <f t="shared" si="24"/>
        <v/>
      </c>
      <c r="AA472" s="49" t="str">
        <f t="shared" si="25"/>
        <v/>
      </c>
    </row>
    <row r="473" spans="1:27" ht="221" hidden="1">
      <c r="A473" s="4">
        <v>2306</v>
      </c>
      <c r="B473" s="4" t="s">
        <v>1311</v>
      </c>
      <c r="C473" s="4">
        <v>348</v>
      </c>
      <c r="D473" s="15" t="s">
        <v>1113</v>
      </c>
      <c r="E473" s="116" t="s">
        <v>2632</v>
      </c>
      <c r="F473" s="2" t="s">
        <v>1312</v>
      </c>
      <c r="G473" s="2" t="s">
        <v>1313</v>
      </c>
      <c r="H473" s="10"/>
      <c r="I473" s="10"/>
      <c r="J473" s="10"/>
      <c r="K473" s="10"/>
      <c r="L473" s="10"/>
      <c r="M473" s="10"/>
      <c r="P473" s="73"/>
      <c r="Q473" s="74"/>
      <c r="R473" s="74"/>
      <c r="S473" s="19"/>
      <c r="T473" s="21"/>
      <c r="U473" s="73"/>
      <c r="V473" s="74"/>
      <c r="W473" s="74"/>
      <c r="X473" s="19"/>
      <c r="Y473" s="21"/>
      <c r="Z473" s="66" t="str">
        <f t="shared" si="24"/>
        <v/>
      </c>
      <c r="AA473" s="49" t="str">
        <f t="shared" si="25"/>
        <v/>
      </c>
    </row>
    <row r="474" spans="1:27" ht="356" hidden="1">
      <c r="A474" s="4">
        <v>2307</v>
      </c>
      <c r="B474" s="4" t="s">
        <v>1314</v>
      </c>
      <c r="C474" s="4">
        <v>349</v>
      </c>
      <c r="D474" s="15" t="s">
        <v>504</v>
      </c>
      <c r="E474" s="116" t="s">
        <v>2633</v>
      </c>
      <c r="F474" s="2" t="s">
        <v>1315</v>
      </c>
      <c r="G474" s="2" t="s">
        <v>1316</v>
      </c>
      <c r="H474" s="10"/>
      <c r="I474" s="10"/>
      <c r="J474" s="10"/>
      <c r="K474" s="10"/>
      <c r="L474" s="10"/>
      <c r="M474" s="10"/>
      <c r="P474" s="73"/>
      <c r="Q474" s="74"/>
      <c r="R474" s="74"/>
      <c r="S474" s="19"/>
      <c r="T474" s="21"/>
      <c r="U474" s="73"/>
      <c r="V474" s="74"/>
      <c r="W474" s="74"/>
      <c r="X474" s="19"/>
      <c r="Y474" s="21"/>
      <c r="Z474" s="66" t="str">
        <f t="shared" si="24"/>
        <v/>
      </c>
      <c r="AA474" s="49" t="str">
        <f t="shared" si="25"/>
        <v/>
      </c>
    </row>
    <row r="475" spans="1:27" ht="51" hidden="1">
      <c r="A475" s="4">
        <v>2308</v>
      </c>
      <c r="C475" s="4" t="s">
        <v>1125</v>
      </c>
      <c r="D475" s="15" t="s">
        <v>504</v>
      </c>
      <c r="E475" s="116" t="s">
        <v>2634</v>
      </c>
      <c r="F475" s="2" t="s">
        <v>1317</v>
      </c>
      <c r="G475" s="2" t="s">
        <v>1166</v>
      </c>
      <c r="H475" s="10"/>
      <c r="I475" s="10"/>
      <c r="J475" s="10"/>
      <c r="K475" s="10"/>
      <c r="L475" s="10"/>
      <c r="M475" s="10"/>
      <c r="P475" s="73"/>
      <c r="Q475" s="74"/>
      <c r="R475" s="74"/>
      <c r="S475" s="19"/>
      <c r="T475" s="21"/>
      <c r="U475" s="73"/>
      <c r="V475" s="74"/>
      <c r="W475" s="74"/>
      <c r="X475" s="19"/>
      <c r="Y475" s="21"/>
      <c r="Z475" s="66" t="str">
        <f t="shared" si="24"/>
        <v/>
      </c>
      <c r="AA475" s="49" t="str">
        <f t="shared" si="25"/>
        <v/>
      </c>
    </row>
    <row r="476" spans="1:27" s="87" customFormat="1" ht="17" hidden="1">
      <c r="A476" s="4" t="s">
        <v>504</v>
      </c>
      <c r="B476" s="4" t="s">
        <v>504</v>
      </c>
      <c r="G476" s="87" t="s">
        <v>504</v>
      </c>
      <c r="H476" s="4"/>
      <c r="P476" s="120"/>
      <c r="Q476" s="120"/>
      <c r="R476" s="120"/>
      <c r="S476" s="120"/>
      <c r="T476" s="120"/>
      <c r="U476" s="120"/>
      <c r="V476" s="120"/>
      <c r="W476" s="120"/>
      <c r="X476" s="120"/>
      <c r="Y476" s="120"/>
    </row>
    <row r="477" spans="1:27" s="87" customFormat="1" ht="17" hidden="1">
      <c r="A477" s="4" t="s">
        <v>504</v>
      </c>
      <c r="B477" s="4" t="s">
        <v>504</v>
      </c>
      <c r="G477" s="87" t="s">
        <v>504</v>
      </c>
      <c r="H477" s="4"/>
      <c r="P477" s="120"/>
      <c r="Q477" s="120"/>
      <c r="R477" s="120"/>
      <c r="S477" s="120"/>
      <c r="T477" s="120"/>
      <c r="U477" s="120"/>
      <c r="V477" s="120"/>
      <c r="W477" s="120"/>
      <c r="X477" s="120"/>
      <c r="Y477" s="120"/>
    </row>
    <row r="478" spans="1:27" s="87" customFormat="1" ht="34" hidden="1">
      <c r="A478" s="4" t="s">
        <v>504</v>
      </c>
      <c r="B478" s="4" t="s">
        <v>504</v>
      </c>
      <c r="E478" s="89" t="s">
        <v>1318</v>
      </c>
      <c r="F478" s="2" t="s">
        <v>1319</v>
      </c>
      <c r="G478" s="87" t="s">
        <v>504</v>
      </c>
      <c r="H478" s="4"/>
      <c r="P478" s="120"/>
      <c r="Q478" s="120"/>
      <c r="R478" s="120"/>
      <c r="S478" s="120"/>
      <c r="T478" s="120"/>
      <c r="U478" s="120"/>
      <c r="V478" s="120"/>
      <c r="W478" s="120"/>
      <c r="X478" s="120"/>
      <c r="Y478" s="120"/>
    </row>
    <row r="479" spans="1:27" ht="289" hidden="1">
      <c r="A479" s="4">
        <v>2309</v>
      </c>
      <c r="B479" s="4" t="s">
        <v>1320</v>
      </c>
      <c r="C479" s="4">
        <v>336</v>
      </c>
      <c r="D479" s="15" t="s">
        <v>504</v>
      </c>
      <c r="E479" s="116" t="s">
        <v>2635</v>
      </c>
      <c r="F479" s="2" t="s">
        <v>1321</v>
      </c>
      <c r="G479" s="2" t="s">
        <v>1322</v>
      </c>
      <c r="H479" s="10"/>
      <c r="I479" s="10"/>
      <c r="J479" s="10"/>
      <c r="K479" s="10"/>
      <c r="L479" s="10"/>
      <c r="M479" s="10"/>
      <c r="P479" s="73"/>
      <c r="Q479" s="74"/>
      <c r="R479" s="74"/>
      <c r="S479" s="19"/>
      <c r="T479" s="21"/>
      <c r="U479" s="73"/>
      <c r="V479" s="74"/>
      <c r="W479" s="74"/>
      <c r="X479" s="19"/>
      <c r="Y479" s="21"/>
      <c r="Z479" s="66" t="str">
        <f t="shared" si="24"/>
        <v/>
      </c>
      <c r="AA479" s="49" t="str">
        <f t="shared" si="25"/>
        <v/>
      </c>
    </row>
    <row r="480" spans="1:27" ht="272" hidden="1">
      <c r="A480" s="4">
        <v>2310</v>
      </c>
      <c r="B480" s="4" t="s">
        <v>1323</v>
      </c>
      <c r="C480" s="4">
        <v>337</v>
      </c>
      <c r="D480" s="15" t="s">
        <v>504</v>
      </c>
      <c r="E480" s="116" t="s">
        <v>2636</v>
      </c>
      <c r="F480" s="2" t="s">
        <v>1324</v>
      </c>
      <c r="G480" s="2" t="s">
        <v>1325</v>
      </c>
      <c r="H480" s="10"/>
      <c r="I480" s="10"/>
      <c r="J480" s="10"/>
      <c r="K480" s="10"/>
      <c r="L480" s="10"/>
      <c r="M480" s="10"/>
      <c r="P480" s="73"/>
      <c r="Q480" s="74"/>
      <c r="R480" s="74"/>
      <c r="S480" s="19"/>
      <c r="T480" s="21"/>
      <c r="U480" s="73"/>
      <c r="V480" s="74"/>
      <c r="W480" s="74"/>
      <c r="X480" s="19"/>
      <c r="Y480" s="21"/>
      <c r="Z480" s="66" t="str">
        <f t="shared" si="24"/>
        <v/>
      </c>
      <c r="AA480" s="49" t="str">
        <f t="shared" si="25"/>
        <v/>
      </c>
    </row>
    <row r="481" spans="1:27" ht="289" hidden="1">
      <c r="A481" s="4">
        <v>2311</v>
      </c>
      <c r="B481" s="4" t="s">
        <v>1326</v>
      </c>
      <c r="C481" s="4">
        <v>338</v>
      </c>
      <c r="D481" s="15" t="s">
        <v>504</v>
      </c>
      <c r="E481" s="116" t="s">
        <v>2637</v>
      </c>
      <c r="F481" s="2" t="s">
        <v>1327</v>
      </c>
      <c r="G481" s="2" t="s">
        <v>1328</v>
      </c>
      <c r="H481" s="10"/>
      <c r="I481" s="10"/>
      <c r="J481" s="10"/>
      <c r="K481" s="10"/>
      <c r="L481" s="10"/>
      <c r="M481" s="10"/>
      <c r="P481" s="73"/>
      <c r="Q481" s="74"/>
      <c r="R481" s="74"/>
      <c r="S481" s="19"/>
      <c r="T481" s="21"/>
      <c r="U481" s="73"/>
      <c r="V481" s="74"/>
      <c r="W481" s="74"/>
      <c r="X481" s="19"/>
      <c r="Y481" s="21"/>
      <c r="Z481" s="66" t="str">
        <f t="shared" si="24"/>
        <v/>
      </c>
      <c r="AA481" s="49" t="str">
        <f t="shared" si="25"/>
        <v/>
      </c>
    </row>
    <row r="482" spans="1:27" ht="221" hidden="1">
      <c r="A482" s="4">
        <v>2312</v>
      </c>
      <c r="B482" s="4" t="s">
        <v>1329</v>
      </c>
      <c r="C482" s="4">
        <v>339</v>
      </c>
      <c r="D482" s="15" t="s">
        <v>504</v>
      </c>
      <c r="E482" s="116" t="s">
        <v>2638</v>
      </c>
      <c r="F482" s="2" t="s">
        <v>1330</v>
      </c>
      <c r="G482" s="2" t="s">
        <v>1331</v>
      </c>
      <c r="H482" s="10"/>
      <c r="I482" s="10"/>
      <c r="J482" s="10"/>
      <c r="K482" s="10"/>
      <c r="L482" s="10"/>
      <c r="M482" s="10"/>
      <c r="P482" s="73"/>
      <c r="Q482" s="74"/>
      <c r="R482" s="74"/>
      <c r="S482" s="19"/>
      <c r="T482" s="21"/>
      <c r="U482" s="73"/>
      <c r="V482" s="74"/>
      <c r="W482" s="74"/>
      <c r="X482" s="19"/>
      <c r="Y482" s="21"/>
      <c r="Z482" s="66" t="str">
        <f t="shared" si="24"/>
        <v/>
      </c>
      <c r="AA482" s="49" t="str">
        <f t="shared" si="25"/>
        <v/>
      </c>
    </row>
    <row r="483" spans="1:27" ht="306" hidden="1">
      <c r="A483" s="4">
        <v>2313</v>
      </c>
      <c r="B483" s="4" t="s">
        <v>1332</v>
      </c>
      <c r="C483" s="4">
        <v>342</v>
      </c>
      <c r="D483" s="15" t="s">
        <v>504</v>
      </c>
      <c r="E483" s="116" t="s">
        <v>2639</v>
      </c>
      <c r="F483" s="2" t="s">
        <v>1333</v>
      </c>
      <c r="G483" s="2" t="s">
        <v>1334</v>
      </c>
      <c r="H483" s="10"/>
      <c r="I483" s="10"/>
      <c r="J483" s="10"/>
      <c r="K483" s="10"/>
      <c r="L483" s="10"/>
      <c r="M483" s="10"/>
      <c r="P483" s="73"/>
      <c r="Q483" s="74"/>
      <c r="R483" s="74"/>
      <c r="S483" s="19"/>
      <c r="T483" s="21"/>
      <c r="U483" s="73"/>
      <c r="V483" s="74"/>
      <c r="W483" s="74"/>
      <c r="X483" s="19"/>
      <c r="Y483" s="21"/>
      <c r="Z483" s="66" t="str">
        <f t="shared" si="24"/>
        <v/>
      </c>
      <c r="AA483" s="49" t="str">
        <f t="shared" si="25"/>
        <v/>
      </c>
    </row>
    <row r="484" spans="1:27" ht="221" hidden="1">
      <c r="A484" s="4">
        <v>2314</v>
      </c>
      <c r="B484" s="4" t="s">
        <v>1335</v>
      </c>
      <c r="C484" s="4">
        <v>344</v>
      </c>
      <c r="D484" s="15" t="s">
        <v>1113</v>
      </c>
      <c r="E484" s="116" t="s">
        <v>2640</v>
      </c>
      <c r="F484" s="2" t="s">
        <v>1336</v>
      </c>
      <c r="G484" s="2" t="s">
        <v>1337</v>
      </c>
      <c r="H484" s="10"/>
      <c r="I484" s="10"/>
      <c r="J484" s="10"/>
      <c r="K484" s="10"/>
      <c r="L484" s="10"/>
      <c r="M484" s="10"/>
      <c r="P484" s="73"/>
      <c r="Q484" s="74"/>
      <c r="R484" s="74"/>
      <c r="S484" s="19"/>
      <c r="T484" s="21"/>
      <c r="U484" s="73"/>
      <c r="V484" s="74"/>
      <c r="W484" s="74"/>
      <c r="X484" s="19"/>
      <c r="Y484" s="21"/>
      <c r="Z484" s="66" t="str">
        <f t="shared" si="24"/>
        <v/>
      </c>
      <c r="AA484" s="49" t="str">
        <f t="shared" si="25"/>
        <v/>
      </c>
    </row>
    <row r="485" spans="1:27" ht="255" hidden="1">
      <c r="A485" s="4">
        <v>2315</v>
      </c>
      <c r="B485" s="4" t="s">
        <v>1338</v>
      </c>
      <c r="C485" s="4">
        <v>345</v>
      </c>
      <c r="D485" s="15" t="s">
        <v>1113</v>
      </c>
      <c r="E485" s="116" t="s">
        <v>2641</v>
      </c>
      <c r="F485" s="2" t="s">
        <v>1339</v>
      </c>
      <c r="G485" s="2" t="s">
        <v>1340</v>
      </c>
      <c r="H485" s="10"/>
      <c r="I485" s="10"/>
      <c r="J485" s="10"/>
      <c r="K485" s="10"/>
      <c r="L485" s="10"/>
      <c r="M485" s="10"/>
      <c r="P485" s="73"/>
      <c r="Q485" s="74"/>
      <c r="R485" s="74"/>
      <c r="S485" s="19"/>
      <c r="T485" s="21"/>
      <c r="U485" s="73"/>
      <c r="V485" s="74"/>
      <c r="W485" s="74"/>
      <c r="X485" s="19"/>
      <c r="Y485" s="21"/>
      <c r="Z485" s="66" t="str">
        <f t="shared" si="24"/>
        <v/>
      </c>
      <c r="AA485" s="49" t="str">
        <f t="shared" si="25"/>
        <v/>
      </c>
    </row>
    <row r="486" spans="1:27" ht="187" hidden="1">
      <c r="A486" s="4">
        <v>2316</v>
      </c>
      <c r="B486" s="4" t="s">
        <v>1341</v>
      </c>
      <c r="C486" s="4">
        <v>346</v>
      </c>
      <c r="D486" s="15" t="s">
        <v>1113</v>
      </c>
      <c r="E486" s="116" t="s">
        <v>2642</v>
      </c>
      <c r="F486" s="2" t="s">
        <v>1342</v>
      </c>
      <c r="G486" s="2" t="s">
        <v>1343</v>
      </c>
      <c r="H486" s="10"/>
      <c r="I486" s="10"/>
      <c r="J486" s="10"/>
      <c r="K486" s="10"/>
      <c r="L486" s="10"/>
      <c r="M486" s="10"/>
      <c r="P486" s="73"/>
      <c r="Q486" s="74"/>
      <c r="R486" s="74"/>
      <c r="S486" s="19"/>
      <c r="T486" s="21"/>
      <c r="U486" s="73"/>
      <c r="V486" s="74"/>
      <c r="W486" s="74"/>
      <c r="X486" s="19"/>
      <c r="Y486" s="21"/>
      <c r="Z486" s="66" t="str">
        <f t="shared" si="24"/>
        <v/>
      </c>
      <c r="AA486" s="49" t="str">
        <f t="shared" si="25"/>
        <v/>
      </c>
    </row>
    <row r="487" spans="1:27" s="87" customFormat="1" ht="17" hidden="1">
      <c r="A487" s="4" t="s">
        <v>504</v>
      </c>
      <c r="B487" s="4" t="s">
        <v>504</v>
      </c>
      <c r="G487" s="87" t="s">
        <v>504</v>
      </c>
      <c r="H487" s="4"/>
      <c r="P487" s="120"/>
      <c r="Q487" s="120"/>
      <c r="R487" s="120"/>
      <c r="S487" s="120"/>
      <c r="T487" s="120"/>
      <c r="U487" s="120"/>
      <c r="V487" s="120"/>
      <c r="W487" s="120"/>
      <c r="X487" s="120"/>
      <c r="Y487" s="120"/>
    </row>
    <row r="488" spans="1:27" s="87" customFormat="1" ht="17" hidden="1">
      <c r="A488" s="4" t="s">
        <v>504</v>
      </c>
      <c r="B488" s="4" t="s">
        <v>504</v>
      </c>
      <c r="G488" s="87" t="s">
        <v>504</v>
      </c>
      <c r="H488" s="4"/>
      <c r="P488" s="120"/>
      <c r="Q488" s="120"/>
      <c r="R488" s="120"/>
      <c r="S488" s="120"/>
      <c r="T488" s="120"/>
      <c r="U488" s="120"/>
      <c r="V488" s="120"/>
      <c r="W488" s="120"/>
      <c r="X488" s="120"/>
      <c r="Y488" s="120"/>
    </row>
    <row r="489" spans="1:27" s="87" customFormat="1" ht="51" hidden="1">
      <c r="A489" s="4" t="s">
        <v>504</v>
      </c>
      <c r="B489" s="4" t="s">
        <v>504</v>
      </c>
      <c r="E489" s="89" t="s">
        <v>1344</v>
      </c>
      <c r="F489" s="2" t="s">
        <v>1345</v>
      </c>
      <c r="G489" s="87" t="s">
        <v>504</v>
      </c>
      <c r="H489" s="4"/>
      <c r="P489" s="120"/>
      <c r="Q489" s="120"/>
      <c r="R489" s="120"/>
      <c r="S489" s="120"/>
      <c r="T489" s="120"/>
      <c r="U489" s="120"/>
      <c r="V489" s="120"/>
      <c r="W489" s="120"/>
      <c r="X489" s="120"/>
      <c r="Y489" s="120"/>
    </row>
    <row r="490" spans="1:27" ht="204" hidden="1">
      <c r="A490" s="4">
        <v>2317</v>
      </c>
      <c r="C490" s="4" t="s">
        <v>1125</v>
      </c>
      <c r="D490" s="15" t="s">
        <v>504</v>
      </c>
      <c r="E490" s="116" t="s">
        <v>2643</v>
      </c>
      <c r="F490" s="2" t="s">
        <v>1346</v>
      </c>
      <c r="G490" s="2" t="s">
        <v>1347</v>
      </c>
      <c r="H490" s="10"/>
      <c r="I490" s="10"/>
      <c r="J490" s="10"/>
      <c r="K490" s="10"/>
      <c r="L490" s="10"/>
      <c r="M490" s="10"/>
      <c r="P490" s="73"/>
      <c r="Q490" s="74"/>
      <c r="R490" s="74"/>
      <c r="S490" s="19"/>
      <c r="T490" s="21"/>
      <c r="U490" s="73"/>
      <c r="V490" s="74"/>
      <c r="W490" s="74"/>
      <c r="X490" s="19"/>
      <c r="Y490" s="21"/>
      <c r="Z490" s="66" t="str">
        <f t="shared" si="24"/>
        <v/>
      </c>
      <c r="AA490" s="49" t="str">
        <f t="shared" si="25"/>
        <v/>
      </c>
    </row>
    <row r="491" spans="1:27" ht="255" hidden="1">
      <c r="A491" s="4">
        <v>2318</v>
      </c>
      <c r="C491" s="4" t="s">
        <v>1125</v>
      </c>
      <c r="D491" s="15" t="s">
        <v>504</v>
      </c>
      <c r="E491" s="116" t="s">
        <v>2644</v>
      </c>
      <c r="F491" s="2" t="s">
        <v>1348</v>
      </c>
      <c r="G491" s="2" t="s">
        <v>1349</v>
      </c>
      <c r="H491" s="10"/>
      <c r="I491" s="10"/>
      <c r="J491" s="10"/>
      <c r="K491" s="10"/>
      <c r="L491" s="10"/>
      <c r="M491" s="10"/>
      <c r="P491" s="73"/>
      <c r="Q491" s="74"/>
      <c r="R491" s="74"/>
      <c r="S491" s="19"/>
      <c r="T491" s="21"/>
      <c r="U491" s="73"/>
      <c r="V491" s="74"/>
      <c r="W491" s="74"/>
      <c r="X491" s="19"/>
      <c r="Y491" s="21"/>
      <c r="Z491" s="66" t="str">
        <f t="shared" si="24"/>
        <v/>
      </c>
      <c r="AA491" s="49" t="str">
        <f t="shared" si="25"/>
        <v/>
      </c>
    </row>
    <row r="492" spans="1:27" ht="221" hidden="1">
      <c r="A492" s="4">
        <v>2319</v>
      </c>
      <c r="C492" s="4" t="s">
        <v>1125</v>
      </c>
      <c r="D492" s="15" t="s">
        <v>504</v>
      </c>
      <c r="E492" s="116" t="s">
        <v>2645</v>
      </c>
      <c r="F492" s="2" t="s">
        <v>1350</v>
      </c>
      <c r="G492" s="2" t="s">
        <v>1351</v>
      </c>
      <c r="H492" s="10"/>
      <c r="I492" s="10"/>
      <c r="J492" s="10"/>
      <c r="K492" s="10"/>
      <c r="L492" s="10"/>
      <c r="M492" s="10"/>
      <c r="P492" s="73"/>
      <c r="Q492" s="74"/>
      <c r="R492" s="74"/>
      <c r="S492" s="19"/>
      <c r="T492" s="21"/>
      <c r="U492" s="73"/>
      <c r="V492" s="74"/>
      <c r="W492" s="74"/>
      <c r="X492" s="19"/>
      <c r="Y492" s="21"/>
      <c r="Z492" s="66" t="str">
        <f t="shared" si="24"/>
        <v/>
      </c>
      <c r="AA492" s="49" t="str">
        <f t="shared" si="25"/>
        <v/>
      </c>
    </row>
    <row r="493" spans="1:27" ht="204" hidden="1">
      <c r="A493" s="4">
        <v>2320</v>
      </c>
      <c r="C493" s="4" t="s">
        <v>1125</v>
      </c>
      <c r="D493" s="15" t="s">
        <v>504</v>
      </c>
      <c r="E493" s="116" t="s">
        <v>2646</v>
      </c>
      <c r="F493" s="2" t="s">
        <v>1352</v>
      </c>
      <c r="G493" s="2" t="s">
        <v>1353</v>
      </c>
      <c r="H493" s="10"/>
      <c r="I493" s="10"/>
      <c r="J493" s="10"/>
      <c r="K493" s="10"/>
      <c r="L493" s="10"/>
      <c r="M493" s="10"/>
      <c r="P493" s="73"/>
      <c r="Q493" s="74"/>
      <c r="R493" s="74"/>
      <c r="S493" s="19"/>
      <c r="T493" s="21"/>
      <c r="U493" s="73"/>
      <c r="V493" s="74"/>
      <c r="W493" s="74"/>
      <c r="X493" s="19"/>
      <c r="Y493" s="21"/>
      <c r="Z493" s="66" t="str">
        <f t="shared" si="24"/>
        <v/>
      </c>
      <c r="AA493" s="49" t="str">
        <f t="shared" si="25"/>
        <v/>
      </c>
    </row>
    <row r="494" spans="1:27" ht="187" hidden="1">
      <c r="A494" s="4">
        <v>2321</v>
      </c>
      <c r="C494" s="4" t="s">
        <v>1125</v>
      </c>
      <c r="D494" s="15" t="s">
        <v>504</v>
      </c>
      <c r="E494" s="116" t="s">
        <v>2647</v>
      </c>
      <c r="F494" s="2" t="s">
        <v>1354</v>
      </c>
      <c r="G494" s="2" t="s">
        <v>1355</v>
      </c>
      <c r="H494" s="10"/>
      <c r="I494" s="10"/>
      <c r="J494" s="10"/>
      <c r="K494" s="10"/>
      <c r="L494" s="10"/>
      <c r="M494" s="10"/>
      <c r="P494" s="73"/>
      <c r="Q494" s="74"/>
      <c r="R494" s="74"/>
      <c r="S494" s="19"/>
      <c r="T494" s="21"/>
      <c r="U494" s="73"/>
      <c r="V494" s="74"/>
      <c r="W494" s="74"/>
      <c r="X494" s="19"/>
      <c r="Y494" s="21"/>
      <c r="Z494" s="66" t="str">
        <f t="shared" si="24"/>
        <v/>
      </c>
      <c r="AA494" s="49" t="str">
        <f t="shared" si="25"/>
        <v/>
      </c>
    </row>
    <row r="495" spans="1:27" s="87" customFormat="1" ht="17" hidden="1">
      <c r="A495" s="4" t="s">
        <v>504</v>
      </c>
      <c r="B495" s="4" t="s">
        <v>504</v>
      </c>
      <c r="H495" s="4"/>
      <c r="P495" s="120"/>
      <c r="Q495" s="120"/>
      <c r="R495" s="120"/>
      <c r="S495" s="120"/>
      <c r="T495" s="120"/>
      <c r="U495" s="120"/>
      <c r="V495" s="120"/>
      <c r="W495" s="120"/>
      <c r="X495" s="120"/>
      <c r="Y495" s="120"/>
    </row>
    <row r="496" spans="1:27" s="87" customFormat="1" ht="17" hidden="1">
      <c r="A496" s="4" t="s">
        <v>504</v>
      </c>
      <c r="B496" s="4" t="s">
        <v>504</v>
      </c>
      <c r="H496" s="4"/>
      <c r="P496" s="120"/>
      <c r="Q496" s="120"/>
      <c r="R496" s="120"/>
      <c r="S496" s="120"/>
      <c r="T496" s="120"/>
      <c r="U496" s="120"/>
      <c r="V496" s="120"/>
      <c r="W496" s="120"/>
      <c r="X496" s="120"/>
      <c r="Y496" s="120"/>
    </row>
    <row r="497" spans="1:27" s="87" customFormat="1" ht="19" hidden="1">
      <c r="A497" s="4" t="s">
        <v>504</v>
      </c>
      <c r="B497" s="4" t="s">
        <v>504</v>
      </c>
      <c r="E497" s="125" t="s">
        <v>906</v>
      </c>
      <c r="F497" s="125"/>
      <c r="G497" s="125"/>
      <c r="H497" s="4"/>
      <c r="P497" s="120"/>
      <c r="Q497" s="120"/>
      <c r="R497" s="120"/>
      <c r="S497" s="120"/>
      <c r="T497" s="120"/>
      <c r="U497" s="120"/>
      <c r="V497" s="120"/>
      <c r="W497" s="120"/>
      <c r="X497" s="120"/>
      <c r="Y497" s="120"/>
    </row>
    <row r="498" spans="1:27" s="87" customFormat="1" ht="17" hidden="1">
      <c r="A498" s="4" t="s">
        <v>504</v>
      </c>
      <c r="B498" s="4" t="s">
        <v>504</v>
      </c>
      <c r="E498" s="89" t="s">
        <v>1356</v>
      </c>
      <c r="H498" s="4"/>
      <c r="P498" s="120"/>
      <c r="Q498" s="120"/>
      <c r="R498" s="120"/>
      <c r="S498" s="120"/>
      <c r="T498" s="120"/>
      <c r="U498" s="120"/>
      <c r="V498" s="120"/>
      <c r="W498" s="120"/>
      <c r="X498" s="120"/>
      <c r="Y498" s="120"/>
    </row>
    <row r="499" spans="1:27" ht="153" hidden="1">
      <c r="A499" s="4">
        <v>2322</v>
      </c>
      <c r="B499" s="4" t="s">
        <v>1357</v>
      </c>
      <c r="C499" s="4">
        <v>359</v>
      </c>
      <c r="D499" s="15" t="s">
        <v>1113</v>
      </c>
      <c r="E499" s="116" t="s">
        <v>2648</v>
      </c>
      <c r="F499" s="2" t="s">
        <v>1358</v>
      </c>
      <c r="G499" s="2" t="s">
        <v>1359</v>
      </c>
      <c r="H499" s="10"/>
      <c r="I499" s="10"/>
      <c r="J499" s="10"/>
      <c r="K499" s="10"/>
      <c r="L499" s="10"/>
      <c r="M499" s="10"/>
      <c r="P499" s="73"/>
      <c r="Q499" s="74"/>
      <c r="R499" s="74"/>
      <c r="S499" s="19"/>
      <c r="T499" s="21"/>
      <c r="U499" s="73"/>
      <c r="V499" s="74"/>
      <c r="W499" s="74"/>
      <c r="X499" s="19"/>
      <c r="Y499" s="21"/>
      <c r="Z499" s="66" t="str">
        <f t="shared" si="24"/>
        <v/>
      </c>
      <c r="AA499" s="49" t="str">
        <f t="shared" si="25"/>
        <v/>
      </c>
    </row>
    <row r="500" spans="1:27" ht="204" hidden="1">
      <c r="A500" s="4">
        <v>2323</v>
      </c>
      <c r="B500" s="4" t="s">
        <v>1360</v>
      </c>
      <c r="C500" s="4">
        <v>360</v>
      </c>
      <c r="D500" s="15" t="s">
        <v>1113</v>
      </c>
      <c r="E500" s="116" t="s">
        <v>2649</v>
      </c>
      <c r="F500" s="2" t="s">
        <v>1361</v>
      </c>
      <c r="G500" s="2" t="s">
        <v>1362</v>
      </c>
      <c r="H500" s="10"/>
      <c r="I500" s="10"/>
      <c r="J500" s="10"/>
      <c r="K500" s="10"/>
      <c r="L500" s="10"/>
      <c r="M500" s="10"/>
      <c r="P500" s="73"/>
      <c r="Q500" s="74"/>
      <c r="R500" s="74"/>
      <c r="S500" s="19"/>
      <c r="T500" s="21"/>
      <c r="U500" s="73"/>
      <c r="V500" s="74"/>
      <c r="W500" s="74"/>
      <c r="X500" s="19"/>
      <c r="Y500" s="21"/>
      <c r="Z500" s="66" t="str">
        <f t="shared" si="24"/>
        <v/>
      </c>
      <c r="AA500" s="49" t="str">
        <f t="shared" si="25"/>
        <v/>
      </c>
    </row>
    <row r="501" spans="1:27" ht="221" hidden="1">
      <c r="A501" s="4">
        <v>2324</v>
      </c>
      <c r="B501" s="4" t="s">
        <v>1363</v>
      </c>
      <c r="C501" s="4">
        <v>361</v>
      </c>
      <c r="D501" s="15" t="s">
        <v>504</v>
      </c>
      <c r="E501" s="116" t="s">
        <v>2650</v>
      </c>
      <c r="F501" s="2" t="s">
        <v>1364</v>
      </c>
      <c r="G501" s="2" t="s">
        <v>1365</v>
      </c>
      <c r="H501" s="10"/>
      <c r="I501" s="10"/>
      <c r="J501" s="10"/>
      <c r="K501" s="10"/>
      <c r="L501" s="10"/>
      <c r="M501" s="10"/>
      <c r="P501" s="73"/>
      <c r="Q501" s="74"/>
      <c r="R501" s="74"/>
      <c r="S501" s="19"/>
      <c r="T501" s="21"/>
      <c r="U501" s="73"/>
      <c r="V501" s="74"/>
      <c r="W501" s="74"/>
      <c r="X501" s="19"/>
      <c r="Y501" s="21"/>
      <c r="Z501" s="66" t="str">
        <f t="shared" si="24"/>
        <v/>
      </c>
      <c r="AA501" s="49" t="str">
        <f t="shared" si="25"/>
        <v/>
      </c>
    </row>
    <row r="502" spans="1:27" ht="255" hidden="1">
      <c r="A502" s="4">
        <v>2325</v>
      </c>
      <c r="B502" s="4" t="s">
        <v>1366</v>
      </c>
      <c r="C502" s="4">
        <v>362</v>
      </c>
      <c r="D502" s="15" t="s">
        <v>1113</v>
      </c>
      <c r="E502" s="116" t="s">
        <v>2651</v>
      </c>
      <c r="F502" s="2" t="s">
        <v>1367</v>
      </c>
      <c r="G502" s="2" t="s">
        <v>1368</v>
      </c>
      <c r="H502" s="10"/>
      <c r="I502" s="10"/>
      <c r="J502" s="10"/>
      <c r="K502" s="10"/>
      <c r="L502" s="10"/>
      <c r="M502" s="10"/>
      <c r="P502" s="73"/>
      <c r="Q502" s="74"/>
      <c r="R502" s="74"/>
      <c r="S502" s="19"/>
      <c r="T502" s="21"/>
      <c r="U502" s="73"/>
      <c r="V502" s="74"/>
      <c r="W502" s="74"/>
      <c r="X502" s="19"/>
      <c r="Y502" s="21"/>
      <c r="Z502" s="66" t="str">
        <f t="shared" si="24"/>
        <v/>
      </c>
      <c r="AA502" s="49" t="str">
        <f t="shared" si="25"/>
        <v/>
      </c>
    </row>
    <row r="503" spans="1:27" ht="170" hidden="1">
      <c r="A503" s="4">
        <v>2326</v>
      </c>
      <c r="B503" s="4" t="s">
        <v>1369</v>
      </c>
      <c r="C503" s="4">
        <v>367</v>
      </c>
      <c r="D503" s="15" t="s">
        <v>1113</v>
      </c>
      <c r="E503" s="116" t="s">
        <v>2652</v>
      </c>
      <c r="F503" s="2" t="s">
        <v>1370</v>
      </c>
      <c r="G503" s="2" t="s">
        <v>1371</v>
      </c>
      <c r="H503" s="10"/>
      <c r="I503" s="10"/>
      <c r="J503" s="10"/>
      <c r="K503" s="10"/>
      <c r="L503" s="10"/>
      <c r="M503" s="10"/>
      <c r="P503" s="73"/>
      <c r="Q503" s="74"/>
      <c r="R503" s="74"/>
      <c r="S503" s="19"/>
      <c r="T503" s="21"/>
      <c r="U503" s="73"/>
      <c r="V503" s="74"/>
      <c r="W503" s="74"/>
      <c r="X503" s="19"/>
      <c r="Y503" s="21"/>
      <c r="Z503" s="66" t="str">
        <f t="shared" si="24"/>
        <v/>
      </c>
      <c r="AA503" s="49" t="str">
        <f t="shared" si="25"/>
        <v/>
      </c>
    </row>
    <row r="504" spans="1:27" ht="204" hidden="1">
      <c r="A504" s="4">
        <v>2327</v>
      </c>
      <c r="B504" s="4" t="s">
        <v>1372</v>
      </c>
      <c r="C504" s="4">
        <v>368</v>
      </c>
      <c r="D504" s="15" t="s">
        <v>1113</v>
      </c>
      <c r="E504" s="116" t="s">
        <v>2653</v>
      </c>
      <c r="F504" s="2" t="s">
        <v>1373</v>
      </c>
      <c r="G504" s="2" t="s">
        <v>1374</v>
      </c>
      <c r="H504" s="10"/>
      <c r="I504" s="10"/>
      <c r="J504" s="10"/>
      <c r="K504" s="10"/>
      <c r="L504" s="10"/>
      <c r="M504" s="10"/>
      <c r="P504" s="73"/>
      <c r="Q504" s="74"/>
      <c r="R504" s="74"/>
      <c r="S504" s="19"/>
      <c r="T504" s="21"/>
      <c r="U504" s="73"/>
      <c r="V504" s="74"/>
      <c r="W504" s="74"/>
      <c r="X504" s="19"/>
      <c r="Y504" s="21"/>
      <c r="Z504" s="66" t="str">
        <f t="shared" si="24"/>
        <v/>
      </c>
      <c r="AA504" s="49" t="str">
        <f t="shared" si="25"/>
        <v/>
      </c>
    </row>
    <row r="505" spans="1:27" ht="51" hidden="1">
      <c r="A505" s="4">
        <v>2328</v>
      </c>
      <c r="C505" s="4" t="s">
        <v>1125</v>
      </c>
      <c r="D505" s="15" t="s">
        <v>504</v>
      </c>
      <c r="E505" s="116" t="s">
        <v>2654</v>
      </c>
      <c r="F505" s="2" t="s">
        <v>1375</v>
      </c>
      <c r="G505" s="2" t="s">
        <v>1376</v>
      </c>
      <c r="H505" s="10"/>
      <c r="I505" s="10"/>
      <c r="J505" s="10"/>
      <c r="K505" s="10"/>
      <c r="L505" s="10"/>
      <c r="M505" s="10"/>
      <c r="P505" s="73"/>
      <c r="Q505" s="74"/>
      <c r="R505" s="74"/>
      <c r="S505" s="19"/>
      <c r="T505" s="21"/>
      <c r="U505" s="73"/>
      <c r="V505" s="74"/>
      <c r="W505" s="74"/>
      <c r="X505" s="19"/>
      <c r="Y505" s="21"/>
      <c r="Z505" s="66" t="str">
        <f t="shared" si="24"/>
        <v/>
      </c>
      <c r="AA505" s="49" t="str">
        <f t="shared" si="25"/>
        <v/>
      </c>
    </row>
    <row r="506" spans="1:27" ht="34" hidden="1">
      <c r="A506" s="4">
        <v>2329</v>
      </c>
      <c r="C506" s="4" t="s">
        <v>1125</v>
      </c>
      <c r="D506" s="15" t="s">
        <v>504</v>
      </c>
      <c r="E506" s="116" t="s">
        <v>2655</v>
      </c>
      <c r="F506" s="2" t="s">
        <v>1377</v>
      </c>
      <c r="G506" s="2" t="s">
        <v>1376</v>
      </c>
      <c r="H506" s="10"/>
      <c r="I506" s="10"/>
      <c r="J506" s="10"/>
      <c r="K506" s="10"/>
      <c r="L506" s="10"/>
      <c r="M506" s="10"/>
      <c r="P506" s="73"/>
      <c r="Q506" s="74"/>
      <c r="R506" s="74"/>
      <c r="S506" s="19"/>
      <c r="T506" s="21"/>
      <c r="U506" s="73"/>
      <c r="V506" s="74"/>
      <c r="W506" s="74"/>
      <c r="X506" s="19"/>
      <c r="Y506" s="21"/>
      <c r="Z506" s="66" t="str">
        <f t="shared" si="24"/>
        <v/>
      </c>
      <c r="AA506" s="49" t="str">
        <f t="shared" si="25"/>
        <v/>
      </c>
    </row>
    <row r="507" spans="1:27" s="87" customFormat="1" ht="17" hidden="1">
      <c r="A507" s="4" t="s">
        <v>504</v>
      </c>
      <c r="B507" s="4" t="s">
        <v>504</v>
      </c>
      <c r="H507" s="4"/>
      <c r="P507" s="120"/>
      <c r="Q507" s="120"/>
      <c r="R507" s="120"/>
      <c r="S507" s="120"/>
      <c r="T507" s="120"/>
      <c r="U507" s="120"/>
      <c r="V507" s="120"/>
      <c r="W507" s="120"/>
      <c r="X507" s="120"/>
      <c r="Y507" s="120"/>
    </row>
    <row r="508" spans="1:27" s="87" customFormat="1" ht="17" hidden="1">
      <c r="A508" s="4" t="s">
        <v>504</v>
      </c>
      <c r="B508" s="4" t="s">
        <v>504</v>
      </c>
      <c r="H508" s="4"/>
      <c r="P508" s="120"/>
      <c r="Q508" s="120"/>
      <c r="R508" s="120"/>
      <c r="S508" s="120"/>
      <c r="T508" s="120"/>
      <c r="U508" s="120"/>
      <c r="V508" s="120"/>
      <c r="W508" s="120"/>
      <c r="X508" s="120"/>
      <c r="Y508" s="120"/>
    </row>
    <row r="509" spans="1:27" s="87" customFormat="1" ht="19" hidden="1">
      <c r="A509" s="4" t="s">
        <v>504</v>
      </c>
      <c r="B509" s="4" t="s">
        <v>504</v>
      </c>
      <c r="E509" s="125" t="s">
        <v>1378</v>
      </c>
      <c r="F509" s="125"/>
      <c r="G509" s="125"/>
      <c r="H509" s="4"/>
      <c r="P509" s="120"/>
      <c r="Q509" s="120"/>
      <c r="R509" s="120"/>
      <c r="S509" s="120"/>
      <c r="T509" s="120"/>
      <c r="U509" s="120"/>
      <c r="V509" s="120"/>
      <c r="W509" s="120"/>
      <c r="X509" s="120"/>
      <c r="Y509" s="120"/>
    </row>
    <row r="510" spans="1:27" s="87" customFormat="1" ht="17" hidden="1">
      <c r="A510" s="4" t="s">
        <v>504</v>
      </c>
      <c r="B510" s="4" t="s">
        <v>504</v>
      </c>
      <c r="E510" s="89" t="s">
        <v>1356</v>
      </c>
      <c r="H510" s="4"/>
      <c r="P510" s="120"/>
      <c r="Q510" s="120"/>
      <c r="R510" s="120"/>
      <c r="S510" s="120"/>
      <c r="T510" s="120"/>
      <c r="U510" s="120"/>
      <c r="V510" s="120"/>
      <c r="W510" s="120"/>
      <c r="X510" s="120"/>
      <c r="Y510" s="120"/>
    </row>
    <row r="511" spans="1:27" ht="238" hidden="1">
      <c r="A511" s="4">
        <v>2330</v>
      </c>
      <c r="C511" s="4" t="s">
        <v>1125</v>
      </c>
      <c r="D511" s="15" t="s">
        <v>504</v>
      </c>
      <c r="E511" s="116" t="s">
        <v>2656</v>
      </c>
      <c r="F511" s="2" t="s">
        <v>1379</v>
      </c>
      <c r="G511" s="2" t="s">
        <v>1380</v>
      </c>
      <c r="H511" s="10"/>
      <c r="I511" s="10"/>
      <c r="J511" s="10"/>
      <c r="K511" s="10"/>
      <c r="L511" s="10"/>
      <c r="M511" s="10"/>
      <c r="P511" s="73"/>
      <c r="Q511" s="74"/>
      <c r="R511" s="74"/>
      <c r="S511" s="19"/>
      <c r="T511" s="21"/>
      <c r="U511" s="73"/>
      <c r="V511" s="74"/>
      <c r="W511" s="74"/>
      <c r="X511" s="19"/>
      <c r="Y511" s="21"/>
      <c r="Z511" s="66" t="str">
        <f t="shared" si="24"/>
        <v/>
      </c>
      <c r="AA511" s="49" t="str">
        <f t="shared" si="25"/>
        <v/>
      </c>
    </row>
    <row r="512" spans="1:27" ht="272" hidden="1">
      <c r="A512" s="4">
        <v>2331</v>
      </c>
      <c r="C512" s="4" t="s">
        <v>1125</v>
      </c>
      <c r="D512" s="15" t="s">
        <v>504</v>
      </c>
      <c r="E512" s="116" t="s">
        <v>2657</v>
      </c>
      <c r="F512" s="2" t="s">
        <v>1381</v>
      </c>
      <c r="G512" s="2" t="s">
        <v>1382</v>
      </c>
      <c r="H512" s="10"/>
      <c r="I512" s="10"/>
      <c r="J512" s="10"/>
      <c r="K512" s="10"/>
      <c r="L512" s="10"/>
      <c r="M512" s="10"/>
      <c r="P512" s="73"/>
      <c r="Q512" s="74"/>
      <c r="R512" s="74"/>
      <c r="S512" s="19"/>
      <c r="T512" s="21"/>
      <c r="U512" s="73"/>
      <c r="V512" s="74"/>
      <c r="W512" s="74"/>
      <c r="X512" s="19"/>
      <c r="Y512" s="21"/>
      <c r="Z512" s="66" t="str">
        <f t="shared" si="24"/>
        <v/>
      </c>
      <c r="AA512" s="49" t="str">
        <f t="shared" si="25"/>
        <v/>
      </c>
    </row>
    <row r="513" spans="1:27" ht="289" hidden="1">
      <c r="A513" s="4">
        <v>2332</v>
      </c>
      <c r="C513" s="4" t="s">
        <v>1125</v>
      </c>
      <c r="D513" s="15" t="s">
        <v>504</v>
      </c>
      <c r="E513" s="116" t="s">
        <v>2658</v>
      </c>
      <c r="F513" s="2" t="s">
        <v>1383</v>
      </c>
      <c r="G513" s="2" t="s">
        <v>1384</v>
      </c>
      <c r="H513" s="10"/>
      <c r="I513" s="10"/>
      <c r="J513" s="10"/>
      <c r="K513" s="10"/>
      <c r="L513" s="10"/>
      <c r="M513" s="10"/>
      <c r="P513" s="73"/>
      <c r="Q513" s="74"/>
      <c r="R513" s="74"/>
      <c r="S513" s="19"/>
      <c r="T513" s="21"/>
      <c r="U513" s="73"/>
      <c r="V513" s="74"/>
      <c r="W513" s="74"/>
      <c r="X513" s="19"/>
      <c r="Y513" s="21"/>
      <c r="Z513" s="66" t="str">
        <f t="shared" si="24"/>
        <v/>
      </c>
      <c r="AA513" s="49" t="str">
        <f t="shared" si="25"/>
        <v/>
      </c>
    </row>
    <row r="514" spans="1:27" ht="306" hidden="1">
      <c r="A514" s="4">
        <v>2333</v>
      </c>
      <c r="C514" s="4" t="s">
        <v>1125</v>
      </c>
      <c r="D514" s="15" t="s">
        <v>504</v>
      </c>
      <c r="E514" s="116" t="s">
        <v>2659</v>
      </c>
      <c r="F514" s="2" t="s">
        <v>1385</v>
      </c>
      <c r="G514" s="2" t="s">
        <v>1386</v>
      </c>
      <c r="H514" s="10"/>
      <c r="I514" s="10"/>
      <c r="J514" s="10"/>
      <c r="K514" s="10"/>
      <c r="L514" s="10"/>
      <c r="M514" s="10"/>
      <c r="P514" s="73"/>
      <c r="Q514" s="74"/>
      <c r="R514" s="74"/>
      <c r="S514" s="19"/>
      <c r="T514" s="21"/>
      <c r="U514" s="73"/>
      <c r="V514" s="74"/>
      <c r="W514" s="74"/>
      <c r="X514" s="19"/>
      <c r="Y514" s="21"/>
      <c r="Z514" s="66" t="str">
        <f t="shared" si="24"/>
        <v/>
      </c>
      <c r="AA514" s="49" t="str">
        <f t="shared" si="25"/>
        <v/>
      </c>
    </row>
    <row r="515" spans="1:27" ht="238" hidden="1">
      <c r="A515" s="4">
        <v>2334</v>
      </c>
      <c r="C515" s="4" t="s">
        <v>1125</v>
      </c>
      <c r="D515" s="15" t="s">
        <v>504</v>
      </c>
      <c r="E515" s="116" t="s">
        <v>2660</v>
      </c>
      <c r="F515" s="2" t="s">
        <v>1387</v>
      </c>
      <c r="G515" s="2" t="s">
        <v>1388</v>
      </c>
      <c r="H515" s="10"/>
      <c r="I515" s="10"/>
      <c r="J515" s="10"/>
      <c r="K515" s="10"/>
      <c r="L515" s="10"/>
      <c r="M515" s="10"/>
      <c r="P515" s="73"/>
      <c r="Q515" s="74"/>
      <c r="R515" s="74"/>
      <c r="S515" s="19"/>
      <c r="T515" s="21"/>
      <c r="U515" s="73"/>
      <c r="V515" s="74"/>
      <c r="W515" s="74"/>
      <c r="X515" s="19"/>
      <c r="Y515" s="21"/>
      <c r="Z515" s="66" t="str">
        <f t="shared" si="24"/>
        <v/>
      </c>
      <c r="AA515" s="49" t="str">
        <f t="shared" si="25"/>
        <v/>
      </c>
    </row>
    <row r="516" spans="1:27" ht="221" hidden="1">
      <c r="A516" s="4">
        <v>2335</v>
      </c>
      <c r="C516" s="4" t="s">
        <v>1125</v>
      </c>
      <c r="D516" s="15" t="s">
        <v>504</v>
      </c>
      <c r="E516" s="116" t="s">
        <v>2661</v>
      </c>
      <c r="F516" s="2" t="s">
        <v>1389</v>
      </c>
      <c r="G516" s="2" t="s">
        <v>1390</v>
      </c>
      <c r="H516" s="10"/>
      <c r="I516" s="10"/>
      <c r="J516" s="10"/>
      <c r="K516" s="10"/>
      <c r="L516" s="10"/>
      <c r="M516" s="10"/>
      <c r="P516" s="73"/>
      <c r="Q516" s="74"/>
      <c r="R516" s="74"/>
      <c r="S516" s="19"/>
      <c r="T516" s="21"/>
      <c r="U516" s="73"/>
      <c r="V516" s="74"/>
      <c r="W516" s="74"/>
      <c r="X516" s="19"/>
      <c r="Y516" s="21"/>
      <c r="Z516" s="66" t="str">
        <f t="shared" ref="Z516:Z579" si="26">IF(U516&lt;&gt;"",U516,IF(P516&lt;&gt;"",P516,IF(N516&lt;&gt;"",N516,"")))</f>
        <v/>
      </c>
      <c r="AA516" s="49" t="str">
        <f t="shared" ref="AA516:AA579" si="27">IF(X516&lt;&gt;"",X516,IF(S516&lt;&gt;"",S516,IF(O516&lt;&gt;"",O516,"")))</f>
        <v/>
      </c>
    </row>
    <row r="517" spans="1:27" s="87" customFormat="1" ht="17" hidden="1">
      <c r="A517" s="4" t="s">
        <v>504</v>
      </c>
      <c r="B517" s="4" t="s">
        <v>504</v>
      </c>
      <c r="H517" s="4"/>
      <c r="P517" s="120"/>
      <c r="Q517" s="120"/>
      <c r="R517" s="120"/>
      <c r="S517" s="120"/>
      <c r="T517" s="120"/>
      <c r="U517" s="120"/>
      <c r="V517" s="120"/>
      <c r="W517" s="120"/>
      <c r="X517" s="120"/>
      <c r="Y517" s="120"/>
    </row>
    <row r="518" spans="1:27" s="87" customFormat="1" ht="17" hidden="1">
      <c r="A518" s="4" t="s">
        <v>504</v>
      </c>
      <c r="B518" s="4" t="s">
        <v>504</v>
      </c>
      <c r="H518" s="4"/>
      <c r="P518" s="120"/>
      <c r="Q518" s="120"/>
      <c r="R518" s="120"/>
      <c r="S518" s="120"/>
      <c r="T518" s="120"/>
      <c r="U518" s="120"/>
      <c r="V518" s="120"/>
      <c r="W518" s="120"/>
      <c r="X518" s="120"/>
      <c r="Y518" s="120"/>
    </row>
    <row r="519" spans="1:27" s="87" customFormat="1" ht="37" hidden="1">
      <c r="A519" s="4" t="s">
        <v>504</v>
      </c>
      <c r="B519" s="4" t="s">
        <v>504</v>
      </c>
      <c r="E519" s="126" t="s">
        <v>680</v>
      </c>
      <c r="F519" s="126"/>
      <c r="G519" s="126"/>
      <c r="H519" s="4"/>
      <c r="P519" s="120"/>
      <c r="Q519" s="120"/>
      <c r="R519" s="120"/>
      <c r="S519" s="120"/>
      <c r="T519" s="120"/>
      <c r="U519" s="120"/>
      <c r="V519" s="120"/>
      <c r="W519" s="120"/>
      <c r="X519" s="120"/>
      <c r="Y519" s="120"/>
    </row>
    <row r="520" spans="1:27" s="87" customFormat="1" ht="19" hidden="1">
      <c r="A520" s="4" t="s">
        <v>504</v>
      </c>
      <c r="B520" s="4" t="s">
        <v>504</v>
      </c>
      <c r="E520" s="125" t="s">
        <v>1391</v>
      </c>
      <c r="F520" s="125"/>
      <c r="G520" s="125"/>
      <c r="H520" s="4"/>
      <c r="P520" s="120"/>
      <c r="Q520" s="120"/>
      <c r="R520" s="120"/>
      <c r="S520" s="120"/>
      <c r="T520" s="120"/>
      <c r="U520" s="120"/>
      <c r="V520" s="120"/>
      <c r="W520" s="120"/>
      <c r="X520" s="120"/>
      <c r="Y520" s="120"/>
    </row>
    <row r="521" spans="1:27" ht="204" hidden="1">
      <c r="A521" s="4">
        <v>2336</v>
      </c>
      <c r="B521" s="4" t="s">
        <v>1392</v>
      </c>
      <c r="C521" s="4">
        <v>504</v>
      </c>
      <c r="E521" s="116" t="s">
        <v>2662</v>
      </c>
      <c r="F521" s="2" t="s">
        <v>1393</v>
      </c>
      <c r="G521" s="2" t="s">
        <v>1394</v>
      </c>
      <c r="H521" s="10"/>
      <c r="I521" s="10"/>
      <c r="J521" s="10"/>
      <c r="K521" s="10"/>
      <c r="L521" s="10"/>
      <c r="M521" s="10"/>
      <c r="P521" s="73"/>
      <c r="Q521" s="74"/>
      <c r="R521" s="74"/>
      <c r="S521" s="19"/>
      <c r="T521" s="21"/>
      <c r="U521" s="73"/>
      <c r="V521" s="74"/>
      <c r="W521" s="74"/>
      <c r="X521" s="19"/>
      <c r="Y521" s="21"/>
      <c r="Z521" s="66" t="str">
        <f t="shared" si="26"/>
        <v/>
      </c>
      <c r="AA521" s="49" t="str">
        <f t="shared" si="27"/>
        <v/>
      </c>
    </row>
    <row r="522" spans="1:27" ht="272" hidden="1">
      <c r="A522" s="4">
        <v>2337</v>
      </c>
      <c r="B522" s="4" t="s">
        <v>1395</v>
      </c>
      <c r="C522" s="4">
        <v>506</v>
      </c>
      <c r="E522" s="116" t="s">
        <v>2663</v>
      </c>
      <c r="F522" s="2" t="s">
        <v>1396</v>
      </c>
      <c r="G522" s="2" t="s">
        <v>1397</v>
      </c>
      <c r="H522" s="10"/>
      <c r="I522" s="10"/>
      <c r="J522" s="10"/>
      <c r="K522" s="10"/>
      <c r="L522" s="10"/>
      <c r="M522" s="10"/>
      <c r="P522" s="73"/>
      <c r="Q522" s="74"/>
      <c r="R522" s="74"/>
      <c r="S522" s="19"/>
      <c r="T522" s="21"/>
      <c r="U522" s="73"/>
      <c r="V522" s="74"/>
      <c r="W522" s="74"/>
      <c r="X522" s="19"/>
      <c r="Y522" s="21"/>
      <c r="Z522" s="66" t="str">
        <f t="shared" si="26"/>
        <v/>
      </c>
      <c r="AA522" s="49" t="str">
        <f t="shared" si="27"/>
        <v/>
      </c>
    </row>
    <row r="523" spans="1:27" ht="255" hidden="1">
      <c r="A523" s="4">
        <v>2338</v>
      </c>
      <c r="C523" s="4" t="s">
        <v>1125</v>
      </c>
      <c r="E523" s="116" t="s">
        <v>2664</v>
      </c>
      <c r="F523" s="2" t="s">
        <v>1398</v>
      </c>
      <c r="G523" s="2" t="s">
        <v>1399</v>
      </c>
      <c r="H523" s="10"/>
      <c r="I523" s="10"/>
      <c r="J523" s="10"/>
      <c r="K523" s="10"/>
      <c r="L523" s="10"/>
      <c r="M523" s="10"/>
      <c r="P523" s="73"/>
      <c r="Q523" s="74"/>
      <c r="R523" s="74"/>
      <c r="S523" s="19"/>
      <c r="T523" s="21"/>
      <c r="U523" s="73"/>
      <c r="V523" s="74"/>
      <c r="W523" s="74"/>
      <c r="X523" s="19"/>
      <c r="Y523" s="21"/>
      <c r="Z523" s="66" t="str">
        <f t="shared" si="26"/>
        <v/>
      </c>
      <c r="AA523" s="49" t="str">
        <f t="shared" si="27"/>
        <v/>
      </c>
    </row>
    <row r="524" spans="1:27" ht="272" hidden="1">
      <c r="A524" s="4">
        <v>2339</v>
      </c>
      <c r="B524" s="4" t="s">
        <v>1400</v>
      </c>
      <c r="C524" s="4">
        <v>510</v>
      </c>
      <c r="E524" s="116" t="s">
        <v>2665</v>
      </c>
      <c r="F524" s="2" t="s">
        <v>1401</v>
      </c>
      <c r="G524" s="2" t="s">
        <v>1402</v>
      </c>
      <c r="H524" s="10"/>
      <c r="I524" s="10"/>
      <c r="J524" s="10"/>
      <c r="K524" s="10"/>
      <c r="L524" s="10"/>
      <c r="M524" s="10"/>
      <c r="P524" s="73"/>
      <c r="Q524" s="74"/>
      <c r="R524" s="74"/>
      <c r="S524" s="19"/>
      <c r="T524" s="21"/>
      <c r="U524" s="73"/>
      <c r="V524" s="74"/>
      <c r="W524" s="74"/>
      <c r="X524" s="19"/>
      <c r="Y524" s="21"/>
      <c r="Z524" s="66" t="str">
        <f t="shared" si="26"/>
        <v/>
      </c>
      <c r="AA524" s="49" t="str">
        <f t="shared" si="27"/>
        <v/>
      </c>
    </row>
    <row r="525" spans="1:27" ht="221" hidden="1">
      <c r="A525" s="4">
        <v>2340</v>
      </c>
      <c r="B525" s="4" t="s">
        <v>1403</v>
      </c>
      <c r="C525" s="4">
        <v>516</v>
      </c>
      <c r="E525" s="116" t="s">
        <v>2666</v>
      </c>
      <c r="F525" s="2" t="s">
        <v>1404</v>
      </c>
      <c r="G525" s="2" t="s">
        <v>1405</v>
      </c>
      <c r="H525" s="10"/>
      <c r="I525" s="10"/>
      <c r="J525" s="10"/>
      <c r="K525" s="10"/>
      <c r="L525" s="10"/>
      <c r="M525" s="10"/>
      <c r="P525" s="73"/>
      <c r="Q525" s="74"/>
      <c r="R525" s="74"/>
      <c r="S525" s="19"/>
      <c r="T525" s="21"/>
      <c r="U525" s="73"/>
      <c r="V525" s="74"/>
      <c r="W525" s="74"/>
      <c r="X525" s="19"/>
      <c r="Y525" s="21"/>
      <c r="Z525" s="66" t="str">
        <f t="shared" si="26"/>
        <v/>
      </c>
      <c r="AA525" s="49" t="str">
        <f t="shared" si="27"/>
        <v/>
      </c>
    </row>
    <row r="526" spans="1:27" ht="238" hidden="1">
      <c r="A526" s="4">
        <v>2341</v>
      </c>
      <c r="B526" s="4" t="s">
        <v>1406</v>
      </c>
      <c r="C526" s="4">
        <v>518</v>
      </c>
      <c r="E526" s="116" t="s">
        <v>2667</v>
      </c>
      <c r="F526" s="2" t="s">
        <v>1407</v>
      </c>
      <c r="G526" s="2" t="s">
        <v>1408</v>
      </c>
      <c r="H526" s="10"/>
      <c r="I526" s="10"/>
      <c r="J526" s="10"/>
      <c r="K526" s="10"/>
      <c r="L526" s="10"/>
      <c r="M526" s="10"/>
      <c r="P526" s="73"/>
      <c r="Q526" s="74"/>
      <c r="R526" s="74"/>
      <c r="S526" s="19"/>
      <c r="T526" s="21"/>
      <c r="U526" s="73"/>
      <c r="V526" s="74"/>
      <c r="W526" s="74"/>
      <c r="X526" s="19"/>
      <c r="Y526" s="21"/>
      <c r="Z526" s="66" t="str">
        <f t="shared" si="26"/>
        <v/>
      </c>
      <c r="AA526" s="49" t="str">
        <f t="shared" si="27"/>
        <v/>
      </c>
    </row>
    <row r="527" spans="1:27" ht="187" hidden="1">
      <c r="A527" s="4">
        <v>2342</v>
      </c>
      <c r="B527" s="4" t="s">
        <v>1409</v>
      </c>
      <c r="C527" s="4">
        <v>519</v>
      </c>
      <c r="E527" s="116" t="s">
        <v>2668</v>
      </c>
      <c r="F527" s="2" t="s">
        <v>1410</v>
      </c>
      <c r="G527" s="2" t="s">
        <v>1411</v>
      </c>
      <c r="H527" s="10"/>
      <c r="I527" s="10"/>
      <c r="J527" s="10"/>
      <c r="K527" s="10"/>
      <c r="L527" s="10"/>
      <c r="M527" s="10"/>
      <c r="P527" s="73"/>
      <c r="Q527" s="74"/>
      <c r="R527" s="74"/>
      <c r="S527" s="19"/>
      <c r="T527" s="21"/>
      <c r="U527" s="73"/>
      <c r="V527" s="74"/>
      <c r="W527" s="74"/>
      <c r="X527" s="19"/>
      <c r="Y527" s="21"/>
      <c r="Z527" s="66" t="str">
        <f t="shared" si="26"/>
        <v/>
      </c>
      <c r="AA527" s="49" t="str">
        <f t="shared" si="27"/>
        <v/>
      </c>
    </row>
    <row r="528" spans="1:27" ht="238" hidden="1">
      <c r="A528" s="4">
        <v>2343</v>
      </c>
      <c r="B528" s="4" t="s">
        <v>1412</v>
      </c>
      <c r="C528" s="4">
        <v>522</v>
      </c>
      <c r="E528" s="116" t="s">
        <v>2669</v>
      </c>
      <c r="F528" s="2" t="s">
        <v>1413</v>
      </c>
      <c r="G528" s="2" t="s">
        <v>1414</v>
      </c>
      <c r="H528" s="10"/>
      <c r="I528" s="10"/>
      <c r="J528" s="10"/>
      <c r="K528" s="10"/>
      <c r="L528" s="10"/>
      <c r="M528" s="10"/>
      <c r="P528" s="73"/>
      <c r="Q528" s="74"/>
      <c r="R528" s="74"/>
      <c r="S528" s="19"/>
      <c r="T528" s="21"/>
      <c r="U528" s="73"/>
      <c r="V528" s="74"/>
      <c r="W528" s="74"/>
      <c r="X528" s="19"/>
      <c r="Y528" s="21"/>
      <c r="Z528" s="66" t="str">
        <f t="shared" si="26"/>
        <v/>
      </c>
      <c r="AA528" s="49" t="str">
        <f t="shared" si="27"/>
        <v/>
      </c>
    </row>
    <row r="529" spans="1:27" ht="238" hidden="1">
      <c r="A529" s="4">
        <v>2344</v>
      </c>
      <c r="B529" s="4" t="s">
        <v>1415</v>
      </c>
      <c r="C529" s="4">
        <v>524</v>
      </c>
      <c r="E529" s="116" t="s">
        <v>2670</v>
      </c>
      <c r="F529" s="2" t="s">
        <v>1416</v>
      </c>
      <c r="G529" s="2" t="s">
        <v>1417</v>
      </c>
      <c r="H529" s="10"/>
      <c r="I529" s="10"/>
      <c r="J529" s="10"/>
      <c r="K529" s="10"/>
      <c r="L529" s="10"/>
      <c r="M529" s="10"/>
      <c r="P529" s="73"/>
      <c r="Q529" s="74"/>
      <c r="R529" s="74"/>
      <c r="S529" s="19"/>
      <c r="T529" s="21"/>
      <c r="U529" s="73"/>
      <c r="V529" s="74"/>
      <c r="W529" s="74"/>
      <c r="X529" s="19"/>
      <c r="Y529" s="21"/>
      <c r="Z529" s="66" t="str">
        <f t="shared" si="26"/>
        <v/>
      </c>
      <c r="AA529" s="49" t="str">
        <f t="shared" si="27"/>
        <v/>
      </c>
    </row>
    <row r="530" spans="1:27" ht="238" hidden="1">
      <c r="A530" s="4">
        <v>2345</v>
      </c>
      <c r="C530" s="4" t="s">
        <v>1125</v>
      </c>
      <c r="E530" s="116" t="s">
        <v>2367</v>
      </c>
      <c r="F530" s="2" t="s">
        <v>1418</v>
      </c>
      <c r="G530" s="2" t="s">
        <v>1419</v>
      </c>
      <c r="H530" s="10"/>
      <c r="I530" s="10"/>
      <c r="J530" s="10"/>
      <c r="K530" s="10"/>
      <c r="L530" s="10"/>
      <c r="M530" s="10"/>
      <c r="P530" s="73"/>
      <c r="Q530" s="74"/>
      <c r="R530" s="74"/>
      <c r="S530" s="19"/>
      <c r="T530" s="21"/>
      <c r="U530" s="73"/>
      <c r="V530" s="74"/>
      <c r="W530" s="74"/>
      <c r="X530" s="19"/>
      <c r="Y530" s="21"/>
      <c r="Z530" s="66" t="str">
        <f t="shared" si="26"/>
        <v/>
      </c>
      <c r="AA530" s="49" t="str">
        <f t="shared" si="27"/>
        <v/>
      </c>
    </row>
    <row r="531" spans="1:27" ht="187" hidden="1">
      <c r="A531" s="4">
        <v>2346</v>
      </c>
      <c r="B531" s="4" t="s">
        <v>1420</v>
      </c>
      <c r="C531" s="4">
        <v>495</v>
      </c>
      <c r="E531" s="116" t="s">
        <v>2671</v>
      </c>
      <c r="F531" s="2" t="s">
        <v>1421</v>
      </c>
      <c r="G531" s="2" t="s">
        <v>1422</v>
      </c>
      <c r="H531" s="10"/>
      <c r="I531" s="10"/>
      <c r="J531" s="10"/>
      <c r="K531" s="10"/>
      <c r="L531" s="10"/>
      <c r="M531" s="10"/>
      <c r="P531" s="73"/>
      <c r="Q531" s="74"/>
      <c r="R531" s="74"/>
      <c r="S531" s="19"/>
      <c r="T531" s="21"/>
      <c r="U531" s="73"/>
      <c r="V531" s="74"/>
      <c r="W531" s="74"/>
      <c r="X531" s="19"/>
      <c r="Y531" s="21"/>
      <c r="Z531" s="66" t="str">
        <f t="shared" si="26"/>
        <v/>
      </c>
      <c r="AA531" s="49" t="str">
        <f t="shared" si="27"/>
        <v/>
      </c>
    </row>
    <row r="532" spans="1:27" ht="153" hidden="1">
      <c r="A532" s="4">
        <v>2347</v>
      </c>
      <c r="B532" s="4" t="s">
        <v>1423</v>
      </c>
      <c r="C532" s="4">
        <v>496</v>
      </c>
      <c r="E532" s="116" t="s">
        <v>2672</v>
      </c>
      <c r="F532" s="2" t="s">
        <v>1424</v>
      </c>
      <c r="G532" s="2" t="s">
        <v>1425</v>
      </c>
      <c r="H532" s="10"/>
      <c r="I532" s="10"/>
      <c r="J532" s="10"/>
      <c r="K532" s="10"/>
      <c r="L532" s="10"/>
      <c r="M532" s="10"/>
      <c r="P532" s="73"/>
      <c r="Q532" s="74"/>
      <c r="R532" s="74"/>
      <c r="S532" s="19"/>
      <c r="T532" s="21"/>
      <c r="U532" s="73"/>
      <c r="V532" s="74"/>
      <c r="W532" s="74"/>
      <c r="X532" s="19"/>
      <c r="Y532" s="21"/>
      <c r="Z532" s="66" t="str">
        <f t="shared" si="26"/>
        <v/>
      </c>
      <c r="AA532" s="49" t="str">
        <f t="shared" si="27"/>
        <v/>
      </c>
    </row>
    <row r="533" spans="1:27" ht="204" hidden="1">
      <c r="A533" s="4">
        <v>2348</v>
      </c>
      <c r="B533" s="4" t="s">
        <v>1426</v>
      </c>
      <c r="C533" s="4">
        <v>542</v>
      </c>
      <c r="E533" s="116" t="s">
        <v>2673</v>
      </c>
      <c r="F533" s="2" t="s">
        <v>1427</v>
      </c>
      <c r="G533" s="2" t="s">
        <v>1428</v>
      </c>
      <c r="H533" s="10"/>
      <c r="I533" s="10"/>
      <c r="J533" s="10"/>
      <c r="K533" s="10"/>
      <c r="L533" s="10"/>
      <c r="M533" s="10"/>
      <c r="P533" s="73"/>
      <c r="Q533" s="74"/>
      <c r="R533" s="74"/>
      <c r="S533" s="19"/>
      <c r="T533" s="21"/>
      <c r="U533" s="73"/>
      <c r="V533" s="74"/>
      <c r="W533" s="74"/>
      <c r="X533" s="19"/>
      <c r="Y533" s="21"/>
      <c r="Z533" s="66" t="str">
        <f t="shared" si="26"/>
        <v/>
      </c>
      <c r="AA533" s="49" t="str">
        <f t="shared" si="27"/>
        <v/>
      </c>
    </row>
    <row r="534" spans="1:27" ht="204" hidden="1">
      <c r="A534" s="4">
        <v>2349</v>
      </c>
      <c r="C534" s="4" t="s">
        <v>1125</v>
      </c>
      <c r="E534" s="116" t="s">
        <v>2674</v>
      </c>
      <c r="F534" s="2" t="s">
        <v>1429</v>
      </c>
      <c r="G534" s="2" t="s">
        <v>1430</v>
      </c>
      <c r="H534" s="10"/>
      <c r="I534" s="10"/>
      <c r="J534" s="10"/>
      <c r="K534" s="10"/>
      <c r="L534" s="10"/>
      <c r="M534" s="10"/>
      <c r="P534" s="73"/>
      <c r="Q534" s="74"/>
      <c r="R534" s="74"/>
      <c r="S534" s="19"/>
      <c r="T534" s="21"/>
      <c r="U534" s="73"/>
      <c r="V534" s="74"/>
      <c r="W534" s="74"/>
      <c r="X534" s="19"/>
      <c r="Y534" s="21"/>
      <c r="Z534" s="66" t="str">
        <f t="shared" si="26"/>
        <v/>
      </c>
      <c r="AA534" s="49" t="str">
        <f t="shared" si="27"/>
        <v/>
      </c>
    </row>
    <row r="535" spans="1:27" ht="221" hidden="1">
      <c r="A535" s="4">
        <v>2350</v>
      </c>
      <c r="B535" s="4" t="s">
        <v>1431</v>
      </c>
      <c r="C535" s="4">
        <v>581</v>
      </c>
      <c r="E535" s="116" t="s">
        <v>2675</v>
      </c>
      <c r="F535" s="2" t="s">
        <v>206</v>
      </c>
      <c r="G535" s="2" t="s">
        <v>1432</v>
      </c>
      <c r="H535" s="10"/>
      <c r="I535" s="10"/>
      <c r="J535" s="10"/>
      <c r="K535" s="10"/>
      <c r="L535" s="10"/>
      <c r="M535" s="10"/>
      <c r="P535" s="73"/>
      <c r="Q535" s="74"/>
      <c r="R535" s="74"/>
      <c r="S535" s="19"/>
      <c r="T535" s="21"/>
      <c r="U535" s="73"/>
      <c r="V535" s="74"/>
      <c r="W535" s="74"/>
      <c r="X535" s="19"/>
      <c r="Y535" s="21"/>
      <c r="Z535" s="66" t="str">
        <f t="shared" si="26"/>
        <v/>
      </c>
      <c r="AA535" s="49" t="str">
        <f t="shared" si="27"/>
        <v/>
      </c>
    </row>
    <row r="536" spans="1:27" ht="221" hidden="1">
      <c r="A536" s="4">
        <v>2351</v>
      </c>
      <c r="B536" s="4" t="s">
        <v>1433</v>
      </c>
      <c r="C536" s="4">
        <v>584</v>
      </c>
      <c r="E536" s="116" t="s">
        <v>2676</v>
      </c>
      <c r="F536" s="2" t="s">
        <v>1434</v>
      </c>
      <c r="G536" s="2" t="s">
        <v>1435</v>
      </c>
      <c r="H536" s="10"/>
      <c r="I536" s="10"/>
      <c r="J536" s="10"/>
      <c r="K536" s="10"/>
      <c r="L536" s="10"/>
      <c r="M536" s="10"/>
      <c r="P536" s="73"/>
      <c r="Q536" s="74"/>
      <c r="R536" s="74"/>
      <c r="S536" s="19"/>
      <c r="T536" s="21"/>
      <c r="U536" s="73"/>
      <c r="V536" s="74"/>
      <c r="W536" s="74"/>
      <c r="X536" s="19"/>
      <c r="Y536" s="21"/>
      <c r="Z536" s="66" t="str">
        <f t="shared" si="26"/>
        <v/>
      </c>
      <c r="AA536" s="49" t="str">
        <f t="shared" si="27"/>
        <v/>
      </c>
    </row>
    <row r="537" spans="1:27" ht="255" hidden="1">
      <c r="A537" s="4">
        <v>2352</v>
      </c>
      <c r="B537" s="4" t="s">
        <v>1436</v>
      </c>
      <c r="C537" s="4">
        <v>585</v>
      </c>
      <c r="E537" s="116" t="s">
        <v>2677</v>
      </c>
      <c r="F537" s="2" t="s">
        <v>1437</v>
      </c>
      <c r="G537" s="2" t="s">
        <v>1438</v>
      </c>
      <c r="H537" s="10"/>
      <c r="I537" s="10"/>
      <c r="J537" s="10"/>
      <c r="K537" s="10"/>
      <c r="L537" s="10"/>
      <c r="M537" s="10"/>
      <c r="P537" s="73"/>
      <c r="Q537" s="74"/>
      <c r="R537" s="74"/>
      <c r="S537" s="19"/>
      <c r="T537" s="21"/>
      <c r="U537" s="73"/>
      <c r="V537" s="74"/>
      <c r="W537" s="74"/>
      <c r="X537" s="19"/>
      <c r="Y537" s="21"/>
      <c r="Z537" s="66" t="str">
        <f t="shared" si="26"/>
        <v/>
      </c>
      <c r="AA537" s="49" t="str">
        <f t="shared" si="27"/>
        <v/>
      </c>
    </row>
    <row r="538" spans="1:27" ht="204" hidden="1">
      <c r="A538" s="4">
        <v>2353</v>
      </c>
      <c r="B538" s="4" t="s">
        <v>1439</v>
      </c>
      <c r="C538" s="4">
        <v>583</v>
      </c>
      <c r="E538" s="116" t="s">
        <v>2678</v>
      </c>
      <c r="F538" s="2" t="s">
        <v>1440</v>
      </c>
      <c r="G538" s="2" t="s">
        <v>1441</v>
      </c>
      <c r="H538" s="10"/>
      <c r="I538" s="10"/>
      <c r="J538" s="10"/>
      <c r="K538" s="10"/>
      <c r="L538" s="10"/>
      <c r="M538" s="10"/>
      <c r="P538" s="73"/>
      <c r="Q538" s="74"/>
      <c r="R538" s="74"/>
      <c r="S538" s="19"/>
      <c r="T538" s="21"/>
      <c r="U538" s="73"/>
      <c r="V538" s="74"/>
      <c r="W538" s="74"/>
      <c r="X538" s="19"/>
      <c r="Y538" s="21"/>
      <c r="Z538" s="66" t="str">
        <f t="shared" si="26"/>
        <v/>
      </c>
      <c r="AA538" s="49" t="str">
        <f t="shared" si="27"/>
        <v/>
      </c>
    </row>
    <row r="539" spans="1:27" ht="255" hidden="1">
      <c r="A539" s="4">
        <v>2354</v>
      </c>
      <c r="C539" s="4" t="s">
        <v>1125</v>
      </c>
      <c r="E539" s="116" t="s">
        <v>2679</v>
      </c>
      <c r="F539" s="2" t="s">
        <v>1442</v>
      </c>
      <c r="G539" s="2" t="s">
        <v>1443</v>
      </c>
      <c r="H539" s="10"/>
      <c r="I539" s="10"/>
      <c r="J539" s="10"/>
      <c r="K539" s="10"/>
      <c r="L539" s="10"/>
      <c r="M539" s="10"/>
      <c r="P539" s="73"/>
      <c r="Q539" s="74"/>
      <c r="R539" s="74"/>
      <c r="S539" s="19"/>
      <c r="T539" s="21"/>
      <c r="U539" s="73"/>
      <c r="V539" s="74"/>
      <c r="W539" s="74"/>
      <c r="X539" s="19"/>
      <c r="Y539" s="21"/>
      <c r="Z539" s="66" t="str">
        <f t="shared" si="26"/>
        <v/>
      </c>
      <c r="AA539" s="49" t="str">
        <f t="shared" si="27"/>
        <v/>
      </c>
    </row>
    <row r="540" spans="1:27" ht="409.6" hidden="1">
      <c r="A540" s="4">
        <v>2355</v>
      </c>
      <c r="C540" s="4" t="s">
        <v>1125</v>
      </c>
      <c r="E540" s="116" t="s">
        <v>2680</v>
      </c>
      <c r="F540" s="2" t="s">
        <v>1444</v>
      </c>
      <c r="G540" s="2" t="s">
        <v>1445</v>
      </c>
      <c r="H540" s="10"/>
      <c r="I540" s="10"/>
      <c r="J540" s="10"/>
      <c r="K540" s="10"/>
      <c r="L540" s="10"/>
      <c r="M540" s="10"/>
      <c r="P540" s="73"/>
      <c r="Q540" s="74"/>
      <c r="R540" s="74"/>
      <c r="S540" s="19"/>
      <c r="T540" s="21"/>
      <c r="U540" s="73"/>
      <c r="V540" s="74"/>
      <c r="W540" s="74"/>
      <c r="X540" s="19"/>
      <c r="Y540" s="21"/>
      <c r="Z540" s="66" t="str">
        <f t="shared" si="26"/>
        <v/>
      </c>
      <c r="AA540" s="49" t="str">
        <f t="shared" si="27"/>
        <v/>
      </c>
    </row>
    <row r="541" spans="1:27" ht="68" hidden="1">
      <c r="A541" s="4">
        <v>2356</v>
      </c>
      <c r="C541" s="4" t="s">
        <v>1125</v>
      </c>
      <c r="E541" s="116" t="s">
        <v>2681</v>
      </c>
      <c r="F541" s="2" t="s">
        <v>1446</v>
      </c>
      <c r="G541" s="2" t="s">
        <v>1166</v>
      </c>
      <c r="H541" s="10"/>
      <c r="I541" s="10"/>
      <c r="J541" s="10"/>
      <c r="K541" s="10"/>
      <c r="L541" s="10"/>
      <c r="M541" s="10"/>
      <c r="P541" s="73"/>
      <c r="Q541" s="74"/>
      <c r="R541" s="74"/>
      <c r="S541" s="19"/>
      <c r="T541" s="21"/>
      <c r="U541" s="73"/>
      <c r="V541" s="74"/>
      <c r="W541" s="74"/>
      <c r="X541" s="19"/>
      <c r="Y541" s="21"/>
      <c r="Z541" s="66" t="str">
        <f t="shared" si="26"/>
        <v/>
      </c>
      <c r="AA541" s="49" t="str">
        <f t="shared" si="27"/>
        <v/>
      </c>
    </row>
    <row r="542" spans="1:27" s="87" customFormat="1" ht="17" hidden="1">
      <c r="A542" s="4" t="s">
        <v>504</v>
      </c>
      <c r="B542" s="4" t="s">
        <v>504</v>
      </c>
      <c r="H542" s="4"/>
      <c r="P542" s="120"/>
      <c r="Q542" s="120"/>
      <c r="R542" s="120"/>
      <c r="S542" s="120"/>
      <c r="T542" s="120"/>
      <c r="U542" s="120"/>
      <c r="V542" s="120"/>
      <c r="W542" s="120"/>
      <c r="X542" s="120"/>
      <c r="Y542" s="120"/>
    </row>
    <row r="543" spans="1:27" s="87" customFormat="1" ht="17" hidden="1">
      <c r="A543" s="4" t="s">
        <v>504</v>
      </c>
      <c r="B543" s="4" t="s">
        <v>504</v>
      </c>
      <c r="H543" s="4"/>
      <c r="P543" s="120"/>
      <c r="Q543" s="120"/>
      <c r="R543" s="120"/>
      <c r="S543" s="120"/>
      <c r="T543" s="120"/>
      <c r="U543" s="120"/>
      <c r="V543" s="120"/>
      <c r="W543" s="120"/>
      <c r="X543" s="120"/>
      <c r="Y543" s="120"/>
    </row>
    <row r="544" spans="1:27" s="87" customFormat="1" ht="19" hidden="1">
      <c r="A544" s="4" t="s">
        <v>504</v>
      </c>
      <c r="B544" s="4" t="s">
        <v>504</v>
      </c>
      <c r="E544" s="125" t="s">
        <v>680</v>
      </c>
      <c r="F544" s="125"/>
      <c r="G544" s="125"/>
      <c r="H544" s="4"/>
      <c r="P544" s="120"/>
      <c r="Q544" s="120"/>
      <c r="R544" s="120"/>
      <c r="S544" s="120"/>
      <c r="T544" s="120"/>
      <c r="U544" s="120"/>
      <c r="V544" s="120"/>
      <c r="W544" s="120"/>
      <c r="X544" s="120"/>
      <c r="Y544" s="120"/>
    </row>
    <row r="545" spans="1:27" s="87" customFormat="1" ht="68" hidden="1">
      <c r="A545" s="4" t="s">
        <v>504</v>
      </c>
      <c r="B545" s="4" t="s">
        <v>504</v>
      </c>
      <c r="E545" s="89" t="s">
        <v>1447</v>
      </c>
      <c r="F545" s="2" t="s">
        <v>1448</v>
      </c>
      <c r="H545" s="4"/>
      <c r="P545" s="120"/>
      <c r="Q545" s="120"/>
      <c r="R545" s="120"/>
      <c r="S545" s="120"/>
      <c r="T545" s="120"/>
      <c r="U545" s="120"/>
      <c r="V545" s="120"/>
      <c r="W545" s="120"/>
      <c r="X545" s="120"/>
      <c r="Y545" s="120"/>
    </row>
    <row r="546" spans="1:27" ht="255" hidden="1">
      <c r="A546" s="4">
        <v>2357</v>
      </c>
      <c r="B546" s="4" t="s">
        <v>1449</v>
      </c>
      <c r="C546" s="4">
        <v>539</v>
      </c>
      <c r="E546" s="116" t="s">
        <v>2682</v>
      </c>
      <c r="F546" s="2" t="s">
        <v>1450</v>
      </c>
      <c r="G546" s="2" t="s">
        <v>1451</v>
      </c>
      <c r="H546" s="10"/>
      <c r="I546" s="10"/>
      <c r="J546" s="10"/>
      <c r="K546" s="10"/>
      <c r="L546" s="10"/>
      <c r="M546" s="10"/>
      <c r="P546" s="73"/>
      <c r="Q546" s="74"/>
      <c r="R546" s="74"/>
      <c r="S546" s="19"/>
      <c r="T546" s="21"/>
      <c r="U546" s="73"/>
      <c r="V546" s="74"/>
      <c r="W546" s="74"/>
      <c r="X546" s="19"/>
      <c r="Y546" s="21"/>
      <c r="Z546" s="66" t="str">
        <f t="shared" si="26"/>
        <v/>
      </c>
      <c r="AA546" s="49" t="str">
        <f t="shared" si="27"/>
        <v/>
      </c>
    </row>
    <row r="547" spans="1:27" ht="204" hidden="1">
      <c r="A547" s="4">
        <v>2358</v>
      </c>
      <c r="C547" s="4" t="s">
        <v>1125</v>
      </c>
      <c r="E547" s="116" t="s">
        <v>2683</v>
      </c>
      <c r="F547" s="2" t="s">
        <v>1452</v>
      </c>
      <c r="G547" s="2" t="s">
        <v>1453</v>
      </c>
      <c r="H547" s="10"/>
      <c r="I547" s="10"/>
      <c r="J547" s="10"/>
      <c r="K547" s="10"/>
      <c r="L547" s="10"/>
      <c r="M547" s="10"/>
      <c r="P547" s="73"/>
      <c r="Q547" s="74"/>
      <c r="R547" s="74"/>
      <c r="S547" s="19"/>
      <c r="T547" s="21"/>
      <c r="U547" s="73"/>
      <c r="V547" s="74"/>
      <c r="W547" s="74"/>
      <c r="X547" s="19"/>
      <c r="Y547" s="21"/>
      <c r="Z547" s="66" t="str">
        <f t="shared" si="26"/>
        <v/>
      </c>
      <c r="AA547" s="49" t="str">
        <f t="shared" si="27"/>
        <v/>
      </c>
    </row>
    <row r="548" spans="1:27" ht="221" hidden="1">
      <c r="A548" s="4">
        <v>2359</v>
      </c>
      <c r="B548" s="4" t="s">
        <v>1454</v>
      </c>
      <c r="C548" s="4">
        <v>540</v>
      </c>
      <c r="E548" s="116" t="s">
        <v>2684</v>
      </c>
      <c r="F548" s="2" t="s">
        <v>1455</v>
      </c>
      <c r="G548" s="2" t="s">
        <v>1456</v>
      </c>
      <c r="H548" s="10"/>
      <c r="I548" s="10"/>
      <c r="J548" s="10"/>
      <c r="K548" s="10"/>
      <c r="L548" s="10"/>
      <c r="M548" s="10"/>
      <c r="P548" s="73"/>
      <c r="Q548" s="74"/>
      <c r="R548" s="74"/>
      <c r="S548" s="19"/>
      <c r="T548" s="21"/>
      <c r="U548" s="73"/>
      <c r="V548" s="74"/>
      <c r="W548" s="74"/>
      <c r="X548" s="19"/>
      <c r="Y548" s="21"/>
      <c r="Z548" s="66" t="str">
        <f t="shared" si="26"/>
        <v/>
      </c>
      <c r="AA548" s="49" t="str">
        <f t="shared" si="27"/>
        <v/>
      </c>
    </row>
    <row r="549" spans="1:27" ht="204" hidden="1">
      <c r="A549" s="4">
        <v>2360</v>
      </c>
      <c r="B549" s="4" t="s">
        <v>1457</v>
      </c>
      <c r="C549" s="4">
        <v>541</v>
      </c>
      <c r="E549" s="116" t="s">
        <v>2685</v>
      </c>
      <c r="F549" s="2" t="s">
        <v>1458</v>
      </c>
      <c r="G549" s="2" t="s">
        <v>1459</v>
      </c>
      <c r="H549" s="10"/>
      <c r="I549" s="10"/>
      <c r="J549" s="10"/>
      <c r="K549" s="10"/>
      <c r="L549" s="10"/>
      <c r="M549" s="10"/>
      <c r="P549" s="73"/>
      <c r="Q549" s="74"/>
      <c r="R549" s="74"/>
      <c r="S549" s="19"/>
      <c r="T549" s="21"/>
      <c r="U549" s="73"/>
      <c r="V549" s="74"/>
      <c r="W549" s="74"/>
      <c r="X549" s="19"/>
      <c r="Y549" s="21"/>
      <c r="Z549" s="66" t="str">
        <f t="shared" si="26"/>
        <v/>
      </c>
      <c r="AA549" s="49" t="str">
        <f t="shared" si="27"/>
        <v/>
      </c>
    </row>
    <row r="550" spans="1:27" ht="34" hidden="1">
      <c r="A550" s="4">
        <v>2361</v>
      </c>
      <c r="C550" s="4" t="s">
        <v>1125</v>
      </c>
      <c r="E550" s="116" t="s">
        <v>2686</v>
      </c>
      <c r="F550" s="2" t="s">
        <v>1460</v>
      </c>
      <c r="G550" s="2" t="s">
        <v>1145</v>
      </c>
      <c r="H550" s="10"/>
      <c r="I550" s="10"/>
      <c r="J550" s="10"/>
      <c r="K550" s="10"/>
      <c r="L550" s="10"/>
      <c r="M550" s="10"/>
      <c r="P550" s="73"/>
      <c r="Q550" s="74"/>
      <c r="R550" s="74"/>
      <c r="S550" s="19"/>
      <c r="T550" s="21"/>
      <c r="U550" s="73"/>
      <c r="V550" s="74"/>
      <c r="W550" s="74"/>
      <c r="X550" s="19"/>
      <c r="Y550" s="21"/>
      <c r="Z550" s="66" t="str">
        <f t="shared" si="26"/>
        <v/>
      </c>
      <c r="AA550" s="49" t="str">
        <f t="shared" si="27"/>
        <v/>
      </c>
    </row>
    <row r="551" spans="1:27" s="87" customFormat="1" ht="17" hidden="1">
      <c r="A551" s="4" t="s">
        <v>504</v>
      </c>
      <c r="B551" s="4" t="s">
        <v>504</v>
      </c>
      <c r="G551" s="87" t="s">
        <v>504</v>
      </c>
      <c r="H551" s="4"/>
      <c r="P551" s="120"/>
      <c r="Q551" s="120"/>
      <c r="R551" s="120"/>
      <c r="S551" s="120"/>
      <c r="T551" s="120"/>
      <c r="U551" s="120"/>
      <c r="V551" s="120"/>
      <c r="W551" s="120"/>
      <c r="X551" s="120"/>
      <c r="Y551" s="120"/>
    </row>
    <row r="552" spans="1:27" s="87" customFormat="1" ht="17" hidden="1">
      <c r="A552" s="4" t="s">
        <v>504</v>
      </c>
      <c r="B552" s="4" t="s">
        <v>504</v>
      </c>
      <c r="G552" s="87" t="s">
        <v>504</v>
      </c>
      <c r="H552" s="4"/>
      <c r="P552" s="120"/>
      <c r="Q552" s="120"/>
      <c r="R552" s="120"/>
      <c r="S552" s="120"/>
      <c r="T552" s="120"/>
      <c r="U552" s="120"/>
      <c r="V552" s="120"/>
      <c r="W552" s="120"/>
      <c r="X552" s="120"/>
      <c r="Y552" s="120"/>
    </row>
    <row r="553" spans="1:27" s="87" customFormat="1" ht="51" hidden="1">
      <c r="A553" s="4" t="s">
        <v>504</v>
      </c>
      <c r="B553" s="4" t="s">
        <v>504</v>
      </c>
      <c r="E553" s="89" t="s">
        <v>1461</v>
      </c>
      <c r="F553" s="2" t="s">
        <v>1462</v>
      </c>
      <c r="G553" s="87" t="s">
        <v>504</v>
      </c>
      <c r="H553" s="4"/>
      <c r="P553" s="120"/>
      <c r="Q553" s="120"/>
      <c r="R553" s="120"/>
      <c r="S553" s="120"/>
      <c r="T553" s="120"/>
      <c r="U553" s="120"/>
      <c r="V553" s="120"/>
      <c r="W553" s="120"/>
      <c r="X553" s="120"/>
      <c r="Y553" s="120"/>
    </row>
    <row r="554" spans="1:27" ht="187" hidden="1">
      <c r="A554" s="4">
        <v>2362</v>
      </c>
      <c r="B554" s="4" t="s">
        <v>1463</v>
      </c>
      <c r="C554" s="4">
        <v>552</v>
      </c>
      <c r="E554" s="116" t="s">
        <v>2687</v>
      </c>
      <c r="F554" s="2" t="s">
        <v>1464</v>
      </c>
      <c r="G554" s="2" t="s">
        <v>1465</v>
      </c>
      <c r="H554" s="10"/>
      <c r="I554" s="10"/>
      <c r="J554" s="10"/>
      <c r="K554" s="10"/>
      <c r="L554" s="10"/>
      <c r="M554" s="10"/>
      <c r="P554" s="73"/>
      <c r="Q554" s="74"/>
      <c r="R554" s="74"/>
      <c r="S554" s="19"/>
      <c r="T554" s="21"/>
      <c r="U554" s="73"/>
      <c r="V554" s="74"/>
      <c r="W554" s="74"/>
      <c r="X554" s="19"/>
      <c r="Y554" s="21"/>
      <c r="Z554" s="66" t="str">
        <f t="shared" si="26"/>
        <v/>
      </c>
      <c r="AA554" s="49" t="str">
        <f t="shared" si="27"/>
        <v/>
      </c>
    </row>
    <row r="555" spans="1:27" ht="238" hidden="1">
      <c r="A555" s="4">
        <v>2363</v>
      </c>
      <c r="B555" s="4" t="s">
        <v>1466</v>
      </c>
      <c r="C555" s="4">
        <v>553</v>
      </c>
      <c r="E555" s="116" t="s">
        <v>2688</v>
      </c>
      <c r="F555" s="2" t="s">
        <v>1467</v>
      </c>
      <c r="G555" s="2" t="s">
        <v>1468</v>
      </c>
      <c r="H555" s="10"/>
      <c r="I555" s="10"/>
      <c r="J555" s="10"/>
      <c r="K555" s="10"/>
      <c r="L555" s="10"/>
      <c r="M555" s="10"/>
      <c r="P555" s="73"/>
      <c r="Q555" s="74"/>
      <c r="R555" s="74"/>
      <c r="S555" s="19"/>
      <c r="T555" s="21"/>
      <c r="U555" s="73"/>
      <c r="V555" s="74"/>
      <c r="W555" s="74"/>
      <c r="X555" s="19"/>
      <c r="Y555" s="21"/>
      <c r="Z555" s="66" t="str">
        <f t="shared" si="26"/>
        <v/>
      </c>
      <c r="AA555" s="49" t="str">
        <f t="shared" si="27"/>
        <v/>
      </c>
    </row>
    <row r="556" spans="1:27" ht="272" hidden="1">
      <c r="A556" s="4">
        <v>2364</v>
      </c>
      <c r="B556" s="4" t="s">
        <v>1469</v>
      </c>
      <c r="C556" s="4">
        <v>554</v>
      </c>
      <c r="E556" s="116" t="s">
        <v>2689</v>
      </c>
      <c r="F556" s="2" t="s">
        <v>1470</v>
      </c>
      <c r="G556" s="2" t="s">
        <v>1471</v>
      </c>
      <c r="H556" s="10"/>
      <c r="I556" s="10"/>
      <c r="J556" s="10"/>
      <c r="K556" s="10"/>
      <c r="L556" s="10"/>
      <c r="M556" s="10"/>
      <c r="P556" s="73"/>
      <c r="Q556" s="74"/>
      <c r="R556" s="74"/>
      <c r="S556" s="19"/>
      <c r="T556" s="21"/>
      <c r="U556" s="73"/>
      <c r="V556" s="74"/>
      <c r="W556" s="74"/>
      <c r="X556" s="19"/>
      <c r="Y556" s="21"/>
      <c r="Z556" s="66" t="str">
        <f t="shared" si="26"/>
        <v/>
      </c>
      <c r="AA556" s="49" t="str">
        <f t="shared" si="27"/>
        <v/>
      </c>
    </row>
    <row r="557" spans="1:27" ht="187" hidden="1">
      <c r="A557" s="4">
        <v>2365</v>
      </c>
      <c r="B557" s="4" t="s">
        <v>1472</v>
      </c>
      <c r="C557" s="4">
        <v>555</v>
      </c>
      <c r="E557" s="116" t="s">
        <v>2690</v>
      </c>
      <c r="F557" s="2" t="s">
        <v>1473</v>
      </c>
      <c r="G557" s="2" t="s">
        <v>1474</v>
      </c>
      <c r="H557" s="10"/>
      <c r="I557" s="10"/>
      <c r="J557" s="10"/>
      <c r="K557" s="10"/>
      <c r="L557" s="10"/>
      <c r="M557" s="10"/>
      <c r="P557" s="73"/>
      <c r="Q557" s="74"/>
      <c r="R557" s="74"/>
      <c r="S557" s="19"/>
      <c r="T557" s="21"/>
      <c r="U557" s="73"/>
      <c r="V557" s="74"/>
      <c r="W557" s="74"/>
      <c r="X557" s="19"/>
      <c r="Y557" s="21"/>
      <c r="Z557" s="66" t="str">
        <f t="shared" si="26"/>
        <v/>
      </c>
      <c r="AA557" s="49" t="str">
        <f t="shared" si="27"/>
        <v/>
      </c>
    </row>
    <row r="558" spans="1:27" ht="68" hidden="1">
      <c r="A558" s="4">
        <v>2366</v>
      </c>
      <c r="C558" s="4" t="s">
        <v>1125</v>
      </c>
      <c r="E558" s="116" t="s">
        <v>2691</v>
      </c>
      <c r="F558" s="2" t="s">
        <v>1475</v>
      </c>
      <c r="G558" s="2" t="s">
        <v>1166</v>
      </c>
      <c r="H558" s="10"/>
      <c r="I558" s="10"/>
      <c r="J558" s="10"/>
      <c r="K558" s="10"/>
      <c r="L558" s="10"/>
      <c r="M558" s="10"/>
      <c r="P558" s="73"/>
      <c r="Q558" s="74"/>
      <c r="R558" s="74"/>
      <c r="S558" s="19"/>
      <c r="T558" s="21"/>
      <c r="U558" s="73"/>
      <c r="V558" s="74"/>
      <c r="W558" s="74"/>
      <c r="X558" s="19"/>
      <c r="Y558" s="21"/>
      <c r="Z558" s="66" t="str">
        <f t="shared" si="26"/>
        <v/>
      </c>
      <c r="AA558" s="49" t="str">
        <f t="shared" si="27"/>
        <v/>
      </c>
    </row>
    <row r="559" spans="1:27" s="87" customFormat="1" ht="17" hidden="1">
      <c r="A559" s="4" t="s">
        <v>504</v>
      </c>
      <c r="B559" s="4" t="s">
        <v>504</v>
      </c>
      <c r="G559" s="87" t="s">
        <v>504</v>
      </c>
      <c r="H559" s="4"/>
      <c r="P559" s="120"/>
      <c r="Q559" s="120"/>
      <c r="R559" s="120"/>
      <c r="S559" s="120"/>
      <c r="T559" s="120"/>
      <c r="U559" s="120"/>
      <c r="V559" s="120"/>
      <c r="W559" s="120"/>
      <c r="X559" s="120"/>
      <c r="Y559" s="120"/>
    </row>
    <row r="560" spans="1:27" s="87" customFormat="1" ht="17" hidden="1">
      <c r="A560" s="4" t="s">
        <v>504</v>
      </c>
      <c r="B560" s="4" t="s">
        <v>504</v>
      </c>
      <c r="G560" s="87" t="s">
        <v>504</v>
      </c>
      <c r="H560" s="4"/>
      <c r="P560" s="120"/>
      <c r="Q560" s="120"/>
      <c r="R560" s="120"/>
      <c r="S560" s="120"/>
      <c r="T560" s="120"/>
      <c r="U560" s="120"/>
      <c r="V560" s="120"/>
      <c r="W560" s="120"/>
      <c r="X560" s="120"/>
      <c r="Y560" s="120"/>
    </row>
    <row r="561" spans="1:27" s="87" customFormat="1" ht="51" hidden="1">
      <c r="A561" s="4" t="s">
        <v>504</v>
      </c>
      <c r="B561" s="4" t="s">
        <v>504</v>
      </c>
      <c r="E561" s="89" t="s">
        <v>1476</v>
      </c>
      <c r="F561" s="2" t="s">
        <v>1477</v>
      </c>
      <c r="G561" s="87" t="s">
        <v>504</v>
      </c>
      <c r="H561" s="4"/>
      <c r="P561" s="120"/>
      <c r="Q561" s="120"/>
      <c r="R561" s="120"/>
      <c r="S561" s="120"/>
      <c r="T561" s="120"/>
      <c r="U561" s="120"/>
      <c r="V561" s="120"/>
      <c r="W561" s="120"/>
      <c r="X561" s="120"/>
      <c r="Y561" s="120"/>
    </row>
    <row r="562" spans="1:27" ht="68" hidden="1">
      <c r="A562" s="4">
        <v>2367</v>
      </c>
      <c r="B562" s="4" t="s">
        <v>1478</v>
      </c>
      <c r="C562" s="4">
        <v>558</v>
      </c>
      <c r="E562" s="116" t="s">
        <v>2651</v>
      </c>
      <c r="F562" s="2" t="s">
        <v>1367</v>
      </c>
      <c r="G562" s="2" t="s">
        <v>1479</v>
      </c>
      <c r="H562" s="10"/>
      <c r="I562" s="10"/>
      <c r="J562" s="10"/>
      <c r="K562" s="10"/>
      <c r="L562" s="10"/>
      <c r="M562" s="10"/>
      <c r="P562" s="73"/>
      <c r="Q562" s="74"/>
      <c r="R562" s="74"/>
      <c r="S562" s="19"/>
      <c r="T562" s="21"/>
      <c r="U562" s="73"/>
      <c r="V562" s="74"/>
      <c r="W562" s="74"/>
      <c r="X562" s="19"/>
      <c r="Y562" s="21"/>
      <c r="Z562" s="66" t="str">
        <f t="shared" si="26"/>
        <v/>
      </c>
      <c r="AA562" s="49" t="str">
        <f t="shared" si="27"/>
        <v/>
      </c>
    </row>
    <row r="563" spans="1:27" ht="51" hidden="1">
      <c r="A563" s="4">
        <v>2368</v>
      </c>
      <c r="B563" s="4" t="s">
        <v>1480</v>
      </c>
      <c r="C563" s="4">
        <v>559</v>
      </c>
      <c r="E563" s="116" t="s">
        <v>2692</v>
      </c>
      <c r="F563" s="2" t="s">
        <v>1481</v>
      </c>
      <c r="G563" s="2" t="s">
        <v>1479</v>
      </c>
      <c r="H563" s="10"/>
      <c r="I563" s="10"/>
      <c r="J563" s="10"/>
      <c r="K563" s="10"/>
      <c r="L563" s="10"/>
      <c r="M563" s="10"/>
      <c r="P563" s="73"/>
      <c r="Q563" s="74"/>
      <c r="R563" s="74"/>
      <c r="S563" s="19"/>
      <c r="T563" s="21"/>
      <c r="U563" s="73"/>
      <c r="V563" s="74"/>
      <c r="W563" s="74"/>
      <c r="X563" s="19"/>
      <c r="Y563" s="21"/>
      <c r="Z563" s="66" t="str">
        <f t="shared" si="26"/>
        <v/>
      </c>
      <c r="AA563" s="49" t="str">
        <f t="shared" si="27"/>
        <v/>
      </c>
    </row>
    <row r="564" spans="1:27" ht="34" hidden="1">
      <c r="A564" s="4">
        <v>2369</v>
      </c>
      <c r="B564" s="4" t="s">
        <v>1482</v>
      </c>
      <c r="C564" s="4">
        <v>560</v>
      </c>
      <c r="E564" s="116" t="s">
        <v>2693</v>
      </c>
      <c r="F564" s="2" t="s">
        <v>1483</v>
      </c>
      <c r="G564" s="2" t="s">
        <v>1479</v>
      </c>
      <c r="H564" s="10"/>
      <c r="I564" s="10"/>
      <c r="J564" s="10"/>
      <c r="K564" s="10"/>
      <c r="L564" s="10"/>
      <c r="M564" s="10"/>
      <c r="P564" s="73"/>
      <c r="Q564" s="74"/>
      <c r="R564" s="74"/>
      <c r="S564" s="19"/>
      <c r="T564" s="21"/>
      <c r="U564" s="73"/>
      <c r="V564" s="74"/>
      <c r="W564" s="74"/>
      <c r="X564" s="19"/>
      <c r="Y564" s="21"/>
      <c r="Z564" s="66" t="str">
        <f t="shared" si="26"/>
        <v/>
      </c>
      <c r="AA564" s="49" t="str">
        <f t="shared" si="27"/>
        <v/>
      </c>
    </row>
    <row r="565" spans="1:27" ht="34" hidden="1">
      <c r="A565" s="4">
        <v>2370</v>
      </c>
      <c r="B565" s="4" t="s">
        <v>1484</v>
      </c>
      <c r="C565" s="4">
        <v>561</v>
      </c>
      <c r="E565" s="116" t="s">
        <v>2694</v>
      </c>
      <c r="F565" s="2" t="s">
        <v>1485</v>
      </c>
      <c r="G565" s="2" t="s">
        <v>1479</v>
      </c>
      <c r="H565" s="10"/>
      <c r="I565" s="10"/>
      <c r="J565" s="10"/>
      <c r="K565" s="10"/>
      <c r="L565" s="10"/>
      <c r="M565" s="10"/>
      <c r="P565" s="73"/>
      <c r="Q565" s="74"/>
      <c r="R565" s="74"/>
      <c r="S565" s="19"/>
      <c r="T565" s="21"/>
      <c r="U565" s="73"/>
      <c r="V565" s="74"/>
      <c r="W565" s="74"/>
      <c r="X565" s="19"/>
      <c r="Y565" s="21"/>
      <c r="Z565" s="66" t="str">
        <f t="shared" si="26"/>
        <v/>
      </c>
      <c r="AA565" s="49" t="str">
        <f t="shared" si="27"/>
        <v/>
      </c>
    </row>
    <row r="566" spans="1:27" s="87" customFormat="1" ht="17" hidden="1">
      <c r="A566" s="4" t="s">
        <v>504</v>
      </c>
      <c r="B566" s="4" t="s">
        <v>504</v>
      </c>
      <c r="H566" s="4"/>
      <c r="P566" s="120"/>
      <c r="Q566" s="120"/>
      <c r="R566" s="120"/>
      <c r="S566" s="120"/>
      <c r="T566" s="120"/>
      <c r="U566" s="120"/>
      <c r="V566" s="120"/>
      <c r="W566" s="120"/>
      <c r="X566" s="120"/>
      <c r="Y566" s="120"/>
    </row>
    <row r="567" spans="1:27" s="87" customFormat="1" ht="17" hidden="1">
      <c r="A567" s="4" t="s">
        <v>504</v>
      </c>
      <c r="B567" s="4" t="s">
        <v>504</v>
      </c>
      <c r="H567" s="4"/>
      <c r="P567" s="120"/>
      <c r="Q567" s="120"/>
      <c r="R567" s="120"/>
      <c r="S567" s="120"/>
      <c r="T567" s="120"/>
      <c r="U567" s="120"/>
      <c r="V567" s="120"/>
      <c r="W567" s="120"/>
      <c r="X567" s="120"/>
      <c r="Y567" s="120"/>
    </row>
    <row r="568" spans="1:27" s="87" customFormat="1" ht="37" hidden="1">
      <c r="A568" s="4" t="s">
        <v>504</v>
      </c>
      <c r="B568" s="4" t="s">
        <v>504</v>
      </c>
      <c r="E568" s="126" t="s">
        <v>1486</v>
      </c>
      <c r="F568" s="126"/>
      <c r="G568" s="126"/>
      <c r="H568" s="4"/>
      <c r="P568" s="120"/>
      <c r="Q568" s="120"/>
      <c r="R568" s="120"/>
      <c r="S568" s="120"/>
      <c r="T568" s="120"/>
      <c r="U568" s="120"/>
      <c r="V568" s="120"/>
      <c r="W568" s="120"/>
      <c r="X568" s="120"/>
      <c r="Y568" s="120"/>
    </row>
    <row r="569" spans="1:27" s="87" customFormat="1" ht="19" hidden="1">
      <c r="A569" s="4" t="s">
        <v>504</v>
      </c>
      <c r="B569" s="4" t="s">
        <v>504</v>
      </c>
      <c r="E569" s="125" t="s">
        <v>1487</v>
      </c>
      <c r="F569" s="125"/>
      <c r="G569" s="125"/>
      <c r="H569" s="4"/>
      <c r="P569" s="120"/>
      <c r="Q569" s="120"/>
      <c r="R569" s="120"/>
      <c r="S569" s="120"/>
      <c r="T569" s="120"/>
      <c r="U569" s="120"/>
      <c r="V569" s="120"/>
      <c r="W569" s="120"/>
      <c r="X569" s="120"/>
      <c r="Y569" s="120"/>
    </row>
    <row r="570" spans="1:27" ht="187" hidden="1">
      <c r="A570" s="4">
        <v>2371</v>
      </c>
      <c r="B570" s="4" t="s">
        <v>1488</v>
      </c>
      <c r="C570" s="4">
        <v>427</v>
      </c>
      <c r="E570" s="116" t="s">
        <v>2695</v>
      </c>
      <c r="F570" s="2" t="s">
        <v>1489</v>
      </c>
      <c r="G570" s="2" t="s">
        <v>1490</v>
      </c>
      <c r="H570" s="10"/>
      <c r="I570" s="10"/>
      <c r="J570" s="10"/>
      <c r="K570" s="10"/>
      <c r="L570" s="10"/>
      <c r="M570" s="10"/>
      <c r="P570" s="73"/>
      <c r="Q570" s="74"/>
      <c r="R570" s="74"/>
      <c r="S570" s="19"/>
      <c r="T570" s="21"/>
      <c r="U570" s="73"/>
      <c r="V570" s="74"/>
      <c r="W570" s="74"/>
      <c r="X570" s="19"/>
      <c r="Y570" s="21"/>
      <c r="Z570" s="66" t="str">
        <f t="shared" si="26"/>
        <v/>
      </c>
      <c r="AA570" s="49" t="str">
        <f t="shared" si="27"/>
        <v/>
      </c>
    </row>
    <row r="571" spans="1:27" ht="255" hidden="1">
      <c r="A571" s="4">
        <v>2372</v>
      </c>
      <c r="B571" s="4" t="s">
        <v>1491</v>
      </c>
      <c r="C571" s="4">
        <v>420</v>
      </c>
      <c r="E571" s="116" t="s">
        <v>2696</v>
      </c>
      <c r="F571" s="2" t="s">
        <v>1492</v>
      </c>
      <c r="G571" s="2" t="s">
        <v>1493</v>
      </c>
      <c r="H571" s="10"/>
      <c r="I571" s="10"/>
      <c r="J571" s="10"/>
      <c r="K571" s="10"/>
      <c r="L571" s="10"/>
      <c r="M571" s="10"/>
      <c r="P571" s="73"/>
      <c r="Q571" s="74"/>
      <c r="R571" s="74"/>
      <c r="S571" s="19"/>
      <c r="T571" s="21"/>
      <c r="U571" s="73"/>
      <c r="V571" s="74"/>
      <c r="W571" s="74"/>
      <c r="X571" s="19"/>
      <c r="Y571" s="21"/>
      <c r="Z571" s="66" t="str">
        <f t="shared" si="26"/>
        <v/>
      </c>
      <c r="AA571" s="49" t="str">
        <f t="shared" si="27"/>
        <v/>
      </c>
    </row>
    <row r="572" spans="1:27" ht="204" hidden="1">
      <c r="A572" s="4">
        <v>2373</v>
      </c>
      <c r="C572" s="4" t="s">
        <v>1125</v>
      </c>
      <c r="E572" s="116" t="s">
        <v>2697</v>
      </c>
      <c r="F572" s="2" t="s">
        <v>1494</v>
      </c>
      <c r="G572" s="2" t="s">
        <v>1495</v>
      </c>
      <c r="H572" s="10"/>
      <c r="I572" s="10"/>
      <c r="J572" s="10"/>
      <c r="K572" s="10"/>
      <c r="L572" s="10"/>
      <c r="M572" s="10"/>
      <c r="P572" s="73"/>
      <c r="Q572" s="74"/>
      <c r="R572" s="74"/>
      <c r="S572" s="19"/>
      <c r="T572" s="21"/>
      <c r="U572" s="73"/>
      <c r="V572" s="74"/>
      <c r="W572" s="74"/>
      <c r="X572" s="19"/>
      <c r="Y572" s="21"/>
      <c r="Z572" s="66" t="str">
        <f t="shared" si="26"/>
        <v/>
      </c>
      <c r="AA572" s="49" t="str">
        <f t="shared" si="27"/>
        <v/>
      </c>
    </row>
    <row r="573" spans="1:27" ht="187" hidden="1">
      <c r="A573" s="4">
        <v>2374</v>
      </c>
      <c r="B573" s="4" t="s">
        <v>1496</v>
      </c>
      <c r="C573" s="4">
        <v>416</v>
      </c>
      <c r="E573" s="116" t="s">
        <v>2698</v>
      </c>
      <c r="F573" s="2" t="s">
        <v>1497</v>
      </c>
      <c r="G573" s="2" t="s">
        <v>1498</v>
      </c>
      <c r="H573" s="10"/>
      <c r="I573" s="10"/>
      <c r="J573" s="10"/>
      <c r="K573" s="10"/>
      <c r="L573" s="10"/>
      <c r="M573" s="10"/>
      <c r="P573" s="73"/>
      <c r="Q573" s="74"/>
      <c r="R573" s="74"/>
      <c r="S573" s="19"/>
      <c r="T573" s="21"/>
      <c r="U573" s="73"/>
      <c r="V573" s="74"/>
      <c r="W573" s="74"/>
      <c r="X573" s="19"/>
      <c r="Y573" s="21"/>
      <c r="Z573" s="66" t="str">
        <f t="shared" si="26"/>
        <v/>
      </c>
      <c r="AA573" s="49" t="str">
        <f t="shared" si="27"/>
        <v/>
      </c>
    </row>
    <row r="574" spans="1:27" ht="221" hidden="1">
      <c r="A574" s="4">
        <v>2375</v>
      </c>
      <c r="B574" s="4" t="s">
        <v>1499</v>
      </c>
      <c r="C574" s="4">
        <v>425</v>
      </c>
      <c r="E574" s="116" t="s">
        <v>2699</v>
      </c>
      <c r="F574" s="2" t="s">
        <v>1500</v>
      </c>
      <c r="G574" s="2" t="s">
        <v>1501</v>
      </c>
      <c r="H574" s="10"/>
      <c r="I574" s="10"/>
      <c r="J574" s="10"/>
      <c r="K574" s="10"/>
      <c r="L574" s="10"/>
      <c r="M574" s="10"/>
      <c r="P574" s="73"/>
      <c r="Q574" s="74"/>
      <c r="R574" s="74"/>
      <c r="S574" s="19"/>
      <c r="T574" s="21"/>
      <c r="U574" s="73"/>
      <c r="V574" s="74"/>
      <c r="W574" s="74"/>
      <c r="X574" s="19"/>
      <c r="Y574" s="21"/>
      <c r="Z574" s="66" t="str">
        <f t="shared" si="26"/>
        <v/>
      </c>
      <c r="AA574" s="49" t="str">
        <f t="shared" si="27"/>
        <v/>
      </c>
    </row>
    <row r="575" spans="1:27" ht="221" hidden="1">
      <c r="A575" s="4">
        <v>2376</v>
      </c>
      <c r="C575" s="4" t="s">
        <v>1125</v>
      </c>
      <c r="E575" s="116" t="s">
        <v>2700</v>
      </c>
      <c r="F575" s="2" t="s">
        <v>1502</v>
      </c>
      <c r="G575" s="2" t="s">
        <v>1503</v>
      </c>
      <c r="H575" s="10"/>
      <c r="I575" s="10"/>
      <c r="J575" s="10"/>
      <c r="K575" s="10"/>
      <c r="L575" s="10"/>
      <c r="M575" s="10"/>
      <c r="P575" s="73"/>
      <c r="Q575" s="74"/>
      <c r="R575" s="74"/>
      <c r="S575" s="19"/>
      <c r="T575" s="21"/>
      <c r="U575" s="73"/>
      <c r="V575" s="74"/>
      <c r="W575" s="74"/>
      <c r="X575" s="19"/>
      <c r="Y575" s="21"/>
      <c r="Z575" s="66" t="str">
        <f t="shared" si="26"/>
        <v/>
      </c>
      <c r="AA575" s="49" t="str">
        <f t="shared" si="27"/>
        <v/>
      </c>
    </row>
    <row r="576" spans="1:27" ht="187" hidden="1">
      <c r="A576" s="4">
        <v>2377</v>
      </c>
      <c r="B576" s="4" t="s">
        <v>1504</v>
      </c>
      <c r="C576" s="4">
        <v>426</v>
      </c>
      <c r="E576" s="116" t="s">
        <v>2701</v>
      </c>
      <c r="F576" s="2" t="s">
        <v>1505</v>
      </c>
      <c r="G576" s="2" t="s">
        <v>1506</v>
      </c>
      <c r="H576" s="10"/>
      <c r="I576" s="10"/>
      <c r="J576" s="10"/>
      <c r="K576" s="10"/>
      <c r="L576" s="10"/>
      <c r="M576" s="10"/>
      <c r="P576" s="73"/>
      <c r="Q576" s="74"/>
      <c r="R576" s="74"/>
      <c r="S576" s="19"/>
      <c r="T576" s="21"/>
      <c r="U576" s="73"/>
      <c r="V576" s="74"/>
      <c r="W576" s="74"/>
      <c r="X576" s="19"/>
      <c r="Y576" s="21"/>
      <c r="Z576" s="66" t="str">
        <f t="shared" si="26"/>
        <v/>
      </c>
      <c r="AA576" s="49" t="str">
        <f t="shared" si="27"/>
        <v/>
      </c>
    </row>
    <row r="577" spans="1:28" ht="187" hidden="1">
      <c r="A577" s="4">
        <v>2378</v>
      </c>
      <c r="B577" s="4" t="s">
        <v>1507</v>
      </c>
      <c r="C577" s="4">
        <v>429</v>
      </c>
      <c r="E577" s="116" t="s">
        <v>2702</v>
      </c>
      <c r="F577" s="2" t="s">
        <v>1508</v>
      </c>
      <c r="G577" s="2" t="s">
        <v>1509</v>
      </c>
      <c r="H577" s="10"/>
      <c r="I577" s="10"/>
      <c r="J577" s="10"/>
      <c r="K577" s="10"/>
      <c r="L577" s="10"/>
      <c r="M577" s="10"/>
      <c r="P577" s="73"/>
      <c r="Q577" s="74"/>
      <c r="R577" s="74"/>
      <c r="S577" s="19"/>
      <c r="T577" s="21"/>
      <c r="U577" s="73"/>
      <c r="V577" s="74"/>
      <c r="W577" s="74"/>
      <c r="X577" s="19"/>
      <c r="Y577" s="21"/>
      <c r="Z577" s="66" t="str">
        <f t="shared" si="26"/>
        <v/>
      </c>
      <c r="AA577" s="49" t="str">
        <f t="shared" si="27"/>
        <v/>
      </c>
    </row>
    <row r="578" spans="1:28" ht="255" hidden="1">
      <c r="A578" s="4">
        <v>2379</v>
      </c>
      <c r="C578" s="4" t="s">
        <v>1125</v>
      </c>
      <c r="E578" s="116" t="s">
        <v>2703</v>
      </c>
      <c r="F578" s="2" t="s">
        <v>1510</v>
      </c>
      <c r="G578" s="2" t="s">
        <v>1511</v>
      </c>
      <c r="H578" s="10"/>
      <c r="I578" s="10"/>
      <c r="J578" s="10"/>
      <c r="K578" s="10"/>
      <c r="L578" s="10"/>
      <c r="M578" s="10"/>
      <c r="P578" s="73"/>
      <c r="Q578" s="74"/>
      <c r="R578" s="74"/>
      <c r="S578" s="19"/>
      <c r="T578" s="21"/>
      <c r="U578" s="73"/>
      <c r="V578" s="74"/>
      <c r="W578" s="74"/>
      <c r="X578" s="19"/>
      <c r="Y578" s="21"/>
      <c r="Z578" s="66" t="str">
        <f t="shared" si="26"/>
        <v/>
      </c>
      <c r="AA578" s="49" t="str">
        <f t="shared" si="27"/>
        <v/>
      </c>
    </row>
    <row r="579" spans="1:28" ht="221" hidden="1">
      <c r="A579" s="4">
        <v>2380</v>
      </c>
      <c r="B579" s="4" t="s">
        <v>1512</v>
      </c>
      <c r="C579" s="4">
        <v>431</v>
      </c>
      <c r="E579" s="116" t="s">
        <v>2704</v>
      </c>
      <c r="F579" s="2" t="s">
        <v>1513</v>
      </c>
      <c r="G579" s="2" t="s">
        <v>1514</v>
      </c>
      <c r="H579" s="10"/>
      <c r="I579" s="10"/>
      <c r="J579" s="10"/>
      <c r="K579" s="10"/>
      <c r="L579" s="10"/>
      <c r="M579" s="10"/>
      <c r="P579" s="73"/>
      <c r="Q579" s="74"/>
      <c r="R579" s="74"/>
      <c r="S579" s="19"/>
      <c r="T579" s="21"/>
      <c r="U579" s="73"/>
      <c r="V579" s="74"/>
      <c r="W579" s="74"/>
      <c r="X579" s="19"/>
      <c r="Y579" s="21"/>
      <c r="Z579" s="66" t="str">
        <f t="shared" si="26"/>
        <v/>
      </c>
      <c r="AA579" s="49" t="str">
        <f t="shared" si="27"/>
        <v/>
      </c>
    </row>
    <row r="580" spans="1:28" ht="238" hidden="1">
      <c r="A580" s="4">
        <v>2381</v>
      </c>
      <c r="C580" s="4" t="s">
        <v>1125</v>
      </c>
      <c r="E580" s="116" t="s">
        <v>2705</v>
      </c>
      <c r="F580" s="2" t="s">
        <v>1515</v>
      </c>
      <c r="G580" s="2" t="s">
        <v>1516</v>
      </c>
      <c r="H580" s="10"/>
      <c r="I580" s="10"/>
      <c r="J580" s="10"/>
      <c r="K580" s="10"/>
      <c r="L580" s="10"/>
      <c r="M580" s="10"/>
      <c r="P580" s="73"/>
      <c r="Q580" s="74"/>
      <c r="R580" s="74"/>
      <c r="S580" s="19"/>
      <c r="T580" s="21"/>
      <c r="U580" s="73"/>
      <c r="V580" s="74"/>
      <c r="W580" s="74"/>
      <c r="X580" s="19"/>
      <c r="Y580" s="21"/>
      <c r="Z580" s="66" t="str">
        <f t="shared" ref="Z580:Z642" si="28">IF(U580&lt;&gt;"",U580,IF(P580&lt;&gt;"",P580,IF(N580&lt;&gt;"",N580,"")))</f>
        <v/>
      </c>
      <c r="AA580" s="49" t="str">
        <f t="shared" ref="AA580:AA642" si="29">IF(X580&lt;&gt;"",X580,IF(S580&lt;&gt;"",S580,IF(O580&lt;&gt;"",O580,"")))</f>
        <v/>
      </c>
    </row>
    <row r="581" spans="1:28" ht="204" hidden="1">
      <c r="A581" s="4">
        <v>2382</v>
      </c>
      <c r="B581" s="4" t="s">
        <v>1517</v>
      </c>
      <c r="C581" s="4">
        <v>428</v>
      </c>
      <c r="E581" s="116" t="s">
        <v>2706</v>
      </c>
      <c r="F581" s="2" t="s">
        <v>1518</v>
      </c>
      <c r="G581" s="2" t="s">
        <v>1519</v>
      </c>
      <c r="H581" s="10"/>
      <c r="I581" s="10"/>
      <c r="J581" s="10"/>
      <c r="K581" s="10"/>
      <c r="L581" s="10"/>
      <c r="M581" s="10"/>
      <c r="P581" s="73"/>
      <c r="Q581" s="74"/>
      <c r="R581" s="74"/>
      <c r="S581" s="19"/>
      <c r="T581" s="21"/>
      <c r="U581" s="73"/>
      <c r="V581" s="74"/>
      <c r="W581" s="74"/>
      <c r="X581" s="19"/>
      <c r="Y581" s="21"/>
      <c r="Z581" s="66" t="str">
        <f t="shared" si="28"/>
        <v/>
      </c>
      <c r="AA581" s="49" t="str">
        <f t="shared" si="29"/>
        <v/>
      </c>
    </row>
    <row r="582" spans="1:28" ht="272" hidden="1">
      <c r="A582" s="4">
        <v>2383</v>
      </c>
      <c r="B582" s="4" t="s">
        <v>1520</v>
      </c>
      <c r="C582" s="4">
        <v>413</v>
      </c>
      <c r="E582" s="116" t="s">
        <v>2707</v>
      </c>
      <c r="F582" s="2" t="s">
        <v>1521</v>
      </c>
      <c r="G582" s="2" t="s">
        <v>1522</v>
      </c>
      <c r="H582" s="10"/>
      <c r="I582" s="10"/>
      <c r="J582" s="10"/>
      <c r="K582" s="10"/>
      <c r="L582" s="10"/>
      <c r="M582" s="10"/>
      <c r="P582" s="73"/>
      <c r="Q582" s="74"/>
      <c r="R582" s="74"/>
      <c r="S582" s="19"/>
      <c r="T582" s="21"/>
      <c r="U582" s="73"/>
      <c r="V582" s="74"/>
      <c r="W582" s="74"/>
      <c r="X582" s="19"/>
      <c r="Y582" s="21"/>
      <c r="Z582" s="66" t="str">
        <f t="shared" si="28"/>
        <v/>
      </c>
      <c r="AA582" s="49" t="str">
        <f t="shared" si="29"/>
        <v/>
      </c>
    </row>
    <row r="583" spans="1:28" ht="170" hidden="1">
      <c r="A583" s="4">
        <v>2384</v>
      </c>
      <c r="B583" s="4" t="s">
        <v>1523</v>
      </c>
      <c r="C583" s="4">
        <v>438</v>
      </c>
      <c r="E583" s="116" t="s">
        <v>2708</v>
      </c>
      <c r="F583" s="2" t="s">
        <v>1524</v>
      </c>
      <c r="G583" s="2" t="s">
        <v>1525</v>
      </c>
      <c r="H583" s="10"/>
      <c r="I583" s="10"/>
      <c r="J583" s="10"/>
      <c r="K583" s="10"/>
      <c r="L583" s="10"/>
      <c r="M583" s="10"/>
      <c r="P583" s="73"/>
      <c r="Q583" s="74"/>
      <c r="R583" s="74"/>
      <c r="S583" s="19"/>
      <c r="T583" s="21"/>
      <c r="U583" s="73"/>
      <c r="V583" s="74"/>
      <c r="W583" s="74"/>
      <c r="X583" s="19"/>
      <c r="Y583" s="21"/>
      <c r="Z583" s="66" t="str">
        <f t="shared" si="28"/>
        <v/>
      </c>
      <c r="AA583" s="49" t="str">
        <f t="shared" si="29"/>
        <v/>
      </c>
    </row>
    <row r="584" spans="1:28" ht="238" hidden="1">
      <c r="A584" s="4">
        <v>2385</v>
      </c>
      <c r="B584" s="4" t="s">
        <v>1526</v>
      </c>
      <c r="C584" s="4">
        <v>433</v>
      </c>
      <c r="E584" s="116" t="s">
        <v>2709</v>
      </c>
      <c r="F584" s="2" t="s">
        <v>1527</v>
      </c>
      <c r="G584" s="2" t="s">
        <v>1528</v>
      </c>
      <c r="H584" s="10"/>
      <c r="I584" s="10"/>
      <c r="J584" s="10"/>
      <c r="K584" s="10"/>
      <c r="L584" s="10"/>
      <c r="M584" s="10"/>
      <c r="P584" s="73"/>
      <c r="Q584" s="74"/>
      <c r="R584" s="74"/>
      <c r="S584" s="19"/>
      <c r="T584" s="21"/>
      <c r="U584" s="73"/>
      <c r="V584" s="74"/>
      <c r="W584" s="74"/>
      <c r="X584" s="19"/>
      <c r="Y584" s="21"/>
      <c r="Z584" s="66" t="str">
        <f t="shared" si="28"/>
        <v/>
      </c>
      <c r="AA584" s="49" t="str">
        <f t="shared" si="29"/>
        <v/>
      </c>
    </row>
    <row r="585" spans="1:28" ht="221" hidden="1">
      <c r="A585" s="4">
        <v>2386</v>
      </c>
      <c r="B585" s="4" t="s">
        <v>1529</v>
      </c>
      <c r="C585" s="4">
        <v>434</v>
      </c>
      <c r="E585" s="116" t="s">
        <v>2710</v>
      </c>
      <c r="F585" s="2" t="s">
        <v>1530</v>
      </c>
      <c r="G585" s="2" t="s">
        <v>1531</v>
      </c>
      <c r="H585" s="10"/>
      <c r="I585" s="10"/>
      <c r="J585" s="10"/>
      <c r="K585" s="10"/>
      <c r="L585" s="10"/>
      <c r="M585" s="10"/>
      <c r="P585" s="73"/>
      <c r="Q585" s="74"/>
      <c r="R585" s="74"/>
      <c r="S585" s="19"/>
      <c r="T585" s="21"/>
      <c r="U585" s="73"/>
      <c r="V585" s="74"/>
      <c r="W585" s="74"/>
      <c r="X585" s="19"/>
      <c r="Y585" s="21"/>
      <c r="Z585" s="66" t="str">
        <f t="shared" si="28"/>
        <v/>
      </c>
      <c r="AA585" s="49" t="str">
        <f t="shared" si="29"/>
        <v/>
      </c>
    </row>
    <row r="586" spans="1:28" ht="204" hidden="1">
      <c r="A586" s="4">
        <v>2387</v>
      </c>
      <c r="B586" s="4" t="s">
        <v>1532</v>
      </c>
      <c r="C586" s="4">
        <v>435</v>
      </c>
      <c r="E586" s="116" t="s">
        <v>2711</v>
      </c>
      <c r="F586" s="2" t="s">
        <v>1533</v>
      </c>
      <c r="G586" s="2" t="s">
        <v>1534</v>
      </c>
      <c r="H586" s="10"/>
      <c r="I586" s="10"/>
      <c r="J586" s="10"/>
      <c r="K586" s="10"/>
      <c r="L586" s="10"/>
      <c r="M586" s="10"/>
      <c r="P586" s="73"/>
      <c r="Q586" s="74"/>
      <c r="R586" s="74"/>
      <c r="S586" s="19"/>
      <c r="T586" s="21"/>
      <c r="U586" s="73"/>
      <c r="V586" s="74"/>
      <c r="W586" s="74"/>
      <c r="X586" s="19"/>
      <c r="Y586" s="21"/>
      <c r="Z586" s="66" t="str">
        <f t="shared" si="28"/>
        <v/>
      </c>
      <c r="AA586" s="49" t="str">
        <f t="shared" si="29"/>
        <v/>
      </c>
    </row>
    <row r="587" spans="1:28" ht="221" hidden="1">
      <c r="A587" s="4">
        <v>2388</v>
      </c>
      <c r="B587" s="4" t="s">
        <v>1535</v>
      </c>
      <c r="C587" s="4">
        <v>437</v>
      </c>
      <c r="E587" s="116" t="s">
        <v>2712</v>
      </c>
      <c r="F587" s="2" t="s">
        <v>1536</v>
      </c>
      <c r="G587" s="2" t="s">
        <v>1537</v>
      </c>
      <c r="H587" s="10"/>
      <c r="I587" s="10"/>
      <c r="J587" s="10"/>
      <c r="K587" s="10"/>
      <c r="L587" s="10"/>
      <c r="M587" s="10"/>
      <c r="P587" s="73"/>
      <c r="Q587" s="74"/>
      <c r="R587" s="74"/>
      <c r="S587" s="19"/>
      <c r="T587" s="21"/>
      <c r="U587" s="73"/>
      <c r="V587" s="74"/>
      <c r="W587" s="74"/>
      <c r="X587" s="19"/>
      <c r="Y587" s="21"/>
      <c r="Z587" s="66" t="str">
        <f t="shared" si="28"/>
        <v/>
      </c>
      <c r="AA587" s="49" t="str">
        <f t="shared" si="29"/>
        <v/>
      </c>
    </row>
    <row r="588" spans="1:28" s="87" customFormat="1" ht="17" hidden="1">
      <c r="A588" s="4" t="s">
        <v>504</v>
      </c>
      <c r="B588" s="4" t="s">
        <v>504</v>
      </c>
      <c r="H588" s="4"/>
      <c r="P588" s="120"/>
      <c r="Q588" s="120"/>
      <c r="R588" s="120"/>
      <c r="S588" s="120"/>
      <c r="T588" s="120"/>
      <c r="U588" s="120"/>
      <c r="V588" s="120"/>
      <c r="W588" s="120"/>
      <c r="X588" s="120"/>
      <c r="Y588" s="120"/>
    </row>
    <row r="589" spans="1:28" s="87" customFormat="1" ht="17" hidden="1">
      <c r="A589" s="4" t="s">
        <v>504</v>
      </c>
      <c r="B589" s="4" t="s">
        <v>504</v>
      </c>
      <c r="H589" s="4"/>
      <c r="P589" s="120"/>
      <c r="Q589" s="120"/>
      <c r="R589" s="120"/>
      <c r="S589" s="120"/>
      <c r="T589" s="120"/>
      <c r="U589" s="120"/>
      <c r="V589" s="120"/>
      <c r="W589" s="120"/>
      <c r="X589" s="120"/>
      <c r="Y589" s="120"/>
    </row>
    <row r="590" spans="1:28" s="87" customFormat="1" ht="19" hidden="1">
      <c r="A590" s="4" t="s">
        <v>504</v>
      </c>
      <c r="B590" s="4" t="s">
        <v>504</v>
      </c>
      <c r="E590" s="127" t="s">
        <v>1538</v>
      </c>
      <c r="F590" s="125"/>
      <c r="G590" s="125"/>
      <c r="H590" s="4"/>
      <c r="P590" s="120"/>
      <c r="Q590" s="120"/>
      <c r="R590" s="120"/>
      <c r="S590" s="120"/>
      <c r="T590" s="120"/>
      <c r="U590" s="120"/>
      <c r="V590" s="120"/>
      <c r="W590" s="120"/>
      <c r="X590" s="120"/>
      <c r="Y590" s="120"/>
    </row>
    <row r="591" spans="1:28" s="87" customFormat="1" ht="68" hidden="1">
      <c r="A591" s="4" t="s">
        <v>504</v>
      </c>
      <c r="B591" s="4" t="s">
        <v>504</v>
      </c>
      <c r="E591" s="90" t="s">
        <v>1539</v>
      </c>
      <c r="F591" s="91" t="s">
        <v>1540</v>
      </c>
      <c r="G591" s="92" t="str">
        <f>HYPERLINK("http://sourcinginnovation.com/wordpress/2017/04/26/are-we-about-to-enter-the-age-of-permissive-analytics/","Are we about to enter the age of permissive analytics")</f>
        <v>Are we about to enter the age of permissive analytics</v>
      </c>
      <c r="H591" s="4"/>
      <c r="P591" s="120"/>
      <c r="Q591" s="120"/>
      <c r="R591" s="120"/>
      <c r="S591" s="120"/>
      <c r="T591" s="120"/>
      <c r="U591" s="120"/>
      <c r="V591" s="120"/>
      <c r="W591" s="120"/>
      <c r="X591" s="120"/>
      <c r="Y591" s="120"/>
    </row>
    <row r="592" spans="1:28" ht="34" hidden="1">
      <c r="A592" s="4" t="s">
        <v>504</v>
      </c>
      <c r="B592" s="4" t="s">
        <v>504</v>
      </c>
      <c r="E592" s="87"/>
      <c r="F592" s="87"/>
      <c r="G592" s="92" t="str">
        <f>HYPERLINK("http://sourcinginnovation.com/wordpress/2017/04/27/when-selecting-your-prescriptive-and-future-permissive-analytics-system/","When Selecting Your Future Permissive Analytics System")</f>
        <v>When Selecting Your Future Permissive Analytics System</v>
      </c>
      <c r="I592" s="87"/>
      <c r="J592" s="87"/>
      <c r="K592" s="87"/>
      <c r="L592" s="87"/>
      <c r="M592" s="87"/>
      <c r="N592" s="87"/>
      <c r="O592" s="87"/>
      <c r="P592" s="120"/>
      <c r="Q592" s="120"/>
      <c r="R592" s="120"/>
      <c r="S592" s="120"/>
      <c r="T592" s="120"/>
      <c r="U592" s="120"/>
      <c r="V592" s="120"/>
      <c r="W592" s="120"/>
      <c r="X592" s="120"/>
      <c r="Y592" s="120"/>
      <c r="Z592" s="87"/>
      <c r="AA592" s="87"/>
      <c r="AB592" s="87"/>
    </row>
    <row r="593" spans="1:27" ht="51" hidden="1">
      <c r="A593" s="4">
        <v>2389</v>
      </c>
      <c r="B593" s="4" t="s">
        <v>1541</v>
      </c>
      <c r="C593" s="4">
        <v>445</v>
      </c>
      <c r="E593" s="116" t="s">
        <v>2713</v>
      </c>
      <c r="F593" s="2" t="s">
        <v>1542</v>
      </c>
      <c r="G593" s="2" t="s">
        <v>1479</v>
      </c>
      <c r="H593" s="10"/>
      <c r="I593" s="10"/>
      <c r="J593" s="10"/>
      <c r="K593" s="10"/>
      <c r="L593" s="10"/>
      <c r="M593" s="10"/>
      <c r="P593" s="73"/>
      <c r="Q593" s="74"/>
      <c r="R593" s="74"/>
      <c r="S593" s="19"/>
      <c r="T593" s="21"/>
      <c r="U593" s="73"/>
      <c r="V593" s="74"/>
      <c r="W593" s="74"/>
      <c r="X593" s="19"/>
      <c r="Y593" s="21"/>
      <c r="Z593" s="66" t="str">
        <f t="shared" si="28"/>
        <v/>
      </c>
      <c r="AA593" s="49" t="str">
        <f t="shared" si="29"/>
        <v/>
      </c>
    </row>
    <row r="594" spans="1:27" ht="51" hidden="1">
      <c r="A594" s="4">
        <v>2390</v>
      </c>
      <c r="C594" s="4" t="s">
        <v>1125</v>
      </c>
      <c r="E594" s="116" t="s">
        <v>2714</v>
      </c>
      <c r="F594" s="2" t="s">
        <v>1543</v>
      </c>
      <c r="G594" s="2" t="s">
        <v>1479</v>
      </c>
      <c r="H594" s="10"/>
      <c r="I594" s="10"/>
      <c r="J594" s="10"/>
      <c r="K594" s="10"/>
      <c r="L594" s="10"/>
      <c r="M594" s="10"/>
      <c r="P594" s="73"/>
      <c r="Q594" s="74"/>
      <c r="R594" s="74"/>
      <c r="S594" s="19"/>
      <c r="T594" s="21"/>
      <c r="U594" s="73"/>
      <c r="V594" s="74"/>
      <c r="W594" s="74"/>
      <c r="X594" s="19"/>
      <c r="Y594" s="21"/>
      <c r="Z594" s="66" t="str">
        <f t="shared" si="28"/>
        <v/>
      </c>
      <c r="AA594" s="49" t="str">
        <f t="shared" si="29"/>
        <v/>
      </c>
    </row>
    <row r="595" spans="1:27" ht="238" hidden="1">
      <c r="A595" s="4">
        <v>2391</v>
      </c>
      <c r="B595" s="4" t="s">
        <v>1544</v>
      </c>
      <c r="C595" s="4">
        <v>446</v>
      </c>
      <c r="E595" s="116" t="s">
        <v>2572</v>
      </c>
      <c r="F595" s="2" t="s">
        <v>1129</v>
      </c>
      <c r="G595" s="2" t="s">
        <v>1479</v>
      </c>
      <c r="H595" s="10"/>
      <c r="I595" s="10"/>
      <c r="J595" s="10"/>
      <c r="K595" s="10"/>
      <c r="L595" s="10"/>
      <c r="M595" s="10"/>
      <c r="P595" s="73"/>
      <c r="Q595" s="74"/>
      <c r="R595" s="74"/>
      <c r="S595" s="19"/>
      <c r="T595" s="21"/>
      <c r="U595" s="73"/>
      <c r="V595" s="74"/>
      <c r="W595" s="74"/>
      <c r="X595" s="19"/>
      <c r="Y595" s="21"/>
      <c r="Z595" s="66" t="str">
        <f t="shared" si="28"/>
        <v/>
      </c>
      <c r="AA595" s="49" t="str">
        <f t="shared" si="29"/>
        <v/>
      </c>
    </row>
    <row r="596" spans="1:27" ht="51" hidden="1">
      <c r="A596" s="4">
        <v>2392</v>
      </c>
      <c r="B596" s="4" t="s">
        <v>1545</v>
      </c>
      <c r="C596" s="4">
        <v>447</v>
      </c>
      <c r="E596" s="116" t="s">
        <v>2573</v>
      </c>
      <c r="F596" s="2" t="s">
        <v>1546</v>
      </c>
      <c r="G596" s="2" t="s">
        <v>1479</v>
      </c>
      <c r="H596" s="10"/>
      <c r="I596" s="10"/>
      <c r="J596" s="10"/>
      <c r="K596" s="10"/>
      <c r="L596" s="10"/>
      <c r="M596" s="10"/>
      <c r="P596" s="73"/>
      <c r="Q596" s="74"/>
      <c r="R596" s="74"/>
      <c r="S596" s="19"/>
      <c r="T596" s="21"/>
      <c r="U596" s="73"/>
      <c r="V596" s="74"/>
      <c r="W596" s="74"/>
      <c r="X596" s="19"/>
      <c r="Y596" s="21"/>
      <c r="Z596" s="66" t="str">
        <f t="shared" si="28"/>
        <v/>
      </c>
      <c r="AA596" s="49" t="str">
        <f t="shared" si="29"/>
        <v/>
      </c>
    </row>
    <row r="597" spans="1:27" ht="272" hidden="1">
      <c r="A597" s="4">
        <v>2393</v>
      </c>
      <c r="B597" s="4" t="s">
        <v>1547</v>
      </c>
      <c r="C597" s="4">
        <v>449</v>
      </c>
      <c r="E597" s="116" t="s">
        <v>2488</v>
      </c>
      <c r="F597" s="2" t="s">
        <v>1548</v>
      </c>
      <c r="G597" s="2" t="s">
        <v>1549</v>
      </c>
      <c r="H597" s="10"/>
      <c r="I597" s="10"/>
      <c r="J597" s="10"/>
      <c r="K597" s="10"/>
      <c r="L597" s="10"/>
      <c r="M597" s="10"/>
      <c r="P597" s="73"/>
      <c r="Q597" s="74"/>
      <c r="R597" s="74"/>
      <c r="S597" s="19"/>
      <c r="T597" s="21"/>
      <c r="U597" s="73"/>
      <c r="V597" s="74"/>
      <c r="W597" s="74"/>
      <c r="X597" s="19"/>
      <c r="Y597" s="21"/>
      <c r="Z597" s="66" t="str">
        <f t="shared" si="28"/>
        <v/>
      </c>
      <c r="AA597" s="49" t="str">
        <f t="shared" si="29"/>
        <v/>
      </c>
    </row>
    <row r="598" spans="1:27" ht="187" hidden="1">
      <c r="A598" s="4">
        <v>2394</v>
      </c>
      <c r="B598" s="4" t="s">
        <v>1550</v>
      </c>
      <c r="C598" s="4">
        <v>452</v>
      </c>
      <c r="E598" s="116" t="s">
        <v>2715</v>
      </c>
      <c r="F598" s="2" t="s">
        <v>1551</v>
      </c>
      <c r="G598" s="2" t="s">
        <v>1552</v>
      </c>
      <c r="H598" s="10"/>
      <c r="I598" s="10"/>
      <c r="J598" s="10"/>
      <c r="K598" s="10"/>
      <c r="L598" s="10"/>
      <c r="M598" s="10"/>
      <c r="P598" s="73"/>
      <c r="Q598" s="74"/>
      <c r="R598" s="74"/>
      <c r="S598" s="19"/>
      <c r="T598" s="21"/>
      <c r="U598" s="73"/>
      <c r="V598" s="74"/>
      <c r="W598" s="74"/>
      <c r="X598" s="19"/>
      <c r="Y598" s="21"/>
      <c r="Z598" s="66" t="str">
        <f t="shared" si="28"/>
        <v/>
      </c>
      <c r="AA598" s="49" t="str">
        <f t="shared" si="29"/>
        <v/>
      </c>
    </row>
    <row r="599" spans="1:27" ht="255" hidden="1">
      <c r="A599" s="4">
        <v>2395</v>
      </c>
      <c r="B599" s="4" t="s">
        <v>1553</v>
      </c>
      <c r="C599" s="4">
        <v>481</v>
      </c>
      <c r="E599" s="116" t="s">
        <v>2716</v>
      </c>
      <c r="F599" s="2" t="s">
        <v>1554</v>
      </c>
      <c r="G599" s="2" t="s">
        <v>1555</v>
      </c>
      <c r="H599" s="10"/>
      <c r="I599" s="10"/>
      <c r="J599" s="10"/>
      <c r="K599" s="10"/>
      <c r="L599" s="10"/>
      <c r="M599" s="10"/>
      <c r="P599" s="73"/>
      <c r="Q599" s="74"/>
      <c r="R599" s="74"/>
      <c r="S599" s="19"/>
      <c r="T599" s="21"/>
      <c r="U599" s="73"/>
      <c r="V599" s="74"/>
      <c r="W599" s="74"/>
      <c r="X599" s="19"/>
      <c r="Y599" s="21"/>
      <c r="Z599" s="66" t="str">
        <f t="shared" si="28"/>
        <v/>
      </c>
      <c r="AA599" s="49" t="str">
        <f t="shared" si="29"/>
        <v/>
      </c>
    </row>
    <row r="600" spans="1:27" ht="238" hidden="1">
      <c r="A600" s="4">
        <v>2396</v>
      </c>
      <c r="B600" s="4" t="s">
        <v>1556</v>
      </c>
      <c r="C600" s="4">
        <v>455</v>
      </c>
      <c r="E600" s="116" t="s">
        <v>2717</v>
      </c>
      <c r="F600" s="2" t="s">
        <v>1557</v>
      </c>
      <c r="G600" s="2" t="s">
        <v>1558</v>
      </c>
      <c r="H600" s="10"/>
      <c r="I600" s="10"/>
      <c r="J600" s="10"/>
      <c r="K600" s="10"/>
      <c r="L600" s="10"/>
      <c r="M600" s="10"/>
      <c r="P600" s="73"/>
      <c r="Q600" s="74"/>
      <c r="R600" s="74"/>
      <c r="S600" s="19"/>
      <c r="T600" s="21"/>
      <c r="U600" s="73"/>
      <c r="V600" s="74"/>
      <c r="W600" s="74"/>
      <c r="X600" s="19"/>
      <c r="Y600" s="21"/>
      <c r="Z600" s="66" t="str">
        <f t="shared" si="28"/>
        <v/>
      </c>
      <c r="AA600" s="49" t="str">
        <f t="shared" si="29"/>
        <v/>
      </c>
    </row>
    <row r="601" spans="1:27" s="87" customFormat="1" ht="17" hidden="1">
      <c r="A601" s="4" t="s">
        <v>504</v>
      </c>
      <c r="G601" s="87" t="s">
        <v>504</v>
      </c>
      <c r="H601" s="4"/>
      <c r="P601" s="120"/>
      <c r="Q601" s="120"/>
      <c r="R601" s="120"/>
      <c r="S601" s="120"/>
      <c r="T601" s="120"/>
      <c r="U601" s="120"/>
      <c r="V601" s="120"/>
      <c r="W601" s="120"/>
      <c r="X601" s="120"/>
      <c r="Y601" s="120"/>
    </row>
    <row r="602" spans="1:27" s="87" customFormat="1" ht="17" hidden="1">
      <c r="A602" s="4" t="s">
        <v>504</v>
      </c>
      <c r="G602" s="87" t="s">
        <v>504</v>
      </c>
      <c r="H602" s="4"/>
      <c r="P602" s="120"/>
      <c r="Q602" s="120"/>
      <c r="R602" s="120"/>
      <c r="S602" s="120"/>
      <c r="T602" s="120"/>
      <c r="U602" s="120"/>
      <c r="V602" s="120"/>
      <c r="W602" s="120"/>
      <c r="X602" s="120"/>
      <c r="Y602" s="120"/>
    </row>
    <row r="603" spans="1:27" ht="17" hidden="1">
      <c r="A603" s="4" t="s">
        <v>504</v>
      </c>
      <c r="B603" s="4" t="s">
        <v>504</v>
      </c>
      <c r="E603" s="90" t="s">
        <v>1559</v>
      </c>
      <c r="F603" s="87"/>
      <c r="G603" s="87" t="s">
        <v>504</v>
      </c>
      <c r="I603" s="87"/>
      <c r="J603" s="87"/>
      <c r="K603" s="87"/>
      <c r="L603" s="87"/>
      <c r="M603" s="87"/>
      <c r="N603" s="87"/>
      <c r="O603" s="87"/>
      <c r="P603" s="120"/>
      <c r="Q603" s="120"/>
      <c r="R603" s="120"/>
      <c r="S603" s="120"/>
      <c r="T603" s="120"/>
      <c r="U603" s="120"/>
      <c r="V603" s="120"/>
      <c r="W603" s="120"/>
      <c r="X603" s="120"/>
      <c r="Y603" s="120"/>
      <c r="Z603" s="87"/>
      <c r="AA603" s="87"/>
    </row>
    <row r="604" spans="1:27" ht="136" hidden="1">
      <c r="A604" s="4">
        <v>2397</v>
      </c>
      <c r="B604" s="4" t="s">
        <v>1560</v>
      </c>
      <c r="C604" s="4">
        <v>456</v>
      </c>
      <c r="E604" s="116" t="s">
        <v>2718</v>
      </c>
      <c r="F604" s="2" t="s">
        <v>1561</v>
      </c>
      <c r="G604" s="2" t="s">
        <v>1562</v>
      </c>
      <c r="H604" s="10"/>
      <c r="I604" s="10"/>
      <c r="J604" s="10"/>
      <c r="K604" s="10"/>
      <c r="L604" s="10"/>
      <c r="M604" s="10"/>
      <c r="P604" s="73"/>
      <c r="Q604" s="74"/>
      <c r="R604" s="74"/>
      <c r="S604" s="19"/>
      <c r="T604" s="21"/>
      <c r="U604" s="73"/>
      <c r="V604" s="74"/>
      <c r="W604" s="74"/>
      <c r="X604" s="19"/>
      <c r="Y604" s="21"/>
      <c r="Z604" s="66" t="str">
        <f t="shared" si="28"/>
        <v/>
      </c>
      <c r="AA604" s="49" t="str">
        <f t="shared" si="29"/>
        <v/>
      </c>
    </row>
    <row r="605" spans="1:27" ht="170" hidden="1">
      <c r="A605" s="4">
        <v>2398</v>
      </c>
      <c r="B605" s="4" t="s">
        <v>1563</v>
      </c>
      <c r="C605" s="4">
        <v>457</v>
      </c>
      <c r="E605" s="116" t="s">
        <v>2719</v>
      </c>
      <c r="F605" s="2" t="s">
        <v>1564</v>
      </c>
      <c r="G605" s="2" t="s">
        <v>1565</v>
      </c>
      <c r="H605" s="10"/>
      <c r="I605" s="10"/>
      <c r="J605" s="10"/>
      <c r="K605" s="10"/>
      <c r="L605" s="10"/>
      <c r="M605" s="10"/>
      <c r="P605" s="73"/>
      <c r="Q605" s="74"/>
      <c r="R605" s="74"/>
      <c r="S605" s="19"/>
      <c r="T605" s="21"/>
      <c r="U605" s="73"/>
      <c r="V605" s="74"/>
      <c r="W605" s="74"/>
      <c r="X605" s="19"/>
      <c r="Y605" s="21"/>
      <c r="Z605" s="66" t="str">
        <f t="shared" si="28"/>
        <v/>
      </c>
      <c r="AA605" s="49" t="str">
        <f t="shared" si="29"/>
        <v/>
      </c>
    </row>
    <row r="606" spans="1:27" ht="170" hidden="1">
      <c r="A606" s="4">
        <v>2399</v>
      </c>
      <c r="B606" s="4" t="s">
        <v>1566</v>
      </c>
      <c r="C606" s="4">
        <v>458</v>
      </c>
      <c r="E606" s="116" t="s">
        <v>2720</v>
      </c>
      <c r="F606" s="2" t="s">
        <v>1567</v>
      </c>
      <c r="G606" s="2" t="s">
        <v>1568</v>
      </c>
      <c r="H606" s="10"/>
      <c r="I606" s="10"/>
      <c r="J606" s="10"/>
      <c r="K606" s="10"/>
      <c r="L606" s="10"/>
      <c r="M606" s="10"/>
      <c r="P606" s="73"/>
      <c r="Q606" s="74"/>
      <c r="R606" s="74"/>
      <c r="S606" s="19"/>
      <c r="T606" s="21"/>
      <c r="U606" s="73"/>
      <c r="V606" s="74"/>
      <c r="W606" s="74"/>
      <c r="X606" s="19"/>
      <c r="Y606" s="21"/>
      <c r="Z606" s="66" t="str">
        <f t="shared" si="28"/>
        <v/>
      </c>
      <c r="AA606" s="49" t="str">
        <f t="shared" si="29"/>
        <v/>
      </c>
    </row>
    <row r="607" spans="1:27" ht="187" hidden="1">
      <c r="A607" s="4">
        <v>2400</v>
      </c>
      <c r="B607" s="4" t="s">
        <v>1569</v>
      </c>
      <c r="C607" s="4">
        <v>459</v>
      </c>
      <c r="E607" s="116" t="s">
        <v>2721</v>
      </c>
      <c r="F607" s="2" t="s">
        <v>1570</v>
      </c>
      <c r="G607" s="2" t="s">
        <v>1571</v>
      </c>
      <c r="H607" s="10"/>
      <c r="I607" s="10"/>
      <c r="J607" s="10"/>
      <c r="K607" s="10"/>
      <c r="L607" s="10"/>
      <c r="M607" s="10"/>
      <c r="P607" s="73"/>
      <c r="Q607" s="74"/>
      <c r="R607" s="74"/>
      <c r="S607" s="19"/>
      <c r="T607" s="21"/>
      <c r="U607" s="73"/>
      <c r="V607" s="74"/>
      <c r="W607" s="74"/>
      <c r="X607" s="19"/>
      <c r="Y607" s="21"/>
      <c r="Z607" s="66" t="str">
        <f t="shared" si="28"/>
        <v/>
      </c>
      <c r="AA607" s="49" t="str">
        <f t="shared" si="29"/>
        <v/>
      </c>
    </row>
    <row r="608" spans="1:27" ht="204" hidden="1">
      <c r="A608" s="4">
        <v>2401</v>
      </c>
      <c r="B608" s="4" t="s">
        <v>1572</v>
      </c>
      <c r="C608" s="4">
        <v>460</v>
      </c>
      <c r="E608" s="116" t="s">
        <v>2722</v>
      </c>
      <c r="F608" s="2" t="s">
        <v>1573</v>
      </c>
      <c r="G608" s="2" t="s">
        <v>1574</v>
      </c>
      <c r="H608" s="10"/>
      <c r="I608" s="10"/>
      <c r="J608" s="10"/>
      <c r="K608" s="10"/>
      <c r="L608" s="10"/>
      <c r="M608" s="10"/>
      <c r="P608" s="73"/>
      <c r="Q608" s="74"/>
      <c r="R608" s="74"/>
      <c r="S608" s="19"/>
      <c r="T608" s="21"/>
      <c r="U608" s="73"/>
      <c r="V608" s="74"/>
      <c r="W608" s="74"/>
      <c r="X608" s="19"/>
      <c r="Y608" s="21"/>
      <c r="Z608" s="66" t="str">
        <f t="shared" si="28"/>
        <v/>
      </c>
      <c r="AA608" s="49" t="str">
        <f t="shared" si="29"/>
        <v/>
      </c>
    </row>
    <row r="609" spans="1:27" ht="187" hidden="1">
      <c r="A609" s="4">
        <v>2402</v>
      </c>
      <c r="B609" s="4" t="s">
        <v>1575</v>
      </c>
      <c r="C609" s="4">
        <v>461</v>
      </c>
      <c r="E609" s="116" t="s">
        <v>2723</v>
      </c>
      <c r="F609" s="2" t="s">
        <v>1576</v>
      </c>
      <c r="G609" s="2" t="s">
        <v>1577</v>
      </c>
      <c r="H609" s="10"/>
      <c r="I609" s="10"/>
      <c r="J609" s="10"/>
      <c r="K609" s="10"/>
      <c r="L609" s="10"/>
      <c r="M609" s="10"/>
      <c r="P609" s="73"/>
      <c r="Q609" s="74"/>
      <c r="R609" s="74"/>
      <c r="S609" s="19"/>
      <c r="T609" s="21"/>
      <c r="U609" s="73"/>
      <c r="V609" s="74"/>
      <c r="W609" s="74"/>
      <c r="X609" s="19"/>
      <c r="Y609" s="21"/>
      <c r="Z609" s="66" t="str">
        <f t="shared" si="28"/>
        <v/>
      </c>
      <c r="AA609" s="49" t="str">
        <f t="shared" si="29"/>
        <v/>
      </c>
    </row>
    <row r="610" spans="1:27" ht="204" hidden="1">
      <c r="A610" s="4">
        <v>2403</v>
      </c>
      <c r="B610" s="4" t="s">
        <v>1578</v>
      </c>
      <c r="C610" s="4">
        <v>462</v>
      </c>
      <c r="E610" s="116" t="s">
        <v>2724</v>
      </c>
      <c r="F610" s="2" t="s">
        <v>1579</v>
      </c>
      <c r="G610" s="2" t="s">
        <v>1580</v>
      </c>
      <c r="H610" s="10"/>
      <c r="I610" s="10"/>
      <c r="J610" s="10"/>
      <c r="K610" s="10"/>
      <c r="L610" s="10"/>
      <c r="M610" s="10"/>
      <c r="P610" s="73"/>
      <c r="Q610" s="74"/>
      <c r="R610" s="74"/>
      <c r="S610" s="19"/>
      <c r="T610" s="21"/>
      <c r="U610" s="73"/>
      <c r="V610" s="74"/>
      <c r="W610" s="74"/>
      <c r="X610" s="19"/>
      <c r="Y610" s="21"/>
      <c r="Z610" s="66" t="str">
        <f t="shared" si="28"/>
        <v/>
      </c>
      <c r="AA610" s="49" t="str">
        <f t="shared" si="29"/>
        <v/>
      </c>
    </row>
    <row r="611" spans="1:27" ht="187" hidden="1">
      <c r="A611" s="4">
        <v>2404</v>
      </c>
      <c r="B611" s="4" t="s">
        <v>1581</v>
      </c>
      <c r="C611" s="4">
        <v>463</v>
      </c>
      <c r="E611" s="116" t="s">
        <v>2725</v>
      </c>
      <c r="F611" s="2" t="s">
        <v>1582</v>
      </c>
      <c r="G611" s="2" t="s">
        <v>1583</v>
      </c>
      <c r="H611" s="10"/>
      <c r="I611" s="10"/>
      <c r="J611" s="10"/>
      <c r="K611" s="10"/>
      <c r="L611" s="10"/>
      <c r="M611" s="10"/>
      <c r="P611" s="73"/>
      <c r="Q611" s="74"/>
      <c r="R611" s="74"/>
      <c r="S611" s="19"/>
      <c r="T611" s="21"/>
      <c r="U611" s="73"/>
      <c r="V611" s="74"/>
      <c r="W611" s="74"/>
      <c r="X611" s="19"/>
      <c r="Y611" s="21"/>
      <c r="Z611" s="66" t="str">
        <f t="shared" si="28"/>
        <v/>
      </c>
      <c r="AA611" s="49" t="str">
        <f t="shared" si="29"/>
        <v/>
      </c>
    </row>
    <row r="612" spans="1:27" ht="170" hidden="1">
      <c r="A612" s="4">
        <v>2405</v>
      </c>
      <c r="B612" s="4" t="s">
        <v>1584</v>
      </c>
      <c r="C612" s="4">
        <v>464</v>
      </c>
      <c r="E612" s="116" t="s">
        <v>2726</v>
      </c>
      <c r="F612" s="2" t="s">
        <v>1585</v>
      </c>
      <c r="G612" s="2" t="s">
        <v>1586</v>
      </c>
      <c r="H612" s="10"/>
      <c r="I612" s="10"/>
      <c r="J612" s="10"/>
      <c r="K612" s="10"/>
      <c r="L612" s="10"/>
      <c r="M612" s="10"/>
      <c r="P612" s="73"/>
      <c r="Q612" s="74"/>
      <c r="R612" s="74"/>
      <c r="S612" s="19"/>
      <c r="T612" s="21"/>
      <c r="U612" s="73"/>
      <c r="V612" s="74"/>
      <c r="W612" s="74"/>
      <c r="X612" s="19"/>
      <c r="Y612" s="21"/>
      <c r="Z612" s="66" t="str">
        <f t="shared" si="28"/>
        <v/>
      </c>
      <c r="AA612" s="49" t="str">
        <f t="shared" si="29"/>
        <v/>
      </c>
    </row>
    <row r="613" spans="1:27" ht="187" hidden="1">
      <c r="A613" s="4">
        <v>2406</v>
      </c>
      <c r="B613" s="4" t="s">
        <v>1587</v>
      </c>
      <c r="C613" s="4">
        <v>465</v>
      </c>
      <c r="E613" s="116" t="s">
        <v>2727</v>
      </c>
      <c r="F613" s="2" t="s">
        <v>1588</v>
      </c>
      <c r="G613" s="2" t="s">
        <v>1589</v>
      </c>
      <c r="H613" s="10"/>
      <c r="I613" s="10"/>
      <c r="J613" s="10"/>
      <c r="K613" s="10"/>
      <c r="L613" s="10"/>
      <c r="M613" s="10"/>
      <c r="P613" s="73"/>
      <c r="Q613" s="74"/>
      <c r="R613" s="74"/>
      <c r="S613" s="19"/>
      <c r="T613" s="21"/>
      <c r="U613" s="73"/>
      <c r="V613" s="74"/>
      <c r="W613" s="74"/>
      <c r="X613" s="19"/>
      <c r="Y613" s="21"/>
      <c r="Z613" s="66" t="str">
        <f t="shared" si="28"/>
        <v/>
      </c>
      <c r="AA613" s="49" t="str">
        <f t="shared" si="29"/>
        <v/>
      </c>
    </row>
    <row r="614" spans="1:27" ht="255" hidden="1">
      <c r="A614" s="4">
        <v>2407</v>
      </c>
      <c r="B614" s="4" t="s">
        <v>1590</v>
      </c>
      <c r="C614" s="4">
        <v>466</v>
      </c>
      <c r="E614" s="116" t="s">
        <v>2728</v>
      </c>
      <c r="F614" s="2" t="s">
        <v>1591</v>
      </c>
      <c r="G614" s="2" t="s">
        <v>1592</v>
      </c>
      <c r="H614" s="10"/>
      <c r="I614" s="10"/>
      <c r="J614" s="10"/>
      <c r="K614" s="10"/>
      <c r="L614" s="10"/>
      <c r="M614" s="10"/>
      <c r="P614" s="73"/>
      <c r="Q614" s="74"/>
      <c r="R614" s="74"/>
      <c r="S614" s="19"/>
      <c r="T614" s="21"/>
      <c r="U614" s="73"/>
      <c r="V614" s="74"/>
      <c r="W614" s="74"/>
      <c r="X614" s="19"/>
      <c r="Y614" s="21"/>
      <c r="Z614" s="66" t="str">
        <f t="shared" si="28"/>
        <v/>
      </c>
      <c r="AA614" s="49" t="str">
        <f t="shared" si="29"/>
        <v/>
      </c>
    </row>
    <row r="615" spans="1:27" s="87" customFormat="1" ht="17" hidden="1">
      <c r="A615" s="4" t="s">
        <v>504</v>
      </c>
      <c r="H615" s="4"/>
      <c r="P615" s="120"/>
      <c r="Q615" s="120"/>
      <c r="R615" s="120"/>
      <c r="S615" s="120"/>
      <c r="T615" s="120"/>
      <c r="U615" s="120"/>
      <c r="V615" s="120"/>
      <c r="W615" s="120"/>
      <c r="X615" s="120"/>
      <c r="Y615" s="120"/>
    </row>
    <row r="616" spans="1:27" s="87" customFormat="1" ht="17" hidden="1">
      <c r="A616" s="4" t="s">
        <v>504</v>
      </c>
      <c r="H616" s="4"/>
      <c r="P616" s="120"/>
      <c r="Q616" s="120"/>
      <c r="R616" s="120"/>
      <c r="S616" s="120"/>
      <c r="T616" s="120"/>
      <c r="U616" s="120"/>
      <c r="V616" s="120"/>
      <c r="W616" s="120"/>
      <c r="X616" s="120"/>
      <c r="Y616" s="120"/>
    </row>
    <row r="617" spans="1:27" s="87" customFormat="1" ht="37" hidden="1">
      <c r="A617" s="4" t="s">
        <v>504</v>
      </c>
      <c r="E617" s="126" t="s">
        <v>1593</v>
      </c>
      <c r="F617" s="126"/>
      <c r="G617" s="126"/>
      <c r="H617" s="4"/>
      <c r="P617" s="120"/>
      <c r="Q617" s="120"/>
      <c r="R617" s="120"/>
      <c r="S617" s="120"/>
      <c r="T617" s="120"/>
      <c r="U617" s="120"/>
      <c r="V617" s="120"/>
      <c r="W617" s="120"/>
      <c r="X617" s="120"/>
      <c r="Y617" s="120"/>
    </row>
    <row r="618" spans="1:27" s="87" customFormat="1" ht="19" hidden="1">
      <c r="A618" s="4" t="s">
        <v>504</v>
      </c>
      <c r="E618" s="125" t="s">
        <v>1594</v>
      </c>
      <c r="F618" s="125"/>
      <c r="G618" s="125"/>
      <c r="H618" s="4"/>
      <c r="P618" s="120"/>
      <c r="Q618" s="120"/>
      <c r="R618" s="120"/>
      <c r="S618" s="120"/>
      <c r="T618" s="120"/>
      <c r="U618" s="120"/>
      <c r="V618" s="120"/>
      <c r="W618" s="120"/>
      <c r="X618" s="120"/>
      <c r="Y618" s="120"/>
    </row>
    <row r="619" spans="1:27" s="87" customFormat="1" ht="17" hidden="1">
      <c r="A619" s="4" t="s">
        <v>504</v>
      </c>
      <c r="B619" s="4" t="s">
        <v>504</v>
      </c>
      <c r="E619" s="89" t="s">
        <v>1595</v>
      </c>
      <c r="H619" s="4"/>
      <c r="P619" s="120"/>
      <c r="Q619" s="120"/>
      <c r="R619" s="120"/>
      <c r="S619" s="120"/>
      <c r="T619" s="120"/>
      <c r="U619" s="120"/>
      <c r="V619" s="120"/>
      <c r="W619" s="120"/>
      <c r="X619" s="120"/>
      <c r="Y619" s="120"/>
    </row>
    <row r="620" spans="1:27" ht="306" hidden="1">
      <c r="A620" s="4">
        <v>2408</v>
      </c>
      <c r="B620" s="4" t="s">
        <v>1596</v>
      </c>
      <c r="C620" s="4">
        <v>595</v>
      </c>
      <c r="D620" s="15" t="s">
        <v>1593</v>
      </c>
      <c r="E620" s="116" t="s">
        <v>2729</v>
      </c>
      <c r="F620" s="2" t="s">
        <v>1597</v>
      </c>
      <c r="G620" s="2" t="s">
        <v>1598</v>
      </c>
      <c r="H620" s="10"/>
      <c r="I620" s="10"/>
      <c r="J620" s="10"/>
      <c r="K620" s="10"/>
      <c r="L620" s="10"/>
      <c r="M620" s="10"/>
      <c r="P620" s="73"/>
      <c r="Q620" s="74"/>
      <c r="R620" s="74"/>
      <c r="S620" s="19"/>
      <c r="T620" s="21"/>
      <c r="U620" s="73"/>
      <c r="V620" s="74"/>
      <c r="W620" s="74"/>
      <c r="X620" s="19"/>
      <c r="Y620" s="21"/>
      <c r="Z620" s="66" t="str">
        <f t="shared" si="28"/>
        <v/>
      </c>
      <c r="AA620" s="49" t="str">
        <f t="shared" si="29"/>
        <v/>
      </c>
    </row>
    <row r="621" spans="1:27" ht="388" hidden="1">
      <c r="A621" s="4">
        <v>2409</v>
      </c>
      <c r="B621" s="4" t="s">
        <v>1599</v>
      </c>
      <c r="C621" s="4">
        <v>596</v>
      </c>
      <c r="D621" s="15" t="s">
        <v>1593</v>
      </c>
      <c r="E621" s="116" t="s">
        <v>2730</v>
      </c>
      <c r="F621" s="2" t="s">
        <v>1600</v>
      </c>
      <c r="G621" s="2" t="s">
        <v>1601</v>
      </c>
      <c r="H621" s="10"/>
      <c r="I621" s="10"/>
      <c r="J621" s="10"/>
      <c r="K621" s="10"/>
      <c r="L621" s="10"/>
      <c r="M621" s="10"/>
      <c r="P621" s="73"/>
      <c r="Q621" s="74"/>
      <c r="R621" s="74"/>
      <c r="S621" s="19"/>
      <c r="T621" s="21"/>
      <c r="U621" s="73"/>
      <c r="V621" s="74"/>
      <c r="W621" s="74"/>
      <c r="X621" s="19"/>
      <c r="Y621" s="21"/>
      <c r="Z621" s="66" t="str">
        <f t="shared" si="28"/>
        <v/>
      </c>
      <c r="AA621" s="49" t="str">
        <f t="shared" si="29"/>
        <v/>
      </c>
    </row>
    <row r="622" spans="1:27" s="87" customFormat="1" ht="17" hidden="1">
      <c r="A622" s="4" t="s">
        <v>504</v>
      </c>
      <c r="H622" s="4"/>
      <c r="P622" s="120"/>
      <c r="Q622" s="120"/>
      <c r="R622" s="120"/>
      <c r="S622" s="120"/>
      <c r="T622" s="120"/>
      <c r="U622" s="120"/>
      <c r="V622" s="120"/>
      <c r="W622" s="120"/>
      <c r="X622" s="120"/>
      <c r="Y622" s="120"/>
    </row>
    <row r="623" spans="1:27" ht="409.6" hidden="1">
      <c r="A623" s="4">
        <v>2410</v>
      </c>
      <c r="B623" s="4" t="s">
        <v>1602</v>
      </c>
      <c r="C623" s="4">
        <v>597</v>
      </c>
      <c r="E623" s="116" t="s">
        <v>2731</v>
      </c>
      <c r="F623" s="2" t="s">
        <v>1603</v>
      </c>
      <c r="G623" s="2" t="s">
        <v>1604</v>
      </c>
      <c r="H623" s="10"/>
      <c r="I623" s="10"/>
      <c r="J623" s="10"/>
      <c r="K623" s="10"/>
      <c r="L623" s="10"/>
      <c r="M623" s="10"/>
      <c r="P623" s="73"/>
      <c r="Q623" s="74"/>
      <c r="R623" s="74"/>
      <c r="S623" s="19"/>
      <c r="T623" s="21"/>
      <c r="U623" s="73"/>
      <c r="V623" s="74"/>
      <c r="W623" s="74"/>
      <c r="X623" s="19"/>
      <c r="Y623" s="21"/>
      <c r="Z623" s="66" t="str">
        <f t="shared" si="28"/>
        <v/>
      </c>
      <c r="AA623" s="49" t="str">
        <f t="shared" si="29"/>
        <v/>
      </c>
    </row>
    <row r="624" spans="1:27" ht="388" hidden="1">
      <c r="A624" s="4">
        <v>2411</v>
      </c>
      <c r="B624" s="4" t="s">
        <v>1605</v>
      </c>
      <c r="C624" s="4">
        <v>598</v>
      </c>
      <c r="E624" s="116" t="s">
        <v>2732</v>
      </c>
      <c r="F624" s="2" t="s">
        <v>1606</v>
      </c>
      <c r="G624" s="2" t="s">
        <v>1607</v>
      </c>
      <c r="H624" s="10"/>
      <c r="I624" s="10"/>
      <c r="J624" s="10"/>
      <c r="K624" s="10"/>
      <c r="L624" s="10"/>
      <c r="M624" s="10"/>
      <c r="P624" s="73"/>
      <c r="Q624" s="74"/>
      <c r="R624" s="74"/>
      <c r="S624" s="19"/>
      <c r="T624" s="21"/>
      <c r="U624" s="73"/>
      <c r="V624" s="74"/>
      <c r="W624" s="74"/>
      <c r="X624" s="19"/>
      <c r="Y624" s="21"/>
      <c r="Z624" s="66" t="str">
        <f t="shared" si="28"/>
        <v/>
      </c>
      <c r="AA624" s="49" t="str">
        <f t="shared" si="29"/>
        <v/>
      </c>
    </row>
    <row r="625" spans="1:27" s="87" customFormat="1" ht="17" hidden="1">
      <c r="A625" s="4" t="s">
        <v>504</v>
      </c>
      <c r="H625" s="4"/>
      <c r="P625" s="120"/>
      <c r="Q625" s="120"/>
      <c r="R625" s="120"/>
      <c r="S625" s="120"/>
      <c r="T625" s="120"/>
      <c r="U625" s="120"/>
      <c r="V625" s="120"/>
      <c r="W625" s="120"/>
      <c r="X625" s="120"/>
      <c r="Y625" s="120"/>
    </row>
    <row r="626" spans="1:27" ht="340" hidden="1">
      <c r="A626" s="4">
        <v>2412</v>
      </c>
      <c r="B626" s="4" t="s">
        <v>1608</v>
      </c>
      <c r="C626" s="4">
        <v>599</v>
      </c>
      <c r="E626" s="116" t="s">
        <v>2733</v>
      </c>
      <c r="F626" s="2" t="s">
        <v>1609</v>
      </c>
      <c r="G626" s="2" t="s">
        <v>1610</v>
      </c>
      <c r="H626" s="10"/>
      <c r="I626" s="10"/>
      <c r="J626" s="10"/>
      <c r="K626" s="10"/>
      <c r="L626" s="10"/>
      <c r="M626" s="10"/>
      <c r="P626" s="73"/>
      <c r="Q626" s="74"/>
      <c r="R626" s="74"/>
      <c r="S626" s="19"/>
      <c r="T626" s="21"/>
      <c r="U626" s="73"/>
      <c r="V626" s="74"/>
      <c r="W626" s="74"/>
      <c r="X626" s="19"/>
      <c r="Y626" s="21"/>
      <c r="Z626" s="66" t="str">
        <f t="shared" si="28"/>
        <v/>
      </c>
      <c r="AA626" s="49" t="str">
        <f t="shared" si="29"/>
        <v/>
      </c>
    </row>
    <row r="627" spans="1:27" ht="340" hidden="1">
      <c r="A627" s="4">
        <v>2413</v>
      </c>
      <c r="B627" s="4" t="s">
        <v>1611</v>
      </c>
      <c r="C627" s="4">
        <v>600</v>
      </c>
      <c r="E627" s="116" t="s">
        <v>2734</v>
      </c>
      <c r="F627" s="2" t="s">
        <v>1612</v>
      </c>
      <c r="G627" s="2" t="s">
        <v>1613</v>
      </c>
      <c r="H627" s="10"/>
      <c r="I627" s="10"/>
      <c r="J627" s="10"/>
      <c r="K627" s="10"/>
      <c r="L627" s="10"/>
      <c r="M627" s="10"/>
      <c r="P627" s="73"/>
      <c r="Q627" s="74"/>
      <c r="R627" s="74"/>
      <c r="S627" s="19"/>
      <c r="T627" s="21"/>
      <c r="U627" s="73"/>
      <c r="V627" s="74"/>
      <c r="W627" s="74"/>
      <c r="X627" s="19"/>
      <c r="Y627" s="21"/>
      <c r="Z627" s="66" t="str">
        <f t="shared" si="28"/>
        <v/>
      </c>
      <c r="AA627" s="49" t="str">
        <f t="shared" si="29"/>
        <v/>
      </c>
    </row>
    <row r="628" spans="1:27" ht="255" hidden="1">
      <c r="A628" s="4">
        <v>2414</v>
      </c>
      <c r="B628" s="4" t="s">
        <v>1614</v>
      </c>
      <c r="C628" s="4">
        <v>601</v>
      </c>
      <c r="E628" s="116" t="s">
        <v>2735</v>
      </c>
      <c r="F628" s="2" t="s">
        <v>1615</v>
      </c>
      <c r="G628" s="2" t="s">
        <v>1616</v>
      </c>
      <c r="H628" s="10"/>
      <c r="I628" s="10"/>
      <c r="J628" s="10"/>
      <c r="K628" s="10"/>
      <c r="L628" s="10"/>
      <c r="M628" s="10"/>
      <c r="P628" s="73"/>
      <c r="Q628" s="74"/>
      <c r="R628" s="74"/>
      <c r="S628" s="19"/>
      <c r="T628" s="21"/>
      <c r="U628" s="73"/>
      <c r="V628" s="74"/>
      <c r="W628" s="74"/>
      <c r="X628" s="19"/>
      <c r="Y628" s="21"/>
      <c r="Z628" s="66" t="str">
        <f t="shared" si="28"/>
        <v/>
      </c>
      <c r="AA628" s="49" t="str">
        <f t="shared" si="29"/>
        <v/>
      </c>
    </row>
    <row r="629" spans="1:27" ht="340" hidden="1">
      <c r="A629" s="4">
        <v>2415</v>
      </c>
      <c r="B629" s="4" t="s">
        <v>1617</v>
      </c>
      <c r="C629" s="4">
        <v>602</v>
      </c>
      <c r="E629" s="116" t="s">
        <v>2736</v>
      </c>
      <c r="F629" s="2" t="s">
        <v>1618</v>
      </c>
      <c r="G629" s="2" t="s">
        <v>1619</v>
      </c>
      <c r="H629" s="10"/>
      <c r="I629" s="10"/>
      <c r="J629" s="10"/>
      <c r="K629" s="10"/>
      <c r="L629" s="10"/>
      <c r="M629" s="10"/>
      <c r="P629" s="73"/>
      <c r="Q629" s="74"/>
      <c r="R629" s="74"/>
      <c r="S629" s="19"/>
      <c r="T629" s="21"/>
      <c r="U629" s="73"/>
      <c r="V629" s="74"/>
      <c r="W629" s="74"/>
      <c r="X629" s="19"/>
      <c r="Y629" s="21"/>
      <c r="Z629" s="66" t="str">
        <f t="shared" si="28"/>
        <v/>
      </c>
      <c r="AA629" s="49" t="str">
        <f t="shared" si="29"/>
        <v/>
      </c>
    </row>
    <row r="630" spans="1:27" ht="289" hidden="1">
      <c r="A630" s="4">
        <v>2416</v>
      </c>
      <c r="B630" s="4" t="s">
        <v>1620</v>
      </c>
      <c r="C630" s="4">
        <v>605</v>
      </c>
      <c r="E630" s="116" t="s">
        <v>2737</v>
      </c>
      <c r="F630" s="2" t="s">
        <v>1621</v>
      </c>
      <c r="G630" s="2" t="s">
        <v>1622</v>
      </c>
      <c r="H630" s="10"/>
      <c r="I630" s="10"/>
      <c r="J630" s="10"/>
      <c r="K630" s="10"/>
      <c r="L630" s="10"/>
      <c r="M630" s="10"/>
      <c r="P630" s="73"/>
      <c r="Q630" s="74"/>
      <c r="R630" s="74"/>
      <c r="S630" s="19"/>
      <c r="T630" s="21"/>
      <c r="U630" s="73"/>
      <c r="V630" s="74"/>
      <c r="W630" s="74"/>
      <c r="X630" s="19"/>
      <c r="Y630" s="21"/>
      <c r="Z630" s="66" t="str">
        <f t="shared" si="28"/>
        <v/>
      </c>
      <c r="AA630" s="49" t="str">
        <f t="shared" si="29"/>
        <v/>
      </c>
    </row>
    <row r="631" spans="1:27" s="87" customFormat="1" ht="17" hidden="1">
      <c r="A631" s="4" t="s">
        <v>504</v>
      </c>
      <c r="H631" s="4"/>
      <c r="P631" s="120"/>
      <c r="Q631" s="120"/>
      <c r="R631" s="120"/>
      <c r="S631" s="120"/>
      <c r="T631" s="120"/>
      <c r="U631" s="120"/>
      <c r="V631" s="120"/>
      <c r="W631" s="120"/>
      <c r="X631" s="120"/>
      <c r="Y631" s="120"/>
    </row>
    <row r="632" spans="1:27" s="87" customFormat="1" ht="17" hidden="1">
      <c r="A632" s="4" t="s">
        <v>504</v>
      </c>
      <c r="H632" s="4"/>
      <c r="P632" s="120"/>
      <c r="Q632" s="120"/>
      <c r="R632" s="120"/>
      <c r="S632" s="120"/>
      <c r="T632" s="120"/>
      <c r="U632" s="120"/>
      <c r="V632" s="120"/>
      <c r="W632" s="120"/>
      <c r="X632" s="120"/>
      <c r="Y632" s="120"/>
    </row>
    <row r="633" spans="1:27" s="87" customFormat="1" ht="34" hidden="1">
      <c r="A633" s="4" t="s">
        <v>504</v>
      </c>
      <c r="B633" s="4" t="s">
        <v>504</v>
      </c>
      <c r="E633" s="89" t="s">
        <v>1623</v>
      </c>
      <c r="H633" s="4"/>
      <c r="P633" s="120"/>
      <c r="Q633" s="120"/>
      <c r="R633" s="120"/>
      <c r="S633" s="120"/>
      <c r="T633" s="120"/>
      <c r="U633" s="120"/>
      <c r="V633" s="120"/>
      <c r="W633" s="120"/>
      <c r="X633" s="120"/>
      <c r="Y633" s="120"/>
      <c r="Z633" s="87" t="str">
        <f t="shared" si="28"/>
        <v/>
      </c>
      <c r="AA633" s="87" t="str">
        <f t="shared" si="29"/>
        <v/>
      </c>
    </row>
    <row r="634" spans="1:27" ht="323" hidden="1">
      <c r="A634" s="4">
        <v>2417</v>
      </c>
      <c r="B634" s="4" t="s">
        <v>1624</v>
      </c>
      <c r="C634" s="4">
        <v>606</v>
      </c>
      <c r="E634" s="116" t="s">
        <v>2738</v>
      </c>
      <c r="F634" s="2" t="s">
        <v>1625</v>
      </c>
      <c r="G634" s="2" t="s">
        <v>1626</v>
      </c>
      <c r="H634" s="10"/>
      <c r="I634" s="10"/>
      <c r="J634" s="10"/>
      <c r="K634" s="10"/>
      <c r="L634" s="10"/>
      <c r="M634" s="10"/>
      <c r="P634" s="73"/>
      <c r="Q634" s="74"/>
      <c r="R634" s="74"/>
      <c r="S634" s="19"/>
      <c r="T634" s="21"/>
      <c r="U634" s="73"/>
      <c r="V634" s="74"/>
      <c r="W634" s="74"/>
      <c r="X634" s="19"/>
      <c r="Y634" s="21"/>
      <c r="Z634" s="66" t="str">
        <f t="shared" si="28"/>
        <v/>
      </c>
      <c r="AA634" s="49" t="str">
        <f t="shared" si="29"/>
        <v/>
      </c>
    </row>
    <row r="635" spans="1:27" ht="255" hidden="1">
      <c r="A635" s="4">
        <v>2418</v>
      </c>
      <c r="B635" s="4" t="s">
        <v>1627</v>
      </c>
      <c r="C635" s="4">
        <v>607</v>
      </c>
      <c r="E635" s="116" t="s">
        <v>2739</v>
      </c>
      <c r="F635" s="2" t="s">
        <v>1628</v>
      </c>
      <c r="G635" s="2" t="s">
        <v>1629</v>
      </c>
      <c r="H635" s="10"/>
      <c r="I635" s="10"/>
      <c r="J635" s="10"/>
      <c r="K635" s="10"/>
      <c r="L635" s="10"/>
      <c r="M635" s="10"/>
      <c r="P635" s="73"/>
      <c r="Q635" s="74"/>
      <c r="R635" s="74"/>
      <c r="S635" s="19"/>
      <c r="T635" s="21"/>
      <c r="U635" s="73"/>
      <c r="V635" s="74"/>
      <c r="W635" s="74"/>
      <c r="X635" s="19"/>
      <c r="Y635" s="21"/>
      <c r="Z635" s="66" t="str">
        <f t="shared" si="28"/>
        <v/>
      </c>
      <c r="AA635" s="49" t="str">
        <f t="shared" si="29"/>
        <v/>
      </c>
    </row>
    <row r="636" spans="1:27" ht="255" hidden="1">
      <c r="A636" s="4">
        <v>2419</v>
      </c>
      <c r="B636" s="4" t="s">
        <v>1630</v>
      </c>
      <c r="C636" s="4">
        <v>608</v>
      </c>
      <c r="E636" s="116" t="s">
        <v>2740</v>
      </c>
      <c r="F636" s="2" t="s">
        <v>1631</v>
      </c>
      <c r="G636" s="2" t="s">
        <v>1632</v>
      </c>
      <c r="H636" s="10"/>
      <c r="I636" s="10"/>
      <c r="J636" s="10"/>
      <c r="K636" s="10"/>
      <c r="L636" s="10"/>
      <c r="M636" s="10"/>
      <c r="P636" s="73"/>
      <c r="Q636" s="74"/>
      <c r="R636" s="74"/>
      <c r="S636" s="19"/>
      <c r="T636" s="21"/>
      <c r="U636" s="73"/>
      <c r="V636" s="74"/>
      <c r="W636" s="74"/>
      <c r="X636" s="19"/>
      <c r="Y636" s="21"/>
      <c r="Z636" s="66" t="str">
        <f t="shared" si="28"/>
        <v/>
      </c>
      <c r="AA636" s="49" t="str">
        <f t="shared" si="29"/>
        <v/>
      </c>
    </row>
    <row r="637" spans="1:27" ht="204" hidden="1">
      <c r="A637" s="4">
        <v>2420</v>
      </c>
      <c r="B637" s="4" t="s">
        <v>1633</v>
      </c>
      <c r="C637" s="4">
        <v>609</v>
      </c>
      <c r="E637" s="116" t="s">
        <v>2741</v>
      </c>
      <c r="F637" s="2" t="s">
        <v>1634</v>
      </c>
      <c r="G637" s="2" t="s">
        <v>1635</v>
      </c>
      <c r="H637" s="10"/>
      <c r="I637" s="10"/>
      <c r="J637" s="10"/>
      <c r="K637" s="10"/>
      <c r="L637" s="10"/>
      <c r="M637" s="10"/>
      <c r="P637" s="73"/>
      <c r="Q637" s="74"/>
      <c r="R637" s="74"/>
      <c r="S637" s="19"/>
      <c r="T637" s="21"/>
      <c r="U637" s="73"/>
      <c r="V637" s="74"/>
      <c r="W637" s="74"/>
      <c r="X637" s="19"/>
      <c r="Y637" s="21"/>
      <c r="Z637" s="66" t="str">
        <f t="shared" si="28"/>
        <v/>
      </c>
      <c r="AA637" s="49" t="str">
        <f t="shared" si="29"/>
        <v/>
      </c>
    </row>
    <row r="638" spans="1:27" ht="170" hidden="1">
      <c r="A638" s="4">
        <v>2421</v>
      </c>
      <c r="B638" s="4" t="s">
        <v>1636</v>
      </c>
      <c r="C638" s="4">
        <v>610</v>
      </c>
      <c r="D638" s="15" t="s">
        <v>1593</v>
      </c>
      <c r="E638" s="116" t="s">
        <v>2742</v>
      </c>
      <c r="F638" s="2" t="s">
        <v>1637</v>
      </c>
      <c r="G638" s="2" t="s">
        <v>1638</v>
      </c>
      <c r="H638" s="10"/>
      <c r="I638" s="10"/>
      <c r="J638" s="10"/>
      <c r="K638" s="10"/>
      <c r="L638" s="10"/>
      <c r="M638" s="10"/>
      <c r="P638" s="73"/>
      <c r="Q638" s="74"/>
      <c r="R638" s="74"/>
      <c r="S638" s="19"/>
      <c r="T638" s="21"/>
      <c r="U638" s="73"/>
      <c r="V638" s="74"/>
      <c r="W638" s="74"/>
      <c r="X638" s="19"/>
      <c r="Y638" s="21"/>
      <c r="Z638" s="66" t="str">
        <f t="shared" si="28"/>
        <v/>
      </c>
      <c r="AA638" s="49" t="str">
        <f t="shared" si="29"/>
        <v/>
      </c>
    </row>
    <row r="639" spans="1:27" ht="306" hidden="1">
      <c r="A639" s="4">
        <v>2422</v>
      </c>
      <c r="B639" s="4" t="s">
        <v>1639</v>
      </c>
      <c r="C639" s="4">
        <v>611</v>
      </c>
      <c r="E639" s="116" t="s">
        <v>2743</v>
      </c>
      <c r="F639" s="2" t="s">
        <v>1640</v>
      </c>
      <c r="G639" s="2" t="s">
        <v>1641</v>
      </c>
      <c r="H639" s="10"/>
      <c r="I639" s="10"/>
      <c r="J639" s="10"/>
      <c r="K639" s="10"/>
      <c r="L639" s="10"/>
      <c r="M639" s="10"/>
      <c r="P639" s="73"/>
      <c r="Q639" s="74"/>
      <c r="R639" s="74"/>
      <c r="S639" s="19"/>
      <c r="T639" s="21"/>
      <c r="U639" s="73"/>
      <c r="V639" s="74"/>
      <c r="W639" s="74"/>
      <c r="X639" s="19"/>
      <c r="Y639" s="21"/>
      <c r="Z639" s="66" t="str">
        <f t="shared" si="28"/>
        <v/>
      </c>
      <c r="AA639" s="49" t="str">
        <f t="shared" si="29"/>
        <v/>
      </c>
    </row>
    <row r="640" spans="1:27" ht="204" hidden="1">
      <c r="A640" s="4">
        <v>2423</v>
      </c>
      <c r="B640" s="4" t="s">
        <v>1642</v>
      </c>
      <c r="C640" s="4">
        <v>612</v>
      </c>
      <c r="D640" s="15" t="s">
        <v>1593</v>
      </c>
      <c r="E640" s="116" t="s">
        <v>2744</v>
      </c>
      <c r="F640" s="2" t="s">
        <v>1643</v>
      </c>
      <c r="G640" s="2" t="s">
        <v>1644</v>
      </c>
      <c r="H640" s="10"/>
      <c r="I640" s="10"/>
      <c r="J640" s="10"/>
      <c r="K640" s="10"/>
      <c r="L640" s="10"/>
      <c r="M640" s="10"/>
      <c r="P640" s="73"/>
      <c r="Q640" s="74"/>
      <c r="R640" s="74"/>
      <c r="S640" s="19"/>
      <c r="T640" s="21"/>
      <c r="U640" s="73"/>
      <c r="V640" s="74"/>
      <c r="W640" s="74"/>
      <c r="X640" s="19"/>
      <c r="Y640" s="21"/>
      <c r="Z640" s="66" t="str">
        <f t="shared" si="28"/>
        <v/>
      </c>
      <c r="AA640" s="49" t="str">
        <f t="shared" si="29"/>
        <v/>
      </c>
    </row>
    <row r="641" spans="1:27" ht="204" hidden="1">
      <c r="A641" s="4">
        <v>2424</v>
      </c>
      <c r="B641" s="4" t="s">
        <v>1645</v>
      </c>
      <c r="C641" s="4">
        <v>613</v>
      </c>
      <c r="E641" s="116" t="s">
        <v>2745</v>
      </c>
      <c r="F641" s="2" t="s">
        <v>1646</v>
      </c>
      <c r="G641" s="2" t="s">
        <v>1647</v>
      </c>
      <c r="H641" s="10"/>
      <c r="I641" s="10"/>
      <c r="J641" s="10"/>
      <c r="K641" s="10"/>
      <c r="L641" s="10"/>
      <c r="M641" s="10"/>
      <c r="P641" s="73"/>
      <c r="Q641" s="74"/>
      <c r="R641" s="74"/>
      <c r="S641" s="19"/>
      <c r="T641" s="21"/>
      <c r="U641" s="73"/>
      <c r="V641" s="74"/>
      <c r="W641" s="74"/>
      <c r="X641" s="19"/>
      <c r="Y641" s="21"/>
      <c r="Z641" s="66" t="str">
        <f t="shared" si="28"/>
        <v/>
      </c>
      <c r="AA641" s="49" t="str">
        <f t="shared" si="29"/>
        <v/>
      </c>
    </row>
    <row r="642" spans="1:27" ht="170" hidden="1">
      <c r="A642" s="4">
        <v>2425</v>
      </c>
      <c r="B642" s="4" t="s">
        <v>1648</v>
      </c>
      <c r="C642" s="4">
        <v>614</v>
      </c>
      <c r="E642" s="116" t="s">
        <v>2746</v>
      </c>
      <c r="F642" s="2" t="s">
        <v>1649</v>
      </c>
      <c r="G642" s="2" t="s">
        <v>1650</v>
      </c>
      <c r="H642" s="10"/>
      <c r="I642" s="10"/>
      <c r="J642" s="10"/>
      <c r="K642" s="10"/>
      <c r="L642" s="10"/>
      <c r="M642" s="10"/>
      <c r="P642" s="73"/>
      <c r="Q642" s="74"/>
      <c r="R642" s="74"/>
      <c r="S642" s="19"/>
      <c r="T642" s="21"/>
      <c r="U642" s="73"/>
      <c r="V642" s="74"/>
      <c r="W642" s="74"/>
      <c r="X642" s="19"/>
      <c r="Y642" s="21"/>
      <c r="Z642" s="66" t="str">
        <f t="shared" si="28"/>
        <v/>
      </c>
      <c r="AA642" s="49" t="str">
        <f t="shared" si="29"/>
        <v/>
      </c>
    </row>
    <row r="643" spans="1:27" s="87" customFormat="1" ht="17" hidden="1">
      <c r="A643" s="4" t="s">
        <v>504</v>
      </c>
      <c r="H643" s="4"/>
      <c r="P643" s="120"/>
      <c r="Q643" s="120"/>
      <c r="R643" s="120"/>
      <c r="S643" s="120"/>
      <c r="T643" s="120"/>
      <c r="U643" s="120"/>
      <c r="V643" s="120"/>
      <c r="W643" s="120"/>
      <c r="X643" s="120"/>
      <c r="Y643" s="120"/>
    </row>
    <row r="644" spans="1:27" s="87" customFormat="1" ht="17" hidden="1">
      <c r="A644" s="4" t="s">
        <v>504</v>
      </c>
      <c r="H644" s="4"/>
      <c r="P644" s="120"/>
      <c r="Q644" s="120"/>
      <c r="R644" s="120"/>
      <c r="S644" s="120"/>
      <c r="T644" s="120"/>
      <c r="U644" s="120"/>
      <c r="V644" s="120"/>
      <c r="W644" s="120"/>
      <c r="X644" s="120"/>
      <c r="Y644" s="120"/>
    </row>
    <row r="645" spans="1:27" ht="19" hidden="1">
      <c r="A645" s="4" t="s">
        <v>504</v>
      </c>
      <c r="B645" s="4" t="s">
        <v>504</v>
      </c>
      <c r="E645" s="125" t="s">
        <v>1651</v>
      </c>
      <c r="F645" s="125"/>
      <c r="G645" s="125"/>
      <c r="P645" s="120"/>
      <c r="Q645" s="120"/>
      <c r="R645" s="120"/>
      <c r="S645" s="120"/>
      <c r="T645" s="120"/>
      <c r="U645" s="120"/>
      <c r="V645" s="120"/>
      <c r="W645" s="120"/>
      <c r="X645" s="120"/>
      <c r="Y645" s="120"/>
      <c r="Z645" s="87"/>
      <c r="AA645" s="87"/>
    </row>
    <row r="646" spans="1:27" s="87" customFormat="1" ht="34" hidden="1">
      <c r="A646" s="4" t="s">
        <v>504</v>
      </c>
      <c r="B646" s="4" t="s">
        <v>504</v>
      </c>
      <c r="E646" s="89" t="s">
        <v>1652</v>
      </c>
      <c r="H646" s="4"/>
      <c r="P646" s="120"/>
      <c r="Q646" s="120"/>
      <c r="R646" s="120"/>
      <c r="S646" s="120"/>
      <c r="T646" s="120"/>
      <c r="U646" s="120"/>
      <c r="V646" s="120"/>
      <c r="W646" s="120"/>
      <c r="X646" s="120"/>
      <c r="Y646" s="120"/>
      <c r="Z646" s="87" t="str">
        <f t="shared" ref="Z646:Z685" si="30">IF(U646&lt;&gt;"",U646,IF(P646&lt;&gt;"",P646,IF(N646&lt;&gt;"",N646,"")))</f>
        <v/>
      </c>
      <c r="AA646" s="87" t="str">
        <f t="shared" ref="AA646:AA685" si="31">IF(X646&lt;&gt;"",X646,IF(S646&lt;&gt;"",S646,IF(O646&lt;&gt;"",O646,"")))</f>
        <v/>
      </c>
    </row>
    <row r="647" spans="1:27" ht="272" hidden="1">
      <c r="A647" s="4">
        <v>2426</v>
      </c>
      <c r="B647" s="4" t="s">
        <v>1653</v>
      </c>
      <c r="C647" s="4">
        <v>615</v>
      </c>
      <c r="E647" s="116" t="s">
        <v>2747</v>
      </c>
      <c r="F647" s="2" t="s">
        <v>1654</v>
      </c>
      <c r="G647" s="2" t="s">
        <v>1655</v>
      </c>
      <c r="H647" s="10"/>
      <c r="I647" s="10"/>
      <c r="J647" s="10"/>
      <c r="K647" s="10"/>
      <c r="L647" s="10"/>
      <c r="M647" s="10"/>
      <c r="P647" s="73"/>
      <c r="Q647" s="74"/>
      <c r="R647" s="74"/>
      <c r="S647" s="19"/>
      <c r="T647" s="21"/>
      <c r="U647" s="73"/>
      <c r="V647" s="74"/>
      <c r="W647" s="74"/>
      <c r="X647" s="19"/>
      <c r="Y647" s="21"/>
      <c r="Z647" s="66" t="str">
        <f t="shared" si="30"/>
        <v/>
      </c>
      <c r="AA647" s="49" t="str">
        <f t="shared" si="31"/>
        <v/>
      </c>
    </row>
    <row r="648" spans="1:27" ht="221" hidden="1">
      <c r="A648" s="4">
        <v>2427</v>
      </c>
      <c r="B648" s="4" t="s">
        <v>1656</v>
      </c>
      <c r="C648" s="4">
        <v>616</v>
      </c>
      <c r="E648" s="116" t="s">
        <v>2748</v>
      </c>
      <c r="F648" s="2" t="s">
        <v>1657</v>
      </c>
      <c r="G648" s="2" t="s">
        <v>1658</v>
      </c>
      <c r="H648" s="10"/>
      <c r="I648" s="10"/>
      <c r="J648" s="10"/>
      <c r="K648" s="10"/>
      <c r="L648" s="10"/>
      <c r="M648" s="10"/>
      <c r="P648" s="73"/>
      <c r="Q648" s="74"/>
      <c r="R648" s="74"/>
      <c r="S648" s="19"/>
      <c r="T648" s="21"/>
      <c r="U648" s="73"/>
      <c r="V648" s="74"/>
      <c r="W648" s="74"/>
      <c r="X648" s="19"/>
      <c r="Y648" s="21"/>
      <c r="Z648" s="66" t="str">
        <f t="shared" si="30"/>
        <v/>
      </c>
      <c r="AA648" s="49" t="str">
        <f t="shared" si="31"/>
        <v/>
      </c>
    </row>
    <row r="649" spans="1:27" ht="306" hidden="1">
      <c r="A649" s="4">
        <v>2428</v>
      </c>
      <c r="B649" s="4" t="s">
        <v>1659</v>
      </c>
      <c r="C649" s="4">
        <v>617</v>
      </c>
      <c r="E649" s="116" t="s">
        <v>2749</v>
      </c>
      <c r="F649" s="2" t="s">
        <v>1660</v>
      </c>
      <c r="G649" s="2" t="s">
        <v>1661</v>
      </c>
      <c r="H649" s="10"/>
      <c r="I649" s="10"/>
      <c r="J649" s="10"/>
      <c r="K649" s="10"/>
      <c r="L649" s="10"/>
      <c r="M649" s="10"/>
      <c r="P649" s="73"/>
      <c r="Q649" s="74"/>
      <c r="R649" s="74"/>
      <c r="S649" s="19"/>
      <c r="T649" s="21"/>
      <c r="U649" s="73"/>
      <c r="V649" s="74"/>
      <c r="W649" s="74"/>
      <c r="X649" s="19"/>
      <c r="Y649" s="21"/>
      <c r="Z649" s="66" t="str">
        <f t="shared" si="30"/>
        <v/>
      </c>
      <c r="AA649" s="49" t="str">
        <f t="shared" si="31"/>
        <v/>
      </c>
    </row>
    <row r="650" spans="1:27" s="87" customFormat="1" ht="17" hidden="1">
      <c r="A650" s="4" t="s">
        <v>504</v>
      </c>
      <c r="H650" s="4"/>
      <c r="P650" s="120"/>
      <c r="Q650" s="120"/>
      <c r="R650" s="120"/>
      <c r="S650" s="120"/>
      <c r="T650" s="120"/>
      <c r="U650" s="120"/>
      <c r="V650" s="120"/>
      <c r="W650" s="120"/>
      <c r="X650" s="120"/>
      <c r="Y650" s="120"/>
    </row>
    <row r="651" spans="1:27" s="87" customFormat="1" ht="17" hidden="1">
      <c r="A651" s="4" t="s">
        <v>504</v>
      </c>
      <c r="H651" s="4"/>
      <c r="P651" s="120"/>
      <c r="Q651" s="120"/>
      <c r="R651" s="120"/>
      <c r="S651" s="120"/>
      <c r="T651" s="120"/>
      <c r="U651" s="120"/>
      <c r="V651" s="120"/>
      <c r="W651" s="120"/>
      <c r="X651" s="120"/>
      <c r="Y651" s="120"/>
    </row>
    <row r="652" spans="1:27" s="87" customFormat="1" ht="17" hidden="1">
      <c r="A652" s="4" t="s">
        <v>504</v>
      </c>
      <c r="B652" s="4" t="s">
        <v>504</v>
      </c>
      <c r="E652" s="89" t="s">
        <v>1662</v>
      </c>
      <c r="H652" s="4"/>
      <c r="P652" s="120"/>
      <c r="Q652" s="120"/>
      <c r="R652" s="120"/>
      <c r="S652" s="120"/>
      <c r="T652" s="120"/>
      <c r="U652" s="120"/>
      <c r="V652" s="120"/>
      <c r="W652" s="120"/>
      <c r="X652" s="120"/>
      <c r="Y652" s="120"/>
      <c r="Z652" s="87" t="str">
        <f t="shared" si="30"/>
        <v/>
      </c>
      <c r="AA652" s="87" t="str">
        <f t="shared" si="31"/>
        <v/>
      </c>
    </row>
    <row r="653" spans="1:27" ht="272" hidden="1">
      <c r="A653" s="4">
        <v>2429</v>
      </c>
      <c r="B653" s="4" t="s">
        <v>1663</v>
      </c>
      <c r="C653" s="4">
        <v>618</v>
      </c>
      <c r="E653" s="116" t="s">
        <v>2750</v>
      </c>
      <c r="F653" s="2" t="s">
        <v>1664</v>
      </c>
      <c r="G653" s="2" t="s">
        <v>1665</v>
      </c>
      <c r="H653" s="10"/>
      <c r="I653" s="10"/>
      <c r="J653" s="10"/>
      <c r="K653" s="10"/>
      <c r="L653" s="10"/>
      <c r="M653" s="10"/>
      <c r="P653" s="73"/>
      <c r="Q653" s="74"/>
      <c r="R653" s="74"/>
      <c r="S653" s="19"/>
      <c r="T653" s="21"/>
      <c r="U653" s="73"/>
      <c r="V653" s="74"/>
      <c r="W653" s="74"/>
      <c r="X653" s="19"/>
      <c r="Y653" s="21"/>
      <c r="Z653" s="66" t="str">
        <f t="shared" si="30"/>
        <v/>
      </c>
      <c r="AA653" s="49" t="str">
        <f t="shared" si="31"/>
        <v/>
      </c>
    </row>
    <row r="654" spans="1:27" ht="255" hidden="1">
      <c r="A654" s="4">
        <v>2430</v>
      </c>
      <c r="B654" s="4" t="s">
        <v>1666</v>
      </c>
      <c r="C654" s="4">
        <v>619</v>
      </c>
      <c r="E654" s="116" t="s">
        <v>2751</v>
      </c>
      <c r="F654" s="2" t="s">
        <v>1667</v>
      </c>
      <c r="G654" s="2" t="s">
        <v>1668</v>
      </c>
      <c r="H654" s="10"/>
      <c r="I654" s="10"/>
      <c r="J654" s="10"/>
      <c r="K654" s="10"/>
      <c r="L654" s="10"/>
      <c r="M654" s="10"/>
      <c r="P654" s="73"/>
      <c r="Q654" s="74"/>
      <c r="R654" s="74"/>
      <c r="S654" s="19"/>
      <c r="T654" s="21"/>
      <c r="U654" s="73"/>
      <c r="V654" s="74"/>
      <c r="W654" s="74"/>
      <c r="X654" s="19"/>
      <c r="Y654" s="21"/>
      <c r="Z654" s="66" t="str">
        <f t="shared" si="30"/>
        <v/>
      </c>
      <c r="AA654" s="49" t="str">
        <f t="shared" si="31"/>
        <v/>
      </c>
    </row>
    <row r="655" spans="1:27" ht="356" hidden="1">
      <c r="A655" s="4">
        <v>2431</v>
      </c>
      <c r="B655" s="4" t="s">
        <v>1669</v>
      </c>
      <c r="C655" s="4">
        <v>620</v>
      </c>
      <c r="E655" s="116" t="s">
        <v>2752</v>
      </c>
      <c r="F655" s="2" t="s">
        <v>1670</v>
      </c>
      <c r="G655" s="2" t="s">
        <v>1671</v>
      </c>
      <c r="H655" s="10"/>
      <c r="I655" s="10"/>
      <c r="J655" s="10"/>
      <c r="K655" s="10"/>
      <c r="L655" s="10"/>
      <c r="M655" s="10"/>
      <c r="P655" s="73"/>
      <c r="Q655" s="74"/>
      <c r="R655" s="74"/>
      <c r="S655" s="19"/>
      <c r="T655" s="21"/>
      <c r="U655" s="73"/>
      <c r="V655" s="74"/>
      <c r="W655" s="74"/>
      <c r="X655" s="19"/>
      <c r="Y655" s="21"/>
      <c r="Z655" s="66" t="str">
        <f t="shared" si="30"/>
        <v/>
      </c>
      <c r="AA655" s="49" t="str">
        <f t="shared" si="31"/>
        <v/>
      </c>
    </row>
    <row r="656" spans="1:27" s="87" customFormat="1" ht="17" hidden="1">
      <c r="A656" s="4" t="s">
        <v>504</v>
      </c>
      <c r="H656" s="4"/>
      <c r="P656" s="120"/>
      <c r="Q656" s="120"/>
      <c r="R656" s="120"/>
      <c r="S656" s="120"/>
      <c r="T656" s="120"/>
      <c r="U656" s="120"/>
      <c r="V656" s="120"/>
      <c r="W656" s="120"/>
      <c r="X656" s="120"/>
      <c r="Y656" s="120"/>
    </row>
    <row r="657" spans="1:27" ht="272" hidden="1">
      <c r="A657" s="4">
        <v>2432</v>
      </c>
      <c r="B657" s="4" t="s">
        <v>1672</v>
      </c>
      <c r="C657" s="4">
        <v>622</v>
      </c>
      <c r="E657" s="116" t="s">
        <v>2753</v>
      </c>
      <c r="F657" s="2" t="s">
        <v>1673</v>
      </c>
      <c r="G657" s="2" t="s">
        <v>1674</v>
      </c>
      <c r="H657" s="10"/>
      <c r="I657" s="10"/>
      <c r="J657" s="10"/>
      <c r="K657" s="10"/>
      <c r="L657" s="10"/>
      <c r="M657" s="10"/>
      <c r="P657" s="73"/>
      <c r="Q657" s="74"/>
      <c r="R657" s="74"/>
      <c r="S657" s="19"/>
      <c r="T657" s="21"/>
      <c r="U657" s="73"/>
      <c r="V657" s="74"/>
      <c r="W657" s="74"/>
      <c r="X657" s="19"/>
      <c r="Y657" s="21"/>
      <c r="Z657" s="66" t="str">
        <f t="shared" si="30"/>
        <v/>
      </c>
      <c r="AA657" s="49" t="str">
        <f t="shared" si="31"/>
        <v/>
      </c>
    </row>
    <row r="658" spans="1:27" ht="340" hidden="1">
      <c r="A658" s="4">
        <v>2433</v>
      </c>
      <c r="B658" s="4" t="s">
        <v>1675</v>
      </c>
      <c r="C658" s="4">
        <v>623</v>
      </c>
      <c r="E658" s="116" t="s">
        <v>2754</v>
      </c>
      <c r="F658" s="2" t="s">
        <v>1676</v>
      </c>
      <c r="G658" s="2" t="s">
        <v>1677</v>
      </c>
      <c r="H658" s="10"/>
      <c r="I658" s="10"/>
      <c r="J658" s="10"/>
      <c r="K658" s="10"/>
      <c r="L658" s="10"/>
      <c r="M658" s="10"/>
      <c r="P658" s="73"/>
      <c r="Q658" s="74"/>
      <c r="R658" s="74"/>
      <c r="S658" s="19"/>
      <c r="T658" s="21"/>
      <c r="U658" s="73"/>
      <c r="V658" s="74"/>
      <c r="W658" s="74"/>
      <c r="X658" s="19"/>
      <c r="Y658" s="21"/>
      <c r="Z658" s="66" t="str">
        <f t="shared" si="30"/>
        <v/>
      </c>
      <c r="AA658" s="49" t="str">
        <f t="shared" si="31"/>
        <v/>
      </c>
    </row>
    <row r="659" spans="1:27" ht="289" hidden="1">
      <c r="A659" s="4">
        <v>2434</v>
      </c>
      <c r="B659" s="4" t="s">
        <v>1678</v>
      </c>
      <c r="C659" s="4">
        <v>624</v>
      </c>
      <c r="E659" s="116" t="s">
        <v>2755</v>
      </c>
      <c r="F659" s="2" t="s">
        <v>1679</v>
      </c>
      <c r="G659" s="2" t="s">
        <v>1680</v>
      </c>
      <c r="H659" s="10"/>
      <c r="I659" s="10"/>
      <c r="J659" s="10"/>
      <c r="K659" s="10"/>
      <c r="L659" s="10"/>
      <c r="M659" s="10"/>
      <c r="P659" s="73"/>
      <c r="Q659" s="74"/>
      <c r="R659" s="74"/>
      <c r="S659" s="19"/>
      <c r="T659" s="21"/>
      <c r="U659" s="73"/>
      <c r="V659" s="74"/>
      <c r="W659" s="74"/>
      <c r="X659" s="19"/>
      <c r="Y659" s="21"/>
      <c r="Z659" s="66" t="str">
        <f t="shared" si="30"/>
        <v/>
      </c>
      <c r="AA659" s="49" t="str">
        <f t="shared" si="31"/>
        <v/>
      </c>
    </row>
    <row r="660" spans="1:27" s="87" customFormat="1" ht="17" hidden="1">
      <c r="A660" s="4" t="s">
        <v>504</v>
      </c>
      <c r="H660" s="4"/>
      <c r="P660" s="120"/>
      <c r="Q660" s="120"/>
      <c r="R660" s="120"/>
      <c r="S660" s="120"/>
      <c r="T660" s="120"/>
      <c r="U660" s="120"/>
      <c r="V660" s="120"/>
      <c r="W660" s="120"/>
      <c r="X660" s="120"/>
      <c r="Y660" s="120"/>
    </row>
    <row r="661" spans="1:27" s="87" customFormat="1" ht="17" hidden="1">
      <c r="A661" s="4" t="s">
        <v>504</v>
      </c>
      <c r="H661" s="4"/>
      <c r="P661" s="120"/>
      <c r="Q661" s="120"/>
      <c r="R661" s="120"/>
      <c r="S661" s="120"/>
      <c r="T661" s="120"/>
      <c r="U661" s="120"/>
      <c r="V661" s="120"/>
      <c r="W661" s="120"/>
      <c r="X661" s="120"/>
      <c r="Y661" s="120"/>
    </row>
    <row r="662" spans="1:27" s="87" customFormat="1" ht="17" hidden="1">
      <c r="A662" s="4" t="s">
        <v>504</v>
      </c>
      <c r="B662" s="4" t="s">
        <v>504</v>
      </c>
      <c r="E662" s="89" t="s">
        <v>1681</v>
      </c>
      <c r="H662" s="4"/>
      <c r="P662" s="120"/>
      <c r="Q662" s="120"/>
      <c r="R662" s="120"/>
      <c r="S662" s="120"/>
      <c r="T662" s="120"/>
      <c r="U662" s="120"/>
      <c r="V662" s="120"/>
      <c r="W662" s="120"/>
      <c r="X662" s="120"/>
      <c r="Y662" s="120"/>
      <c r="Z662" s="87" t="str">
        <f t="shared" si="30"/>
        <v/>
      </c>
      <c r="AA662" s="87" t="str">
        <f t="shared" si="31"/>
        <v/>
      </c>
    </row>
    <row r="663" spans="1:27" ht="404" hidden="1">
      <c r="A663" s="4">
        <v>2435</v>
      </c>
      <c r="B663" s="4" t="s">
        <v>1682</v>
      </c>
      <c r="C663" s="4">
        <v>625</v>
      </c>
      <c r="E663" s="116" t="s">
        <v>2756</v>
      </c>
      <c r="F663" s="2" t="s">
        <v>1683</v>
      </c>
      <c r="G663" s="2" t="s">
        <v>1684</v>
      </c>
      <c r="H663" s="10"/>
      <c r="I663" s="10"/>
      <c r="J663" s="10"/>
      <c r="K663" s="10"/>
      <c r="L663" s="10"/>
      <c r="M663" s="10"/>
      <c r="P663" s="73"/>
      <c r="Q663" s="74"/>
      <c r="R663" s="74"/>
      <c r="S663" s="19"/>
      <c r="T663" s="21"/>
      <c r="U663" s="73"/>
      <c r="V663" s="74"/>
      <c r="W663" s="74"/>
      <c r="X663" s="19"/>
      <c r="Y663" s="21"/>
      <c r="Z663" s="66" t="str">
        <f t="shared" si="30"/>
        <v/>
      </c>
      <c r="AA663" s="49" t="str">
        <f t="shared" si="31"/>
        <v/>
      </c>
    </row>
    <row r="664" spans="1:27" ht="170" hidden="1">
      <c r="A664" s="4">
        <v>2436</v>
      </c>
      <c r="B664" s="4" t="s">
        <v>1685</v>
      </c>
      <c r="C664" s="4">
        <v>629</v>
      </c>
      <c r="D664" s="15" t="s">
        <v>1593</v>
      </c>
      <c r="E664" s="116" t="s">
        <v>2757</v>
      </c>
      <c r="F664" s="2" t="s">
        <v>1686</v>
      </c>
      <c r="G664" s="2" t="s">
        <v>1687</v>
      </c>
      <c r="H664" s="10"/>
      <c r="I664" s="10"/>
      <c r="J664" s="10"/>
      <c r="K664" s="10"/>
      <c r="L664" s="10"/>
      <c r="M664" s="10"/>
      <c r="P664" s="73"/>
      <c r="Q664" s="74"/>
      <c r="R664" s="74"/>
      <c r="S664" s="19"/>
      <c r="T664" s="21"/>
      <c r="U664" s="73"/>
      <c r="V664" s="74"/>
      <c r="W664" s="74"/>
      <c r="X664" s="19"/>
      <c r="Y664" s="21"/>
      <c r="Z664" s="66" t="str">
        <f t="shared" si="30"/>
        <v/>
      </c>
      <c r="AA664" s="49" t="str">
        <f t="shared" si="31"/>
        <v/>
      </c>
    </row>
    <row r="665" spans="1:27" ht="272" hidden="1">
      <c r="A665" s="4">
        <v>2437</v>
      </c>
      <c r="B665" s="4" t="s">
        <v>1688</v>
      </c>
      <c r="C665" s="4">
        <v>630</v>
      </c>
      <c r="D665" s="15" t="s">
        <v>1593</v>
      </c>
      <c r="E665" s="116" t="s">
        <v>2758</v>
      </c>
      <c r="F665" s="2" t="s">
        <v>1689</v>
      </c>
      <c r="G665" s="2" t="s">
        <v>1690</v>
      </c>
      <c r="H665" s="10"/>
      <c r="I665" s="10"/>
      <c r="J665" s="10"/>
      <c r="K665" s="10"/>
      <c r="L665" s="10"/>
      <c r="M665" s="10"/>
      <c r="P665" s="73"/>
      <c r="Q665" s="74"/>
      <c r="R665" s="74"/>
      <c r="S665" s="19"/>
      <c r="T665" s="21"/>
      <c r="U665" s="73"/>
      <c r="V665" s="74"/>
      <c r="W665" s="74"/>
      <c r="X665" s="19"/>
      <c r="Y665" s="21"/>
      <c r="Z665" s="66" t="str">
        <f t="shared" si="30"/>
        <v/>
      </c>
      <c r="AA665" s="49" t="str">
        <f t="shared" si="31"/>
        <v/>
      </c>
    </row>
    <row r="666" spans="1:27" s="87" customFormat="1" ht="17" hidden="1">
      <c r="A666" s="4" t="s">
        <v>504</v>
      </c>
      <c r="H666" s="4"/>
      <c r="P666" s="120"/>
      <c r="Q666" s="120"/>
      <c r="R666" s="120"/>
      <c r="S666" s="120"/>
      <c r="T666" s="120"/>
      <c r="U666" s="120"/>
      <c r="V666" s="120"/>
      <c r="W666" s="120"/>
      <c r="X666" s="120"/>
      <c r="Y666" s="120"/>
    </row>
    <row r="667" spans="1:27" ht="170" hidden="1">
      <c r="A667" s="4">
        <v>2438</v>
      </c>
      <c r="B667" s="4" t="s">
        <v>1691</v>
      </c>
      <c r="C667" s="4">
        <v>631</v>
      </c>
      <c r="D667" s="15" t="s">
        <v>1593</v>
      </c>
      <c r="E667" s="116" t="s">
        <v>2759</v>
      </c>
      <c r="F667" s="2" t="s">
        <v>1692</v>
      </c>
      <c r="G667" s="2" t="s">
        <v>1693</v>
      </c>
      <c r="H667" s="10"/>
      <c r="I667" s="10"/>
      <c r="J667" s="10"/>
      <c r="K667" s="10"/>
      <c r="L667" s="10"/>
      <c r="M667" s="10"/>
      <c r="P667" s="73"/>
      <c r="Q667" s="74"/>
      <c r="R667" s="74"/>
      <c r="S667" s="19"/>
      <c r="T667" s="21"/>
      <c r="U667" s="73"/>
      <c r="V667" s="74"/>
      <c r="W667" s="74"/>
      <c r="X667" s="19"/>
      <c r="Y667" s="21"/>
      <c r="Z667" s="66" t="str">
        <f t="shared" si="30"/>
        <v/>
      </c>
      <c r="AA667" s="49" t="str">
        <f t="shared" si="31"/>
        <v/>
      </c>
    </row>
    <row r="668" spans="1:27" s="87" customFormat="1" ht="17" hidden="1">
      <c r="A668" s="4" t="s">
        <v>504</v>
      </c>
      <c r="H668" s="4"/>
      <c r="P668" s="120"/>
      <c r="Q668" s="120"/>
      <c r="R668" s="120"/>
      <c r="S668" s="120"/>
      <c r="T668" s="120"/>
      <c r="U668" s="120"/>
      <c r="V668" s="120"/>
      <c r="W668" s="120"/>
      <c r="X668" s="120"/>
      <c r="Y668" s="120"/>
    </row>
    <row r="669" spans="1:27" s="87" customFormat="1" ht="17" hidden="1">
      <c r="A669" s="4" t="s">
        <v>504</v>
      </c>
      <c r="H669" s="4"/>
      <c r="P669" s="120"/>
      <c r="Q669" s="120"/>
      <c r="R669" s="120"/>
      <c r="S669" s="120"/>
      <c r="T669" s="120"/>
      <c r="U669" s="120"/>
      <c r="V669" s="120"/>
      <c r="W669" s="120"/>
      <c r="X669" s="120"/>
      <c r="Y669" s="120"/>
    </row>
    <row r="670" spans="1:27" s="87" customFormat="1" ht="34" hidden="1">
      <c r="A670" s="4" t="s">
        <v>504</v>
      </c>
      <c r="B670" s="4" t="s">
        <v>504</v>
      </c>
      <c r="E670" s="89" t="s">
        <v>1694</v>
      </c>
      <c r="H670" s="4"/>
      <c r="P670" s="120"/>
      <c r="Q670" s="120"/>
      <c r="R670" s="120"/>
      <c r="S670" s="120"/>
      <c r="T670" s="120"/>
      <c r="U670" s="120"/>
      <c r="V670" s="120"/>
      <c r="W670" s="120"/>
      <c r="X670" s="120"/>
      <c r="Y670" s="120"/>
      <c r="Z670" s="87" t="str">
        <f t="shared" si="30"/>
        <v/>
      </c>
      <c r="AA670" s="87" t="str">
        <f t="shared" si="31"/>
        <v/>
      </c>
    </row>
    <row r="671" spans="1:27" ht="272" hidden="1">
      <c r="A671" s="4">
        <v>2439</v>
      </c>
      <c r="B671" s="4" t="s">
        <v>1695</v>
      </c>
      <c r="C671" s="4">
        <v>632</v>
      </c>
      <c r="D671" s="15" t="s">
        <v>1593</v>
      </c>
      <c r="E671" s="116" t="s">
        <v>2760</v>
      </c>
      <c r="F671" s="2" t="s">
        <v>1696</v>
      </c>
      <c r="G671" s="2" t="s">
        <v>1697</v>
      </c>
      <c r="H671" s="10"/>
      <c r="I671" s="10"/>
      <c r="J671" s="10"/>
      <c r="K671" s="10"/>
      <c r="L671" s="10"/>
      <c r="M671" s="10"/>
      <c r="P671" s="73"/>
      <c r="Q671" s="74"/>
      <c r="R671" s="74"/>
      <c r="S671" s="19"/>
      <c r="T671" s="21"/>
      <c r="U671" s="73"/>
      <c r="V671" s="74"/>
      <c r="W671" s="74"/>
      <c r="X671" s="19"/>
      <c r="Y671" s="21"/>
      <c r="Z671" s="66" t="str">
        <f t="shared" si="30"/>
        <v/>
      </c>
      <c r="AA671" s="49" t="str">
        <f t="shared" si="31"/>
        <v/>
      </c>
    </row>
    <row r="672" spans="1:27" ht="238" hidden="1">
      <c r="A672" s="4">
        <v>2440</v>
      </c>
      <c r="B672" s="4" t="s">
        <v>1698</v>
      </c>
      <c r="C672" s="4">
        <v>633</v>
      </c>
      <c r="E672" s="116" t="s">
        <v>2761</v>
      </c>
      <c r="F672" s="2" t="s">
        <v>1699</v>
      </c>
      <c r="G672" s="2" t="s">
        <v>1700</v>
      </c>
      <c r="H672" s="10"/>
      <c r="I672" s="10"/>
      <c r="J672" s="10"/>
      <c r="K672" s="10"/>
      <c r="L672" s="10"/>
      <c r="M672" s="10"/>
      <c r="P672" s="73"/>
      <c r="Q672" s="74"/>
      <c r="R672" s="74"/>
      <c r="S672" s="19"/>
      <c r="T672" s="21"/>
      <c r="U672" s="73"/>
      <c r="V672" s="74"/>
      <c r="W672" s="74"/>
      <c r="X672" s="19"/>
      <c r="Y672" s="21"/>
      <c r="Z672" s="66" t="str">
        <f t="shared" si="30"/>
        <v/>
      </c>
      <c r="AA672" s="49" t="str">
        <f t="shared" si="31"/>
        <v/>
      </c>
    </row>
    <row r="673" spans="1:27" ht="372" hidden="1">
      <c r="A673" s="4">
        <v>2441</v>
      </c>
      <c r="B673" s="4" t="s">
        <v>924</v>
      </c>
      <c r="C673" s="4">
        <v>634</v>
      </c>
      <c r="E673" s="116" t="s">
        <v>2762</v>
      </c>
      <c r="F673" s="2" t="s">
        <v>1701</v>
      </c>
      <c r="G673" s="2" t="s">
        <v>1702</v>
      </c>
      <c r="H673" s="10"/>
      <c r="I673" s="10"/>
      <c r="J673" s="10"/>
      <c r="K673" s="10"/>
      <c r="L673" s="10"/>
      <c r="M673" s="10"/>
      <c r="P673" s="73"/>
      <c r="Q673" s="74"/>
      <c r="R673" s="74"/>
      <c r="S673" s="19"/>
      <c r="T673" s="21"/>
      <c r="U673" s="73"/>
      <c r="V673" s="74"/>
      <c r="W673" s="74"/>
      <c r="X673" s="19"/>
      <c r="Y673" s="21"/>
      <c r="Z673" s="66" t="str">
        <f t="shared" si="30"/>
        <v/>
      </c>
      <c r="AA673" s="49" t="str">
        <f t="shared" si="31"/>
        <v/>
      </c>
    </row>
    <row r="674" spans="1:27" s="87" customFormat="1" ht="17" hidden="1">
      <c r="A674" s="4" t="s">
        <v>504</v>
      </c>
      <c r="H674" s="4"/>
      <c r="P674" s="120"/>
      <c r="Q674" s="120"/>
      <c r="R674" s="120"/>
      <c r="S674" s="120"/>
      <c r="T674" s="120"/>
      <c r="U674" s="120"/>
      <c r="V674" s="120"/>
      <c r="W674" s="120"/>
      <c r="X674" s="120"/>
      <c r="Y674" s="120"/>
    </row>
    <row r="675" spans="1:27" s="87" customFormat="1" ht="17" hidden="1">
      <c r="A675" s="4" t="s">
        <v>504</v>
      </c>
      <c r="H675" s="4"/>
      <c r="P675" s="120"/>
      <c r="Q675" s="120"/>
      <c r="R675" s="120"/>
      <c r="S675" s="120"/>
      <c r="T675" s="120"/>
      <c r="U675" s="120"/>
      <c r="V675" s="120"/>
      <c r="W675" s="120"/>
      <c r="X675" s="120"/>
      <c r="Y675" s="120"/>
    </row>
    <row r="676" spans="1:27" ht="19" hidden="1">
      <c r="A676" s="4" t="s">
        <v>504</v>
      </c>
      <c r="B676" s="4" t="s">
        <v>504</v>
      </c>
      <c r="E676" s="125" t="s">
        <v>65</v>
      </c>
      <c r="F676" s="125"/>
      <c r="G676" s="125"/>
      <c r="P676" s="120"/>
      <c r="Q676" s="120"/>
      <c r="R676" s="120"/>
      <c r="S676" s="120"/>
      <c r="T676" s="120"/>
      <c r="U676" s="120"/>
      <c r="V676" s="120"/>
      <c r="W676" s="120"/>
      <c r="X676" s="120"/>
      <c r="Y676" s="120"/>
      <c r="Z676" s="87"/>
      <c r="AA676" s="87"/>
    </row>
    <row r="677" spans="1:27" s="87" customFormat="1" ht="34" hidden="1">
      <c r="A677" s="4" t="s">
        <v>504</v>
      </c>
      <c r="B677" s="4" t="s">
        <v>504</v>
      </c>
      <c r="E677" s="89" t="s">
        <v>1703</v>
      </c>
      <c r="H677" s="4"/>
      <c r="P677" s="120"/>
      <c r="Q677" s="120"/>
      <c r="R677" s="120"/>
      <c r="S677" s="120"/>
      <c r="T677" s="120"/>
      <c r="U677" s="120"/>
      <c r="V677" s="120"/>
      <c r="W677" s="120"/>
      <c r="X677" s="120"/>
      <c r="Y677" s="120"/>
      <c r="Z677" s="87" t="str">
        <f t="shared" si="30"/>
        <v/>
      </c>
      <c r="AA677" s="87" t="str">
        <f t="shared" si="31"/>
        <v/>
      </c>
    </row>
    <row r="678" spans="1:27" ht="204" hidden="1">
      <c r="A678" s="4">
        <v>2442</v>
      </c>
      <c r="B678" s="4" t="s">
        <v>1704</v>
      </c>
      <c r="C678" s="4">
        <v>635</v>
      </c>
      <c r="D678" s="15" t="s">
        <v>1593</v>
      </c>
      <c r="E678" s="116" t="s">
        <v>2763</v>
      </c>
      <c r="F678" s="2" t="s">
        <v>1705</v>
      </c>
      <c r="G678" s="2" t="s">
        <v>1706</v>
      </c>
      <c r="H678" s="10"/>
      <c r="I678" s="10"/>
      <c r="J678" s="10"/>
      <c r="K678" s="10"/>
      <c r="L678" s="10"/>
      <c r="M678" s="10"/>
      <c r="P678" s="73"/>
      <c r="Q678" s="74"/>
      <c r="R678" s="74"/>
      <c r="S678" s="19"/>
      <c r="T678" s="21"/>
      <c r="U678" s="73"/>
      <c r="V678" s="74"/>
      <c r="W678" s="74"/>
      <c r="X678" s="19"/>
      <c r="Y678" s="21"/>
      <c r="Z678" s="66" t="str">
        <f t="shared" si="30"/>
        <v/>
      </c>
      <c r="AA678" s="49" t="str">
        <f t="shared" si="31"/>
        <v/>
      </c>
    </row>
    <row r="679" spans="1:27" ht="238" hidden="1">
      <c r="A679" s="4">
        <v>2443</v>
      </c>
      <c r="B679" s="4" t="s">
        <v>1707</v>
      </c>
      <c r="C679" s="4">
        <v>636</v>
      </c>
      <c r="D679" s="15" t="s">
        <v>1593</v>
      </c>
      <c r="E679" s="116" t="s">
        <v>2764</v>
      </c>
      <c r="F679" s="2" t="s">
        <v>1708</v>
      </c>
      <c r="G679" s="2" t="s">
        <v>1706</v>
      </c>
      <c r="H679" s="10"/>
      <c r="I679" s="10"/>
      <c r="J679" s="10"/>
      <c r="K679" s="10"/>
      <c r="L679" s="10"/>
      <c r="M679" s="10"/>
      <c r="P679" s="73"/>
      <c r="Q679" s="74"/>
      <c r="R679" s="74"/>
      <c r="S679" s="19"/>
      <c r="T679" s="21"/>
      <c r="U679" s="73"/>
      <c r="V679" s="74"/>
      <c r="W679" s="74"/>
      <c r="X679" s="19"/>
      <c r="Y679" s="21"/>
      <c r="Z679" s="66" t="str">
        <f t="shared" si="30"/>
        <v/>
      </c>
      <c r="AA679" s="49" t="str">
        <f t="shared" si="31"/>
        <v/>
      </c>
    </row>
    <row r="680" spans="1:27" s="87" customFormat="1" ht="17" hidden="1">
      <c r="A680" s="4" t="s">
        <v>504</v>
      </c>
      <c r="H680" s="4"/>
      <c r="P680" s="120"/>
      <c r="Q680" s="120"/>
      <c r="R680" s="120"/>
      <c r="S680" s="120"/>
      <c r="T680" s="120"/>
      <c r="U680" s="120"/>
      <c r="V680" s="120"/>
      <c r="W680" s="120"/>
      <c r="X680" s="120"/>
      <c r="Y680" s="120"/>
    </row>
    <row r="681" spans="1:27" s="87" customFormat="1" ht="17" hidden="1">
      <c r="A681" s="4" t="s">
        <v>504</v>
      </c>
      <c r="H681" s="4"/>
      <c r="P681" s="120"/>
      <c r="Q681" s="120"/>
      <c r="R681" s="120"/>
      <c r="S681" s="120"/>
      <c r="T681" s="120"/>
      <c r="U681" s="120"/>
      <c r="V681" s="120"/>
      <c r="W681" s="120"/>
      <c r="X681" s="120"/>
      <c r="Y681" s="120"/>
    </row>
    <row r="682" spans="1:27" s="87" customFormat="1" ht="34" hidden="1">
      <c r="A682" s="4" t="s">
        <v>504</v>
      </c>
      <c r="B682" s="4" t="s">
        <v>504</v>
      </c>
      <c r="E682" s="89" t="s">
        <v>1709</v>
      </c>
      <c r="H682" s="4"/>
      <c r="P682" s="120"/>
      <c r="Q682" s="120"/>
      <c r="R682" s="120"/>
      <c r="S682" s="120"/>
      <c r="T682" s="120"/>
      <c r="U682" s="120"/>
      <c r="V682" s="120"/>
      <c r="W682" s="120"/>
      <c r="X682" s="120"/>
      <c r="Y682" s="120"/>
      <c r="Z682" s="87" t="str">
        <f t="shared" si="30"/>
        <v/>
      </c>
      <c r="AA682" s="87" t="str">
        <f t="shared" si="31"/>
        <v/>
      </c>
    </row>
    <row r="683" spans="1:27" ht="119" hidden="1">
      <c r="A683" s="4">
        <v>2444</v>
      </c>
      <c r="B683" s="4" t="s">
        <v>1710</v>
      </c>
      <c r="C683" s="4">
        <v>637</v>
      </c>
      <c r="D683" s="15" t="s">
        <v>1593</v>
      </c>
      <c r="E683" s="116" t="s">
        <v>2765</v>
      </c>
      <c r="F683" s="2" t="s">
        <v>1711</v>
      </c>
      <c r="G683" s="2" t="s">
        <v>1712</v>
      </c>
      <c r="H683" s="10"/>
      <c r="I683" s="10"/>
      <c r="J683" s="10"/>
      <c r="K683" s="10"/>
      <c r="L683" s="10"/>
      <c r="M683" s="10"/>
      <c r="P683" s="73"/>
      <c r="Q683" s="74"/>
      <c r="R683" s="74"/>
      <c r="S683" s="19"/>
      <c r="T683" s="21"/>
      <c r="U683" s="73"/>
      <c r="V683" s="74"/>
      <c r="W683" s="74"/>
      <c r="X683" s="19"/>
      <c r="Y683" s="21"/>
      <c r="Z683" s="66" t="str">
        <f t="shared" si="30"/>
        <v/>
      </c>
      <c r="AA683" s="49" t="str">
        <f t="shared" si="31"/>
        <v/>
      </c>
    </row>
    <row r="684" spans="1:27" ht="221" hidden="1">
      <c r="A684" s="4">
        <v>2445</v>
      </c>
      <c r="B684" s="4" t="s">
        <v>1713</v>
      </c>
      <c r="C684" s="4">
        <v>638</v>
      </c>
      <c r="E684" s="116" t="s">
        <v>2766</v>
      </c>
      <c r="F684" s="2" t="s">
        <v>1714</v>
      </c>
      <c r="G684" s="2" t="s">
        <v>1712</v>
      </c>
      <c r="H684" s="10"/>
      <c r="I684" s="10"/>
      <c r="J684" s="10"/>
      <c r="K684" s="10"/>
      <c r="L684" s="10"/>
      <c r="M684" s="10"/>
      <c r="P684" s="73"/>
      <c r="Q684" s="74"/>
      <c r="R684" s="74"/>
      <c r="S684" s="19"/>
      <c r="T684" s="21"/>
      <c r="U684" s="73"/>
      <c r="V684" s="74"/>
      <c r="W684" s="74"/>
      <c r="X684" s="19"/>
      <c r="Y684" s="21"/>
      <c r="Z684" s="66" t="str">
        <f t="shared" si="30"/>
        <v/>
      </c>
      <c r="AA684" s="49" t="str">
        <f t="shared" si="31"/>
        <v/>
      </c>
    </row>
    <row r="685" spans="1:27" ht="187" hidden="1">
      <c r="A685" s="4">
        <v>2446</v>
      </c>
      <c r="B685" s="4" t="s">
        <v>1715</v>
      </c>
      <c r="C685" s="4">
        <v>639</v>
      </c>
      <c r="E685" s="116" t="s">
        <v>2767</v>
      </c>
      <c r="F685" s="2" t="s">
        <v>1716</v>
      </c>
      <c r="G685" s="2" t="s">
        <v>1712</v>
      </c>
      <c r="H685" s="10"/>
      <c r="I685" s="10"/>
      <c r="J685" s="10"/>
      <c r="K685" s="10"/>
      <c r="L685" s="10"/>
      <c r="M685" s="10"/>
      <c r="P685" s="73"/>
      <c r="Q685" s="74"/>
      <c r="R685" s="74"/>
      <c r="S685" s="19"/>
      <c r="T685" s="21"/>
      <c r="U685" s="73"/>
      <c r="V685" s="74"/>
      <c r="W685" s="74"/>
      <c r="X685" s="19"/>
      <c r="Y685" s="21"/>
      <c r="Z685" s="66" t="str">
        <f t="shared" si="30"/>
        <v/>
      </c>
      <c r="AA685" s="49" t="str">
        <f t="shared" si="31"/>
        <v/>
      </c>
    </row>
    <row r="686" spans="1:27" s="87" customFormat="1" ht="17" hidden="1">
      <c r="A686" s="4" t="s">
        <v>504</v>
      </c>
      <c r="H686" s="4"/>
      <c r="P686" s="120"/>
      <c r="Q686" s="120"/>
      <c r="R686" s="120"/>
      <c r="S686" s="120"/>
      <c r="T686" s="120"/>
      <c r="U686" s="120"/>
      <c r="V686" s="120"/>
      <c r="W686" s="120"/>
      <c r="X686" s="120"/>
      <c r="Y686" s="120"/>
    </row>
    <row r="687" spans="1:27" s="87" customFormat="1" ht="17" hidden="1">
      <c r="A687" s="4" t="s">
        <v>504</v>
      </c>
      <c r="H687" s="4"/>
      <c r="P687" s="120"/>
      <c r="Q687" s="120"/>
      <c r="R687" s="120"/>
      <c r="S687" s="120"/>
      <c r="T687" s="120"/>
      <c r="U687" s="120"/>
      <c r="V687" s="120"/>
      <c r="W687" s="120"/>
      <c r="X687" s="120"/>
      <c r="Y687" s="120"/>
    </row>
    <row r="688" spans="1:27" ht="37">
      <c r="A688" s="4" t="s">
        <v>504</v>
      </c>
      <c r="E688" s="126" t="s">
        <v>25</v>
      </c>
      <c r="F688" s="126"/>
      <c r="G688" s="126"/>
      <c r="P688" s="120"/>
      <c r="Q688" s="120"/>
      <c r="R688" s="120"/>
      <c r="S688" s="120"/>
      <c r="T688" s="120"/>
      <c r="U688" s="120"/>
      <c r="V688" s="120"/>
      <c r="W688" s="120"/>
      <c r="X688" s="120"/>
      <c r="Y688" s="120"/>
      <c r="Z688" s="87"/>
      <c r="AA688" s="87"/>
    </row>
    <row r="689" spans="1:27" ht="19">
      <c r="A689" s="4" t="s">
        <v>504</v>
      </c>
      <c r="E689" s="125" t="s">
        <v>1717</v>
      </c>
      <c r="F689" s="125"/>
      <c r="G689" s="125"/>
      <c r="P689" s="120"/>
      <c r="Q689" s="120"/>
      <c r="R689" s="120"/>
      <c r="S689" s="120"/>
      <c r="T689" s="120"/>
      <c r="U689" s="120"/>
      <c r="V689" s="120"/>
      <c r="W689" s="120"/>
      <c r="X689" s="120"/>
      <c r="Y689" s="120"/>
      <c r="Z689" s="87"/>
      <c r="AA689" s="87"/>
    </row>
    <row r="690" spans="1:27" s="87" customFormat="1" ht="17">
      <c r="A690" s="4" t="s">
        <v>504</v>
      </c>
      <c r="B690" s="4"/>
      <c r="E690" s="89" t="s">
        <v>229</v>
      </c>
      <c r="H690" s="4"/>
      <c r="P690" s="120"/>
      <c r="Q690" s="120"/>
      <c r="R690" s="120"/>
      <c r="S690" s="120"/>
      <c r="T690" s="120"/>
      <c r="U690" s="120"/>
      <c r="V690" s="120"/>
      <c r="W690" s="120"/>
      <c r="X690" s="120"/>
      <c r="Y690" s="120"/>
      <c r="Z690" s="87" t="str">
        <f t="shared" ref="Z690:Z752" si="32">IF(U690&lt;&gt;"",U690,IF(P690&lt;&gt;"",P690,IF(N690&lt;&gt;"",N690,"")))</f>
        <v/>
      </c>
      <c r="AA690" s="87" t="str">
        <f t="shared" ref="AA690:AA752" si="33">IF(X690&lt;&gt;"",X690,IF(S690&lt;&gt;"",S690,IF(O690&lt;&gt;"",O690,"")))</f>
        <v/>
      </c>
    </row>
    <row r="691" spans="1:27" ht="409.6">
      <c r="A691" s="4">
        <v>2447</v>
      </c>
      <c r="B691" s="4" t="s">
        <v>1718</v>
      </c>
      <c r="C691" s="4">
        <v>138</v>
      </c>
      <c r="E691" s="53" t="s">
        <v>2768</v>
      </c>
      <c r="F691" s="2" t="s">
        <v>1719</v>
      </c>
      <c r="G691" s="2" t="s">
        <v>1720</v>
      </c>
      <c r="H691" s="115" t="s">
        <v>2416</v>
      </c>
      <c r="I691" s="10"/>
      <c r="J691" s="10"/>
      <c r="K691" s="10"/>
      <c r="L691" s="10"/>
      <c r="M691" s="115" t="s">
        <v>2416</v>
      </c>
      <c r="P691" s="73">
        <v>4</v>
      </c>
      <c r="Q691" s="74" t="s">
        <v>3029</v>
      </c>
      <c r="R691" s="74"/>
      <c r="S691" s="19">
        <v>1</v>
      </c>
      <c r="T691" s="21" t="s">
        <v>3312</v>
      </c>
      <c r="U691" s="73"/>
      <c r="V691" s="74"/>
      <c r="W691" s="74"/>
      <c r="X691" s="19"/>
      <c r="Y691" s="21"/>
      <c r="Z691" s="66">
        <f t="shared" si="32"/>
        <v>4</v>
      </c>
      <c r="AA691" s="49">
        <f t="shared" si="33"/>
        <v>1</v>
      </c>
    </row>
    <row r="692" spans="1:27" ht="409.6">
      <c r="A692" s="4">
        <v>2448</v>
      </c>
      <c r="B692" s="4" t="s">
        <v>1718</v>
      </c>
      <c r="C692" s="4">
        <v>138</v>
      </c>
      <c r="E692" s="53" t="s">
        <v>2769</v>
      </c>
      <c r="F692" s="2" t="s">
        <v>1721</v>
      </c>
      <c r="G692" s="2" t="s">
        <v>1722</v>
      </c>
      <c r="H692" s="115" t="s">
        <v>2416</v>
      </c>
      <c r="I692" s="10"/>
      <c r="J692" s="10"/>
      <c r="K692" s="10"/>
      <c r="L692" s="10"/>
      <c r="M692" s="115" t="s">
        <v>2416</v>
      </c>
      <c r="P692" s="73">
        <v>4</v>
      </c>
      <c r="Q692" s="74" t="s">
        <v>3030</v>
      </c>
      <c r="R692" s="74"/>
      <c r="S692" s="19">
        <v>2</v>
      </c>
      <c r="T692" s="21" t="s">
        <v>3311</v>
      </c>
      <c r="U692" s="73"/>
      <c r="V692" s="74"/>
      <c r="W692" s="74"/>
      <c r="X692" s="19"/>
      <c r="Y692" s="21"/>
      <c r="Z692" s="66">
        <f t="shared" si="32"/>
        <v>4</v>
      </c>
      <c r="AA692" s="49">
        <f t="shared" si="33"/>
        <v>2</v>
      </c>
    </row>
    <row r="693" spans="1:27" ht="409.6">
      <c r="A693" s="4">
        <v>2449</v>
      </c>
      <c r="B693" s="4" t="s">
        <v>1718</v>
      </c>
      <c r="C693" s="4">
        <v>138</v>
      </c>
      <c r="E693" s="53" t="s">
        <v>2770</v>
      </c>
      <c r="F693" s="2" t="s">
        <v>1723</v>
      </c>
      <c r="G693" s="2" t="s">
        <v>1724</v>
      </c>
      <c r="H693" s="115" t="s">
        <v>2416</v>
      </c>
      <c r="I693" s="10"/>
      <c r="J693" s="10"/>
      <c r="K693" s="10"/>
      <c r="L693" s="10"/>
      <c r="M693" s="115" t="s">
        <v>2416</v>
      </c>
      <c r="P693" s="73">
        <v>4</v>
      </c>
      <c r="Q693" s="74" t="s">
        <v>3030</v>
      </c>
      <c r="R693" s="74"/>
      <c r="S693" s="19">
        <v>2</v>
      </c>
      <c r="T693" s="21"/>
      <c r="U693" s="73"/>
      <c r="V693" s="74"/>
      <c r="W693" s="74"/>
      <c r="X693" s="19"/>
      <c r="Y693" s="21"/>
      <c r="Z693" s="66">
        <f t="shared" si="32"/>
        <v>4</v>
      </c>
      <c r="AA693" s="49">
        <f t="shared" si="33"/>
        <v>2</v>
      </c>
    </row>
    <row r="694" spans="1:27" ht="409.6">
      <c r="A694" s="4">
        <v>2450</v>
      </c>
      <c r="B694" s="4" t="s">
        <v>1718</v>
      </c>
      <c r="C694" s="4">
        <v>138</v>
      </c>
      <c r="E694" s="53" t="s">
        <v>2771</v>
      </c>
      <c r="F694" s="2" t="s">
        <v>1725</v>
      </c>
      <c r="G694" s="2" t="s">
        <v>1726</v>
      </c>
      <c r="H694" s="115" t="s">
        <v>2416</v>
      </c>
      <c r="I694" s="10"/>
      <c r="J694" s="10"/>
      <c r="K694" s="10"/>
      <c r="L694" s="10"/>
      <c r="M694" s="115" t="s">
        <v>2416</v>
      </c>
      <c r="P694" s="73">
        <v>4</v>
      </c>
      <c r="Q694" s="74" t="s">
        <v>3031</v>
      </c>
      <c r="R694" s="74"/>
      <c r="S694" s="19">
        <v>2</v>
      </c>
      <c r="T694" s="21"/>
      <c r="U694" s="73"/>
      <c r="V694" s="74"/>
      <c r="W694" s="74"/>
      <c r="X694" s="19"/>
      <c r="Y694" s="21"/>
      <c r="Z694" s="66">
        <f t="shared" si="32"/>
        <v>4</v>
      </c>
      <c r="AA694" s="49">
        <f t="shared" si="33"/>
        <v>2</v>
      </c>
    </row>
    <row r="695" spans="1:27" ht="409.6">
      <c r="A695" s="4">
        <v>2451</v>
      </c>
      <c r="B695" s="4" t="s">
        <v>1718</v>
      </c>
      <c r="C695" s="4">
        <v>138</v>
      </c>
      <c r="E695" s="53" t="s">
        <v>2772</v>
      </c>
      <c r="F695" s="2" t="s">
        <v>1727</v>
      </c>
      <c r="G695" s="2" t="s">
        <v>1728</v>
      </c>
      <c r="H695" s="115" t="s">
        <v>2416</v>
      </c>
      <c r="I695" s="10"/>
      <c r="J695" s="10"/>
      <c r="K695" s="10"/>
      <c r="L695" s="10"/>
      <c r="M695" s="115" t="s">
        <v>2416</v>
      </c>
      <c r="P695" s="73">
        <v>4</v>
      </c>
      <c r="Q695" s="74" t="s">
        <v>3075</v>
      </c>
      <c r="R695" s="74"/>
      <c r="S695" s="19">
        <v>2</v>
      </c>
      <c r="T695" s="21" t="s">
        <v>3304</v>
      </c>
      <c r="U695" s="73"/>
      <c r="V695" s="74"/>
      <c r="W695" s="74"/>
      <c r="X695" s="19"/>
      <c r="Y695" s="21"/>
      <c r="Z695" s="66">
        <f t="shared" si="32"/>
        <v>4</v>
      </c>
      <c r="AA695" s="49">
        <f t="shared" si="33"/>
        <v>2</v>
      </c>
    </row>
    <row r="696" spans="1:27" ht="409.6">
      <c r="A696" s="4">
        <v>2452</v>
      </c>
      <c r="B696" s="4" t="s">
        <v>1718</v>
      </c>
      <c r="C696" s="4">
        <v>138</v>
      </c>
      <c r="E696" s="53" t="s">
        <v>2773</v>
      </c>
      <c r="F696" s="2" t="s">
        <v>1729</v>
      </c>
      <c r="G696" s="2" t="s">
        <v>1730</v>
      </c>
      <c r="H696" s="115" t="s">
        <v>2416</v>
      </c>
      <c r="I696" s="10"/>
      <c r="J696" s="10"/>
      <c r="K696" s="10"/>
      <c r="L696" s="10"/>
      <c r="M696" s="115" t="s">
        <v>2416</v>
      </c>
      <c r="P696" s="73">
        <v>4</v>
      </c>
      <c r="Q696" s="74" t="s">
        <v>3076</v>
      </c>
      <c r="R696" s="74"/>
      <c r="S696" s="19">
        <v>1</v>
      </c>
      <c r="T696" s="21"/>
      <c r="U696" s="73"/>
      <c r="V696" s="74"/>
      <c r="W696" s="74"/>
      <c r="X696" s="19"/>
      <c r="Y696" s="21"/>
      <c r="Z696" s="66">
        <f t="shared" si="32"/>
        <v>4</v>
      </c>
      <c r="AA696" s="49">
        <f t="shared" si="33"/>
        <v>1</v>
      </c>
    </row>
    <row r="697" spans="1:27" ht="409.6">
      <c r="A697" s="4">
        <v>2453</v>
      </c>
      <c r="B697" s="4" t="s">
        <v>1718</v>
      </c>
      <c r="C697" s="4">
        <v>138</v>
      </c>
      <c r="E697" s="53" t="s">
        <v>2774</v>
      </c>
      <c r="F697" s="2" t="s">
        <v>1731</v>
      </c>
      <c r="G697" s="2" t="s">
        <v>1732</v>
      </c>
      <c r="H697" s="115" t="s">
        <v>2416</v>
      </c>
      <c r="I697" s="10"/>
      <c r="J697" s="10"/>
      <c r="K697" s="10"/>
      <c r="L697" s="10"/>
      <c r="M697" s="115" t="s">
        <v>2416</v>
      </c>
      <c r="P697" s="73">
        <v>4</v>
      </c>
      <c r="Q697" s="74" t="s">
        <v>301</v>
      </c>
      <c r="R697" s="74"/>
      <c r="S697" s="19">
        <v>2</v>
      </c>
      <c r="T697" s="21"/>
      <c r="U697" s="73"/>
      <c r="V697" s="74"/>
      <c r="W697" s="74"/>
      <c r="X697" s="19"/>
      <c r="Y697" s="21"/>
      <c r="Z697" s="66">
        <f t="shared" si="32"/>
        <v>4</v>
      </c>
      <c r="AA697" s="49">
        <f t="shared" si="33"/>
        <v>2</v>
      </c>
    </row>
    <row r="698" spans="1:27" ht="255">
      <c r="A698" s="4">
        <v>2454</v>
      </c>
      <c r="B698" s="4" t="s">
        <v>1733</v>
      </c>
      <c r="C698" s="4">
        <v>146</v>
      </c>
      <c r="D698" s="15" t="s">
        <v>30</v>
      </c>
      <c r="E698" s="2" t="s">
        <v>1734</v>
      </c>
      <c r="F698" s="2" t="s">
        <v>1735</v>
      </c>
      <c r="G698" s="2" t="s">
        <v>1736</v>
      </c>
      <c r="H698" s="115" t="s">
        <v>2775</v>
      </c>
      <c r="I698" s="10"/>
      <c r="J698" s="10"/>
      <c r="K698" s="10"/>
      <c r="L698" s="10"/>
      <c r="M698" s="115" t="s">
        <v>2775</v>
      </c>
      <c r="N698" s="117">
        <v>4</v>
      </c>
      <c r="O698" s="117">
        <v>3</v>
      </c>
      <c r="P698" s="73">
        <v>4</v>
      </c>
      <c r="Q698" s="74" t="s">
        <v>308</v>
      </c>
      <c r="R698" s="74"/>
      <c r="S698" s="19">
        <v>3</v>
      </c>
      <c r="T698" s="21"/>
      <c r="U698" s="73"/>
      <c r="V698" s="74"/>
      <c r="W698" s="74"/>
      <c r="X698" s="19"/>
      <c r="Y698" s="21"/>
      <c r="Z698" s="66">
        <f t="shared" si="32"/>
        <v>4</v>
      </c>
      <c r="AA698" s="49">
        <f t="shared" si="33"/>
        <v>3</v>
      </c>
    </row>
    <row r="699" spans="1:27" ht="409.6">
      <c r="A699" s="4">
        <v>2455</v>
      </c>
      <c r="B699" s="4" t="s">
        <v>1718</v>
      </c>
      <c r="C699" s="4">
        <v>138</v>
      </c>
      <c r="E699" s="53" t="s">
        <v>2776</v>
      </c>
      <c r="F699" s="2" t="s">
        <v>1737</v>
      </c>
      <c r="G699" s="2" t="s">
        <v>1738</v>
      </c>
      <c r="H699" s="115" t="s">
        <v>2416</v>
      </c>
      <c r="I699" s="10"/>
      <c r="J699" s="10"/>
      <c r="K699" s="10"/>
      <c r="L699" s="10"/>
      <c r="M699" s="115" t="s">
        <v>2416</v>
      </c>
      <c r="P699" s="73">
        <v>4</v>
      </c>
      <c r="Q699" s="74" t="s">
        <v>302</v>
      </c>
      <c r="R699" s="74"/>
      <c r="S699" s="19">
        <v>2</v>
      </c>
      <c r="T699" s="21"/>
      <c r="U699" s="73"/>
      <c r="V699" s="74"/>
      <c r="W699" s="74"/>
      <c r="X699" s="19"/>
      <c r="Y699" s="21"/>
      <c r="Z699" s="66">
        <f t="shared" si="32"/>
        <v>4</v>
      </c>
      <c r="AA699" s="49">
        <f t="shared" si="33"/>
        <v>2</v>
      </c>
    </row>
    <row r="700" spans="1:27" ht="409.6">
      <c r="A700" s="4">
        <v>2456</v>
      </c>
      <c r="B700" s="4" t="s">
        <v>1718</v>
      </c>
      <c r="C700" s="4">
        <v>138</v>
      </c>
      <c r="E700" s="53" t="s">
        <v>2777</v>
      </c>
      <c r="F700" s="2" t="s">
        <v>1739</v>
      </c>
      <c r="G700" s="2" t="s">
        <v>1740</v>
      </c>
      <c r="H700" s="115" t="s">
        <v>2416</v>
      </c>
      <c r="I700" s="10"/>
      <c r="J700" s="10"/>
      <c r="K700" s="10"/>
      <c r="L700" s="10"/>
      <c r="M700" s="115" t="s">
        <v>2416</v>
      </c>
      <c r="P700" s="73">
        <v>4</v>
      </c>
      <c r="Q700" s="74" t="s">
        <v>311</v>
      </c>
      <c r="R700" s="74"/>
      <c r="S700" s="19">
        <v>2</v>
      </c>
      <c r="T700" s="21"/>
      <c r="U700" s="73"/>
      <c r="V700" s="74"/>
      <c r="W700" s="74"/>
      <c r="X700" s="19"/>
      <c r="Y700" s="21"/>
      <c r="Z700" s="66">
        <f t="shared" si="32"/>
        <v>4</v>
      </c>
      <c r="AA700" s="49">
        <f t="shared" si="33"/>
        <v>2</v>
      </c>
    </row>
    <row r="701" spans="1:27" s="87" customFormat="1" ht="17">
      <c r="A701" s="4" t="s">
        <v>504</v>
      </c>
      <c r="B701" s="4" t="s">
        <v>504</v>
      </c>
      <c r="D701" s="15" t="s">
        <v>504</v>
      </c>
      <c r="H701" s="4"/>
      <c r="P701" s="120"/>
      <c r="Q701" s="120"/>
      <c r="R701" s="120"/>
      <c r="S701" s="120"/>
      <c r="T701" s="120"/>
      <c r="U701" s="120"/>
      <c r="V701" s="120"/>
      <c r="W701" s="120"/>
      <c r="X701" s="120"/>
      <c r="Y701" s="120"/>
    </row>
    <row r="702" spans="1:27" s="87" customFormat="1" ht="17">
      <c r="A702" s="4" t="s">
        <v>504</v>
      </c>
      <c r="B702" s="4" t="s">
        <v>504</v>
      </c>
      <c r="D702" s="15" t="s">
        <v>504</v>
      </c>
      <c r="H702" s="4"/>
      <c r="P702" s="120"/>
      <c r="Q702" s="120"/>
      <c r="R702" s="120"/>
      <c r="S702" s="120"/>
      <c r="T702" s="120"/>
      <c r="U702" s="120"/>
      <c r="V702" s="120"/>
      <c r="W702" s="120"/>
      <c r="X702" s="120"/>
      <c r="Y702" s="120"/>
    </row>
    <row r="703" spans="1:27" s="87" customFormat="1" ht="17">
      <c r="A703" s="4" t="s">
        <v>504</v>
      </c>
      <c r="B703" s="4" t="s">
        <v>504</v>
      </c>
      <c r="D703" s="15" t="s">
        <v>504</v>
      </c>
      <c r="E703" s="89" t="s">
        <v>230</v>
      </c>
      <c r="H703" s="4"/>
      <c r="P703" s="120"/>
      <c r="Q703" s="120"/>
      <c r="R703" s="120"/>
      <c r="S703" s="120"/>
      <c r="T703" s="120"/>
      <c r="U703" s="120"/>
      <c r="V703" s="120"/>
      <c r="W703" s="120"/>
      <c r="X703" s="120"/>
      <c r="Y703" s="120"/>
      <c r="Z703" s="87" t="str">
        <f t="shared" si="32"/>
        <v/>
      </c>
      <c r="AA703" s="87" t="str">
        <f t="shared" si="33"/>
        <v/>
      </c>
    </row>
    <row r="704" spans="1:27" ht="409.6">
      <c r="A704" s="4">
        <v>2457</v>
      </c>
      <c r="B704" s="4" t="s">
        <v>1741</v>
      </c>
      <c r="C704" s="4">
        <v>142</v>
      </c>
      <c r="E704" s="53" t="s">
        <v>2779</v>
      </c>
      <c r="F704" s="2" t="s">
        <v>1742</v>
      </c>
      <c r="G704" s="2" t="s">
        <v>1743</v>
      </c>
      <c r="H704" s="115" t="s">
        <v>2778</v>
      </c>
      <c r="I704" s="10"/>
      <c r="J704" s="10"/>
      <c r="K704" s="10"/>
      <c r="L704" s="10"/>
      <c r="M704" s="115" t="s">
        <v>2778</v>
      </c>
      <c r="P704" s="73">
        <v>4</v>
      </c>
      <c r="Q704" s="74" t="s">
        <v>304</v>
      </c>
      <c r="R704" s="74"/>
      <c r="S704" s="19">
        <v>2.5</v>
      </c>
      <c r="T704" s="21"/>
      <c r="U704" s="73"/>
      <c r="V704" s="74"/>
      <c r="W704" s="74"/>
      <c r="X704" s="19"/>
      <c r="Y704" s="21"/>
      <c r="Z704" s="66">
        <f t="shared" si="32"/>
        <v>4</v>
      </c>
      <c r="AA704" s="49">
        <f t="shared" si="33"/>
        <v>2.5</v>
      </c>
    </row>
    <row r="705" spans="1:27" ht="409.6">
      <c r="A705" s="4">
        <v>2458</v>
      </c>
      <c r="B705" s="4" t="s">
        <v>1741</v>
      </c>
      <c r="C705" s="4">
        <v>142</v>
      </c>
      <c r="E705" s="53" t="s">
        <v>2780</v>
      </c>
      <c r="F705" s="2" t="s">
        <v>1744</v>
      </c>
      <c r="G705" s="2" t="s">
        <v>1745</v>
      </c>
      <c r="H705" s="115" t="s">
        <v>2778</v>
      </c>
      <c r="I705" s="10"/>
      <c r="J705" s="10"/>
      <c r="K705" s="10"/>
      <c r="L705" s="10"/>
      <c r="M705" s="115" t="s">
        <v>2778</v>
      </c>
      <c r="P705" s="73">
        <v>4</v>
      </c>
      <c r="Q705" s="74" t="s">
        <v>3222</v>
      </c>
      <c r="R705" s="74"/>
      <c r="S705" s="19">
        <v>3</v>
      </c>
      <c r="T705" s="21"/>
      <c r="U705" s="73"/>
      <c r="V705" s="74"/>
      <c r="W705" s="74"/>
      <c r="X705" s="19"/>
      <c r="Y705" s="21"/>
      <c r="Z705" s="66">
        <f t="shared" si="32"/>
        <v>4</v>
      </c>
      <c r="AA705" s="49">
        <f t="shared" si="33"/>
        <v>3</v>
      </c>
    </row>
    <row r="706" spans="1:27" ht="409.6">
      <c r="A706" s="4">
        <v>2459</v>
      </c>
      <c r="B706" s="4" t="s">
        <v>1741</v>
      </c>
      <c r="C706" s="4">
        <v>142</v>
      </c>
      <c r="E706" s="53" t="s">
        <v>2781</v>
      </c>
      <c r="F706" s="2" t="s">
        <v>1746</v>
      </c>
      <c r="G706" s="2" t="s">
        <v>1740</v>
      </c>
      <c r="H706" s="115" t="s">
        <v>2778</v>
      </c>
      <c r="I706" s="10"/>
      <c r="J706" s="10"/>
      <c r="K706" s="10"/>
      <c r="L706" s="10"/>
      <c r="M706" s="115" t="s">
        <v>2778</v>
      </c>
      <c r="P706" s="73">
        <v>4</v>
      </c>
      <c r="Q706" s="74" t="s">
        <v>304</v>
      </c>
      <c r="R706" s="74"/>
      <c r="S706" s="19">
        <v>3</v>
      </c>
      <c r="T706" s="21"/>
      <c r="U706" s="73"/>
      <c r="V706" s="74"/>
      <c r="W706" s="74"/>
      <c r="X706" s="19"/>
      <c r="Y706" s="21"/>
      <c r="Z706" s="66">
        <f t="shared" si="32"/>
        <v>4</v>
      </c>
      <c r="AA706" s="49">
        <f t="shared" si="33"/>
        <v>3</v>
      </c>
    </row>
    <row r="707" spans="1:27" s="87" customFormat="1" ht="17">
      <c r="A707" s="4" t="s">
        <v>504</v>
      </c>
      <c r="B707" s="4" t="s">
        <v>504</v>
      </c>
      <c r="D707" s="15" t="s">
        <v>504</v>
      </c>
      <c r="H707" s="4"/>
      <c r="P707" s="120"/>
      <c r="Q707" s="120"/>
      <c r="R707" s="120"/>
      <c r="S707" s="120"/>
      <c r="T707" s="120"/>
      <c r="U707" s="120"/>
      <c r="V707" s="120"/>
      <c r="W707" s="120"/>
      <c r="X707" s="120"/>
      <c r="Y707" s="120"/>
    </row>
    <row r="708" spans="1:27" s="87" customFormat="1" ht="17">
      <c r="A708" s="4" t="s">
        <v>504</v>
      </c>
      <c r="B708" s="4" t="s">
        <v>504</v>
      </c>
      <c r="D708" s="15" t="s">
        <v>504</v>
      </c>
      <c r="H708" s="4"/>
      <c r="P708" s="120"/>
      <c r="Q708" s="120"/>
      <c r="R708" s="120"/>
      <c r="S708" s="120"/>
      <c r="T708" s="120"/>
      <c r="U708" s="120"/>
      <c r="V708" s="120"/>
      <c r="W708" s="120"/>
      <c r="X708" s="120"/>
      <c r="Y708" s="120"/>
    </row>
    <row r="709" spans="1:27" s="87" customFormat="1" ht="17">
      <c r="A709" s="4" t="s">
        <v>504</v>
      </c>
      <c r="B709" s="4" t="s">
        <v>504</v>
      </c>
      <c r="D709" s="15" t="s">
        <v>504</v>
      </c>
      <c r="E709" s="89" t="s">
        <v>41</v>
      </c>
      <c r="H709" s="4"/>
      <c r="P709" s="120"/>
      <c r="Q709" s="120"/>
      <c r="R709" s="120"/>
      <c r="S709" s="120"/>
      <c r="T709" s="120"/>
      <c r="U709" s="120"/>
      <c r="V709" s="120"/>
      <c r="W709" s="120"/>
      <c r="X709" s="120"/>
      <c r="Y709" s="120"/>
      <c r="Z709" s="87" t="str">
        <f t="shared" si="32"/>
        <v/>
      </c>
      <c r="AA709" s="87" t="str">
        <f t="shared" si="33"/>
        <v/>
      </c>
    </row>
    <row r="710" spans="1:27" ht="409.6">
      <c r="A710" s="4">
        <v>2460</v>
      </c>
      <c r="B710" s="4" t="s">
        <v>1747</v>
      </c>
      <c r="C710" s="4">
        <v>139</v>
      </c>
      <c r="E710" s="53" t="s">
        <v>2783</v>
      </c>
      <c r="F710" s="2" t="s">
        <v>1748</v>
      </c>
      <c r="G710" s="2" t="s">
        <v>1749</v>
      </c>
      <c r="H710" s="115" t="s">
        <v>2782</v>
      </c>
      <c r="I710" s="10"/>
      <c r="J710" s="10"/>
      <c r="K710" s="10"/>
      <c r="L710" s="10"/>
      <c r="M710" s="115" t="s">
        <v>2782</v>
      </c>
      <c r="P710" s="73">
        <v>4</v>
      </c>
      <c r="Q710" s="74" t="s">
        <v>301</v>
      </c>
      <c r="R710" s="74"/>
      <c r="S710" s="19">
        <v>2</v>
      </c>
      <c r="T710" s="21"/>
      <c r="U710" s="73"/>
      <c r="V710" s="74"/>
      <c r="W710" s="74"/>
      <c r="X710" s="19"/>
      <c r="Y710" s="21"/>
      <c r="Z710" s="66">
        <f t="shared" si="32"/>
        <v>4</v>
      </c>
      <c r="AA710" s="49">
        <f t="shared" si="33"/>
        <v>2</v>
      </c>
    </row>
    <row r="711" spans="1:27" ht="409.6">
      <c r="A711" s="4">
        <v>2461</v>
      </c>
      <c r="B711" s="4" t="s">
        <v>1747</v>
      </c>
      <c r="C711" s="4">
        <v>139</v>
      </c>
      <c r="E711" s="53" t="s">
        <v>2784</v>
      </c>
      <c r="F711" s="2" t="s">
        <v>1750</v>
      </c>
      <c r="G711" s="2" t="s">
        <v>1751</v>
      </c>
      <c r="H711" s="115" t="s">
        <v>2782</v>
      </c>
      <c r="I711" s="10"/>
      <c r="J711" s="10"/>
      <c r="K711" s="10"/>
      <c r="L711" s="10"/>
      <c r="M711" s="115" t="s">
        <v>2782</v>
      </c>
      <c r="P711" s="73">
        <v>3</v>
      </c>
      <c r="Q711" s="74" t="s">
        <v>301</v>
      </c>
      <c r="R711" s="74"/>
      <c r="S711" s="19">
        <v>2</v>
      </c>
      <c r="T711" s="21"/>
      <c r="U711" s="73"/>
      <c r="V711" s="74"/>
      <c r="W711" s="74"/>
      <c r="X711" s="19"/>
      <c r="Y711" s="21"/>
      <c r="Z711" s="66">
        <f t="shared" si="32"/>
        <v>3</v>
      </c>
      <c r="AA711" s="49">
        <f t="shared" si="33"/>
        <v>2</v>
      </c>
    </row>
    <row r="712" spans="1:27" ht="409.6">
      <c r="A712" s="4">
        <v>2462</v>
      </c>
      <c r="B712" s="4" t="s">
        <v>1747</v>
      </c>
      <c r="C712" s="4">
        <v>139</v>
      </c>
      <c r="E712" s="53" t="s">
        <v>2785</v>
      </c>
      <c r="F712" s="2" t="s">
        <v>1752</v>
      </c>
      <c r="G712" s="2" t="s">
        <v>1753</v>
      </c>
      <c r="H712" s="115" t="s">
        <v>2782</v>
      </c>
      <c r="I712" s="10"/>
      <c r="J712" s="10"/>
      <c r="K712" s="10"/>
      <c r="L712" s="10"/>
      <c r="M712" s="115" t="s">
        <v>2782</v>
      </c>
      <c r="P712" s="73">
        <v>4</v>
      </c>
      <c r="Q712" s="74" t="s">
        <v>3077</v>
      </c>
      <c r="R712" s="74"/>
      <c r="S712" s="19">
        <v>3</v>
      </c>
      <c r="T712" s="21"/>
      <c r="U712" s="73"/>
      <c r="V712" s="74"/>
      <c r="W712" s="74"/>
      <c r="X712" s="19"/>
      <c r="Y712" s="21"/>
      <c r="Z712" s="66">
        <f t="shared" si="32"/>
        <v>4</v>
      </c>
      <c r="AA712" s="49">
        <f t="shared" si="33"/>
        <v>3</v>
      </c>
    </row>
    <row r="713" spans="1:27" ht="409.6">
      <c r="A713" s="4">
        <v>2463</v>
      </c>
      <c r="B713" s="4" t="s">
        <v>1747</v>
      </c>
      <c r="C713" s="4">
        <v>139</v>
      </c>
      <c r="E713" s="53" t="s">
        <v>2786</v>
      </c>
      <c r="F713" s="2" t="s">
        <v>1754</v>
      </c>
      <c r="G713" s="2" t="s">
        <v>1755</v>
      </c>
      <c r="H713" s="115" t="s">
        <v>2782</v>
      </c>
      <c r="I713" s="10"/>
      <c r="J713" s="10"/>
      <c r="K713" s="10"/>
      <c r="L713" s="10"/>
      <c r="M713" s="115" t="s">
        <v>2782</v>
      </c>
      <c r="P713" s="73">
        <v>4</v>
      </c>
      <c r="Q713" s="74" t="s">
        <v>3088</v>
      </c>
      <c r="R713" s="74"/>
      <c r="S713" s="19">
        <v>3</v>
      </c>
      <c r="T713" s="21"/>
      <c r="U713" s="73"/>
      <c r="V713" s="73"/>
      <c r="W713" s="74"/>
      <c r="X713" s="19"/>
      <c r="Y713" s="21"/>
      <c r="Z713" s="66">
        <f t="shared" si="32"/>
        <v>4</v>
      </c>
      <c r="AA713" s="49">
        <f t="shared" si="33"/>
        <v>3</v>
      </c>
    </row>
    <row r="714" spans="1:27" ht="409.6">
      <c r="A714" s="4">
        <v>2464</v>
      </c>
      <c r="B714" s="4" t="s">
        <v>1747</v>
      </c>
      <c r="C714" s="4">
        <v>139</v>
      </c>
      <c r="E714" s="53" t="s">
        <v>2787</v>
      </c>
      <c r="F714" s="2" t="s">
        <v>1756</v>
      </c>
      <c r="G714" s="2" t="s">
        <v>1757</v>
      </c>
      <c r="H714" s="115" t="s">
        <v>2782</v>
      </c>
      <c r="I714" s="10"/>
      <c r="J714" s="10"/>
      <c r="K714" s="10"/>
      <c r="L714" s="10"/>
      <c r="M714" s="115" t="s">
        <v>2782</v>
      </c>
      <c r="P714" s="73">
        <v>2</v>
      </c>
      <c r="Q714" s="74" t="s">
        <v>3078</v>
      </c>
      <c r="R714" s="74"/>
      <c r="S714" s="19">
        <v>1</v>
      </c>
      <c r="T714" s="21"/>
      <c r="U714" s="73"/>
      <c r="V714" s="74"/>
      <c r="W714" s="74"/>
      <c r="X714" s="19"/>
      <c r="Y714" s="21"/>
      <c r="Z714" s="66">
        <f t="shared" si="32"/>
        <v>2</v>
      </c>
      <c r="AA714" s="49">
        <f t="shared" si="33"/>
        <v>1</v>
      </c>
    </row>
    <row r="715" spans="1:27" ht="409.6">
      <c r="A715" s="4">
        <v>2465</v>
      </c>
      <c r="B715" s="4" t="s">
        <v>1747</v>
      </c>
      <c r="C715" s="4">
        <v>139</v>
      </c>
      <c r="E715" s="53" t="s">
        <v>2788</v>
      </c>
      <c r="F715" s="2" t="s">
        <v>1758</v>
      </c>
      <c r="G715" s="2" t="s">
        <v>1740</v>
      </c>
      <c r="H715" s="115" t="s">
        <v>2782</v>
      </c>
      <c r="I715" s="10"/>
      <c r="J715" s="10"/>
      <c r="K715" s="10"/>
      <c r="L715" s="10"/>
      <c r="M715" s="115" t="s">
        <v>2782</v>
      </c>
      <c r="P715" s="73">
        <v>4</v>
      </c>
      <c r="Q715" s="74" t="s">
        <v>3079</v>
      </c>
      <c r="R715" s="74"/>
      <c r="S715" s="19">
        <v>1</v>
      </c>
      <c r="T715" s="21"/>
      <c r="U715" s="73"/>
      <c r="V715" s="74"/>
      <c r="W715" s="74"/>
      <c r="X715" s="19"/>
      <c r="Y715" s="21"/>
      <c r="Z715" s="66">
        <f t="shared" si="32"/>
        <v>4</v>
      </c>
      <c r="AA715" s="49">
        <f t="shared" si="33"/>
        <v>1</v>
      </c>
    </row>
    <row r="716" spans="1:27" s="87" customFormat="1" ht="17">
      <c r="A716" s="4" t="s">
        <v>504</v>
      </c>
      <c r="B716" s="4" t="s">
        <v>504</v>
      </c>
      <c r="D716" s="15" t="s">
        <v>504</v>
      </c>
      <c r="H716" s="4"/>
      <c r="P716" s="120"/>
      <c r="Q716" s="120"/>
      <c r="R716" s="120"/>
      <c r="S716" s="120"/>
      <c r="T716" s="120"/>
      <c r="U716" s="120"/>
      <c r="V716" s="120"/>
      <c r="W716" s="120"/>
      <c r="X716" s="120"/>
      <c r="Y716" s="120"/>
    </row>
    <row r="717" spans="1:27" s="87" customFormat="1" ht="17">
      <c r="A717" s="4" t="s">
        <v>504</v>
      </c>
      <c r="B717" s="4" t="s">
        <v>504</v>
      </c>
      <c r="D717" s="15" t="s">
        <v>504</v>
      </c>
      <c r="H717" s="4"/>
      <c r="P717" s="120"/>
      <c r="Q717" s="120"/>
      <c r="R717" s="120"/>
      <c r="S717" s="120"/>
      <c r="T717" s="120"/>
      <c r="U717" s="120"/>
      <c r="V717" s="120"/>
      <c r="W717" s="120"/>
      <c r="X717" s="120"/>
      <c r="Y717" s="120"/>
    </row>
    <row r="718" spans="1:27" s="87" customFormat="1" ht="17">
      <c r="A718" s="4" t="s">
        <v>504</v>
      </c>
      <c r="B718" s="4" t="s">
        <v>504</v>
      </c>
      <c r="D718" s="15" t="s">
        <v>504</v>
      </c>
      <c r="E718" s="89" t="s">
        <v>1759</v>
      </c>
      <c r="H718" s="4"/>
      <c r="P718" s="120"/>
      <c r="Q718" s="120"/>
      <c r="R718" s="120"/>
      <c r="S718" s="120"/>
      <c r="T718" s="120"/>
      <c r="U718" s="120"/>
      <c r="V718" s="120"/>
      <c r="W718" s="120"/>
      <c r="X718" s="120"/>
      <c r="Y718" s="120"/>
      <c r="Z718" s="87" t="str">
        <f t="shared" si="32"/>
        <v/>
      </c>
      <c r="AA718" s="87" t="str">
        <f t="shared" si="33"/>
        <v/>
      </c>
    </row>
    <row r="719" spans="1:27" ht="409.6">
      <c r="A719" s="4">
        <v>2466</v>
      </c>
      <c r="B719" s="4" t="s">
        <v>1760</v>
      </c>
      <c r="C719" s="4">
        <v>141</v>
      </c>
      <c r="D719" s="15" t="s">
        <v>30</v>
      </c>
      <c r="E719" s="2" t="s">
        <v>1761</v>
      </c>
      <c r="F719" s="2" t="s">
        <v>1762</v>
      </c>
      <c r="G719" s="2" t="s">
        <v>1763</v>
      </c>
      <c r="H719" s="115" t="s">
        <v>2789</v>
      </c>
      <c r="I719" s="10"/>
      <c r="J719" s="10"/>
      <c r="K719" s="10"/>
      <c r="L719" s="10"/>
      <c r="M719" s="115" t="s">
        <v>2789</v>
      </c>
      <c r="N719" s="117">
        <v>5</v>
      </c>
      <c r="O719" s="117">
        <v>3</v>
      </c>
      <c r="P719" s="73">
        <v>4</v>
      </c>
      <c r="Q719" s="74" t="s">
        <v>303</v>
      </c>
      <c r="R719" s="74"/>
      <c r="S719" s="19">
        <v>2.5</v>
      </c>
      <c r="T719" s="21"/>
      <c r="U719" s="73"/>
      <c r="V719" s="74"/>
      <c r="W719" s="74"/>
      <c r="X719" s="19"/>
      <c r="Y719" s="21"/>
      <c r="Z719" s="66">
        <f t="shared" si="32"/>
        <v>4</v>
      </c>
      <c r="AA719" s="49">
        <f t="shared" si="33"/>
        <v>2.5</v>
      </c>
    </row>
    <row r="720" spans="1:27" s="87" customFormat="1" ht="17">
      <c r="A720" s="4" t="s">
        <v>504</v>
      </c>
      <c r="B720" s="4" t="s">
        <v>504</v>
      </c>
      <c r="D720" s="15" t="s">
        <v>504</v>
      </c>
      <c r="H720" s="4"/>
      <c r="P720" s="120"/>
      <c r="Q720" s="120"/>
      <c r="R720" s="120"/>
      <c r="S720" s="120"/>
      <c r="T720" s="120"/>
      <c r="U720" s="120"/>
      <c r="V720" s="120"/>
      <c r="W720" s="120"/>
      <c r="X720" s="120"/>
      <c r="Y720" s="120"/>
    </row>
    <row r="721" spans="1:27" s="87" customFormat="1" ht="17">
      <c r="A721" s="4" t="s">
        <v>504</v>
      </c>
      <c r="B721" s="4" t="s">
        <v>504</v>
      </c>
      <c r="D721" s="15" t="s">
        <v>504</v>
      </c>
      <c r="H721" s="4"/>
      <c r="P721" s="120"/>
      <c r="Q721" s="120"/>
      <c r="R721" s="120"/>
      <c r="S721" s="120"/>
      <c r="T721" s="120"/>
      <c r="U721" s="120"/>
      <c r="V721" s="120"/>
      <c r="W721" s="120"/>
      <c r="X721" s="120"/>
      <c r="Y721" s="120"/>
    </row>
    <row r="722" spans="1:27" s="87" customFormat="1" ht="17">
      <c r="A722" s="4" t="s">
        <v>504</v>
      </c>
      <c r="B722" s="4" t="s">
        <v>504</v>
      </c>
      <c r="D722" s="15" t="s">
        <v>504</v>
      </c>
      <c r="E722" s="89" t="s">
        <v>231</v>
      </c>
      <c r="H722" s="4"/>
      <c r="P722" s="120"/>
      <c r="Q722" s="120"/>
      <c r="R722" s="120"/>
      <c r="S722" s="120"/>
      <c r="T722" s="120"/>
      <c r="U722" s="120"/>
      <c r="V722" s="120"/>
      <c r="W722" s="120"/>
      <c r="X722" s="120"/>
      <c r="Y722" s="120"/>
      <c r="Z722" s="87" t="str">
        <f t="shared" si="32"/>
        <v/>
      </c>
      <c r="AA722" s="87" t="str">
        <f t="shared" si="33"/>
        <v/>
      </c>
    </row>
    <row r="723" spans="1:27" ht="238">
      <c r="A723" s="4">
        <v>2467</v>
      </c>
      <c r="B723" s="4" t="s">
        <v>1764</v>
      </c>
      <c r="C723" s="4">
        <v>140</v>
      </c>
      <c r="D723" s="15" t="s">
        <v>30</v>
      </c>
      <c r="E723" s="2" t="s">
        <v>1765</v>
      </c>
      <c r="F723" s="2" t="s">
        <v>1766</v>
      </c>
      <c r="G723" s="2" t="s">
        <v>1767</v>
      </c>
      <c r="H723" s="115" t="s">
        <v>2790</v>
      </c>
      <c r="I723" s="10"/>
      <c r="J723" s="10"/>
      <c r="K723" s="10"/>
      <c r="L723" s="10"/>
      <c r="M723" s="115" t="s">
        <v>2790</v>
      </c>
      <c r="N723" s="117">
        <v>4</v>
      </c>
      <c r="O723" s="117">
        <v>3</v>
      </c>
      <c r="P723" s="73">
        <v>4</v>
      </c>
      <c r="Q723" s="74" t="s">
        <v>302</v>
      </c>
      <c r="R723" s="74"/>
      <c r="S723" s="19">
        <v>2.5</v>
      </c>
      <c r="T723" s="21"/>
      <c r="U723" s="73"/>
      <c r="V723" s="74"/>
      <c r="W723" s="74"/>
      <c r="X723" s="19"/>
      <c r="Y723" s="21"/>
      <c r="Z723" s="66">
        <f t="shared" si="32"/>
        <v>4</v>
      </c>
      <c r="AA723" s="49">
        <f t="shared" si="33"/>
        <v>2.5</v>
      </c>
    </row>
    <row r="724" spans="1:27" s="87" customFormat="1" ht="17">
      <c r="A724" s="4" t="s">
        <v>504</v>
      </c>
      <c r="B724" s="4" t="s">
        <v>504</v>
      </c>
      <c r="D724" s="15" t="s">
        <v>504</v>
      </c>
      <c r="H724" s="4"/>
      <c r="P724" s="120"/>
      <c r="Q724" s="120"/>
      <c r="R724" s="120"/>
      <c r="S724" s="120"/>
      <c r="T724" s="120"/>
      <c r="U724" s="120"/>
      <c r="V724" s="120"/>
      <c r="W724" s="120"/>
      <c r="X724" s="120"/>
      <c r="Y724" s="120"/>
    </row>
    <row r="725" spans="1:27" s="87" customFormat="1" ht="17">
      <c r="A725" s="4" t="s">
        <v>504</v>
      </c>
      <c r="B725" s="4" t="s">
        <v>504</v>
      </c>
      <c r="D725" s="15" t="s">
        <v>504</v>
      </c>
      <c r="H725" s="4"/>
      <c r="P725" s="120"/>
      <c r="Q725" s="120"/>
      <c r="R725" s="120"/>
      <c r="S725" s="120"/>
      <c r="T725" s="120"/>
      <c r="U725" s="120"/>
      <c r="V725" s="120"/>
      <c r="W725" s="120"/>
      <c r="X725" s="120"/>
      <c r="Y725" s="120"/>
    </row>
    <row r="726" spans="1:27" s="87" customFormat="1" ht="17">
      <c r="A726" s="4" t="s">
        <v>504</v>
      </c>
      <c r="B726" s="4" t="s">
        <v>504</v>
      </c>
      <c r="C726" s="4"/>
      <c r="D726" s="15" t="s">
        <v>504</v>
      </c>
      <c r="E726" s="89" t="s">
        <v>43</v>
      </c>
      <c r="H726" s="4"/>
      <c r="P726" s="120"/>
      <c r="Q726" s="120"/>
      <c r="R726" s="120"/>
      <c r="S726" s="120"/>
      <c r="T726" s="120"/>
      <c r="U726" s="120"/>
      <c r="V726" s="120"/>
      <c r="W726" s="120"/>
      <c r="X726" s="120"/>
      <c r="Y726" s="120"/>
      <c r="Z726" s="87" t="str">
        <f t="shared" si="32"/>
        <v/>
      </c>
      <c r="AA726" s="87" t="str">
        <f t="shared" si="33"/>
        <v/>
      </c>
    </row>
    <row r="727" spans="1:27" ht="388">
      <c r="A727" s="4">
        <v>2468</v>
      </c>
      <c r="B727" s="4" t="s">
        <v>1768</v>
      </c>
      <c r="C727" s="4">
        <v>143</v>
      </c>
      <c r="D727" s="15" t="s">
        <v>30</v>
      </c>
      <c r="E727" s="2" t="s">
        <v>1769</v>
      </c>
      <c r="F727" s="2" t="s">
        <v>1770</v>
      </c>
      <c r="G727" s="2" t="s">
        <v>1771</v>
      </c>
      <c r="H727" s="115" t="s">
        <v>2791</v>
      </c>
      <c r="I727" s="10"/>
      <c r="J727" s="10"/>
      <c r="K727" s="10"/>
      <c r="L727" s="10"/>
      <c r="M727" s="115" t="s">
        <v>2791</v>
      </c>
      <c r="N727" s="117">
        <v>4</v>
      </c>
      <c r="O727" s="117">
        <v>3</v>
      </c>
      <c r="P727" s="73">
        <v>4</v>
      </c>
      <c r="Q727" s="74" t="s">
        <v>3080</v>
      </c>
      <c r="R727" s="74"/>
      <c r="S727" s="19">
        <v>3</v>
      </c>
      <c r="T727" s="21"/>
      <c r="U727" s="73"/>
      <c r="V727" s="74"/>
      <c r="W727" s="74"/>
      <c r="X727" s="19"/>
      <c r="Y727" s="21"/>
      <c r="Z727" s="66">
        <f t="shared" si="32"/>
        <v>4</v>
      </c>
      <c r="AA727" s="49">
        <f t="shared" si="33"/>
        <v>3</v>
      </c>
    </row>
    <row r="728" spans="1:27" s="87" customFormat="1" ht="17">
      <c r="A728" s="4" t="s">
        <v>504</v>
      </c>
      <c r="B728" s="4" t="s">
        <v>504</v>
      </c>
      <c r="C728" s="4" t="s">
        <v>504</v>
      </c>
      <c r="D728" s="15" t="s">
        <v>504</v>
      </c>
      <c r="H728" s="4"/>
      <c r="P728" s="120"/>
      <c r="Q728" s="120"/>
      <c r="R728" s="120"/>
      <c r="S728" s="120"/>
      <c r="T728" s="120"/>
      <c r="U728" s="120"/>
      <c r="V728" s="120"/>
      <c r="W728" s="120"/>
      <c r="X728" s="120"/>
      <c r="Y728" s="120"/>
    </row>
    <row r="729" spans="1:27" s="87" customFormat="1" ht="17">
      <c r="A729" s="4" t="s">
        <v>504</v>
      </c>
      <c r="B729" s="4" t="s">
        <v>504</v>
      </c>
      <c r="C729" s="4" t="s">
        <v>504</v>
      </c>
      <c r="D729" s="15" t="s">
        <v>504</v>
      </c>
      <c r="H729" s="4"/>
      <c r="P729" s="120"/>
      <c r="Q729" s="120"/>
      <c r="R729" s="120"/>
      <c r="S729" s="120"/>
      <c r="T729" s="120"/>
      <c r="U729" s="120"/>
      <c r="V729" s="120"/>
      <c r="W729" s="120"/>
      <c r="X729" s="120"/>
      <c r="Y729" s="120"/>
    </row>
    <row r="730" spans="1:27" s="87" customFormat="1" ht="17">
      <c r="A730" s="4" t="s">
        <v>504</v>
      </c>
      <c r="B730" s="4" t="s">
        <v>504</v>
      </c>
      <c r="C730" s="4"/>
      <c r="D730" s="15" t="s">
        <v>504</v>
      </c>
      <c r="E730" s="89" t="s">
        <v>44</v>
      </c>
      <c r="H730" s="4"/>
      <c r="P730" s="120"/>
      <c r="Q730" s="120"/>
      <c r="R730" s="120"/>
      <c r="S730" s="120"/>
      <c r="T730" s="120"/>
      <c r="U730" s="120"/>
      <c r="V730" s="120"/>
      <c r="W730" s="120"/>
      <c r="X730" s="120"/>
      <c r="Y730" s="120"/>
      <c r="Z730" s="87" t="str">
        <f t="shared" si="32"/>
        <v/>
      </c>
      <c r="AA730" s="87" t="str">
        <f t="shared" si="33"/>
        <v/>
      </c>
    </row>
    <row r="731" spans="1:27" ht="372">
      <c r="A731" s="4">
        <v>2469</v>
      </c>
      <c r="B731" s="4" t="s">
        <v>1772</v>
      </c>
      <c r="C731" s="4">
        <v>144</v>
      </c>
      <c r="D731" s="15" t="s">
        <v>30</v>
      </c>
      <c r="E731" s="2" t="s">
        <v>1773</v>
      </c>
      <c r="F731" s="2" t="s">
        <v>1774</v>
      </c>
      <c r="G731" s="2" t="s">
        <v>1775</v>
      </c>
      <c r="H731" s="115" t="s">
        <v>2792</v>
      </c>
      <c r="I731" s="10"/>
      <c r="J731" s="10"/>
      <c r="K731" s="10"/>
      <c r="L731" s="10"/>
      <c r="M731" s="115" t="s">
        <v>2792</v>
      </c>
      <c r="N731" s="117">
        <v>4</v>
      </c>
      <c r="O731" s="117">
        <v>2.5</v>
      </c>
      <c r="P731" s="73">
        <v>4</v>
      </c>
      <c r="Q731" s="74" t="s">
        <v>3066</v>
      </c>
      <c r="R731" s="74"/>
      <c r="S731" s="19">
        <v>2</v>
      </c>
      <c r="T731" s="21"/>
      <c r="U731" s="73"/>
      <c r="V731" s="74"/>
      <c r="W731" s="74"/>
      <c r="X731" s="19"/>
      <c r="Y731" s="21"/>
      <c r="Z731" s="66">
        <f t="shared" si="32"/>
        <v>4</v>
      </c>
      <c r="AA731" s="49">
        <f t="shared" si="33"/>
        <v>2</v>
      </c>
    </row>
    <row r="732" spans="1:27" s="87" customFormat="1" ht="17">
      <c r="A732" s="4" t="s">
        <v>504</v>
      </c>
      <c r="B732" s="4" t="s">
        <v>504</v>
      </c>
      <c r="C732" s="4" t="s">
        <v>504</v>
      </c>
      <c r="D732" s="15" t="s">
        <v>504</v>
      </c>
      <c r="H732" s="4"/>
      <c r="P732" s="120"/>
      <c r="Q732" s="120"/>
      <c r="R732" s="120"/>
      <c r="S732" s="120"/>
      <c r="T732" s="120"/>
      <c r="U732" s="120"/>
      <c r="V732" s="120"/>
      <c r="W732" s="120"/>
      <c r="X732" s="120"/>
      <c r="Y732" s="120"/>
    </row>
    <row r="733" spans="1:27" s="87" customFormat="1" ht="17">
      <c r="A733" s="4" t="s">
        <v>504</v>
      </c>
      <c r="B733" s="4" t="s">
        <v>504</v>
      </c>
      <c r="C733" s="4" t="s">
        <v>504</v>
      </c>
      <c r="D733" s="15" t="s">
        <v>504</v>
      </c>
      <c r="H733" s="4"/>
      <c r="P733" s="120"/>
      <c r="Q733" s="120"/>
      <c r="R733" s="120"/>
      <c r="S733" s="120"/>
      <c r="T733" s="120"/>
      <c r="U733" s="120"/>
      <c r="V733" s="120"/>
      <c r="W733" s="120"/>
      <c r="X733" s="120"/>
      <c r="Y733" s="120"/>
    </row>
    <row r="734" spans="1:27" s="87" customFormat="1" ht="34">
      <c r="A734" s="4" t="s">
        <v>504</v>
      </c>
      <c r="B734" s="4" t="s">
        <v>504</v>
      </c>
      <c r="C734" s="4"/>
      <c r="D734" s="15" t="s">
        <v>504</v>
      </c>
      <c r="E734" s="89" t="s">
        <v>1776</v>
      </c>
      <c r="H734" s="4"/>
      <c r="P734" s="120"/>
      <c r="Q734" s="120"/>
      <c r="R734" s="120"/>
      <c r="S734" s="120"/>
      <c r="T734" s="120"/>
      <c r="U734" s="120"/>
      <c r="V734" s="120"/>
      <c r="W734" s="120"/>
      <c r="X734" s="120"/>
      <c r="Y734" s="120"/>
      <c r="Z734" s="87" t="str">
        <f t="shared" si="32"/>
        <v/>
      </c>
      <c r="AA734" s="87" t="str">
        <f t="shared" si="33"/>
        <v/>
      </c>
    </row>
    <row r="735" spans="1:27" ht="409.6">
      <c r="A735" s="4">
        <v>2470</v>
      </c>
      <c r="B735" s="4" t="s">
        <v>1777</v>
      </c>
      <c r="C735" s="4">
        <v>148</v>
      </c>
      <c r="D735" s="15" t="s">
        <v>30</v>
      </c>
      <c r="E735" s="2" t="s">
        <v>1778</v>
      </c>
      <c r="F735" s="2" t="s">
        <v>1779</v>
      </c>
      <c r="G735" s="2" t="s">
        <v>1780</v>
      </c>
      <c r="H735" s="115" t="s">
        <v>2793</v>
      </c>
      <c r="I735" s="10"/>
      <c r="J735" s="10"/>
      <c r="K735" s="10"/>
      <c r="L735" s="10"/>
      <c r="M735" s="115" t="s">
        <v>2793</v>
      </c>
      <c r="N735" s="117">
        <v>4</v>
      </c>
      <c r="O735" s="117">
        <v>1</v>
      </c>
      <c r="P735" s="73">
        <v>4</v>
      </c>
      <c r="Q735" s="74" t="s">
        <v>310</v>
      </c>
      <c r="R735" s="74"/>
      <c r="S735" s="19">
        <v>0</v>
      </c>
      <c r="T735" s="21" t="s">
        <v>3314</v>
      </c>
      <c r="U735" s="73"/>
      <c r="V735" s="74"/>
      <c r="W735" s="74"/>
      <c r="X735" s="19"/>
      <c r="Y735" s="21"/>
      <c r="Z735" s="66">
        <f t="shared" si="32"/>
        <v>4</v>
      </c>
      <c r="AA735" s="49">
        <f t="shared" si="33"/>
        <v>0</v>
      </c>
    </row>
    <row r="736" spans="1:27" s="87" customFormat="1" ht="17">
      <c r="A736" s="4" t="s">
        <v>504</v>
      </c>
      <c r="B736" s="4" t="s">
        <v>504</v>
      </c>
      <c r="C736" s="4" t="s">
        <v>504</v>
      </c>
      <c r="D736" s="15" t="s">
        <v>504</v>
      </c>
      <c r="H736" s="4"/>
      <c r="P736" s="120"/>
      <c r="Q736" s="120"/>
      <c r="R736" s="120"/>
      <c r="S736" s="120"/>
      <c r="T736" s="120"/>
      <c r="U736" s="120"/>
      <c r="V736" s="120"/>
      <c r="W736" s="120"/>
      <c r="X736" s="120"/>
      <c r="Y736" s="120"/>
    </row>
    <row r="737" spans="1:27" s="87" customFormat="1" ht="17">
      <c r="A737" s="4" t="s">
        <v>504</v>
      </c>
      <c r="B737" s="4" t="s">
        <v>504</v>
      </c>
      <c r="C737" s="4" t="s">
        <v>504</v>
      </c>
      <c r="D737" s="15" t="s">
        <v>504</v>
      </c>
      <c r="H737" s="4"/>
      <c r="P737" s="120"/>
      <c r="Q737" s="120"/>
      <c r="R737" s="120"/>
      <c r="S737" s="120"/>
      <c r="T737" s="120"/>
      <c r="U737" s="120"/>
      <c r="V737" s="120"/>
      <c r="W737" s="120"/>
      <c r="X737" s="120"/>
      <c r="Y737" s="120"/>
    </row>
    <row r="738" spans="1:27" s="87" customFormat="1" ht="17">
      <c r="A738" s="4" t="s">
        <v>504</v>
      </c>
      <c r="B738" s="4" t="s">
        <v>504</v>
      </c>
      <c r="C738" s="4"/>
      <c r="D738" s="15" t="s">
        <v>504</v>
      </c>
      <c r="E738" s="89" t="s">
        <v>45</v>
      </c>
      <c r="H738" s="4"/>
      <c r="P738" s="120"/>
      <c r="Q738" s="120"/>
      <c r="R738" s="120"/>
      <c r="S738" s="120"/>
      <c r="T738" s="120"/>
      <c r="U738" s="120"/>
      <c r="V738" s="120"/>
      <c r="W738" s="120"/>
      <c r="X738" s="120"/>
      <c r="Y738" s="120"/>
      <c r="Z738" s="87" t="str">
        <f t="shared" si="32"/>
        <v/>
      </c>
      <c r="AA738" s="87" t="str">
        <f t="shared" si="33"/>
        <v/>
      </c>
    </row>
    <row r="739" spans="1:27" ht="153">
      <c r="A739" s="4">
        <v>2471</v>
      </c>
      <c r="B739" s="4" t="s">
        <v>1781</v>
      </c>
      <c r="C739" s="4">
        <v>145</v>
      </c>
      <c r="D739" s="15" t="s">
        <v>30</v>
      </c>
      <c r="E739" s="2" t="s">
        <v>585</v>
      </c>
      <c r="F739" s="2" t="s">
        <v>1782</v>
      </c>
      <c r="G739" s="2" t="s">
        <v>1783</v>
      </c>
      <c r="H739" s="115" t="s">
        <v>2794</v>
      </c>
      <c r="I739" s="10"/>
      <c r="J739" s="10"/>
      <c r="K739" s="10"/>
      <c r="L739" s="10"/>
      <c r="M739" s="115" t="s">
        <v>2794</v>
      </c>
      <c r="N739" s="117">
        <v>4</v>
      </c>
      <c r="O739" s="117">
        <v>2</v>
      </c>
      <c r="P739" s="73">
        <v>4</v>
      </c>
      <c r="Q739" s="74" t="s">
        <v>307</v>
      </c>
      <c r="R739" s="74"/>
      <c r="S739" s="19">
        <v>2</v>
      </c>
      <c r="T739" s="21"/>
      <c r="U739" s="73"/>
      <c r="V739" s="74"/>
      <c r="W739" s="74"/>
      <c r="X739" s="19"/>
      <c r="Y739" s="21"/>
      <c r="Z739" s="66">
        <f t="shared" si="32"/>
        <v>4</v>
      </c>
      <c r="AA739" s="49">
        <f t="shared" si="33"/>
        <v>2</v>
      </c>
    </row>
    <row r="740" spans="1:27" s="87" customFormat="1" ht="17">
      <c r="A740" s="4" t="s">
        <v>504</v>
      </c>
      <c r="B740" s="4" t="s">
        <v>504</v>
      </c>
      <c r="C740" s="4" t="s">
        <v>504</v>
      </c>
      <c r="D740" s="15" t="s">
        <v>504</v>
      </c>
      <c r="H740" s="4"/>
      <c r="P740" s="120"/>
      <c r="Q740" s="120"/>
      <c r="R740" s="120"/>
      <c r="S740" s="120"/>
      <c r="T740" s="120"/>
      <c r="U740" s="120"/>
      <c r="V740" s="120"/>
      <c r="W740" s="120"/>
      <c r="X740" s="120"/>
      <c r="Y740" s="120"/>
    </row>
    <row r="741" spans="1:27" s="87" customFormat="1" ht="17">
      <c r="A741" s="4" t="s">
        <v>504</v>
      </c>
      <c r="B741" s="4" t="s">
        <v>504</v>
      </c>
      <c r="C741" s="4" t="s">
        <v>504</v>
      </c>
      <c r="D741" s="15" t="s">
        <v>504</v>
      </c>
      <c r="H741" s="4"/>
      <c r="P741" s="120"/>
      <c r="Q741" s="120"/>
      <c r="R741" s="120"/>
      <c r="S741" s="120"/>
      <c r="T741" s="120"/>
      <c r="U741" s="120"/>
      <c r="V741" s="120"/>
      <c r="W741" s="120"/>
      <c r="X741" s="120"/>
      <c r="Y741" s="120"/>
    </row>
    <row r="742" spans="1:27" ht="19">
      <c r="A742" s="4" t="s">
        <v>504</v>
      </c>
      <c r="B742" s="4" t="s">
        <v>504</v>
      </c>
      <c r="E742" s="125" t="s">
        <v>1784</v>
      </c>
      <c r="F742" s="125"/>
      <c r="G742" s="125"/>
      <c r="P742" s="120"/>
      <c r="Q742" s="120"/>
      <c r="R742" s="120"/>
      <c r="S742" s="120"/>
      <c r="T742" s="120"/>
      <c r="U742" s="120"/>
      <c r="V742" s="120"/>
      <c r="W742" s="120"/>
      <c r="X742" s="120"/>
      <c r="Y742" s="120"/>
      <c r="Z742" s="87" t="str">
        <f t="shared" si="32"/>
        <v/>
      </c>
      <c r="AA742" s="87" t="str">
        <f t="shared" si="33"/>
        <v/>
      </c>
    </row>
    <row r="743" spans="1:27" s="87" customFormat="1" ht="17">
      <c r="A743" s="4" t="s">
        <v>504</v>
      </c>
      <c r="B743" s="4" t="s">
        <v>504</v>
      </c>
      <c r="C743" s="4"/>
      <c r="D743" s="15"/>
      <c r="E743" s="89" t="s">
        <v>1785</v>
      </c>
      <c r="H743" s="4"/>
      <c r="P743" s="120"/>
      <c r="Q743" s="120"/>
      <c r="R743" s="120"/>
      <c r="S743" s="120"/>
      <c r="T743" s="120"/>
      <c r="U743" s="120"/>
      <c r="V743" s="120"/>
      <c r="W743" s="120"/>
      <c r="X743" s="120"/>
      <c r="Y743" s="120"/>
      <c r="Z743" s="87" t="str">
        <f t="shared" si="32"/>
        <v/>
      </c>
      <c r="AA743" s="87" t="str">
        <f t="shared" si="33"/>
        <v/>
      </c>
    </row>
    <row r="744" spans="1:27" ht="289">
      <c r="A744" s="4">
        <v>2472</v>
      </c>
      <c r="B744" s="4" t="s">
        <v>1786</v>
      </c>
      <c r="C744" s="4">
        <v>150</v>
      </c>
      <c r="D744" s="15" t="s">
        <v>30</v>
      </c>
      <c r="E744" s="2" t="s">
        <v>1787</v>
      </c>
      <c r="F744" s="2" t="s">
        <v>1788</v>
      </c>
      <c r="G744" s="2" t="s">
        <v>1789</v>
      </c>
      <c r="H744" s="115" t="s">
        <v>2795</v>
      </c>
      <c r="I744" s="10"/>
      <c r="J744" s="10"/>
      <c r="K744" s="10"/>
      <c r="L744" s="10"/>
      <c r="M744" s="115" t="s">
        <v>2795</v>
      </c>
      <c r="N744" s="117">
        <v>4</v>
      </c>
      <c r="O744" s="117">
        <v>3</v>
      </c>
      <c r="P744" s="73">
        <v>4</v>
      </c>
      <c r="Q744" s="74" t="s">
        <v>3223</v>
      </c>
      <c r="R744" s="74"/>
      <c r="S744" s="19">
        <v>3</v>
      </c>
      <c r="T744" s="21"/>
      <c r="U744" s="73"/>
      <c r="V744" s="74"/>
      <c r="W744" s="74"/>
      <c r="X744" s="19"/>
      <c r="Y744" s="21"/>
      <c r="Z744" s="66">
        <f t="shared" si="32"/>
        <v>4</v>
      </c>
      <c r="AA744" s="49">
        <f t="shared" si="33"/>
        <v>3</v>
      </c>
    </row>
    <row r="745" spans="1:27" ht="409.6">
      <c r="A745" s="4">
        <v>2473</v>
      </c>
      <c r="B745" s="4" t="s">
        <v>1786</v>
      </c>
      <c r="C745" s="4">
        <v>150</v>
      </c>
      <c r="E745" s="53" t="s">
        <v>2796</v>
      </c>
      <c r="F745" s="2" t="s">
        <v>1790</v>
      </c>
      <c r="G745" s="2" t="s">
        <v>1791</v>
      </c>
      <c r="H745" s="115" t="s">
        <v>2795</v>
      </c>
      <c r="I745" s="10"/>
      <c r="J745" s="10"/>
      <c r="K745" s="10"/>
      <c r="L745" s="10"/>
      <c r="M745" s="115" t="s">
        <v>2795</v>
      </c>
      <c r="P745" s="73">
        <v>4</v>
      </c>
      <c r="Q745" s="74" t="s">
        <v>3155</v>
      </c>
      <c r="R745" s="74"/>
      <c r="S745" s="19">
        <v>3</v>
      </c>
      <c r="T745" s="21"/>
      <c r="U745" s="73"/>
      <c r="V745" s="74"/>
      <c r="W745" s="74"/>
      <c r="X745" s="19"/>
      <c r="Y745" s="21"/>
      <c r="Z745" s="66">
        <f t="shared" si="32"/>
        <v>4</v>
      </c>
      <c r="AA745" s="49">
        <f t="shared" si="33"/>
        <v>3</v>
      </c>
    </row>
    <row r="746" spans="1:27" ht="409.6">
      <c r="A746" s="4">
        <v>2474</v>
      </c>
      <c r="B746" s="4" t="s">
        <v>1786</v>
      </c>
      <c r="C746" s="4">
        <v>150</v>
      </c>
      <c r="E746" s="53" t="s">
        <v>2797</v>
      </c>
      <c r="F746" s="2" t="s">
        <v>1792</v>
      </c>
      <c r="G746" s="2" t="s">
        <v>1793</v>
      </c>
      <c r="H746" s="115" t="s">
        <v>2795</v>
      </c>
      <c r="I746" s="10"/>
      <c r="J746" s="10"/>
      <c r="K746" s="10"/>
      <c r="L746" s="10"/>
      <c r="M746" s="115" t="s">
        <v>2795</v>
      </c>
      <c r="P746" s="73">
        <v>4</v>
      </c>
      <c r="Q746" s="74" t="s">
        <v>3081</v>
      </c>
      <c r="R746" s="74"/>
      <c r="S746" s="19">
        <v>2</v>
      </c>
      <c r="T746" s="21"/>
      <c r="U746" s="73"/>
      <c r="V746" s="74"/>
      <c r="W746" s="74"/>
      <c r="X746" s="19"/>
      <c r="Y746" s="21"/>
      <c r="Z746" s="66">
        <f t="shared" si="32"/>
        <v>4</v>
      </c>
      <c r="AA746" s="49">
        <f t="shared" si="33"/>
        <v>2</v>
      </c>
    </row>
    <row r="747" spans="1:27" ht="272">
      <c r="A747" s="4">
        <v>2475</v>
      </c>
      <c r="B747" s="4" t="s">
        <v>1786</v>
      </c>
      <c r="C747" s="4">
        <v>150</v>
      </c>
      <c r="E747" s="53" t="s">
        <v>2798</v>
      </c>
      <c r="F747" s="2" t="s">
        <v>1794</v>
      </c>
      <c r="G747" s="2" t="s">
        <v>1740</v>
      </c>
      <c r="H747" s="115" t="s">
        <v>2795</v>
      </c>
      <c r="I747" s="10"/>
      <c r="J747" s="10"/>
      <c r="K747" s="10"/>
      <c r="L747" s="10"/>
      <c r="M747" s="115" t="s">
        <v>2795</v>
      </c>
      <c r="P747" s="73">
        <v>4</v>
      </c>
      <c r="Q747" s="74" t="s">
        <v>3156</v>
      </c>
      <c r="R747" s="74"/>
      <c r="S747" s="19">
        <v>2</v>
      </c>
      <c r="T747" s="21"/>
      <c r="U747" s="73"/>
      <c r="V747" s="74"/>
      <c r="W747" s="74"/>
      <c r="X747" s="19"/>
      <c r="Y747" s="21"/>
      <c r="Z747" s="66">
        <f t="shared" si="32"/>
        <v>4</v>
      </c>
      <c r="AA747" s="49">
        <f t="shared" si="33"/>
        <v>2</v>
      </c>
    </row>
    <row r="748" spans="1:27" s="87" customFormat="1" ht="17">
      <c r="A748" s="4" t="s">
        <v>504</v>
      </c>
      <c r="B748" s="4" t="s">
        <v>504</v>
      </c>
      <c r="C748" s="4" t="s">
        <v>504</v>
      </c>
      <c r="D748" s="15" t="s">
        <v>504</v>
      </c>
      <c r="H748" s="4"/>
      <c r="P748" s="120"/>
      <c r="Q748" s="120"/>
      <c r="R748" s="120"/>
      <c r="S748" s="120"/>
      <c r="T748" s="120"/>
      <c r="U748" s="120"/>
      <c r="V748" s="120"/>
      <c r="W748" s="120"/>
      <c r="X748" s="120"/>
      <c r="Y748" s="120"/>
    </row>
    <row r="749" spans="1:27" s="87" customFormat="1" ht="17">
      <c r="A749" s="4" t="s">
        <v>504</v>
      </c>
      <c r="B749" s="4" t="s">
        <v>504</v>
      </c>
      <c r="C749" s="4" t="s">
        <v>504</v>
      </c>
      <c r="D749" s="15" t="s">
        <v>504</v>
      </c>
      <c r="H749" s="4"/>
      <c r="P749" s="120"/>
      <c r="Q749" s="120"/>
      <c r="R749" s="120"/>
      <c r="S749" s="120"/>
      <c r="T749" s="120"/>
      <c r="U749" s="120"/>
      <c r="V749" s="120"/>
      <c r="W749" s="120"/>
      <c r="X749" s="120"/>
      <c r="Y749" s="120"/>
    </row>
    <row r="750" spans="1:27" s="87" customFormat="1" ht="17">
      <c r="A750" s="4" t="s">
        <v>504</v>
      </c>
      <c r="B750" s="4" t="s">
        <v>504</v>
      </c>
      <c r="C750" s="4"/>
      <c r="D750" s="15" t="s">
        <v>504</v>
      </c>
      <c r="E750" s="89" t="s">
        <v>1795</v>
      </c>
      <c r="H750" s="4"/>
      <c r="P750" s="120"/>
      <c r="Q750" s="120"/>
      <c r="R750" s="120"/>
      <c r="S750" s="120"/>
      <c r="T750" s="120"/>
      <c r="U750" s="120"/>
      <c r="V750" s="120"/>
      <c r="W750" s="120"/>
      <c r="X750" s="120"/>
      <c r="Y750" s="120"/>
      <c r="Z750" s="87" t="str">
        <f t="shared" si="32"/>
        <v/>
      </c>
      <c r="AA750" s="87" t="str">
        <f t="shared" si="33"/>
        <v/>
      </c>
    </row>
    <row r="751" spans="1:27" ht="409.6">
      <c r="A751" s="4">
        <v>2476</v>
      </c>
      <c r="B751" s="4" t="s">
        <v>1796</v>
      </c>
      <c r="C751" s="4">
        <v>153</v>
      </c>
      <c r="E751" s="53" t="s">
        <v>2799</v>
      </c>
      <c r="F751" s="2" t="s">
        <v>1797</v>
      </c>
      <c r="G751" s="2" t="s">
        <v>1798</v>
      </c>
      <c r="H751" s="115" t="s">
        <v>2409</v>
      </c>
      <c r="I751" s="10"/>
      <c r="J751" s="10"/>
      <c r="K751" s="10"/>
      <c r="L751" s="10"/>
      <c r="M751" s="115" t="s">
        <v>2409</v>
      </c>
      <c r="P751" s="73">
        <v>4</v>
      </c>
      <c r="Q751" s="74" t="s">
        <v>3067</v>
      </c>
      <c r="R751" s="74"/>
      <c r="S751" s="19">
        <v>3</v>
      </c>
      <c r="T751" s="21"/>
      <c r="U751" s="73"/>
      <c r="V751" s="74"/>
      <c r="W751" s="74"/>
      <c r="X751" s="19"/>
      <c r="Y751" s="21"/>
      <c r="Z751" s="66">
        <f t="shared" si="32"/>
        <v>4</v>
      </c>
      <c r="AA751" s="49">
        <f t="shared" si="33"/>
        <v>3</v>
      </c>
    </row>
    <row r="752" spans="1:27" ht="409.6">
      <c r="A752" s="4">
        <v>2477</v>
      </c>
      <c r="B752" s="4" t="s">
        <v>1796</v>
      </c>
      <c r="C752" s="4">
        <v>153</v>
      </c>
      <c r="E752" s="53" t="s">
        <v>2800</v>
      </c>
      <c r="F752" s="2" t="s">
        <v>1799</v>
      </c>
      <c r="G752" s="2" t="s">
        <v>1800</v>
      </c>
      <c r="H752" s="115" t="s">
        <v>2409</v>
      </c>
      <c r="I752" s="10"/>
      <c r="J752" s="10"/>
      <c r="K752" s="10"/>
      <c r="L752" s="10"/>
      <c r="M752" s="115" t="s">
        <v>2409</v>
      </c>
      <c r="P752" s="73">
        <v>4</v>
      </c>
      <c r="Q752" s="74" t="s">
        <v>3082</v>
      </c>
      <c r="R752" s="74"/>
      <c r="S752" s="19">
        <v>3</v>
      </c>
      <c r="T752" s="21"/>
      <c r="U752" s="73"/>
      <c r="V752" s="74"/>
      <c r="W752" s="74"/>
      <c r="X752" s="19"/>
      <c r="Y752" s="21"/>
      <c r="Z752" s="66">
        <f t="shared" si="32"/>
        <v>4</v>
      </c>
      <c r="AA752" s="49">
        <f t="shared" si="33"/>
        <v>3</v>
      </c>
    </row>
    <row r="753" spans="1:27" s="87" customFormat="1" ht="17">
      <c r="A753" s="4" t="s">
        <v>504</v>
      </c>
      <c r="B753" s="4" t="s">
        <v>504</v>
      </c>
      <c r="C753" s="4" t="s">
        <v>504</v>
      </c>
      <c r="D753" s="15"/>
      <c r="H753" s="4"/>
      <c r="P753" s="120"/>
      <c r="Q753" s="120"/>
      <c r="R753" s="120"/>
      <c r="S753" s="120"/>
      <c r="T753" s="120"/>
      <c r="U753" s="120"/>
      <c r="V753" s="120"/>
      <c r="W753" s="120"/>
      <c r="X753" s="120"/>
      <c r="Y753" s="120"/>
    </row>
    <row r="754" spans="1:27" s="87" customFormat="1" ht="17">
      <c r="A754" s="4" t="s">
        <v>504</v>
      </c>
      <c r="B754" s="4" t="s">
        <v>504</v>
      </c>
      <c r="C754" s="4" t="s">
        <v>504</v>
      </c>
      <c r="D754" s="15"/>
      <c r="H754" s="4"/>
      <c r="P754" s="120"/>
      <c r="Q754" s="120"/>
      <c r="R754" s="120"/>
      <c r="S754" s="120"/>
      <c r="T754" s="120"/>
      <c r="U754" s="120"/>
      <c r="V754" s="120"/>
      <c r="W754" s="120"/>
      <c r="X754" s="120"/>
      <c r="Y754" s="120"/>
    </row>
    <row r="755" spans="1:27" s="87" customFormat="1" ht="17">
      <c r="A755" s="4" t="s">
        <v>504</v>
      </c>
      <c r="B755" s="4" t="s">
        <v>504</v>
      </c>
      <c r="C755" s="4"/>
      <c r="D755" s="15"/>
      <c r="E755" s="89" t="s">
        <v>50</v>
      </c>
      <c r="H755" s="4"/>
      <c r="P755" s="120"/>
      <c r="Q755" s="120"/>
      <c r="R755" s="120"/>
      <c r="S755" s="120"/>
      <c r="T755" s="120"/>
      <c r="U755" s="120"/>
      <c r="V755" s="120"/>
      <c r="W755" s="120"/>
      <c r="X755" s="120"/>
      <c r="Y755" s="120"/>
      <c r="Z755" s="87" t="str">
        <f t="shared" ref="Z755:Z816" si="34">IF(U755&lt;&gt;"",U755,IF(P755&lt;&gt;"",P755,IF(N755&lt;&gt;"",N755,"")))</f>
        <v/>
      </c>
      <c r="AA755" s="87" t="str">
        <f t="shared" ref="AA755:AA816" si="35">IF(X755&lt;&gt;"",X755,IF(S755&lt;&gt;"",S755,IF(O755&lt;&gt;"",O755,"")))</f>
        <v/>
      </c>
    </row>
    <row r="756" spans="1:27" ht="409.6">
      <c r="A756" s="4">
        <v>2478</v>
      </c>
      <c r="B756" s="4" t="s">
        <v>1801</v>
      </c>
      <c r="C756" s="4">
        <v>151</v>
      </c>
      <c r="E756" s="53" t="s">
        <v>2802</v>
      </c>
      <c r="F756" s="2" t="s">
        <v>1802</v>
      </c>
      <c r="G756" s="2" t="s">
        <v>1803</v>
      </c>
      <c r="H756" s="115" t="s">
        <v>2801</v>
      </c>
      <c r="I756" s="10"/>
      <c r="J756" s="10"/>
      <c r="K756" s="10"/>
      <c r="L756" s="10"/>
      <c r="M756" s="115" t="s">
        <v>2801</v>
      </c>
      <c r="P756" s="73">
        <v>4</v>
      </c>
      <c r="Q756" s="74" t="s">
        <v>3083</v>
      </c>
      <c r="R756" s="74"/>
      <c r="S756" s="19">
        <v>3</v>
      </c>
      <c r="T756" s="21"/>
      <c r="U756" s="73"/>
      <c r="V756" s="74"/>
      <c r="W756" s="74"/>
      <c r="X756" s="19"/>
      <c r="Y756" s="21"/>
      <c r="Z756" s="66">
        <f t="shared" si="34"/>
        <v>4</v>
      </c>
      <c r="AA756" s="49">
        <f t="shared" si="35"/>
        <v>3</v>
      </c>
    </row>
    <row r="757" spans="1:27" ht="409.6">
      <c r="A757" s="4">
        <v>2479</v>
      </c>
      <c r="B757" s="4" t="s">
        <v>1801</v>
      </c>
      <c r="C757" s="4">
        <v>151</v>
      </c>
      <c r="E757" s="53" t="s">
        <v>2803</v>
      </c>
      <c r="F757" s="2" t="s">
        <v>1804</v>
      </c>
      <c r="G757" s="2" t="s">
        <v>1805</v>
      </c>
      <c r="H757" s="115" t="s">
        <v>2801</v>
      </c>
      <c r="I757" s="10"/>
      <c r="J757" s="10"/>
      <c r="K757" s="10"/>
      <c r="L757" s="10"/>
      <c r="M757" s="115" t="s">
        <v>2801</v>
      </c>
      <c r="P757" s="73">
        <v>4</v>
      </c>
      <c r="Q757" s="74" t="s">
        <v>3084</v>
      </c>
      <c r="R757" s="74"/>
      <c r="S757" s="19">
        <v>1</v>
      </c>
      <c r="T757" s="21"/>
      <c r="U757" s="73"/>
      <c r="V757" s="74"/>
      <c r="W757" s="74"/>
      <c r="X757" s="19"/>
      <c r="Y757" s="21"/>
      <c r="Z757" s="66">
        <f t="shared" si="34"/>
        <v>4</v>
      </c>
      <c r="AA757" s="49">
        <f t="shared" si="35"/>
        <v>1</v>
      </c>
    </row>
    <row r="758" spans="1:27" ht="409.6">
      <c r="A758" s="4">
        <v>2480</v>
      </c>
      <c r="B758" s="4" t="s">
        <v>1801</v>
      </c>
      <c r="C758" s="4">
        <v>151</v>
      </c>
      <c r="E758" s="53" t="s">
        <v>2804</v>
      </c>
      <c r="F758" s="2" t="s">
        <v>1806</v>
      </c>
      <c r="G758" s="2" t="s">
        <v>1740</v>
      </c>
      <c r="H758" s="115" t="s">
        <v>2801</v>
      </c>
      <c r="I758" s="10"/>
      <c r="J758" s="10"/>
      <c r="K758" s="10"/>
      <c r="L758" s="10"/>
      <c r="M758" s="115" t="s">
        <v>2801</v>
      </c>
      <c r="P758" s="73">
        <v>4</v>
      </c>
      <c r="Q758" s="74" t="s">
        <v>3085</v>
      </c>
      <c r="R758" s="74"/>
      <c r="S758" s="19">
        <v>2</v>
      </c>
      <c r="T758" s="21"/>
      <c r="U758" s="73"/>
      <c r="V758" s="74"/>
      <c r="W758" s="74"/>
      <c r="X758" s="19"/>
      <c r="Y758" s="21"/>
      <c r="Z758" s="66">
        <f t="shared" si="34"/>
        <v>4</v>
      </c>
      <c r="AA758" s="49">
        <f t="shared" si="35"/>
        <v>2</v>
      </c>
    </row>
    <row r="759" spans="1:27" s="87" customFormat="1" ht="17">
      <c r="A759" s="4" t="s">
        <v>504</v>
      </c>
      <c r="B759" s="4" t="s">
        <v>504</v>
      </c>
      <c r="C759" s="4" t="s">
        <v>504</v>
      </c>
      <c r="D759" s="15"/>
      <c r="H759" s="4"/>
      <c r="P759" s="120"/>
      <c r="Q759" s="120"/>
      <c r="R759" s="120"/>
      <c r="S759" s="120"/>
      <c r="T759" s="120"/>
      <c r="U759" s="120"/>
      <c r="V759" s="120"/>
      <c r="W759" s="120"/>
      <c r="X759" s="120"/>
      <c r="Y759" s="120"/>
    </row>
    <row r="760" spans="1:27" s="87" customFormat="1" ht="17">
      <c r="A760" s="4" t="s">
        <v>504</v>
      </c>
      <c r="B760" s="4" t="s">
        <v>504</v>
      </c>
      <c r="C760" s="4" t="s">
        <v>504</v>
      </c>
      <c r="D760" s="15"/>
      <c r="H760" s="4"/>
      <c r="P760" s="120"/>
      <c r="Q760" s="120"/>
      <c r="R760" s="120"/>
      <c r="S760" s="120"/>
      <c r="T760" s="120"/>
      <c r="U760" s="120"/>
      <c r="V760" s="120"/>
      <c r="W760" s="120"/>
      <c r="X760" s="120"/>
      <c r="Y760" s="120"/>
    </row>
    <row r="761" spans="1:27" s="87" customFormat="1" ht="17">
      <c r="A761" s="4" t="s">
        <v>504</v>
      </c>
      <c r="B761" s="4" t="s">
        <v>504</v>
      </c>
      <c r="C761" s="4"/>
      <c r="D761" s="15"/>
      <c r="E761" s="89" t="s">
        <v>52</v>
      </c>
      <c r="H761" s="4"/>
      <c r="P761" s="120"/>
      <c r="Q761" s="120"/>
      <c r="R761" s="120"/>
      <c r="S761" s="120"/>
      <c r="T761" s="120"/>
      <c r="U761" s="120"/>
      <c r="V761" s="120"/>
      <c r="W761" s="120"/>
      <c r="X761" s="120"/>
      <c r="Y761" s="120"/>
      <c r="Z761" s="87" t="str">
        <f t="shared" si="34"/>
        <v/>
      </c>
      <c r="AA761" s="87" t="str">
        <f t="shared" si="35"/>
        <v/>
      </c>
    </row>
    <row r="762" spans="1:27" ht="409.6">
      <c r="A762" s="4">
        <v>2481</v>
      </c>
      <c r="B762" s="4" t="s">
        <v>1807</v>
      </c>
      <c r="C762" s="4">
        <v>154</v>
      </c>
      <c r="E762" s="53" t="s">
        <v>2807</v>
      </c>
      <c r="F762" s="2" t="s">
        <v>1808</v>
      </c>
      <c r="G762" s="2" t="s">
        <v>1809</v>
      </c>
      <c r="H762" s="115" t="s">
        <v>2805</v>
      </c>
      <c r="I762" s="10"/>
      <c r="J762" s="10"/>
      <c r="K762" s="10"/>
      <c r="L762" s="10"/>
      <c r="M762" s="115" t="s">
        <v>2806</v>
      </c>
      <c r="P762" s="73">
        <v>4</v>
      </c>
      <c r="Q762" s="74" t="s">
        <v>3087</v>
      </c>
      <c r="R762" s="74"/>
      <c r="S762" s="19">
        <v>3</v>
      </c>
      <c r="T762" s="21"/>
      <c r="U762" s="73"/>
      <c r="V762" s="74"/>
      <c r="W762" s="74"/>
      <c r="X762" s="19"/>
      <c r="Y762" s="21"/>
      <c r="Z762" s="66">
        <f t="shared" si="34"/>
        <v>4</v>
      </c>
      <c r="AA762" s="49">
        <f t="shared" si="35"/>
        <v>3</v>
      </c>
    </row>
    <row r="763" spans="1:27" ht="409.6">
      <c r="A763" s="4">
        <v>2482</v>
      </c>
      <c r="B763" s="4" t="s">
        <v>1807</v>
      </c>
      <c r="C763" s="4">
        <v>154</v>
      </c>
      <c r="E763" s="53" t="s">
        <v>2808</v>
      </c>
      <c r="F763" s="2" t="s">
        <v>1810</v>
      </c>
      <c r="G763" s="2" t="s">
        <v>1811</v>
      </c>
      <c r="H763" s="115" t="s">
        <v>2805</v>
      </c>
      <c r="I763" s="10"/>
      <c r="J763" s="10"/>
      <c r="K763" s="10"/>
      <c r="L763" s="10"/>
      <c r="M763" s="115" t="s">
        <v>2806</v>
      </c>
      <c r="P763" s="73">
        <v>4</v>
      </c>
      <c r="Q763" s="74" t="s">
        <v>3087</v>
      </c>
      <c r="R763" s="74"/>
      <c r="S763" s="19">
        <v>2</v>
      </c>
      <c r="T763" s="21"/>
      <c r="U763" s="73"/>
      <c r="V763" s="74"/>
      <c r="W763" s="74"/>
      <c r="X763" s="19"/>
      <c r="Y763" s="21"/>
      <c r="Z763" s="66">
        <f t="shared" si="34"/>
        <v>4</v>
      </c>
      <c r="AA763" s="49">
        <f t="shared" si="35"/>
        <v>2</v>
      </c>
    </row>
    <row r="764" spans="1:27" ht="409.6">
      <c r="A764" s="4">
        <v>2483</v>
      </c>
      <c r="B764" s="4" t="s">
        <v>1807</v>
      </c>
      <c r="C764" s="4">
        <v>154</v>
      </c>
      <c r="E764" s="53" t="s">
        <v>2809</v>
      </c>
      <c r="F764" s="2" t="s">
        <v>1812</v>
      </c>
      <c r="G764" s="2" t="s">
        <v>1813</v>
      </c>
      <c r="H764" s="115" t="s">
        <v>2805</v>
      </c>
      <c r="I764" s="10"/>
      <c r="J764" s="10"/>
      <c r="K764" s="10"/>
      <c r="L764" s="10"/>
      <c r="M764" s="115" t="s">
        <v>2806</v>
      </c>
      <c r="P764" s="73">
        <v>4</v>
      </c>
      <c r="Q764" s="74" t="s">
        <v>3087</v>
      </c>
      <c r="R764" s="74"/>
      <c r="S764" s="19">
        <v>2</v>
      </c>
      <c r="T764" s="21"/>
      <c r="U764" s="73"/>
      <c r="V764" s="74"/>
      <c r="W764" s="74"/>
      <c r="X764" s="19"/>
      <c r="Y764" s="21"/>
      <c r="Z764" s="66">
        <f t="shared" si="34"/>
        <v>4</v>
      </c>
      <c r="AA764" s="49">
        <f t="shared" si="35"/>
        <v>2</v>
      </c>
    </row>
    <row r="765" spans="1:27" ht="409.6">
      <c r="A765" s="4">
        <v>2484</v>
      </c>
      <c r="B765" s="4" t="s">
        <v>1807</v>
      </c>
      <c r="C765" s="4">
        <v>154</v>
      </c>
      <c r="E765" s="53" t="s">
        <v>2810</v>
      </c>
      <c r="F765" s="2" t="s">
        <v>1814</v>
      </c>
      <c r="G765" s="2" t="s">
        <v>1815</v>
      </c>
      <c r="H765" s="115" t="s">
        <v>2805</v>
      </c>
      <c r="I765" s="10"/>
      <c r="J765" s="10"/>
      <c r="K765" s="10"/>
      <c r="L765" s="10"/>
      <c r="M765" s="115" t="s">
        <v>2806</v>
      </c>
      <c r="P765" s="73">
        <v>4</v>
      </c>
      <c r="Q765" s="74" t="s">
        <v>3087</v>
      </c>
      <c r="R765" s="74"/>
      <c r="S765" s="19">
        <v>2</v>
      </c>
      <c r="T765" s="21"/>
      <c r="U765" s="73"/>
      <c r="V765" s="74"/>
      <c r="W765" s="74"/>
      <c r="X765" s="19"/>
      <c r="Y765" s="21"/>
      <c r="Z765" s="66">
        <f t="shared" si="34"/>
        <v>4</v>
      </c>
      <c r="AA765" s="49">
        <f t="shared" si="35"/>
        <v>2</v>
      </c>
    </row>
    <row r="766" spans="1:27" ht="409.6">
      <c r="A766" s="4">
        <v>2485</v>
      </c>
      <c r="B766" s="4" t="s">
        <v>1807</v>
      </c>
      <c r="C766" s="4">
        <v>154</v>
      </c>
      <c r="E766" s="53" t="s">
        <v>2811</v>
      </c>
      <c r="F766" s="2" t="s">
        <v>1816</v>
      </c>
      <c r="G766" s="2" t="s">
        <v>1817</v>
      </c>
      <c r="H766" s="115" t="s">
        <v>2805</v>
      </c>
      <c r="I766" s="10"/>
      <c r="J766" s="10"/>
      <c r="K766" s="10"/>
      <c r="L766" s="10"/>
      <c r="M766" s="115" t="s">
        <v>2806</v>
      </c>
      <c r="P766" s="73">
        <v>4</v>
      </c>
      <c r="Q766" s="74" t="s">
        <v>3157</v>
      </c>
      <c r="R766" s="74"/>
      <c r="S766" s="19">
        <v>2</v>
      </c>
      <c r="T766" s="21"/>
      <c r="U766" s="73"/>
      <c r="V766" s="74"/>
      <c r="W766" s="74"/>
      <c r="X766" s="19"/>
      <c r="Y766" s="21"/>
      <c r="Z766" s="66">
        <f t="shared" si="34"/>
        <v>4</v>
      </c>
      <c r="AA766" s="49">
        <f t="shared" si="35"/>
        <v>2</v>
      </c>
    </row>
    <row r="767" spans="1:27" ht="409.6">
      <c r="A767" s="4">
        <v>2486</v>
      </c>
      <c r="B767" s="4" t="s">
        <v>1807</v>
      </c>
      <c r="C767" s="4">
        <v>154</v>
      </c>
      <c r="E767" s="53" t="s">
        <v>2812</v>
      </c>
      <c r="F767" s="2" t="s">
        <v>1818</v>
      </c>
      <c r="G767" s="2" t="s">
        <v>1819</v>
      </c>
      <c r="H767" s="115" t="s">
        <v>2805</v>
      </c>
      <c r="I767" s="10"/>
      <c r="J767" s="10"/>
      <c r="K767" s="10"/>
      <c r="L767" s="10"/>
      <c r="M767" s="115" t="s">
        <v>2806</v>
      </c>
      <c r="P767" s="73">
        <v>3</v>
      </c>
      <c r="Q767" s="74" t="s">
        <v>3086</v>
      </c>
      <c r="R767" s="74"/>
      <c r="S767" s="19">
        <v>1</v>
      </c>
      <c r="T767" s="21"/>
      <c r="U767" s="73"/>
      <c r="V767" s="74"/>
      <c r="W767" s="74"/>
      <c r="X767" s="19"/>
      <c r="Y767" s="21"/>
      <c r="Z767" s="66">
        <f t="shared" si="34"/>
        <v>3</v>
      </c>
      <c r="AA767" s="49">
        <f t="shared" si="35"/>
        <v>1</v>
      </c>
    </row>
    <row r="768" spans="1:27" ht="409.6">
      <c r="A768" s="4">
        <v>2487</v>
      </c>
      <c r="B768" s="4" t="s">
        <v>1807</v>
      </c>
      <c r="C768" s="4">
        <v>154</v>
      </c>
      <c r="E768" s="53" t="s">
        <v>2813</v>
      </c>
      <c r="F768" s="2" t="s">
        <v>1820</v>
      </c>
      <c r="G768" s="2" t="s">
        <v>1740</v>
      </c>
      <c r="H768" s="115" t="s">
        <v>2805</v>
      </c>
      <c r="I768" s="10"/>
      <c r="J768" s="10"/>
      <c r="K768" s="10"/>
      <c r="L768" s="10"/>
      <c r="M768" s="115" t="s">
        <v>2806</v>
      </c>
      <c r="P768" s="73">
        <v>4</v>
      </c>
      <c r="Q768" s="74" t="s">
        <v>3068</v>
      </c>
      <c r="R768" s="74"/>
      <c r="S768" s="19">
        <v>1</v>
      </c>
      <c r="T768" s="21"/>
      <c r="U768" s="73"/>
      <c r="V768" s="74"/>
      <c r="W768" s="74"/>
      <c r="X768" s="19"/>
      <c r="Y768" s="21"/>
      <c r="Z768" s="66">
        <f t="shared" si="34"/>
        <v>4</v>
      </c>
      <c r="AA768" s="49">
        <f t="shared" si="35"/>
        <v>1</v>
      </c>
    </row>
    <row r="769" spans="1:27" s="87" customFormat="1" ht="17">
      <c r="A769" s="4" t="s">
        <v>504</v>
      </c>
      <c r="B769" s="4" t="s">
        <v>504</v>
      </c>
      <c r="C769" s="4" t="s">
        <v>504</v>
      </c>
      <c r="D769" s="15"/>
      <c r="H769" s="4"/>
      <c r="P769" s="120"/>
      <c r="Q769" s="120"/>
      <c r="R769" s="120"/>
      <c r="S769" s="120"/>
      <c r="T769" s="120"/>
      <c r="U769" s="120"/>
      <c r="V769" s="120"/>
      <c r="W769" s="120"/>
      <c r="X769" s="120"/>
      <c r="Y769" s="120"/>
    </row>
    <row r="770" spans="1:27" s="87" customFormat="1" ht="17">
      <c r="A770" s="4" t="s">
        <v>504</v>
      </c>
      <c r="B770" s="4" t="s">
        <v>504</v>
      </c>
      <c r="C770" s="4" t="s">
        <v>504</v>
      </c>
      <c r="D770" s="15"/>
      <c r="H770" s="4"/>
      <c r="P770" s="120"/>
      <c r="Q770" s="120"/>
      <c r="R770" s="120"/>
      <c r="S770" s="120"/>
      <c r="T770" s="120"/>
      <c r="U770" s="120"/>
      <c r="V770" s="120"/>
      <c r="W770" s="120"/>
      <c r="X770" s="120"/>
      <c r="Y770" s="120"/>
    </row>
    <row r="771" spans="1:27" s="87" customFormat="1" ht="17">
      <c r="A771" s="4" t="s">
        <v>504</v>
      </c>
      <c r="B771" s="4" t="s">
        <v>504</v>
      </c>
      <c r="C771" s="4"/>
      <c r="D771" s="15"/>
      <c r="E771" s="89" t="s">
        <v>53</v>
      </c>
      <c r="H771" s="4"/>
      <c r="P771" s="120"/>
      <c r="Q771" s="120"/>
      <c r="R771" s="120"/>
      <c r="S771" s="120"/>
      <c r="T771" s="120"/>
      <c r="U771" s="120"/>
      <c r="V771" s="120"/>
      <c r="W771" s="120"/>
      <c r="X771" s="120"/>
      <c r="Y771" s="120"/>
      <c r="Z771" s="87" t="str">
        <f t="shared" si="34"/>
        <v/>
      </c>
      <c r="AA771" s="87" t="str">
        <f t="shared" si="35"/>
        <v/>
      </c>
    </row>
    <row r="772" spans="1:27" ht="221">
      <c r="A772" s="4">
        <v>2488</v>
      </c>
      <c r="B772" s="4" t="s">
        <v>1821</v>
      </c>
      <c r="C772" s="4">
        <v>155</v>
      </c>
      <c r="E772" s="53" t="s">
        <v>2815</v>
      </c>
      <c r="F772" s="2" t="s">
        <v>1822</v>
      </c>
      <c r="G772" s="2" t="s">
        <v>1823</v>
      </c>
      <c r="H772" s="115" t="s">
        <v>2814</v>
      </c>
      <c r="I772" s="10"/>
      <c r="J772" s="10"/>
      <c r="K772" s="10"/>
      <c r="L772" s="10"/>
      <c r="M772" s="115" t="s">
        <v>2814</v>
      </c>
      <c r="P772" s="73">
        <v>3</v>
      </c>
      <c r="Q772" s="74" t="s">
        <v>318</v>
      </c>
      <c r="R772" s="74"/>
      <c r="S772" s="19">
        <v>2</v>
      </c>
      <c r="T772" s="21"/>
      <c r="U772" s="73"/>
      <c r="V772" s="74"/>
      <c r="W772" s="74"/>
      <c r="X772" s="19"/>
      <c r="Y772" s="21"/>
      <c r="Z772" s="66">
        <f t="shared" si="34"/>
        <v>3</v>
      </c>
      <c r="AA772" s="49">
        <f t="shared" si="35"/>
        <v>2</v>
      </c>
    </row>
    <row r="773" spans="1:27" ht="409.6">
      <c r="A773" s="4">
        <v>2489</v>
      </c>
      <c r="B773" s="4" t="s">
        <v>1821</v>
      </c>
      <c r="C773" s="4">
        <v>155</v>
      </c>
      <c r="E773" s="53" t="s">
        <v>2816</v>
      </c>
      <c r="F773" s="2" t="s">
        <v>1824</v>
      </c>
      <c r="G773" s="2" t="s">
        <v>1825</v>
      </c>
      <c r="H773" s="115" t="s">
        <v>2814</v>
      </c>
      <c r="I773" s="10"/>
      <c r="J773" s="10"/>
      <c r="K773" s="10"/>
      <c r="L773" s="10"/>
      <c r="M773" s="115" t="s">
        <v>2814</v>
      </c>
      <c r="P773" s="73">
        <v>4</v>
      </c>
      <c r="Q773" s="74" t="s">
        <v>3315</v>
      </c>
      <c r="R773" s="74"/>
      <c r="S773" s="19"/>
      <c r="T773" s="21"/>
      <c r="U773" s="73"/>
      <c r="V773" s="74"/>
      <c r="W773" s="74"/>
      <c r="X773" s="19"/>
      <c r="Y773" s="21"/>
      <c r="Z773" s="66">
        <f t="shared" si="34"/>
        <v>4</v>
      </c>
      <c r="AA773" s="49" t="str">
        <f t="shared" si="35"/>
        <v/>
      </c>
    </row>
    <row r="774" spans="1:27" ht="323">
      <c r="A774" s="4">
        <v>2490</v>
      </c>
      <c r="B774" s="4" t="s">
        <v>1821</v>
      </c>
      <c r="C774" s="4">
        <v>155</v>
      </c>
      <c r="E774" s="53" t="s">
        <v>2817</v>
      </c>
      <c r="F774" s="2" t="s">
        <v>1826</v>
      </c>
      <c r="G774" s="2" t="s">
        <v>1827</v>
      </c>
      <c r="H774" s="115" t="s">
        <v>2814</v>
      </c>
      <c r="I774" s="10"/>
      <c r="J774" s="10"/>
      <c r="K774" s="10"/>
      <c r="L774" s="10"/>
      <c r="M774" s="115" t="s">
        <v>2814</v>
      </c>
      <c r="P774" s="73">
        <v>4</v>
      </c>
      <c r="Q774" s="74" t="s">
        <v>3089</v>
      </c>
      <c r="R774" s="74"/>
      <c r="S774" s="19">
        <v>2</v>
      </c>
      <c r="T774" s="21"/>
      <c r="U774" s="73"/>
      <c r="V774" s="74"/>
      <c r="W774" s="74"/>
      <c r="X774" s="19"/>
      <c r="Y774" s="21"/>
      <c r="Z774" s="66">
        <f t="shared" si="34"/>
        <v>4</v>
      </c>
      <c r="AA774" s="49">
        <f t="shared" si="35"/>
        <v>2</v>
      </c>
    </row>
    <row r="775" spans="1:27" ht="306">
      <c r="A775" s="4">
        <v>2491</v>
      </c>
      <c r="B775" s="4" t="s">
        <v>1821</v>
      </c>
      <c r="C775" s="4">
        <v>155</v>
      </c>
      <c r="E775" s="53" t="s">
        <v>2818</v>
      </c>
      <c r="F775" s="2" t="s">
        <v>1828</v>
      </c>
      <c r="G775" s="2" t="s">
        <v>1740</v>
      </c>
      <c r="H775" s="115" t="s">
        <v>2814</v>
      </c>
      <c r="I775" s="10"/>
      <c r="J775" s="10"/>
      <c r="K775" s="10"/>
      <c r="L775" s="10"/>
      <c r="M775" s="115" t="s">
        <v>2814</v>
      </c>
      <c r="P775" s="73">
        <v>4</v>
      </c>
      <c r="Q775" s="74" t="s">
        <v>3158</v>
      </c>
      <c r="R775" s="74"/>
      <c r="S775" s="19">
        <v>1</v>
      </c>
      <c r="T775" s="21"/>
      <c r="U775" s="73"/>
      <c r="V775" s="74"/>
      <c r="W775" s="74"/>
      <c r="X775" s="19"/>
      <c r="Y775" s="21"/>
      <c r="Z775" s="66">
        <f t="shared" si="34"/>
        <v>4</v>
      </c>
      <c r="AA775" s="49">
        <f t="shared" si="35"/>
        <v>1</v>
      </c>
    </row>
    <row r="776" spans="1:27" s="87" customFormat="1" ht="17">
      <c r="A776" s="4" t="s">
        <v>504</v>
      </c>
      <c r="B776" s="4" t="s">
        <v>504</v>
      </c>
      <c r="C776" s="4" t="s">
        <v>504</v>
      </c>
      <c r="D776" s="15"/>
      <c r="H776" s="4"/>
      <c r="P776" s="120"/>
      <c r="Q776" s="120"/>
      <c r="R776" s="120"/>
      <c r="S776" s="120"/>
      <c r="T776" s="120"/>
      <c r="U776" s="120"/>
      <c r="V776" s="120"/>
      <c r="W776" s="120"/>
      <c r="X776" s="120"/>
      <c r="Y776" s="120"/>
    </row>
    <row r="777" spans="1:27" s="87" customFormat="1" ht="17">
      <c r="A777" s="4" t="s">
        <v>504</v>
      </c>
      <c r="B777" s="4" t="s">
        <v>504</v>
      </c>
      <c r="C777" s="4" t="s">
        <v>504</v>
      </c>
      <c r="D777" s="15"/>
      <c r="H777" s="4"/>
      <c r="P777" s="120"/>
      <c r="Q777" s="120"/>
      <c r="R777" s="120"/>
      <c r="S777" s="120"/>
      <c r="T777" s="120"/>
      <c r="U777" s="120"/>
      <c r="V777" s="120"/>
      <c r="W777" s="120"/>
      <c r="X777" s="120"/>
      <c r="Y777" s="120"/>
    </row>
    <row r="778" spans="1:27" s="87" customFormat="1" ht="17">
      <c r="A778" s="4" t="s">
        <v>504</v>
      </c>
      <c r="B778" s="4" t="s">
        <v>504</v>
      </c>
      <c r="C778" s="4"/>
      <c r="D778" s="15"/>
      <c r="E778" s="89" t="s">
        <v>54</v>
      </c>
      <c r="H778" s="4"/>
      <c r="P778" s="120"/>
      <c r="Q778" s="120"/>
      <c r="R778" s="120"/>
      <c r="S778" s="120"/>
      <c r="T778" s="120"/>
      <c r="U778" s="120"/>
      <c r="V778" s="120"/>
      <c r="W778" s="120"/>
      <c r="X778" s="120"/>
      <c r="Y778" s="120"/>
      <c r="Z778" s="87" t="str">
        <f t="shared" si="34"/>
        <v/>
      </c>
      <c r="AA778" s="87" t="str">
        <f t="shared" si="35"/>
        <v/>
      </c>
    </row>
    <row r="779" spans="1:27" ht="409.6">
      <c r="A779" s="4">
        <v>2492</v>
      </c>
      <c r="B779" s="4" t="s">
        <v>1829</v>
      </c>
      <c r="C779" s="4">
        <v>156</v>
      </c>
      <c r="E779" s="53" t="s">
        <v>2820</v>
      </c>
      <c r="F779" s="2" t="s">
        <v>1830</v>
      </c>
      <c r="G779" s="2" t="s">
        <v>1831</v>
      </c>
      <c r="H779" s="115" t="s">
        <v>2819</v>
      </c>
      <c r="I779" s="10"/>
      <c r="J779" s="10"/>
      <c r="K779" s="10"/>
      <c r="L779" s="10"/>
      <c r="M779" s="115" t="s">
        <v>2819</v>
      </c>
      <c r="P779" s="73">
        <v>4</v>
      </c>
      <c r="Q779" s="74" t="s">
        <v>3099</v>
      </c>
      <c r="R779" s="74"/>
      <c r="S779" s="19">
        <v>3</v>
      </c>
      <c r="T779" s="21"/>
      <c r="U779" s="73"/>
      <c r="V779" s="74"/>
      <c r="W779" s="74"/>
      <c r="X779" s="19"/>
      <c r="Y779" s="21"/>
      <c r="Z779" s="66">
        <f t="shared" si="34"/>
        <v>4</v>
      </c>
      <c r="AA779" s="49">
        <f t="shared" si="35"/>
        <v>3</v>
      </c>
    </row>
    <row r="780" spans="1:27" ht="409.6">
      <c r="A780" s="4">
        <v>2493</v>
      </c>
      <c r="B780" s="4" t="s">
        <v>1829</v>
      </c>
      <c r="C780" s="4">
        <v>156</v>
      </c>
      <c r="E780" s="53" t="s">
        <v>2821</v>
      </c>
      <c r="F780" s="2" t="s">
        <v>1832</v>
      </c>
      <c r="G780" s="2" t="s">
        <v>1833</v>
      </c>
      <c r="H780" s="115" t="s">
        <v>2819</v>
      </c>
      <c r="I780" s="10"/>
      <c r="J780" s="10"/>
      <c r="K780" s="10"/>
      <c r="L780" s="10"/>
      <c r="M780" s="115" t="s">
        <v>2819</v>
      </c>
      <c r="P780" s="73">
        <v>4</v>
      </c>
      <c r="Q780" s="74" t="s">
        <v>3091</v>
      </c>
      <c r="R780" s="74"/>
      <c r="S780" s="19">
        <v>2</v>
      </c>
      <c r="T780" s="21"/>
      <c r="U780" s="73"/>
      <c r="V780" s="74"/>
      <c r="W780" s="74"/>
      <c r="X780" s="19"/>
      <c r="Y780" s="21"/>
      <c r="Z780" s="66">
        <f t="shared" si="34"/>
        <v>4</v>
      </c>
      <c r="AA780" s="49">
        <f t="shared" si="35"/>
        <v>2</v>
      </c>
    </row>
    <row r="781" spans="1:27" ht="409.6">
      <c r="A781" s="4">
        <v>2494</v>
      </c>
      <c r="B781" s="4" t="s">
        <v>1829</v>
      </c>
      <c r="C781" s="4">
        <v>156</v>
      </c>
      <c r="E781" s="53" t="s">
        <v>2822</v>
      </c>
      <c r="F781" s="2" t="s">
        <v>1834</v>
      </c>
      <c r="G781" s="2" t="s">
        <v>1835</v>
      </c>
      <c r="H781" s="115" t="s">
        <v>2819</v>
      </c>
      <c r="I781" s="10"/>
      <c r="J781" s="10"/>
      <c r="K781" s="10"/>
      <c r="L781" s="10"/>
      <c r="M781" s="115" t="s">
        <v>2819</v>
      </c>
      <c r="P781" s="73">
        <v>4</v>
      </c>
      <c r="Q781" s="74" t="s">
        <v>3092</v>
      </c>
      <c r="R781" s="74"/>
      <c r="S781" s="19">
        <v>2.5</v>
      </c>
      <c r="T781" s="21"/>
      <c r="U781" s="73"/>
      <c r="V781" s="74"/>
      <c r="W781" s="74"/>
      <c r="X781" s="19"/>
      <c r="Y781" s="21"/>
      <c r="Z781" s="66">
        <f t="shared" si="34"/>
        <v>4</v>
      </c>
      <c r="AA781" s="49">
        <f t="shared" si="35"/>
        <v>2.5</v>
      </c>
    </row>
    <row r="782" spans="1:27" ht="409.6">
      <c r="A782" s="4">
        <v>2495</v>
      </c>
      <c r="B782" s="4" t="s">
        <v>1829</v>
      </c>
      <c r="C782" s="4">
        <v>156</v>
      </c>
      <c r="E782" s="53" t="s">
        <v>2823</v>
      </c>
      <c r="F782" s="2" t="s">
        <v>1836</v>
      </c>
      <c r="G782" s="2" t="s">
        <v>1837</v>
      </c>
      <c r="H782" s="115" t="s">
        <v>2819</v>
      </c>
      <c r="I782" s="10"/>
      <c r="J782" s="10"/>
      <c r="K782" s="10"/>
      <c r="L782" s="10"/>
      <c r="M782" s="115" t="s">
        <v>2819</v>
      </c>
      <c r="P782" s="73">
        <v>4</v>
      </c>
      <c r="Q782" s="74" t="s">
        <v>3093</v>
      </c>
      <c r="R782" s="74"/>
      <c r="S782" s="19">
        <v>3</v>
      </c>
      <c r="T782" s="21"/>
      <c r="U782" s="73"/>
      <c r="V782" s="74"/>
      <c r="W782" s="74"/>
      <c r="X782" s="19"/>
      <c r="Y782" s="21"/>
      <c r="Z782" s="66">
        <f t="shared" si="34"/>
        <v>4</v>
      </c>
      <c r="AA782" s="49">
        <f t="shared" si="35"/>
        <v>3</v>
      </c>
    </row>
    <row r="783" spans="1:27" ht="409.6">
      <c r="A783" s="4">
        <v>2496</v>
      </c>
      <c r="B783" s="4" t="s">
        <v>1829</v>
      </c>
      <c r="C783" s="4">
        <v>156</v>
      </c>
      <c r="E783" s="53" t="s">
        <v>2824</v>
      </c>
      <c r="F783" s="2" t="s">
        <v>1838</v>
      </c>
      <c r="G783" s="2" t="s">
        <v>1839</v>
      </c>
      <c r="H783" s="115" t="s">
        <v>2819</v>
      </c>
      <c r="I783" s="10"/>
      <c r="J783" s="10"/>
      <c r="K783" s="10"/>
      <c r="L783" s="10"/>
      <c r="M783" s="115" t="s">
        <v>2819</v>
      </c>
      <c r="P783" s="73">
        <v>4</v>
      </c>
      <c r="Q783" s="74" t="s">
        <v>3094</v>
      </c>
      <c r="R783" s="74"/>
      <c r="S783" s="19">
        <v>3</v>
      </c>
      <c r="T783" s="21"/>
      <c r="U783" s="73"/>
      <c r="V783" s="74"/>
      <c r="W783" s="74"/>
      <c r="X783" s="19"/>
      <c r="Y783" s="21"/>
      <c r="Z783" s="66">
        <f t="shared" si="34"/>
        <v>4</v>
      </c>
      <c r="AA783" s="49">
        <f t="shared" si="35"/>
        <v>3</v>
      </c>
    </row>
    <row r="784" spans="1:27" ht="409.6">
      <c r="A784" s="4">
        <v>2497</v>
      </c>
      <c r="B784" s="4" t="s">
        <v>1829</v>
      </c>
      <c r="C784" s="4">
        <v>156</v>
      </c>
      <c r="E784" s="53" t="s">
        <v>2825</v>
      </c>
      <c r="F784" s="2" t="s">
        <v>1840</v>
      </c>
      <c r="G784" s="2" t="s">
        <v>1841</v>
      </c>
      <c r="H784" s="115" t="s">
        <v>2819</v>
      </c>
      <c r="I784" s="10"/>
      <c r="J784" s="10"/>
      <c r="K784" s="10"/>
      <c r="L784" s="10"/>
      <c r="M784" s="115" t="s">
        <v>2819</v>
      </c>
      <c r="P784" s="73">
        <v>4</v>
      </c>
      <c r="Q784" s="74" t="s">
        <v>3159</v>
      </c>
      <c r="R784" s="74"/>
      <c r="S784" s="19">
        <v>2</v>
      </c>
      <c r="T784" s="21"/>
      <c r="U784" s="73"/>
      <c r="V784" s="74"/>
      <c r="W784" s="74"/>
      <c r="X784" s="19"/>
      <c r="Y784" s="21"/>
      <c r="Z784" s="66">
        <f t="shared" si="34"/>
        <v>4</v>
      </c>
      <c r="AA784" s="49">
        <f t="shared" si="35"/>
        <v>2</v>
      </c>
    </row>
    <row r="785" spans="1:27" ht="409.6">
      <c r="A785" s="4">
        <v>2498</v>
      </c>
      <c r="B785" s="4" t="s">
        <v>1829</v>
      </c>
      <c r="C785" s="4">
        <v>156</v>
      </c>
      <c r="E785" s="53" t="s">
        <v>2826</v>
      </c>
      <c r="F785" s="2" t="s">
        <v>1842</v>
      </c>
      <c r="G785" s="2" t="s">
        <v>1843</v>
      </c>
      <c r="H785" s="115" t="s">
        <v>2819</v>
      </c>
      <c r="I785" s="10"/>
      <c r="J785" s="10"/>
      <c r="K785" s="10"/>
      <c r="L785" s="10"/>
      <c r="M785" s="115" t="s">
        <v>2819</v>
      </c>
      <c r="P785" s="73">
        <v>4</v>
      </c>
      <c r="Q785" s="74" t="s">
        <v>3095</v>
      </c>
      <c r="R785" s="74"/>
      <c r="S785" s="19">
        <v>3</v>
      </c>
      <c r="T785" s="21"/>
      <c r="U785" s="73"/>
      <c r="V785" s="74"/>
      <c r="W785" s="74"/>
      <c r="X785" s="19"/>
      <c r="Y785" s="21"/>
      <c r="Z785" s="66">
        <f t="shared" si="34"/>
        <v>4</v>
      </c>
      <c r="AA785" s="49">
        <f t="shared" si="35"/>
        <v>3</v>
      </c>
    </row>
    <row r="786" spans="1:27" ht="409.6">
      <c r="A786" s="4">
        <v>2499</v>
      </c>
      <c r="B786" s="4" t="s">
        <v>1829</v>
      </c>
      <c r="C786" s="4">
        <v>156</v>
      </c>
      <c r="E786" s="53" t="s">
        <v>2827</v>
      </c>
      <c r="F786" s="2" t="s">
        <v>1844</v>
      </c>
      <c r="G786" s="2" t="s">
        <v>1845</v>
      </c>
      <c r="H786" s="115" t="s">
        <v>2819</v>
      </c>
      <c r="I786" s="10"/>
      <c r="J786" s="10"/>
      <c r="K786" s="10"/>
      <c r="L786" s="10"/>
      <c r="M786" s="115" t="s">
        <v>2819</v>
      </c>
      <c r="P786" s="73">
        <v>4</v>
      </c>
      <c r="Q786" s="74" t="s">
        <v>3096</v>
      </c>
      <c r="R786" s="74"/>
      <c r="S786" s="19">
        <v>3</v>
      </c>
      <c r="T786" s="21"/>
      <c r="U786" s="73"/>
      <c r="V786" s="74"/>
      <c r="W786" s="74"/>
      <c r="X786" s="19"/>
      <c r="Y786" s="21"/>
      <c r="Z786" s="66">
        <f t="shared" si="34"/>
        <v>4</v>
      </c>
      <c r="AA786" s="49">
        <f t="shared" si="35"/>
        <v>3</v>
      </c>
    </row>
    <row r="787" spans="1:27" ht="409.6">
      <c r="A787" s="4">
        <v>2500</v>
      </c>
      <c r="B787" s="4" t="s">
        <v>1829</v>
      </c>
      <c r="C787" s="4">
        <v>156</v>
      </c>
      <c r="E787" s="53" t="s">
        <v>2828</v>
      </c>
      <c r="F787" s="2" t="s">
        <v>1846</v>
      </c>
      <c r="G787" s="2" t="s">
        <v>1847</v>
      </c>
      <c r="H787" s="115" t="s">
        <v>2819</v>
      </c>
      <c r="I787" s="10"/>
      <c r="J787" s="10"/>
      <c r="K787" s="10"/>
      <c r="L787" s="10"/>
      <c r="M787" s="115" t="s">
        <v>2819</v>
      </c>
      <c r="P787" s="73">
        <v>4</v>
      </c>
      <c r="Q787" s="74" t="s">
        <v>3097</v>
      </c>
      <c r="R787" s="74"/>
      <c r="S787" s="19">
        <v>2</v>
      </c>
      <c r="T787" s="21"/>
      <c r="U787" s="73"/>
      <c r="V787" s="74"/>
      <c r="W787" s="74"/>
      <c r="X787" s="19"/>
      <c r="Y787" s="21"/>
      <c r="Z787" s="66">
        <f t="shared" si="34"/>
        <v>4</v>
      </c>
      <c r="AA787" s="49">
        <f t="shared" si="35"/>
        <v>2</v>
      </c>
    </row>
    <row r="788" spans="1:27" ht="409.6">
      <c r="A788" s="4">
        <v>2501</v>
      </c>
      <c r="B788" s="4" t="s">
        <v>1829</v>
      </c>
      <c r="C788" s="4">
        <v>156</v>
      </c>
      <c r="E788" s="53" t="s">
        <v>2829</v>
      </c>
      <c r="F788" s="2" t="s">
        <v>1848</v>
      </c>
      <c r="G788" s="2" t="s">
        <v>1849</v>
      </c>
      <c r="H788" s="115" t="s">
        <v>2819</v>
      </c>
      <c r="I788" s="10"/>
      <c r="J788" s="10"/>
      <c r="K788" s="10"/>
      <c r="L788" s="10"/>
      <c r="M788" s="115" t="s">
        <v>2819</v>
      </c>
      <c r="P788" s="73">
        <v>3</v>
      </c>
      <c r="Q788" s="74" t="s">
        <v>3098</v>
      </c>
      <c r="R788" s="74"/>
      <c r="S788" s="19">
        <v>2</v>
      </c>
      <c r="T788" s="21"/>
      <c r="U788" s="73"/>
      <c r="V788" s="74"/>
      <c r="W788" s="74"/>
      <c r="X788" s="19"/>
      <c r="Y788" s="21"/>
      <c r="Z788" s="66">
        <f t="shared" si="34"/>
        <v>3</v>
      </c>
      <c r="AA788" s="49">
        <f t="shared" si="35"/>
        <v>2</v>
      </c>
    </row>
    <row r="789" spans="1:27" ht="409.6">
      <c r="A789" s="4">
        <v>2502</v>
      </c>
      <c r="B789" s="4" t="s">
        <v>1829</v>
      </c>
      <c r="C789" s="4">
        <v>156</v>
      </c>
      <c r="E789" s="53" t="s">
        <v>2812</v>
      </c>
      <c r="F789" s="2" t="s">
        <v>1850</v>
      </c>
      <c r="G789" s="2" t="s">
        <v>1819</v>
      </c>
      <c r="H789" s="115" t="s">
        <v>2819</v>
      </c>
      <c r="I789" s="10"/>
      <c r="J789" s="10"/>
      <c r="K789" s="10"/>
      <c r="L789" s="10"/>
      <c r="M789" s="115" t="s">
        <v>2819</v>
      </c>
      <c r="P789" s="73">
        <v>3</v>
      </c>
      <c r="Q789" s="74" t="s">
        <v>3086</v>
      </c>
      <c r="R789" s="74"/>
      <c r="S789" s="19">
        <v>1</v>
      </c>
      <c r="T789" s="21"/>
      <c r="U789" s="73"/>
      <c r="V789" s="74"/>
      <c r="W789" s="74"/>
      <c r="X789" s="19"/>
      <c r="Y789" s="21"/>
      <c r="Z789" s="66">
        <f t="shared" si="34"/>
        <v>3</v>
      </c>
      <c r="AA789" s="49">
        <f t="shared" si="35"/>
        <v>1</v>
      </c>
    </row>
    <row r="790" spans="1:27" ht="409.6">
      <c r="A790" s="4">
        <v>2503</v>
      </c>
      <c r="B790" s="4" t="s">
        <v>1829</v>
      </c>
      <c r="C790" s="4">
        <v>156</v>
      </c>
      <c r="E790" s="53" t="s">
        <v>2830</v>
      </c>
      <c r="F790" s="2" t="s">
        <v>1851</v>
      </c>
      <c r="G790" s="2" t="s">
        <v>1740</v>
      </c>
      <c r="H790" s="115" t="s">
        <v>2819</v>
      </c>
      <c r="I790" s="10"/>
      <c r="J790" s="10"/>
      <c r="K790" s="10"/>
      <c r="L790" s="10"/>
      <c r="M790" s="115" t="s">
        <v>2819</v>
      </c>
      <c r="P790" s="73">
        <v>4</v>
      </c>
      <c r="Q790" s="74" t="s">
        <v>3100</v>
      </c>
      <c r="R790" s="74"/>
      <c r="S790" s="19">
        <v>2</v>
      </c>
      <c r="T790" s="21"/>
      <c r="U790" s="73"/>
      <c r="V790" s="74"/>
      <c r="W790" s="74"/>
      <c r="X790" s="19"/>
      <c r="Y790" s="21"/>
      <c r="Z790" s="66">
        <f t="shared" si="34"/>
        <v>4</v>
      </c>
      <c r="AA790" s="49">
        <f t="shared" si="35"/>
        <v>2</v>
      </c>
    </row>
    <row r="791" spans="1:27" s="87" customFormat="1" ht="17">
      <c r="A791" s="4" t="s">
        <v>504</v>
      </c>
      <c r="B791" s="4" t="s">
        <v>504</v>
      </c>
      <c r="C791" s="4" t="s">
        <v>504</v>
      </c>
      <c r="D791" s="15"/>
      <c r="H791" s="4"/>
      <c r="P791" s="120"/>
      <c r="Q791" s="120"/>
      <c r="R791" s="120"/>
      <c r="S791" s="120"/>
      <c r="T791" s="120"/>
      <c r="U791" s="120"/>
      <c r="V791" s="120"/>
      <c r="W791" s="120"/>
      <c r="X791" s="120"/>
      <c r="Y791" s="120"/>
    </row>
    <row r="792" spans="1:27" s="87" customFormat="1" ht="17">
      <c r="A792" s="4" t="s">
        <v>504</v>
      </c>
      <c r="B792" s="4" t="s">
        <v>504</v>
      </c>
      <c r="C792" s="4" t="s">
        <v>504</v>
      </c>
      <c r="D792" s="15"/>
      <c r="H792" s="4"/>
      <c r="P792" s="120"/>
      <c r="Q792" s="120"/>
      <c r="R792" s="120"/>
      <c r="S792" s="120"/>
      <c r="T792" s="120"/>
      <c r="U792" s="120"/>
      <c r="V792" s="120"/>
      <c r="W792" s="120"/>
      <c r="X792" s="120"/>
      <c r="Y792" s="120"/>
    </row>
    <row r="793" spans="1:27" s="87" customFormat="1" ht="17">
      <c r="A793" s="4" t="s">
        <v>504</v>
      </c>
      <c r="B793" s="4" t="s">
        <v>504</v>
      </c>
      <c r="C793" s="4"/>
      <c r="D793" s="15"/>
      <c r="E793" s="89" t="s">
        <v>61</v>
      </c>
      <c r="H793" s="4"/>
      <c r="P793" s="120"/>
      <c r="Q793" s="120"/>
      <c r="R793" s="120"/>
      <c r="S793" s="120"/>
      <c r="T793" s="120"/>
      <c r="U793" s="120"/>
      <c r="V793" s="120"/>
      <c r="W793" s="120"/>
      <c r="X793" s="120"/>
      <c r="Y793" s="120"/>
      <c r="Z793" s="87" t="str">
        <f t="shared" si="34"/>
        <v/>
      </c>
      <c r="AA793" s="87" t="str">
        <f t="shared" si="35"/>
        <v/>
      </c>
    </row>
    <row r="794" spans="1:27" ht="323">
      <c r="A794" s="4">
        <v>2504</v>
      </c>
      <c r="B794" s="4" t="s">
        <v>1852</v>
      </c>
      <c r="C794" s="4">
        <v>165</v>
      </c>
      <c r="E794" s="53" t="s">
        <v>2832</v>
      </c>
      <c r="F794" s="2" t="s">
        <v>1853</v>
      </c>
      <c r="G794" s="2" t="s">
        <v>1854</v>
      </c>
      <c r="H794" s="115" t="s">
        <v>2831</v>
      </c>
      <c r="I794" s="10"/>
      <c r="J794" s="10"/>
      <c r="K794" s="10"/>
      <c r="L794" s="10"/>
      <c r="M794" s="115" t="s">
        <v>2831</v>
      </c>
      <c r="P794" s="73">
        <v>2</v>
      </c>
      <c r="Q794" s="74" t="s">
        <v>3224</v>
      </c>
      <c r="R794" s="74"/>
      <c r="S794" s="19">
        <v>2</v>
      </c>
      <c r="T794" s="21"/>
      <c r="U794" s="73"/>
      <c r="V794" s="74"/>
      <c r="W794" s="74"/>
      <c r="X794" s="19"/>
      <c r="Y794" s="21"/>
      <c r="Z794" s="66">
        <f t="shared" si="34"/>
        <v>2</v>
      </c>
      <c r="AA794" s="49">
        <f t="shared" si="35"/>
        <v>2</v>
      </c>
    </row>
    <row r="795" spans="1:27" ht="323">
      <c r="A795" s="4">
        <v>2505</v>
      </c>
      <c r="B795" s="4" t="s">
        <v>1852</v>
      </c>
      <c r="C795" s="4">
        <v>165</v>
      </c>
      <c r="E795" s="53" t="s">
        <v>2833</v>
      </c>
      <c r="F795" s="2" t="s">
        <v>1855</v>
      </c>
      <c r="G795" s="2" t="s">
        <v>1856</v>
      </c>
      <c r="H795" s="115" t="s">
        <v>2831</v>
      </c>
      <c r="I795" s="10"/>
      <c r="J795" s="10"/>
      <c r="K795" s="10"/>
      <c r="L795" s="10"/>
      <c r="M795" s="115" t="s">
        <v>2831</v>
      </c>
      <c r="P795" s="73"/>
      <c r="Q795" s="74" t="s">
        <v>3224</v>
      </c>
      <c r="R795" s="74"/>
      <c r="S795" s="19">
        <v>1</v>
      </c>
      <c r="T795" s="21"/>
      <c r="U795" s="73"/>
      <c r="V795" s="74"/>
      <c r="W795" s="74"/>
      <c r="X795" s="19"/>
      <c r="Y795" s="21"/>
      <c r="Z795" s="66" t="str">
        <f t="shared" si="34"/>
        <v/>
      </c>
      <c r="AA795" s="49">
        <f t="shared" si="35"/>
        <v>1</v>
      </c>
    </row>
    <row r="796" spans="1:27" ht="323">
      <c r="A796" s="4">
        <v>2506</v>
      </c>
      <c r="B796" s="4" t="s">
        <v>1852</v>
      </c>
      <c r="C796" s="4">
        <v>165</v>
      </c>
      <c r="E796" s="53" t="s">
        <v>2834</v>
      </c>
      <c r="F796" s="2" t="s">
        <v>1857</v>
      </c>
      <c r="G796" s="2" t="s">
        <v>1858</v>
      </c>
      <c r="H796" s="115" t="s">
        <v>2831</v>
      </c>
      <c r="I796" s="10"/>
      <c r="J796" s="10"/>
      <c r="K796" s="10"/>
      <c r="L796" s="10"/>
      <c r="M796" s="115" t="s">
        <v>2831</v>
      </c>
      <c r="P796" s="73">
        <v>3</v>
      </c>
      <c r="Q796" s="74" t="s">
        <v>3224</v>
      </c>
      <c r="R796" s="74"/>
      <c r="S796" s="19">
        <v>2</v>
      </c>
      <c r="T796" s="21"/>
      <c r="U796" s="73"/>
      <c r="V796" s="74"/>
      <c r="W796" s="74"/>
      <c r="X796" s="19"/>
      <c r="Y796" s="21"/>
      <c r="Z796" s="66">
        <f t="shared" si="34"/>
        <v>3</v>
      </c>
      <c r="AA796" s="49">
        <f t="shared" si="35"/>
        <v>2</v>
      </c>
    </row>
    <row r="797" spans="1:27" s="87" customFormat="1" ht="17">
      <c r="A797" s="4" t="s">
        <v>504</v>
      </c>
      <c r="B797" s="4" t="s">
        <v>504</v>
      </c>
      <c r="C797" s="4" t="s">
        <v>504</v>
      </c>
      <c r="D797" s="15" t="s">
        <v>504</v>
      </c>
      <c r="H797" s="4"/>
      <c r="P797" s="120"/>
      <c r="Q797" s="120"/>
      <c r="R797" s="120"/>
      <c r="S797" s="120"/>
      <c r="T797" s="120"/>
      <c r="U797" s="120"/>
      <c r="V797" s="120"/>
      <c r="W797" s="120"/>
      <c r="X797" s="120"/>
      <c r="Y797" s="120"/>
    </row>
    <row r="798" spans="1:27" s="87" customFormat="1" ht="17">
      <c r="A798" s="4" t="s">
        <v>504</v>
      </c>
      <c r="B798" s="4" t="s">
        <v>504</v>
      </c>
      <c r="C798" s="4" t="s">
        <v>504</v>
      </c>
      <c r="D798" s="15" t="s">
        <v>504</v>
      </c>
      <c r="H798" s="4"/>
      <c r="P798" s="120"/>
      <c r="Q798" s="120"/>
      <c r="R798" s="120"/>
      <c r="S798" s="120"/>
      <c r="T798" s="120"/>
      <c r="U798" s="120"/>
      <c r="V798" s="120"/>
      <c r="W798" s="120"/>
      <c r="X798" s="120"/>
      <c r="Y798" s="120"/>
    </row>
    <row r="799" spans="1:27" s="87" customFormat="1" ht="17">
      <c r="A799" s="4" t="s">
        <v>504</v>
      </c>
      <c r="B799" s="4" t="s">
        <v>504</v>
      </c>
      <c r="C799" s="4"/>
      <c r="D799" s="15" t="s">
        <v>504</v>
      </c>
      <c r="E799" s="89" t="s">
        <v>1859</v>
      </c>
      <c r="H799" s="4"/>
      <c r="P799" s="120"/>
      <c r="Q799" s="120"/>
      <c r="R799" s="120"/>
      <c r="S799" s="120"/>
      <c r="T799" s="120"/>
      <c r="U799" s="120"/>
      <c r="V799" s="120"/>
      <c r="W799" s="120"/>
      <c r="X799" s="120"/>
      <c r="Y799" s="120"/>
      <c r="Z799" s="87" t="str">
        <f t="shared" si="34"/>
        <v/>
      </c>
      <c r="AA799" s="87" t="str">
        <f t="shared" si="35"/>
        <v/>
      </c>
    </row>
    <row r="800" spans="1:27" ht="409.6">
      <c r="A800" s="4">
        <v>2507</v>
      </c>
      <c r="B800" s="4" t="s">
        <v>504</v>
      </c>
      <c r="D800" s="15" t="s">
        <v>504</v>
      </c>
      <c r="E800" s="116" t="s">
        <v>2835</v>
      </c>
      <c r="F800" s="2" t="s">
        <v>1860</v>
      </c>
      <c r="G800" s="2" t="s">
        <v>1861</v>
      </c>
      <c r="H800" s="10"/>
      <c r="I800" s="10"/>
      <c r="J800" s="10"/>
      <c r="K800" s="10"/>
      <c r="L800" s="10"/>
      <c r="M800" s="10"/>
      <c r="P800" s="73">
        <v>4</v>
      </c>
      <c r="Q800" s="74" t="s">
        <v>3101</v>
      </c>
      <c r="R800" s="74"/>
      <c r="S800" s="19">
        <v>2</v>
      </c>
      <c r="T800" s="21"/>
      <c r="U800" s="73"/>
      <c r="V800" s="74"/>
      <c r="W800" s="74"/>
      <c r="X800" s="19"/>
      <c r="Y800" s="21"/>
      <c r="Z800" s="66">
        <f t="shared" si="34"/>
        <v>4</v>
      </c>
      <c r="AA800" s="49">
        <f t="shared" si="35"/>
        <v>2</v>
      </c>
    </row>
    <row r="801" spans="1:27" ht="409.6">
      <c r="A801" s="4">
        <v>2508</v>
      </c>
      <c r="B801" s="4" t="s">
        <v>504</v>
      </c>
      <c r="D801" s="15" t="s">
        <v>504</v>
      </c>
      <c r="E801" s="116" t="s">
        <v>2836</v>
      </c>
      <c r="F801" s="2" t="s">
        <v>1862</v>
      </c>
      <c r="G801" s="2" t="s">
        <v>1863</v>
      </c>
      <c r="H801" s="10"/>
      <c r="I801" s="10"/>
      <c r="J801" s="10"/>
      <c r="K801" s="10"/>
      <c r="L801" s="10"/>
      <c r="M801" s="10"/>
      <c r="P801" s="73">
        <v>4</v>
      </c>
      <c r="Q801" s="74" t="s">
        <v>3104</v>
      </c>
      <c r="R801" s="74"/>
      <c r="S801" s="19">
        <v>2</v>
      </c>
      <c r="T801" s="21"/>
      <c r="U801" s="73"/>
      <c r="V801" s="74" t="s">
        <v>3032</v>
      </c>
      <c r="W801" s="74"/>
      <c r="X801" s="19"/>
      <c r="Y801" s="21"/>
      <c r="Z801" s="66">
        <f t="shared" si="34"/>
        <v>4</v>
      </c>
      <c r="AA801" s="49">
        <f t="shared" si="35"/>
        <v>2</v>
      </c>
    </row>
    <row r="802" spans="1:27" ht="409.6">
      <c r="A802" s="4">
        <v>2509</v>
      </c>
      <c r="B802" s="4" t="s">
        <v>504</v>
      </c>
      <c r="D802" s="15" t="s">
        <v>504</v>
      </c>
      <c r="E802" s="116" t="s">
        <v>2837</v>
      </c>
      <c r="F802" s="2" t="s">
        <v>1864</v>
      </c>
      <c r="G802" s="2" t="s">
        <v>1865</v>
      </c>
      <c r="H802" s="10"/>
      <c r="I802" s="10"/>
      <c r="J802" s="10"/>
      <c r="K802" s="10"/>
      <c r="L802" s="10"/>
      <c r="M802" s="10"/>
      <c r="P802" s="73">
        <v>4</v>
      </c>
      <c r="Q802" s="74" t="s">
        <v>3102</v>
      </c>
      <c r="R802" s="74"/>
      <c r="S802" s="19">
        <v>1</v>
      </c>
      <c r="T802" s="21"/>
      <c r="U802" s="73"/>
      <c r="V802" s="74"/>
      <c r="W802" s="74"/>
      <c r="X802" s="19"/>
      <c r="Y802" s="21"/>
      <c r="Z802" s="66">
        <f t="shared" si="34"/>
        <v>4</v>
      </c>
      <c r="AA802" s="49">
        <f t="shared" si="35"/>
        <v>1</v>
      </c>
    </row>
    <row r="803" spans="1:27" ht="409.6">
      <c r="A803" s="4">
        <v>2510</v>
      </c>
      <c r="B803" s="4" t="s">
        <v>504</v>
      </c>
      <c r="D803" s="15" t="s">
        <v>504</v>
      </c>
      <c r="E803" s="116" t="s">
        <v>2838</v>
      </c>
      <c r="F803" s="2" t="s">
        <v>1866</v>
      </c>
      <c r="G803" s="2" t="s">
        <v>1867</v>
      </c>
      <c r="H803" s="10"/>
      <c r="I803" s="10"/>
      <c r="J803" s="10"/>
      <c r="K803" s="10"/>
      <c r="L803" s="10"/>
      <c r="M803" s="10"/>
      <c r="P803" s="73">
        <v>4</v>
      </c>
      <c r="Q803" s="74" t="s">
        <v>3103</v>
      </c>
      <c r="R803" s="74"/>
      <c r="S803" s="19">
        <v>1</v>
      </c>
      <c r="T803" s="21"/>
      <c r="U803" s="73"/>
      <c r="V803" s="74"/>
      <c r="W803" s="74"/>
      <c r="X803" s="19"/>
      <c r="Y803" s="21"/>
      <c r="Z803" s="66">
        <f t="shared" si="34"/>
        <v>4</v>
      </c>
      <c r="AA803" s="49">
        <f t="shared" si="35"/>
        <v>1</v>
      </c>
    </row>
    <row r="804" spans="1:27" ht="187">
      <c r="A804" s="4">
        <v>2511</v>
      </c>
      <c r="B804" s="4" t="s">
        <v>504</v>
      </c>
      <c r="D804" s="15" t="s">
        <v>504</v>
      </c>
      <c r="E804" s="116" t="s">
        <v>2839</v>
      </c>
      <c r="F804" s="2" t="s">
        <v>1868</v>
      </c>
      <c r="G804" s="2" t="s">
        <v>1740</v>
      </c>
      <c r="H804" s="10"/>
      <c r="I804" s="10"/>
      <c r="J804" s="10"/>
      <c r="K804" s="10"/>
      <c r="L804" s="10"/>
      <c r="M804" s="10"/>
      <c r="P804" s="73">
        <v>4</v>
      </c>
      <c r="Q804" s="74" t="s">
        <v>3116</v>
      </c>
      <c r="R804" s="74"/>
      <c r="S804" s="19">
        <v>1</v>
      </c>
      <c r="T804" s="21"/>
      <c r="U804" s="73"/>
      <c r="V804" s="74"/>
      <c r="W804" s="74"/>
      <c r="X804" s="19"/>
      <c r="Y804" s="21"/>
      <c r="Z804" s="66">
        <f t="shared" si="34"/>
        <v>4</v>
      </c>
      <c r="AA804" s="49">
        <f t="shared" si="35"/>
        <v>1</v>
      </c>
    </row>
    <row r="805" spans="1:27" s="87" customFormat="1" ht="17">
      <c r="A805" s="4" t="s">
        <v>504</v>
      </c>
      <c r="B805" s="4" t="s">
        <v>504</v>
      </c>
      <c r="C805" s="4" t="s">
        <v>504</v>
      </c>
      <c r="D805" s="15" t="s">
        <v>504</v>
      </c>
      <c r="H805" s="4"/>
      <c r="P805" s="120"/>
      <c r="Q805" s="120"/>
      <c r="R805" s="120"/>
      <c r="S805" s="120"/>
      <c r="T805" s="120"/>
      <c r="U805" s="120"/>
      <c r="V805" s="120"/>
      <c r="W805" s="120"/>
      <c r="X805" s="120"/>
      <c r="Y805" s="120"/>
    </row>
    <row r="806" spans="1:27" s="87" customFormat="1" ht="17">
      <c r="A806" s="4" t="s">
        <v>504</v>
      </c>
      <c r="B806" s="4" t="s">
        <v>504</v>
      </c>
      <c r="C806" s="4" t="s">
        <v>504</v>
      </c>
      <c r="D806" s="15" t="s">
        <v>504</v>
      </c>
      <c r="H806" s="4"/>
      <c r="P806" s="120"/>
      <c r="Q806" s="120"/>
      <c r="R806" s="120"/>
      <c r="S806" s="120"/>
      <c r="T806" s="120"/>
      <c r="U806" s="120"/>
      <c r="V806" s="120"/>
      <c r="W806" s="120"/>
      <c r="X806" s="120"/>
      <c r="Y806" s="120"/>
    </row>
    <row r="807" spans="1:27" s="87" customFormat="1" ht="17">
      <c r="A807" s="4" t="s">
        <v>504</v>
      </c>
      <c r="B807" s="4" t="s">
        <v>504</v>
      </c>
      <c r="C807" s="4"/>
      <c r="D807" s="15" t="s">
        <v>504</v>
      </c>
      <c r="E807" s="89" t="s">
        <v>235</v>
      </c>
      <c r="H807" s="4"/>
      <c r="P807" s="120"/>
      <c r="Q807" s="120"/>
      <c r="R807" s="120"/>
      <c r="S807" s="120"/>
      <c r="T807" s="120"/>
      <c r="U807" s="120"/>
      <c r="V807" s="120"/>
      <c r="W807" s="120"/>
      <c r="X807" s="120"/>
      <c r="Y807" s="120"/>
      <c r="Z807" s="87" t="str">
        <f t="shared" si="34"/>
        <v/>
      </c>
      <c r="AA807" s="87" t="str">
        <f t="shared" si="35"/>
        <v/>
      </c>
    </row>
    <row r="808" spans="1:27" ht="409.6">
      <c r="A808" s="4">
        <v>2512</v>
      </c>
      <c r="B808" s="4" t="s">
        <v>1869</v>
      </c>
      <c r="C808" s="4">
        <v>164</v>
      </c>
      <c r="E808" s="53" t="s">
        <v>2841</v>
      </c>
      <c r="F808" s="2" t="s">
        <v>1870</v>
      </c>
      <c r="G808" s="2" t="s">
        <v>1871</v>
      </c>
      <c r="H808" s="115" t="s">
        <v>2840</v>
      </c>
      <c r="I808" s="10"/>
      <c r="J808" s="10"/>
      <c r="K808" s="10"/>
      <c r="L808" s="10"/>
      <c r="M808" s="115" t="s">
        <v>2840</v>
      </c>
      <c r="P808" s="73">
        <v>4</v>
      </c>
      <c r="Q808" s="74" t="s">
        <v>3222</v>
      </c>
      <c r="R808" s="74"/>
      <c r="S808" s="19">
        <v>2.5</v>
      </c>
      <c r="T808" s="21"/>
      <c r="U808" s="73"/>
      <c r="V808" s="74"/>
      <c r="W808" s="74"/>
      <c r="X808" s="19"/>
      <c r="Y808" s="21"/>
      <c r="Z808" s="66">
        <f t="shared" si="34"/>
        <v>4</v>
      </c>
      <c r="AA808" s="49">
        <f t="shared" si="35"/>
        <v>2.5</v>
      </c>
    </row>
    <row r="809" spans="1:27" ht="409.6">
      <c r="A809" s="4">
        <v>2513</v>
      </c>
      <c r="B809" s="4" t="s">
        <v>1869</v>
      </c>
      <c r="C809" s="4">
        <v>164</v>
      </c>
      <c r="E809" s="53" t="s">
        <v>2842</v>
      </c>
      <c r="F809" s="2" t="s">
        <v>1872</v>
      </c>
      <c r="G809" s="2" t="s">
        <v>1873</v>
      </c>
      <c r="H809" s="115" t="s">
        <v>2840</v>
      </c>
      <c r="I809" s="10"/>
      <c r="J809" s="10"/>
      <c r="K809" s="10"/>
      <c r="L809" s="10"/>
      <c r="M809" s="115" t="s">
        <v>2840</v>
      </c>
      <c r="P809" s="73">
        <v>4</v>
      </c>
      <c r="Q809" s="74" t="s">
        <v>3105</v>
      </c>
      <c r="R809" s="74"/>
      <c r="S809" s="19">
        <v>2</v>
      </c>
      <c r="T809" s="21"/>
      <c r="U809" s="73"/>
      <c r="V809" s="74"/>
      <c r="W809" s="74"/>
      <c r="X809" s="19"/>
      <c r="Y809" s="21"/>
      <c r="Z809" s="66">
        <f t="shared" si="34"/>
        <v>4</v>
      </c>
      <c r="AA809" s="49">
        <f t="shared" si="35"/>
        <v>2</v>
      </c>
    </row>
    <row r="810" spans="1:27" ht="388">
      <c r="A810" s="4">
        <v>2514</v>
      </c>
      <c r="B810" s="4" t="s">
        <v>1869</v>
      </c>
      <c r="C810" s="4">
        <v>164</v>
      </c>
      <c r="E810" s="53" t="s">
        <v>2843</v>
      </c>
      <c r="F810" s="2" t="s">
        <v>1874</v>
      </c>
      <c r="G810" s="2" t="s">
        <v>1875</v>
      </c>
      <c r="H810" s="115" t="s">
        <v>2840</v>
      </c>
      <c r="I810" s="10"/>
      <c r="J810" s="10"/>
      <c r="K810" s="10"/>
      <c r="L810" s="10"/>
      <c r="M810" s="115" t="s">
        <v>2840</v>
      </c>
      <c r="P810" s="73">
        <v>4</v>
      </c>
      <c r="Q810" s="74" t="s">
        <v>3106</v>
      </c>
      <c r="R810" s="74"/>
      <c r="S810" s="19">
        <v>1</v>
      </c>
      <c r="T810" s="21"/>
      <c r="U810" s="73"/>
      <c r="V810" s="74"/>
      <c r="W810" s="74"/>
      <c r="X810" s="19"/>
      <c r="Y810" s="21"/>
      <c r="Z810" s="66">
        <f t="shared" si="34"/>
        <v>4</v>
      </c>
      <c r="AA810" s="49">
        <f t="shared" si="35"/>
        <v>1</v>
      </c>
    </row>
    <row r="811" spans="1:27" ht="306">
      <c r="A811" s="4">
        <v>2515</v>
      </c>
      <c r="B811" s="4" t="s">
        <v>1869</v>
      </c>
      <c r="C811" s="4">
        <v>164</v>
      </c>
      <c r="E811" s="53" t="s">
        <v>2844</v>
      </c>
      <c r="F811" s="2" t="s">
        <v>1876</v>
      </c>
      <c r="G811" s="2" t="s">
        <v>1877</v>
      </c>
      <c r="H811" s="115" t="s">
        <v>2840</v>
      </c>
      <c r="I811" s="10"/>
      <c r="J811" s="10"/>
      <c r="K811" s="10"/>
      <c r="L811" s="10"/>
      <c r="M811" s="115" t="s">
        <v>2840</v>
      </c>
      <c r="P811" s="73">
        <v>4</v>
      </c>
      <c r="Q811" s="74" t="s">
        <v>3069</v>
      </c>
      <c r="R811" s="74"/>
      <c r="S811" s="19">
        <v>2</v>
      </c>
      <c r="T811" s="21"/>
      <c r="U811" s="73"/>
      <c r="V811" s="74"/>
      <c r="W811" s="74"/>
      <c r="X811" s="19"/>
      <c r="Y811" s="21"/>
      <c r="Z811" s="66">
        <f t="shared" si="34"/>
        <v>4</v>
      </c>
      <c r="AA811" s="49">
        <f t="shared" si="35"/>
        <v>2</v>
      </c>
    </row>
    <row r="812" spans="1:27" ht="409.6">
      <c r="A812" s="4">
        <v>2516</v>
      </c>
      <c r="B812" s="4" t="s">
        <v>1869</v>
      </c>
      <c r="C812" s="4">
        <v>164</v>
      </c>
      <c r="E812" s="53" t="s">
        <v>2845</v>
      </c>
      <c r="F812" s="2" t="s">
        <v>1879</v>
      </c>
      <c r="G812" s="2" t="s">
        <v>1880</v>
      </c>
      <c r="H812" s="115" t="s">
        <v>2840</v>
      </c>
      <c r="I812" s="10"/>
      <c r="J812" s="10"/>
      <c r="K812" s="10"/>
      <c r="L812" s="10"/>
      <c r="M812" s="115" t="s">
        <v>2840</v>
      </c>
      <c r="P812" s="73">
        <v>4</v>
      </c>
      <c r="Q812" s="74" t="s">
        <v>3107</v>
      </c>
      <c r="R812" s="74"/>
      <c r="S812" s="19">
        <v>2</v>
      </c>
      <c r="T812" s="21"/>
      <c r="U812" s="73"/>
      <c r="V812" s="74"/>
      <c r="W812" s="74"/>
      <c r="X812" s="19"/>
      <c r="Y812" s="21"/>
      <c r="Z812" s="66">
        <f t="shared" si="34"/>
        <v>4</v>
      </c>
      <c r="AA812" s="49">
        <f t="shared" si="35"/>
        <v>2</v>
      </c>
    </row>
    <row r="813" spans="1:27" ht="409.6">
      <c r="A813" s="4">
        <v>2517</v>
      </c>
      <c r="B813" s="4" t="s">
        <v>1869</v>
      </c>
      <c r="C813" s="4">
        <v>164</v>
      </c>
      <c r="E813" s="53" t="s">
        <v>2846</v>
      </c>
      <c r="F813" s="2" t="s">
        <v>1881</v>
      </c>
      <c r="G813" s="2" t="s">
        <v>1882</v>
      </c>
      <c r="H813" s="115" t="s">
        <v>2840</v>
      </c>
      <c r="I813" s="10"/>
      <c r="J813" s="10"/>
      <c r="K813" s="10"/>
      <c r="L813" s="10"/>
      <c r="M813" s="115" t="s">
        <v>2840</v>
      </c>
      <c r="P813" s="73">
        <v>4</v>
      </c>
      <c r="Q813" s="74" t="s">
        <v>3108</v>
      </c>
      <c r="R813" s="74"/>
      <c r="S813" s="19">
        <v>2</v>
      </c>
      <c r="T813" s="21"/>
      <c r="U813" s="73"/>
      <c r="V813" s="74"/>
      <c r="W813" s="74"/>
      <c r="X813" s="19"/>
      <c r="Y813" s="21"/>
      <c r="Z813" s="66">
        <f t="shared" si="34"/>
        <v>4</v>
      </c>
      <c r="AA813" s="49">
        <f t="shared" si="35"/>
        <v>2</v>
      </c>
    </row>
    <row r="814" spans="1:27" ht="272">
      <c r="A814" s="4">
        <v>2518</v>
      </c>
      <c r="B814" s="4" t="s">
        <v>1869</v>
      </c>
      <c r="C814" s="4">
        <v>164</v>
      </c>
      <c r="E814" s="53" t="s">
        <v>2847</v>
      </c>
      <c r="F814" s="2" t="s">
        <v>1883</v>
      </c>
      <c r="G814" s="2" t="s">
        <v>1884</v>
      </c>
      <c r="H814" s="115" t="s">
        <v>2840</v>
      </c>
      <c r="I814" s="10"/>
      <c r="J814" s="10"/>
      <c r="K814" s="10"/>
      <c r="L814" s="10"/>
      <c r="M814" s="115" t="s">
        <v>2840</v>
      </c>
      <c r="P814" s="73">
        <v>4</v>
      </c>
      <c r="Q814" s="74" t="s">
        <v>3160</v>
      </c>
      <c r="R814" s="74"/>
      <c r="S814" s="19">
        <v>3</v>
      </c>
      <c r="T814" s="21"/>
      <c r="U814" s="73"/>
      <c r="V814" s="74"/>
      <c r="W814" s="74"/>
      <c r="X814" s="19"/>
      <c r="Y814" s="21"/>
      <c r="Z814" s="66">
        <f t="shared" si="34"/>
        <v>4</v>
      </c>
      <c r="AA814" s="49">
        <f t="shared" si="35"/>
        <v>3</v>
      </c>
    </row>
    <row r="815" spans="1:27" ht="409.6">
      <c r="A815" s="4">
        <v>2519</v>
      </c>
      <c r="B815" s="4" t="s">
        <v>1869</v>
      </c>
      <c r="C815" s="4">
        <v>164</v>
      </c>
      <c r="E815" s="53" t="s">
        <v>2812</v>
      </c>
      <c r="F815" s="2" t="s">
        <v>1885</v>
      </c>
      <c r="G815" s="2" t="s">
        <v>1819</v>
      </c>
      <c r="H815" s="115" t="s">
        <v>2840</v>
      </c>
      <c r="I815" s="10"/>
      <c r="J815" s="10"/>
      <c r="K815" s="10"/>
      <c r="L815" s="10"/>
      <c r="M815" s="115" t="s">
        <v>2840</v>
      </c>
      <c r="P815" s="73">
        <v>3</v>
      </c>
      <c r="Q815" s="74" t="s">
        <v>3110</v>
      </c>
      <c r="R815" s="74"/>
      <c r="S815" s="19">
        <v>2</v>
      </c>
      <c r="T815" s="21"/>
      <c r="U815" s="73"/>
      <c r="V815" s="74"/>
      <c r="W815" s="74"/>
      <c r="X815" s="19"/>
      <c r="Y815" s="21"/>
      <c r="Z815" s="66">
        <f t="shared" si="34"/>
        <v>3</v>
      </c>
      <c r="AA815" s="49">
        <f t="shared" si="35"/>
        <v>2</v>
      </c>
    </row>
    <row r="816" spans="1:27" ht="306">
      <c r="A816" s="4">
        <v>2520</v>
      </c>
      <c r="B816" s="4" t="s">
        <v>1869</v>
      </c>
      <c r="C816" s="4">
        <v>164</v>
      </c>
      <c r="E816" s="53" t="s">
        <v>2848</v>
      </c>
      <c r="F816" s="2" t="s">
        <v>1886</v>
      </c>
      <c r="G816" s="2" t="s">
        <v>1740</v>
      </c>
      <c r="H816" s="115" t="s">
        <v>2840</v>
      </c>
      <c r="I816" s="10"/>
      <c r="J816" s="10"/>
      <c r="K816" s="10"/>
      <c r="L816" s="10"/>
      <c r="M816" s="115" t="s">
        <v>2840</v>
      </c>
      <c r="P816" s="73">
        <v>4</v>
      </c>
      <c r="Q816" s="74" t="s">
        <v>3111</v>
      </c>
      <c r="R816" s="74"/>
      <c r="S816" s="19">
        <v>2</v>
      </c>
      <c r="T816" s="21"/>
      <c r="U816" s="73"/>
      <c r="V816" s="74"/>
      <c r="W816" s="74"/>
      <c r="X816" s="19"/>
      <c r="Y816" s="21"/>
      <c r="Z816" s="66">
        <f t="shared" si="34"/>
        <v>4</v>
      </c>
      <c r="AA816" s="49">
        <f t="shared" si="35"/>
        <v>2</v>
      </c>
    </row>
    <row r="817" spans="1:27" s="87" customFormat="1" ht="17">
      <c r="A817" s="4" t="s">
        <v>504</v>
      </c>
      <c r="B817" s="4" t="s">
        <v>504</v>
      </c>
      <c r="C817" s="4" t="s">
        <v>504</v>
      </c>
      <c r="D817" s="15"/>
      <c r="H817" s="4"/>
      <c r="P817" s="120"/>
      <c r="Q817" s="120"/>
      <c r="R817" s="120"/>
      <c r="S817" s="120"/>
      <c r="T817" s="120"/>
      <c r="U817" s="120"/>
      <c r="V817" s="120"/>
      <c r="W817" s="120"/>
      <c r="X817" s="120"/>
      <c r="Y817" s="120"/>
    </row>
    <row r="818" spans="1:27" s="87" customFormat="1" ht="17">
      <c r="A818" s="4" t="s">
        <v>504</v>
      </c>
      <c r="B818" s="4" t="s">
        <v>504</v>
      </c>
      <c r="C818" s="4" t="s">
        <v>504</v>
      </c>
      <c r="D818" s="15"/>
      <c r="H818" s="4"/>
      <c r="P818" s="120"/>
      <c r="Q818" s="120"/>
      <c r="R818" s="120"/>
      <c r="S818" s="120"/>
      <c r="T818" s="120"/>
      <c r="U818" s="120"/>
      <c r="V818" s="120"/>
      <c r="W818" s="120"/>
      <c r="X818" s="120"/>
      <c r="Y818" s="120"/>
    </row>
    <row r="819" spans="1:27" s="87" customFormat="1" ht="17">
      <c r="A819" s="4" t="s">
        <v>504</v>
      </c>
      <c r="B819" s="4" t="s">
        <v>504</v>
      </c>
      <c r="C819" s="4"/>
      <c r="D819" s="15"/>
      <c r="E819" s="89" t="s">
        <v>1887</v>
      </c>
      <c r="H819" s="4"/>
      <c r="P819" s="120"/>
      <c r="Q819" s="120"/>
      <c r="R819" s="120"/>
      <c r="S819" s="120"/>
      <c r="T819" s="120"/>
      <c r="U819" s="120"/>
      <c r="V819" s="120"/>
      <c r="W819" s="120"/>
      <c r="X819" s="120"/>
      <c r="Y819" s="120"/>
      <c r="Z819" s="87" t="str">
        <f t="shared" ref="Z819:Z882" si="36">IF(U819&lt;&gt;"",U819,IF(P819&lt;&gt;"",P819,IF(N819&lt;&gt;"",N819,"")))</f>
        <v/>
      </c>
      <c r="AA819" s="87" t="str">
        <f t="shared" ref="AA819:AA882" si="37">IF(X819&lt;&gt;"",X819,IF(S819&lt;&gt;"",S819,IF(O819&lt;&gt;"",O819,"")))</f>
        <v/>
      </c>
    </row>
    <row r="820" spans="1:27" ht="204">
      <c r="A820" s="4">
        <v>2521</v>
      </c>
      <c r="B820" s="4" t="s">
        <v>1888</v>
      </c>
      <c r="C820" s="4">
        <v>161</v>
      </c>
      <c r="E820" s="53" t="s">
        <v>2850</v>
      </c>
      <c r="F820" s="2" t="s">
        <v>1889</v>
      </c>
      <c r="G820" s="2" t="s">
        <v>1890</v>
      </c>
      <c r="H820" s="115" t="s">
        <v>2849</v>
      </c>
      <c r="I820" s="10"/>
      <c r="J820" s="10"/>
      <c r="K820" s="10"/>
      <c r="L820" s="10"/>
      <c r="M820" s="115" t="s">
        <v>2849</v>
      </c>
      <c r="P820" s="73">
        <v>4</v>
      </c>
      <c r="Q820" s="74" t="s">
        <v>3112</v>
      </c>
      <c r="R820" s="74"/>
      <c r="S820" s="19">
        <v>2</v>
      </c>
      <c r="T820" s="21"/>
      <c r="U820" s="73"/>
      <c r="V820" s="74"/>
      <c r="W820" s="74"/>
      <c r="X820" s="19"/>
      <c r="Y820" s="21"/>
      <c r="Z820" s="66">
        <f t="shared" si="36"/>
        <v>4</v>
      </c>
      <c r="AA820" s="49">
        <f t="shared" si="37"/>
        <v>2</v>
      </c>
    </row>
    <row r="821" spans="1:27" ht="409.6">
      <c r="A821" s="4">
        <v>2522</v>
      </c>
      <c r="B821" s="4" t="s">
        <v>1888</v>
      </c>
      <c r="C821" s="4">
        <v>161</v>
      </c>
      <c r="E821" s="53" t="s">
        <v>2845</v>
      </c>
      <c r="F821" s="2" t="s">
        <v>1891</v>
      </c>
      <c r="G821" s="2" t="s">
        <v>1892</v>
      </c>
      <c r="H821" s="115" t="s">
        <v>2849</v>
      </c>
      <c r="I821" s="10"/>
      <c r="J821" s="10"/>
      <c r="K821" s="10"/>
      <c r="L821" s="10"/>
      <c r="M821" s="115" t="s">
        <v>2849</v>
      </c>
      <c r="P821" s="73">
        <v>4</v>
      </c>
      <c r="Q821" s="74" t="s">
        <v>3113</v>
      </c>
      <c r="R821" s="74"/>
      <c r="S821" s="19">
        <v>2</v>
      </c>
      <c r="T821" s="21"/>
      <c r="U821" s="73"/>
      <c r="V821" s="74"/>
      <c r="W821" s="74"/>
      <c r="X821" s="19"/>
      <c r="Y821" s="21"/>
      <c r="Z821" s="66">
        <f t="shared" si="36"/>
        <v>4</v>
      </c>
      <c r="AA821" s="49">
        <f t="shared" si="37"/>
        <v>2</v>
      </c>
    </row>
    <row r="822" spans="1:27" ht="221">
      <c r="A822" s="4">
        <v>2523</v>
      </c>
      <c r="B822" s="4" t="s">
        <v>1888</v>
      </c>
      <c r="C822" s="4">
        <v>161</v>
      </c>
      <c r="E822" s="53" t="s">
        <v>2851</v>
      </c>
      <c r="F822" s="2" t="s">
        <v>1893</v>
      </c>
      <c r="G822" s="2" t="s">
        <v>1894</v>
      </c>
      <c r="H822" s="115" t="s">
        <v>2849</v>
      </c>
      <c r="I822" s="10"/>
      <c r="J822" s="10"/>
      <c r="K822" s="10"/>
      <c r="L822" s="10"/>
      <c r="M822" s="115" t="s">
        <v>2849</v>
      </c>
      <c r="P822" s="73">
        <v>2</v>
      </c>
      <c r="Q822" s="74" t="s">
        <v>3161</v>
      </c>
      <c r="R822" s="74"/>
      <c r="S822" s="19">
        <v>1</v>
      </c>
      <c r="T822" s="21"/>
      <c r="U822" s="73"/>
      <c r="V822" s="74"/>
      <c r="W822" s="74"/>
      <c r="X822" s="19"/>
      <c r="Y822" s="21"/>
      <c r="Z822" s="66">
        <f t="shared" si="36"/>
        <v>2</v>
      </c>
      <c r="AA822" s="49">
        <f t="shared" si="37"/>
        <v>1</v>
      </c>
    </row>
    <row r="823" spans="1:27" s="87" customFormat="1" ht="17">
      <c r="A823" s="4" t="s">
        <v>504</v>
      </c>
      <c r="B823" s="4" t="s">
        <v>504</v>
      </c>
      <c r="C823" s="4" t="s">
        <v>504</v>
      </c>
      <c r="D823" s="15"/>
      <c r="H823" s="4"/>
      <c r="P823" s="120"/>
      <c r="Q823" s="120"/>
      <c r="R823" s="120"/>
      <c r="S823" s="120"/>
      <c r="T823" s="120"/>
      <c r="U823" s="120"/>
      <c r="V823" s="120"/>
      <c r="W823" s="120"/>
      <c r="X823" s="120"/>
      <c r="Y823" s="120"/>
    </row>
    <row r="824" spans="1:27" s="87" customFormat="1" ht="17">
      <c r="A824" s="4" t="s">
        <v>504</v>
      </c>
      <c r="B824" s="4" t="s">
        <v>504</v>
      </c>
      <c r="C824" s="4" t="s">
        <v>504</v>
      </c>
      <c r="D824" s="15"/>
      <c r="H824" s="4"/>
      <c r="P824" s="120"/>
      <c r="Q824" s="120"/>
      <c r="R824" s="120"/>
      <c r="S824" s="120"/>
      <c r="T824" s="120"/>
      <c r="U824" s="120"/>
      <c r="V824" s="120"/>
      <c r="W824" s="120"/>
      <c r="X824" s="120"/>
      <c r="Y824" s="120"/>
    </row>
    <row r="825" spans="1:27" s="87" customFormat="1" ht="17">
      <c r="A825" s="4" t="s">
        <v>504</v>
      </c>
      <c r="B825" s="4" t="s">
        <v>504</v>
      </c>
      <c r="C825" s="4"/>
      <c r="D825" s="15"/>
      <c r="E825" s="89" t="s">
        <v>59</v>
      </c>
      <c r="H825" s="4"/>
      <c r="P825" s="120"/>
      <c r="Q825" s="120"/>
      <c r="R825" s="120"/>
      <c r="S825" s="120"/>
      <c r="T825" s="120"/>
      <c r="U825" s="120"/>
      <c r="V825" s="120"/>
      <c r="W825" s="120"/>
      <c r="X825" s="120"/>
      <c r="Y825" s="120"/>
      <c r="Z825" s="87" t="str">
        <f t="shared" si="36"/>
        <v/>
      </c>
      <c r="AA825" s="87" t="str">
        <f t="shared" si="37"/>
        <v/>
      </c>
    </row>
    <row r="826" spans="1:27" ht="388">
      <c r="A826" s="4">
        <v>2524</v>
      </c>
      <c r="B826" s="4" t="s">
        <v>1895</v>
      </c>
      <c r="C826" s="4">
        <v>162</v>
      </c>
      <c r="E826" s="53" t="s">
        <v>2853</v>
      </c>
      <c r="F826" s="2" t="s">
        <v>1896</v>
      </c>
      <c r="G826" s="2" t="s">
        <v>1897</v>
      </c>
      <c r="H826" s="115" t="s">
        <v>2852</v>
      </c>
      <c r="I826" s="10"/>
      <c r="J826" s="10"/>
      <c r="K826" s="10"/>
      <c r="L826" s="10"/>
      <c r="M826" s="115" t="s">
        <v>2852</v>
      </c>
      <c r="P826" s="73">
        <v>4</v>
      </c>
      <c r="Q826" s="74" t="s">
        <v>325</v>
      </c>
      <c r="R826" s="74"/>
      <c r="S826" s="19">
        <v>3</v>
      </c>
      <c r="T826" s="21"/>
      <c r="U826" s="73"/>
      <c r="V826" s="74"/>
      <c r="W826" s="74"/>
      <c r="X826" s="19"/>
      <c r="Y826" s="21"/>
      <c r="Z826" s="66">
        <f t="shared" si="36"/>
        <v>4</v>
      </c>
      <c r="AA826" s="49">
        <f t="shared" si="37"/>
        <v>3</v>
      </c>
    </row>
    <row r="827" spans="1:27" ht="388">
      <c r="A827" s="4">
        <v>2525</v>
      </c>
      <c r="B827" s="4" t="s">
        <v>1895</v>
      </c>
      <c r="C827" s="4">
        <v>162</v>
      </c>
      <c r="E827" s="53" t="s">
        <v>2854</v>
      </c>
      <c r="F827" s="2" t="s">
        <v>1898</v>
      </c>
      <c r="G827" s="2" t="s">
        <v>1899</v>
      </c>
      <c r="H827" s="115" t="s">
        <v>2852</v>
      </c>
      <c r="I827" s="10"/>
      <c r="J827" s="10"/>
      <c r="K827" s="10"/>
      <c r="L827" s="10"/>
      <c r="M827" s="115" t="s">
        <v>2852</v>
      </c>
      <c r="P827" s="73">
        <v>4</v>
      </c>
      <c r="Q827" s="74" t="s">
        <v>325</v>
      </c>
      <c r="R827" s="74"/>
      <c r="S827" s="19">
        <v>2</v>
      </c>
      <c r="T827" s="21"/>
      <c r="U827" s="73"/>
      <c r="V827" s="74"/>
      <c r="W827" s="74"/>
      <c r="X827" s="19"/>
      <c r="Y827" s="21"/>
      <c r="Z827" s="66">
        <f t="shared" si="36"/>
        <v>4</v>
      </c>
      <c r="AA827" s="49">
        <f t="shared" si="37"/>
        <v>2</v>
      </c>
    </row>
    <row r="828" spans="1:27" ht="388">
      <c r="A828" s="4">
        <v>2526</v>
      </c>
      <c r="B828" s="4" t="s">
        <v>1895</v>
      </c>
      <c r="C828" s="4">
        <v>162</v>
      </c>
      <c r="E828" s="53" t="s">
        <v>2855</v>
      </c>
      <c r="F828" s="2" t="s">
        <v>1900</v>
      </c>
      <c r="G828" s="2" t="s">
        <v>1901</v>
      </c>
      <c r="H828" s="115" t="s">
        <v>2852</v>
      </c>
      <c r="I828" s="10"/>
      <c r="J828" s="10"/>
      <c r="K828" s="10"/>
      <c r="L828" s="10"/>
      <c r="M828" s="115" t="s">
        <v>2852</v>
      </c>
      <c r="P828" s="73">
        <v>4</v>
      </c>
      <c r="Q828" s="74" t="s">
        <v>3162</v>
      </c>
      <c r="R828" s="74"/>
      <c r="S828" s="19">
        <v>2.5</v>
      </c>
      <c r="T828" s="21"/>
      <c r="U828" s="73"/>
      <c r="V828" s="74"/>
      <c r="W828" s="74"/>
      <c r="X828" s="19"/>
      <c r="Y828" s="21"/>
      <c r="Z828" s="66">
        <f t="shared" si="36"/>
        <v>4</v>
      </c>
      <c r="AA828" s="49">
        <f t="shared" si="37"/>
        <v>2.5</v>
      </c>
    </row>
    <row r="829" spans="1:27" ht="409.6">
      <c r="A829" s="4">
        <v>2527</v>
      </c>
      <c r="B829" s="4" t="s">
        <v>1895</v>
      </c>
      <c r="C829" s="4">
        <v>162</v>
      </c>
      <c r="E829" s="53" t="s">
        <v>2856</v>
      </c>
      <c r="F829" s="2" t="s">
        <v>1902</v>
      </c>
      <c r="G829" s="2" t="s">
        <v>1903</v>
      </c>
      <c r="H829" s="115" t="s">
        <v>2852</v>
      </c>
      <c r="I829" s="10"/>
      <c r="J829" s="10"/>
      <c r="K829" s="10"/>
      <c r="L829" s="10"/>
      <c r="M829" s="115" t="s">
        <v>2852</v>
      </c>
      <c r="P829" s="73">
        <v>4</v>
      </c>
      <c r="Q829" s="74" t="s">
        <v>3109</v>
      </c>
      <c r="R829" s="74"/>
      <c r="S829" s="19">
        <v>3</v>
      </c>
      <c r="T829" s="21"/>
      <c r="U829" s="73"/>
      <c r="V829" s="74"/>
      <c r="W829" s="74"/>
      <c r="X829" s="19"/>
      <c r="Y829" s="21"/>
      <c r="Z829" s="66">
        <f t="shared" si="36"/>
        <v>4</v>
      </c>
      <c r="AA829" s="49">
        <f t="shared" si="37"/>
        <v>3</v>
      </c>
    </row>
    <row r="830" spans="1:27" ht="388">
      <c r="A830" s="4">
        <v>2528</v>
      </c>
      <c r="B830" s="4" t="s">
        <v>1895</v>
      </c>
      <c r="C830" s="4">
        <v>162</v>
      </c>
      <c r="E830" s="53" t="s">
        <v>2857</v>
      </c>
      <c r="F830" s="2" t="s">
        <v>1904</v>
      </c>
      <c r="G830" s="2" t="s">
        <v>1905</v>
      </c>
      <c r="H830" s="115" t="s">
        <v>2852</v>
      </c>
      <c r="I830" s="10"/>
      <c r="J830" s="10"/>
      <c r="K830" s="10"/>
      <c r="L830" s="10"/>
      <c r="M830" s="115" t="s">
        <v>2852</v>
      </c>
      <c r="P830" s="73">
        <v>4</v>
      </c>
      <c r="Q830" s="74" t="s">
        <v>3115</v>
      </c>
      <c r="R830" s="74"/>
      <c r="S830" s="19">
        <v>2</v>
      </c>
      <c r="T830" s="21"/>
      <c r="U830" s="73"/>
      <c r="V830" s="74"/>
      <c r="W830" s="74"/>
      <c r="X830" s="19"/>
      <c r="Y830" s="21"/>
      <c r="Z830" s="66">
        <f t="shared" si="36"/>
        <v>4</v>
      </c>
      <c r="AA830" s="49">
        <f t="shared" si="37"/>
        <v>2</v>
      </c>
    </row>
    <row r="831" spans="1:27" ht="409.6">
      <c r="A831" s="4">
        <v>2529</v>
      </c>
      <c r="B831" s="4" t="s">
        <v>1895</v>
      </c>
      <c r="C831" s="4">
        <v>162</v>
      </c>
      <c r="E831" s="53" t="s">
        <v>2858</v>
      </c>
      <c r="F831" s="2" t="s">
        <v>1906</v>
      </c>
      <c r="G831" s="2" t="s">
        <v>1907</v>
      </c>
      <c r="H831" s="115" t="s">
        <v>2852</v>
      </c>
      <c r="I831" s="10"/>
      <c r="J831" s="10"/>
      <c r="K831" s="10"/>
      <c r="L831" s="10"/>
      <c r="M831" s="115" t="s">
        <v>2852</v>
      </c>
      <c r="P831" s="73">
        <v>4</v>
      </c>
      <c r="Q831" s="74" t="s">
        <v>3114</v>
      </c>
      <c r="R831" s="74"/>
      <c r="S831" s="19">
        <v>2</v>
      </c>
      <c r="T831" s="21"/>
      <c r="U831" s="73"/>
      <c r="V831" s="74"/>
      <c r="W831" s="74"/>
      <c r="X831" s="19"/>
      <c r="Y831" s="21"/>
      <c r="Z831" s="66">
        <f t="shared" si="36"/>
        <v>4</v>
      </c>
      <c r="AA831" s="49">
        <f t="shared" si="37"/>
        <v>2</v>
      </c>
    </row>
    <row r="832" spans="1:27" ht="409.6">
      <c r="A832" s="4">
        <v>2530</v>
      </c>
      <c r="B832" s="4" t="s">
        <v>1895</v>
      </c>
      <c r="C832" s="4">
        <v>162</v>
      </c>
      <c r="E832" s="53" t="s">
        <v>2859</v>
      </c>
      <c r="F832" s="2" t="s">
        <v>1908</v>
      </c>
      <c r="G832" s="2" t="s">
        <v>1909</v>
      </c>
      <c r="H832" s="115" t="s">
        <v>2852</v>
      </c>
      <c r="I832" s="10"/>
      <c r="J832" s="10"/>
      <c r="K832" s="10"/>
      <c r="L832" s="10"/>
      <c r="M832" s="115" t="s">
        <v>2852</v>
      </c>
      <c r="P832" s="73">
        <v>4</v>
      </c>
      <c r="Q832" s="74" t="s">
        <v>3225</v>
      </c>
      <c r="R832" s="74"/>
      <c r="S832" s="19">
        <v>2</v>
      </c>
      <c r="T832" s="21"/>
      <c r="U832" s="73"/>
      <c r="V832" s="74"/>
      <c r="W832" s="74"/>
      <c r="X832" s="19"/>
      <c r="Y832" s="21"/>
      <c r="Z832" s="66">
        <f t="shared" si="36"/>
        <v>4</v>
      </c>
      <c r="AA832" s="49">
        <f t="shared" si="37"/>
        <v>2</v>
      </c>
    </row>
    <row r="833" spans="1:27" ht="409.6">
      <c r="A833" s="4">
        <v>2531</v>
      </c>
      <c r="B833" s="4" t="s">
        <v>1895</v>
      </c>
      <c r="C833" s="4">
        <v>162</v>
      </c>
      <c r="E833" s="53" t="s">
        <v>2860</v>
      </c>
      <c r="F833" s="2" t="s">
        <v>1910</v>
      </c>
      <c r="G833" s="2" t="s">
        <v>1740</v>
      </c>
      <c r="H833" s="115" t="s">
        <v>2852</v>
      </c>
      <c r="I833" s="10"/>
      <c r="J833" s="10"/>
      <c r="K833" s="10"/>
      <c r="L833" s="10"/>
      <c r="M833" s="115" t="s">
        <v>2852</v>
      </c>
      <c r="P833" s="73">
        <v>4</v>
      </c>
      <c r="Q833" s="74" t="s">
        <v>3226</v>
      </c>
      <c r="R833" s="74"/>
      <c r="S833" s="19">
        <v>1</v>
      </c>
      <c r="T833" s="21"/>
      <c r="U833" s="73"/>
      <c r="V833" s="74"/>
      <c r="W833" s="74"/>
      <c r="X833" s="19"/>
      <c r="Y833" s="21"/>
      <c r="Z833" s="66">
        <f t="shared" si="36"/>
        <v>4</v>
      </c>
      <c r="AA833" s="49">
        <f t="shared" si="37"/>
        <v>1</v>
      </c>
    </row>
    <row r="834" spans="1:27" s="87" customFormat="1" ht="17">
      <c r="A834" s="4" t="s">
        <v>504</v>
      </c>
      <c r="B834" s="4" t="s">
        <v>504</v>
      </c>
      <c r="C834" s="4" t="s">
        <v>504</v>
      </c>
      <c r="D834" s="15" t="s">
        <v>504</v>
      </c>
      <c r="H834" s="4"/>
      <c r="P834" s="120"/>
      <c r="Q834" s="120"/>
      <c r="R834" s="120"/>
      <c r="S834" s="120"/>
      <c r="T834" s="120"/>
      <c r="U834" s="120"/>
      <c r="V834" s="120"/>
      <c r="W834" s="120"/>
      <c r="X834" s="120"/>
      <c r="Y834" s="120"/>
    </row>
    <row r="835" spans="1:27" s="87" customFormat="1" ht="17">
      <c r="A835" s="4" t="s">
        <v>504</v>
      </c>
      <c r="B835" s="4" t="s">
        <v>504</v>
      </c>
      <c r="C835" s="4" t="s">
        <v>504</v>
      </c>
      <c r="D835" s="15" t="s">
        <v>504</v>
      </c>
      <c r="H835" s="4"/>
      <c r="P835" s="120"/>
      <c r="Q835" s="120"/>
      <c r="R835" s="120"/>
      <c r="S835" s="120"/>
      <c r="T835" s="120"/>
      <c r="U835" s="120"/>
      <c r="V835" s="120"/>
      <c r="W835" s="120"/>
      <c r="X835" s="120"/>
      <c r="Y835" s="120"/>
    </row>
    <row r="836" spans="1:27" s="87" customFormat="1" ht="34">
      <c r="A836" s="4" t="s">
        <v>504</v>
      </c>
      <c r="B836" s="4" t="s">
        <v>504</v>
      </c>
      <c r="C836" s="4"/>
      <c r="D836" s="15" t="s">
        <v>504</v>
      </c>
      <c r="E836" s="89" t="s">
        <v>62</v>
      </c>
      <c r="H836" s="4"/>
      <c r="P836" s="120"/>
      <c r="Q836" s="120"/>
      <c r="R836" s="120"/>
      <c r="S836" s="120"/>
      <c r="T836" s="120"/>
      <c r="U836" s="120"/>
      <c r="V836" s="120"/>
      <c r="W836" s="120"/>
      <c r="X836" s="120"/>
      <c r="Y836" s="120"/>
      <c r="Z836" s="87" t="str">
        <f t="shared" si="36"/>
        <v/>
      </c>
      <c r="AA836" s="87" t="str">
        <f t="shared" si="37"/>
        <v/>
      </c>
    </row>
    <row r="837" spans="1:27" ht="409.6">
      <c r="A837" s="4">
        <v>2532</v>
      </c>
      <c r="B837" s="4" t="s">
        <v>1911</v>
      </c>
      <c r="C837" s="4">
        <v>166</v>
      </c>
      <c r="D837" s="15" t="s">
        <v>30</v>
      </c>
      <c r="E837" s="2" t="s">
        <v>1912</v>
      </c>
      <c r="F837" s="2" t="s">
        <v>1913</v>
      </c>
      <c r="G837" s="2" t="s">
        <v>1914</v>
      </c>
      <c r="H837" s="115" t="s">
        <v>2861</v>
      </c>
      <c r="I837" s="10"/>
      <c r="J837" s="10"/>
      <c r="K837" s="10"/>
      <c r="L837" s="10"/>
      <c r="M837" s="115" t="s">
        <v>2861</v>
      </c>
      <c r="N837" s="117">
        <v>4</v>
      </c>
      <c r="O837" s="117">
        <v>3.5</v>
      </c>
      <c r="P837" s="73">
        <v>4</v>
      </c>
      <c r="Q837" s="74" t="s">
        <v>3163</v>
      </c>
      <c r="R837" s="74"/>
      <c r="S837" s="19">
        <v>2</v>
      </c>
      <c r="T837" s="21"/>
      <c r="U837" s="73"/>
      <c r="V837" s="74"/>
      <c r="W837" s="74"/>
      <c r="X837" s="19"/>
      <c r="Y837" s="21"/>
      <c r="Z837" s="66">
        <f t="shared" si="36"/>
        <v>4</v>
      </c>
      <c r="AA837" s="49">
        <f t="shared" si="37"/>
        <v>2</v>
      </c>
    </row>
    <row r="838" spans="1:27" s="87" customFormat="1" ht="17">
      <c r="A838" s="4" t="s">
        <v>504</v>
      </c>
      <c r="B838" s="4" t="s">
        <v>504</v>
      </c>
      <c r="C838" s="4" t="s">
        <v>504</v>
      </c>
      <c r="D838" s="15" t="s">
        <v>504</v>
      </c>
      <c r="H838" s="4"/>
      <c r="P838" s="120"/>
      <c r="Q838" s="120"/>
      <c r="R838" s="120"/>
      <c r="S838" s="120"/>
      <c r="T838" s="120"/>
      <c r="U838" s="120"/>
      <c r="V838" s="120"/>
      <c r="W838" s="120"/>
      <c r="X838" s="120"/>
      <c r="Y838" s="120"/>
    </row>
    <row r="839" spans="1:27" s="87" customFormat="1" ht="17">
      <c r="A839" s="4" t="s">
        <v>504</v>
      </c>
      <c r="B839" s="4" t="s">
        <v>504</v>
      </c>
      <c r="C839" s="4" t="s">
        <v>504</v>
      </c>
      <c r="D839" s="15" t="s">
        <v>504</v>
      </c>
      <c r="H839" s="4"/>
      <c r="P839" s="120"/>
      <c r="Q839" s="120"/>
      <c r="R839" s="120"/>
      <c r="S839" s="120"/>
      <c r="T839" s="120"/>
      <c r="U839" s="120"/>
      <c r="V839" s="120"/>
      <c r="W839" s="120"/>
      <c r="X839" s="120"/>
      <c r="Y839" s="120"/>
    </row>
    <row r="840" spans="1:27" s="87" customFormat="1" ht="34">
      <c r="A840" s="4" t="s">
        <v>504</v>
      </c>
      <c r="B840" s="4" t="s">
        <v>504</v>
      </c>
      <c r="C840" s="4"/>
      <c r="D840" s="15" t="s">
        <v>504</v>
      </c>
      <c r="E840" s="89" t="s">
        <v>63</v>
      </c>
      <c r="H840" s="4"/>
      <c r="P840" s="120"/>
      <c r="Q840" s="120"/>
      <c r="R840" s="120"/>
      <c r="S840" s="120"/>
      <c r="T840" s="120"/>
      <c r="U840" s="120"/>
      <c r="V840" s="120"/>
      <c r="W840" s="120"/>
      <c r="X840" s="120"/>
      <c r="Y840" s="120"/>
      <c r="Z840" s="87" t="str">
        <f t="shared" si="36"/>
        <v/>
      </c>
      <c r="AA840" s="87" t="str">
        <f t="shared" si="37"/>
        <v/>
      </c>
    </row>
    <row r="841" spans="1:27" ht="409.6">
      <c r="A841" s="4">
        <v>2533</v>
      </c>
      <c r="B841" s="4" t="s">
        <v>1915</v>
      </c>
      <c r="C841" s="4">
        <v>167</v>
      </c>
      <c r="E841" s="53" t="s">
        <v>2863</v>
      </c>
      <c r="F841" s="2" t="s">
        <v>1916</v>
      </c>
      <c r="G841" s="2" t="s">
        <v>1917</v>
      </c>
      <c r="H841" s="115" t="s">
        <v>2862</v>
      </c>
      <c r="I841" s="10"/>
      <c r="J841" s="10"/>
      <c r="K841" s="10"/>
      <c r="L841" s="10"/>
      <c r="M841" s="115" t="s">
        <v>2862</v>
      </c>
      <c r="P841" s="73">
        <v>4</v>
      </c>
      <c r="Q841" s="74" t="s">
        <v>3164</v>
      </c>
      <c r="R841" s="74"/>
      <c r="S841" s="19">
        <v>4</v>
      </c>
      <c r="T841" s="21"/>
      <c r="U841" s="73"/>
      <c r="V841" s="74"/>
      <c r="W841" s="74"/>
      <c r="X841" s="19"/>
      <c r="Y841" s="21"/>
      <c r="Z841" s="66">
        <f t="shared" si="36"/>
        <v>4</v>
      </c>
      <c r="AA841" s="49">
        <f t="shared" si="37"/>
        <v>4</v>
      </c>
    </row>
    <row r="842" spans="1:27" ht="409.6">
      <c r="A842" s="4">
        <v>2534</v>
      </c>
      <c r="B842" s="4" t="s">
        <v>1915</v>
      </c>
      <c r="C842" s="4">
        <v>167</v>
      </c>
      <c r="E842" s="53" t="s">
        <v>2864</v>
      </c>
      <c r="F842" s="2" t="s">
        <v>1918</v>
      </c>
      <c r="G842" s="2" t="s">
        <v>1919</v>
      </c>
      <c r="H842" s="115" t="s">
        <v>2862</v>
      </c>
      <c r="I842" s="10"/>
      <c r="J842" s="10"/>
      <c r="K842" s="10"/>
      <c r="L842" s="10"/>
      <c r="M842" s="115" t="s">
        <v>2862</v>
      </c>
      <c r="P842" s="73">
        <v>4</v>
      </c>
      <c r="Q842" s="74" t="s">
        <v>3165</v>
      </c>
      <c r="R842" s="74"/>
      <c r="S842" s="19">
        <v>4</v>
      </c>
      <c r="T842" s="21"/>
      <c r="U842" s="73"/>
      <c r="V842" s="74"/>
      <c r="W842" s="74"/>
      <c r="X842" s="19"/>
      <c r="Y842" s="21"/>
      <c r="Z842" s="66">
        <f t="shared" si="36"/>
        <v>4</v>
      </c>
      <c r="AA842" s="49">
        <f t="shared" si="37"/>
        <v>4</v>
      </c>
    </row>
    <row r="843" spans="1:27" s="87" customFormat="1" ht="17">
      <c r="A843" s="4" t="s">
        <v>504</v>
      </c>
      <c r="B843" s="4" t="s">
        <v>504</v>
      </c>
      <c r="C843" s="4" t="s">
        <v>504</v>
      </c>
      <c r="D843" s="15"/>
      <c r="H843" s="4"/>
      <c r="P843" s="120"/>
      <c r="Q843" s="120"/>
      <c r="R843" s="120"/>
      <c r="S843" s="120"/>
      <c r="T843" s="120"/>
      <c r="U843" s="120"/>
      <c r="V843" s="120"/>
      <c r="W843" s="120"/>
      <c r="X843" s="120"/>
      <c r="Y843" s="120"/>
    </row>
    <row r="844" spans="1:27" s="87" customFormat="1" ht="17">
      <c r="A844" s="4" t="s">
        <v>504</v>
      </c>
      <c r="B844" s="4" t="s">
        <v>504</v>
      </c>
      <c r="C844" s="4" t="s">
        <v>504</v>
      </c>
      <c r="D844" s="15"/>
      <c r="H844" s="4"/>
      <c r="P844" s="120"/>
      <c r="Q844" s="120"/>
      <c r="R844" s="120"/>
      <c r="S844" s="120"/>
      <c r="T844" s="120"/>
      <c r="U844" s="120"/>
      <c r="V844" s="120"/>
      <c r="W844" s="120"/>
      <c r="X844" s="120"/>
      <c r="Y844" s="120"/>
    </row>
    <row r="845" spans="1:27" s="87" customFormat="1" ht="34">
      <c r="A845" s="4" t="s">
        <v>504</v>
      </c>
      <c r="B845" s="4" t="s">
        <v>504</v>
      </c>
      <c r="C845" s="4"/>
      <c r="D845" s="15"/>
      <c r="E845" s="89" t="s">
        <v>60</v>
      </c>
      <c r="H845" s="4"/>
      <c r="P845" s="120"/>
      <c r="Q845" s="120"/>
      <c r="R845" s="120"/>
      <c r="S845" s="120"/>
      <c r="T845" s="120"/>
      <c r="U845" s="120"/>
      <c r="V845" s="120"/>
      <c r="W845" s="120"/>
      <c r="X845" s="120"/>
      <c r="Y845" s="120"/>
      <c r="Z845" s="87" t="str">
        <f t="shared" si="36"/>
        <v/>
      </c>
      <c r="AA845" s="87" t="str">
        <f t="shared" si="37"/>
        <v/>
      </c>
    </row>
    <row r="846" spans="1:27" ht="340">
      <c r="A846" s="4">
        <v>2535</v>
      </c>
      <c r="B846" s="4" t="s">
        <v>1920</v>
      </c>
      <c r="C846" s="4">
        <v>163</v>
      </c>
      <c r="E846" s="53" t="s">
        <v>2866</v>
      </c>
      <c r="F846" s="2" t="s">
        <v>1921</v>
      </c>
      <c r="G846" s="2" t="s">
        <v>1922</v>
      </c>
      <c r="H846" s="115" t="s">
        <v>2865</v>
      </c>
      <c r="I846" s="10"/>
      <c r="J846" s="10"/>
      <c r="K846" s="10"/>
      <c r="L846" s="10"/>
      <c r="M846" s="115" t="s">
        <v>2865</v>
      </c>
      <c r="P846" s="73">
        <v>3</v>
      </c>
      <c r="Q846" s="74" t="s">
        <v>326</v>
      </c>
      <c r="R846" s="74"/>
      <c r="S846" s="19">
        <v>1</v>
      </c>
      <c r="T846" s="21"/>
      <c r="U846" s="73"/>
      <c r="V846" s="74"/>
      <c r="W846" s="74"/>
      <c r="X846" s="19"/>
      <c r="Y846" s="21"/>
      <c r="Z846" s="66">
        <f t="shared" si="36"/>
        <v>3</v>
      </c>
      <c r="AA846" s="49">
        <f t="shared" si="37"/>
        <v>1</v>
      </c>
    </row>
    <row r="847" spans="1:27" ht="340">
      <c r="A847" s="4">
        <v>2536</v>
      </c>
      <c r="B847" s="4" t="s">
        <v>1920</v>
      </c>
      <c r="C847" s="4">
        <v>163</v>
      </c>
      <c r="E847" s="53" t="s">
        <v>2867</v>
      </c>
      <c r="F847" s="2" t="s">
        <v>1923</v>
      </c>
      <c r="G847" s="2" t="s">
        <v>1924</v>
      </c>
      <c r="H847" s="115" t="s">
        <v>2865</v>
      </c>
      <c r="I847" s="10"/>
      <c r="J847" s="10"/>
      <c r="K847" s="10"/>
      <c r="L847" s="10"/>
      <c r="M847" s="115" t="s">
        <v>2865</v>
      </c>
      <c r="P847" s="73">
        <v>3</v>
      </c>
      <c r="Q847" s="74" t="s">
        <v>3166</v>
      </c>
      <c r="R847" s="74"/>
      <c r="S847" s="19">
        <v>2</v>
      </c>
      <c r="T847" s="21"/>
      <c r="U847" s="73"/>
      <c r="V847" s="74"/>
      <c r="W847" s="74"/>
      <c r="X847" s="19"/>
      <c r="Y847" s="21"/>
      <c r="Z847" s="66">
        <f t="shared" si="36"/>
        <v>3</v>
      </c>
      <c r="AA847" s="49">
        <f t="shared" si="37"/>
        <v>2</v>
      </c>
    </row>
    <row r="848" spans="1:27" ht="409.6">
      <c r="A848" s="4">
        <v>2537</v>
      </c>
      <c r="B848" s="4" t="s">
        <v>1920</v>
      </c>
      <c r="C848" s="4">
        <v>163</v>
      </c>
      <c r="E848" s="53" t="s">
        <v>2868</v>
      </c>
      <c r="F848" s="2" t="s">
        <v>1925</v>
      </c>
      <c r="G848" s="2" t="s">
        <v>1926</v>
      </c>
      <c r="H848" s="115" t="s">
        <v>2865</v>
      </c>
      <c r="I848" s="10"/>
      <c r="J848" s="10"/>
      <c r="K848" s="10"/>
      <c r="L848" s="10"/>
      <c r="M848" s="115" t="s">
        <v>2865</v>
      </c>
      <c r="P848" s="73">
        <v>4</v>
      </c>
      <c r="Q848" s="74" t="s">
        <v>3167</v>
      </c>
      <c r="R848" s="74"/>
      <c r="S848" s="19">
        <v>2</v>
      </c>
      <c r="T848" s="21"/>
      <c r="U848" s="73"/>
      <c r="V848" s="74"/>
      <c r="W848" s="74"/>
      <c r="X848" s="19"/>
      <c r="Y848" s="21"/>
      <c r="Z848" s="66">
        <f t="shared" si="36"/>
        <v>4</v>
      </c>
      <c r="AA848" s="49">
        <f t="shared" si="37"/>
        <v>2</v>
      </c>
    </row>
    <row r="849" spans="1:27" ht="323">
      <c r="A849" s="4">
        <v>2538</v>
      </c>
      <c r="B849" s="4" t="s">
        <v>1920</v>
      </c>
      <c r="C849" s="4">
        <v>163</v>
      </c>
      <c r="E849" s="53" t="s">
        <v>2869</v>
      </c>
      <c r="F849" s="2" t="s">
        <v>1927</v>
      </c>
      <c r="G849" s="2" t="s">
        <v>1740</v>
      </c>
      <c r="H849" s="115" t="s">
        <v>2865</v>
      </c>
      <c r="I849" s="10"/>
      <c r="J849" s="10"/>
      <c r="K849" s="10"/>
      <c r="L849" s="10"/>
      <c r="M849" s="115" t="s">
        <v>2865</v>
      </c>
      <c r="P849" s="73">
        <v>4</v>
      </c>
      <c r="Q849" s="74" t="s">
        <v>3168</v>
      </c>
      <c r="R849" s="74"/>
      <c r="S849" s="19">
        <v>1</v>
      </c>
      <c r="T849" s="21"/>
      <c r="U849" s="73"/>
      <c r="V849" s="74"/>
      <c r="W849" s="74"/>
      <c r="X849" s="19"/>
      <c r="Y849" s="21"/>
      <c r="Z849" s="66">
        <f t="shared" si="36"/>
        <v>4</v>
      </c>
      <c r="AA849" s="49">
        <f t="shared" si="37"/>
        <v>1</v>
      </c>
    </row>
    <row r="850" spans="1:27" s="87" customFormat="1" ht="17">
      <c r="A850" s="4" t="s">
        <v>504</v>
      </c>
      <c r="B850" s="4" t="s">
        <v>504</v>
      </c>
      <c r="C850" s="4" t="s">
        <v>504</v>
      </c>
      <c r="D850" s="15" t="s">
        <v>504</v>
      </c>
      <c r="H850" s="4"/>
      <c r="P850" s="120"/>
      <c r="Q850" s="120"/>
      <c r="R850" s="120"/>
      <c r="S850" s="120"/>
      <c r="T850" s="120"/>
      <c r="U850" s="120"/>
      <c r="V850" s="120"/>
      <c r="W850" s="120"/>
      <c r="X850" s="120"/>
      <c r="Y850" s="120"/>
    </row>
    <row r="851" spans="1:27" s="87" customFormat="1" ht="17">
      <c r="A851" s="4" t="s">
        <v>504</v>
      </c>
      <c r="B851" s="4" t="s">
        <v>504</v>
      </c>
      <c r="C851" s="4" t="s">
        <v>504</v>
      </c>
      <c r="D851" s="15" t="s">
        <v>504</v>
      </c>
      <c r="H851" s="4"/>
      <c r="P851" s="120"/>
      <c r="Q851" s="120"/>
      <c r="R851" s="120"/>
      <c r="S851" s="120"/>
      <c r="T851" s="120"/>
      <c r="U851" s="120"/>
      <c r="V851" s="120"/>
      <c r="W851" s="120"/>
      <c r="X851" s="120"/>
      <c r="Y851" s="120"/>
    </row>
    <row r="852" spans="1:27" s="87" customFormat="1" ht="17">
      <c r="A852" s="4" t="s">
        <v>504</v>
      </c>
      <c r="B852" s="4" t="s">
        <v>504</v>
      </c>
      <c r="C852" s="4"/>
      <c r="D852" s="15" t="s">
        <v>504</v>
      </c>
      <c r="E852" s="89" t="s">
        <v>64</v>
      </c>
      <c r="H852" s="4"/>
      <c r="P852" s="120"/>
      <c r="Q852" s="120"/>
      <c r="R852" s="120"/>
      <c r="S852" s="120"/>
      <c r="T852" s="120"/>
      <c r="U852" s="120"/>
      <c r="V852" s="120"/>
      <c r="W852" s="120"/>
      <c r="X852" s="120"/>
      <c r="Y852" s="120"/>
      <c r="Z852" s="87" t="str">
        <f t="shared" si="36"/>
        <v/>
      </c>
      <c r="AA852" s="87" t="str">
        <f t="shared" si="37"/>
        <v/>
      </c>
    </row>
    <row r="853" spans="1:27" ht="409.6">
      <c r="A853" s="4">
        <v>2539</v>
      </c>
      <c r="B853" s="4" t="s">
        <v>1928</v>
      </c>
      <c r="C853" s="4">
        <v>168</v>
      </c>
      <c r="D853" s="15" t="s">
        <v>30</v>
      </c>
      <c r="E853" s="2" t="s">
        <v>1769</v>
      </c>
      <c r="F853" s="2" t="s">
        <v>1929</v>
      </c>
      <c r="G853" s="2" t="s">
        <v>1930</v>
      </c>
      <c r="H853" s="115" t="s">
        <v>2870</v>
      </c>
      <c r="I853" s="10"/>
      <c r="J853" s="10"/>
      <c r="K853" s="10"/>
      <c r="L853" s="10"/>
      <c r="M853" s="115" t="s">
        <v>2870</v>
      </c>
      <c r="N853" s="117">
        <v>4</v>
      </c>
      <c r="O853" s="117">
        <v>4</v>
      </c>
      <c r="P853" s="73">
        <v>4</v>
      </c>
      <c r="Q853" s="74" t="s">
        <v>3169</v>
      </c>
      <c r="R853" s="74"/>
      <c r="S853" s="19">
        <v>2</v>
      </c>
      <c r="T853" s="21"/>
      <c r="U853" s="73"/>
      <c r="V853" s="74"/>
      <c r="W853" s="74"/>
      <c r="X853" s="19"/>
      <c r="Y853" s="21"/>
      <c r="Z853" s="66">
        <f t="shared" si="36"/>
        <v>4</v>
      </c>
      <c r="AA853" s="49">
        <f t="shared" si="37"/>
        <v>2</v>
      </c>
    </row>
    <row r="854" spans="1:27" s="87" customFormat="1" ht="17">
      <c r="A854" s="4" t="s">
        <v>504</v>
      </c>
      <c r="B854" s="4" t="s">
        <v>504</v>
      </c>
      <c r="C854" s="4" t="s">
        <v>504</v>
      </c>
      <c r="D854" s="15" t="s">
        <v>504</v>
      </c>
      <c r="H854" s="4"/>
      <c r="P854" s="120"/>
      <c r="Q854" s="120"/>
      <c r="R854" s="120"/>
      <c r="S854" s="120"/>
      <c r="T854" s="120"/>
      <c r="U854" s="120"/>
      <c r="V854" s="120"/>
      <c r="W854" s="120"/>
      <c r="X854" s="120"/>
      <c r="Y854" s="120"/>
    </row>
    <row r="855" spans="1:27" s="87" customFormat="1" ht="17">
      <c r="A855" s="4" t="s">
        <v>504</v>
      </c>
      <c r="B855" s="4" t="s">
        <v>504</v>
      </c>
      <c r="C855" s="4" t="s">
        <v>504</v>
      </c>
      <c r="D855" s="15" t="s">
        <v>504</v>
      </c>
      <c r="H855" s="4"/>
      <c r="P855" s="120"/>
      <c r="Q855" s="120"/>
      <c r="R855" s="120"/>
      <c r="S855" s="120"/>
      <c r="T855" s="120"/>
      <c r="U855" s="120"/>
      <c r="V855" s="120"/>
      <c r="W855" s="120"/>
      <c r="X855" s="120"/>
      <c r="Y855" s="120"/>
    </row>
    <row r="856" spans="1:27" s="87" customFormat="1" ht="17">
      <c r="A856" s="4" t="s">
        <v>504</v>
      </c>
      <c r="B856" s="4" t="s">
        <v>504</v>
      </c>
      <c r="C856" s="4"/>
      <c r="D856" s="15" t="s">
        <v>504</v>
      </c>
      <c r="E856" s="89" t="s">
        <v>1931</v>
      </c>
      <c r="H856" s="4"/>
      <c r="P856" s="120"/>
      <c r="Q856" s="120"/>
      <c r="R856" s="120"/>
      <c r="S856" s="120"/>
      <c r="T856" s="120"/>
      <c r="U856" s="120"/>
      <c r="V856" s="120"/>
      <c r="W856" s="120"/>
      <c r="X856" s="120"/>
      <c r="Y856" s="120"/>
      <c r="Z856" s="87" t="str">
        <f t="shared" si="36"/>
        <v/>
      </c>
      <c r="AA856" s="87" t="str">
        <f t="shared" si="37"/>
        <v/>
      </c>
    </row>
    <row r="857" spans="1:27" ht="323">
      <c r="A857" s="4">
        <v>2540</v>
      </c>
      <c r="B857" s="4" t="s">
        <v>1932</v>
      </c>
      <c r="C857" s="4">
        <v>169</v>
      </c>
      <c r="D857" s="15" t="s">
        <v>30</v>
      </c>
      <c r="E857" s="2" t="s">
        <v>1878</v>
      </c>
      <c r="F857" s="2" t="s">
        <v>1933</v>
      </c>
      <c r="G857" s="2" t="s">
        <v>1934</v>
      </c>
      <c r="H857" s="115" t="s">
        <v>2871</v>
      </c>
      <c r="I857" s="10"/>
      <c r="J857" s="10"/>
      <c r="K857" s="10"/>
      <c r="L857" s="10"/>
      <c r="M857" s="115" t="s">
        <v>2871</v>
      </c>
      <c r="N857" s="117">
        <v>4</v>
      </c>
      <c r="O857" s="117">
        <v>3</v>
      </c>
      <c r="P857" s="73"/>
      <c r="Q857" s="74"/>
      <c r="R857" s="74"/>
      <c r="S857" s="19">
        <v>2</v>
      </c>
      <c r="T857" s="21"/>
      <c r="U857" s="73"/>
      <c r="V857" s="74"/>
      <c r="W857" s="74"/>
      <c r="X857" s="19"/>
      <c r="Y857" s="21"/>
      <c r="Z857" s="66">
        <f t="shared" si="36"/>
        <v>4</v>
      </c>
      <c r="AA857" s="49">
        <f t="shared" si="37"/>
        <v>2</v>
      </c>
    </row>
    <row r="858" spans="1:27" s="87" customFormat="1" ht="17">
      <c r="A858" s="4" t="s">
        <v>504</v>
      </c>
      <c r="B858" s="4" t="s">
        <v>504</v>
      </c>
      <c r="C858" s="4" t="s">
        <v>504</v>
      </c>
      <c r="D858" s="15" t="s">
        <v>504</v>
      </c>
      <c r="H858" s="4"/>
      <c r="P858" s="120"/>
      <c r="Q858" s="120"/>
      <c r="R858" s="120"/>
      <c r="S858" s="120"/>
      <c r="T858" s="120"/>
      <c r="U858" s="120"/>
      <c r="V858" s="120"/>
      <c r="W858" s="120"/>
      <c r="X858" s="120"/>
      <c r="Y858" s="120"/>
    </row>
    <row r="859" spans="1:27" s="87" customFormat="1" ht="17">
      <c r="A859" s="4" t="s">
        <v>504</v>
      </c>
      <c r="B859" s="4" t="s">
        <v>504</v>
      </c>
      <c r="C859" s="4" t="s">
        <v>504</v>
      </c>
      <c r="D859" s="15" t="s">
        <v>504</v>
      </c>
      <c r="H859" s="4"/>
      <c r="P859" s="120"/>
      <c r="Q859" s="120"/>
      <c r="R859" s="120"/>
      <c r="S859" s="120"/>
      <c r="T859" s="120"/>
      <c r="U859" s="120"/>
      <c r="V859" s="120"/>
      <c r="W859" s="120"/>
      <c r="X859" s="120"/>
      <c r="Y859" s="120"/>
    </row>
    <row r="860" spans="1:27" s="87" customFormat="1" ht="17">
      <c r="A860" s="4" t="s">
        <v>504</v>
      </c>
      <c r="B860" s="4" t="s">
        <v>504</v>
      </c>
      <c r="C860" s="4"/>
      <c r="D860" s="15" t="s">
        <v>504</v>
      </c>
      <c r="E860" s="89" t="s">
        <v>67</v>
      </c>
      <c r="H860" s="4"/>
      <c r="P860" s="120"/>
      <c r="Q860" s="120"/>
      <c r="R860" s="120"/>
      <c r="S860" s="120"/>
      <c r="T860" s="120"/>
      <c r="U860" s="120"/>
      <c r="V860" s="120"/>
      <c r="W860" s="120"/>
      <c r="X860" s="120"/>
      <c r="Y860" s="120"/>
      <c r="Z860" s="87" t="str">
        <f t="shared" si="36"/>
        <v/>
      </c>
      <c r="AA860" s="87" t="str">
        <f t="shared" si="37"/>
        <v/>
      </c>
    </row>
    <row r="861" spans="1:27" ht="340">
      <c r="A861" s="4">
        <v>2541</v>
      </c>
      <c r="B861" s="4" t="s">
        <v>1935</v>
      </c>
      <c r="C861" s="4">
        <v>171</v>
      </c>
      <c r="D861" s="15" t="s">
        <v>30</v>
      </c>
      <c r="E861" s="2" t="s">
        <v>1936</v>
      </c>
      <c r="F861" s="2" t="s">
        <v>1937</v>
      </c>
      <c r="G861" s="2" t="s">
        <v>1938</v>
      </c>
      <c r="H861" s="115" t="s">
        <v>2872</v>
      </c>
      <c r="I861" s="10"/>
      <c r="J861" s="10"/>
      <c r="K861" s="10"/>
      <c r="L861" s="10"/>
      <c r="M861" s="115" t="s">
        <v>2873</v>
      </c>
      <c r="N861" s="117">
        <v>4</v>
      </c>
      <c r="O861" s="117">
        <v>3</v>
      </c>
      <c r="P861" s="73"/>
      <c r="Q861" s="74"/>
      <c r="R861" s="74"/>
      <c r="S861" s="19">
        <v>1</v>
      </c>
      <c r="T861" s="21"/>
      <c r="U861" s="73"/>
      <c r="V861" s="74"/>
      <c r="W861" s="74"/>
      <c r="X861" s="19"/>
      <c r="Y861" s="21"/>
      <c r="Z861" s="66">
        <f t="shared" si="36"/>
        <v>4</v>
      </c>
      <c r="AA861" s="49">
        <f t="shared" si="37"/>
        <v>1</v>
      </c>
    </row>
    <row r="862" spans="1:27" s="87" customFormat="1" ht="17">
      <c r="A862" s="4" t="s">
        <v>504</v>
      </c>
      <c r="B862" s="4" t="s">
        <v>504</v>
      </c>
      <c r="C862" s="4" t="s">
        <v>504</v>
      </c>
      <c r="D862" s="15" t="s">
        <v>504</v>
      </c>
      <c r="H862" s="4"/>
      <c r="P862" s="120"/>
      <c r="Q862" s="120"/>
      <c r="R862" s="120"/>
      <c r="S862" s="120"/>
      <c r="T862" s="120"/>
      <c r="U862" s="120"/>
      <c r="V862" s="120"/>
      <c r="W862" s="120"/>
      <c r="X862" s="120"/>
      <c r="Y862" s="120"/>
    </row>
    <row r="863" spans="1:27" s="87" customFormat="1" ht="17">
      <c r="A863" s="4" t="s">
        <v>504</v>
      </c>
      <c r="B863" s="4" t="s">
        <v>504</v>
      </c>
      <c r="C863" s="4" t="s">
        <v>504</v>
      </c>
      <c r="D863" s="15" t="s">
        <v>504</v>
      </c>
      <c r="H863" s="4"/>
      <c r="P863" s="120"/>
      <c r="Q863" s="120"/>
      <c r="R863" s="120"/>
      <c r="S863" s="120"/>
      <c r="T863" s="120"/>
      <c r="U863" s="120"/>
      <c r="V863" s="120"/>
      <c r="W863" s="120"/>
      <c r="X863" s="120"/>
      <c r="Y863" s="120"/>
    </row>
    <row r="864" spans="1:27" ht="19">
      <c r="A864" s="4" t="s">
        <v>504</v>
      </c>
      <c r="B864" s="4" t="s">
        <v>504</v>
      </c>
      <c r="D864" s="15" t="s">
        <v>504</v>
      </c>
      <c r="E864" s="125" t="s">
        <v>34</v>
      </c>
      <c r="F864" s="125"/>
      <c r="G864" s="125"/>
      <c r="P864" s="120"/>
      <c r="Q864" s="120"/>
      <c r="R864" s="120"/>
      <c r="S864" s="120"/>
      <c r="T864" s="120"/>
      <c r="U864" s="120"/>
      <c r="V864" s="120"/>
      <c r="W864" s="120"/>
      <c r="X864" s="120"/>
      <c r="Y864" s="120"/>
      <c r="Z864" s="87" t="str">
        <f t="shared" si="36"/>
        <v/>
      </c>
      <c r="AA864" s="87" t="str">
        <f t="shared" si="37"/>
        <v/>
      </c>
    </row>
    <row r="865" spans="1:27" s="87" customFormat="1" ht="17">
      <c r="A865" s="4" t="s">
        <v>504</v>
      </c>
      <c r="B865" s="4" t="s">
        <v>504</v>
      </c>
      <c r="C865" s="4"/>
      <c r="D865" s="15" t="s">
        <v>504</v>
      </c>
      <c r="E865" s="89" t="s">
        <v>236</v>
      </c>
      <c r="H865" s="4"/>
      <c r="P865" s="120"/>
      <c r="Q865" s="120"/>
      <c r="R865" s="120"/>
      <c r="S865" s="120"/>
      <c r="T865" s="120"/>
      <c r="U865" s="120"/>
      <c r="V865" s="120"/>
      <c r="W865" s="120"/>
      <c r="X865" s="120"/>
      <c r="Y865" s="120"/>
      <c r="Z865" s="87" t="str">
        <f t="shared" si="36"/>
        <v/>
      </c>
      <c r="AA865" s="87" t="str">
        <f t="shared" si="37"/>
        <v/>
      </c>
    </row>
    <row r="866" spans="1:27" ht="409.6">
      <c r="A866" s="4">
        <v>2542</v>
      </c>
      <c r="B866" s="4" t="s">
        <v>1939</v>
      </c>
      <c r="C866" s="4">
        <v>173</v>
      </c>
      <c r="D866" s="15" t="s">
        <v>30</v>
      </c>
      <c r="E866" s="2" t="s">
        <v>1940</v>
      </c>
      <c r="F866" s="2" t="s">
        <v>1941</v>
      </c>
      <c r="G866" s="2" t="s">
        <v>1942</v>
      </c>
      <c r="H866" s="115" t="s">
        <v>2874</v>
      </c>
      <c r="I866" s="10"/>
      <c r="J866" s="10"/>
      <c r="K866" s="10"/>
      <c r="L866" s="10"/>
      <c r="M866" s="115" t="s">
        <v>2874</v>
      </c>
      <c r="N866" s="117">
        <v>4</v>
      </c>
      <c r="O866" s="117">
        <v>3</v>
      </c>
      <c r="P866" s="73"/>
      <c r="Q866" s="74"/>
      <c r="R866" s="74"/>
      <c r="S866" s="19">
        <v>2</v>
      </c>
      <c r="T866" s="21"/>
      <c r="U866" s="73"/>
      <c r="V866" s="74"/>
      <c r="W866" s="74"/>
      <c r="X866" s="19"/>
      <c r="Y866" s="21"/>
      <c r="Z866" s="66">
        <f t="shared" si="36"/>
        <v>4</v>
      </c>
      <c r="AA866" s="49">
        <f t="shared" si="37"/>
        <v>2</v>
      </c>
    </row>
    <row r="867" spans="1:27" ht="409.6">
      <c r="A867" s="4">
        <v>2543</v>
      </c>
      <c r="B867" s="4" t="s">
        <v>1939</v>
      </c>
      <c r="C867" s="4">
        <v>173</v>
      </c>
      <c r="E867" s="53" t="s">
        <v>2875</v>
      </c>
      <c r="F867" s="2" t="s">
        <v>1943</v>
      </c>
      <c r="G867" s="2" t="s">
        <v>1740</v>
      </c>
      <c r="H867" s="115" t="s">
        <v>2874</v>
      </c>
      <c r="I867" s="10"/>
      <c r="J867" s="10"/>
      <c r="K867" s="10"/>
      <c r="L867" s="10"/>
      <c r="M867" s="115" t="s">
        <v>2874</v>
      </c>
      <c r="P867" s="73">
        <v>4</v>
      </c>
      <c r="Q867" s="74" t="s">
        <v>336</v>
      </c>
      <c r="R867" s="74"/>
      <c r="S867" s="19">
        <v>1</v>
      </c>
      <c r="T867" s="21"/>
      <c r="U867" s="73"/>
      <c r="V867" s="74"/>
      <c r="W867" s="74"/>
      <c r="X867" s="19"/>
      <c r="Y867" s="21"/>
      <c r="Z867" s="66">
        <f t="shared" si="36"/>
        <v>4</v>
      </c>
      <c r="AA867" s="49">
        <f t="shared" si="37"/>
        <v>1</v>
      </c>
    </row>
    <row r="868" spans="1:27" s="87" customFormat="1" ht="17">
      <c r="A868" s="4" t="s">
        <v>504</v>
      </c>
      <c r="B868" s="4" t="s">
        <v>504</v>
      </c>
      <c r="C868" s="4" t="s">
        <v>504</v>
      </c>
      <c r="D868" s="15" t="s">
        <v>504</v>
      </c>
      <c r="H868" s="4"/>
      <c r="P868" s="120"/>
      <c r="Q868" s="120"/>
      <c r="R868" s="120"/>
      <c r="S868" s="120"/>
      <c r="T868" s="120"/>
      <c r="U868" s="120"/>
      <c r="V868" s="120"/>
      <c r="W868" s="120"/>
      <c r="X868" s="120"/>
      <c r="Y868" s="120"/>
    </row>
    <row r="869" spans="1:27" s="87" customFormat="1" ht="17">
      <c r="A869" s="4" t="s">
        <v>504</v>
      </c>
      <c r="B869" s="4" t="s">
        <v>504</v>
      </c>
      <c r="C869" s="4" t="s">
        <v>504</v>
      </c>
      <c r="D869" s="15" t="s">
        <v>504</v>
      </c>
      <c r="H869" s="4"/>
      <c r="P869" s="120"/>
      <c r="Q869" s="120"/>
      <c r="R869" s="120"/>
      <c r="S869" s="120"/>
      <c r="T869" s="120"/>
      <c r="U869" s="120"/>
      <c r="V869" s="120"/>
      <c r="W869" s="120"/>
      <c r="X869" s="120"/>
      <c r="Y869" s="120"/>
    </row>
    <row r="870" spans="1:27" s="87" customFormat="1" ht="17">
      <c r="A870" s="4" t="s">
        <v>504</v>
      </c>
      <c r="B870" s="4" t="s">
        <v>504</v>
      </c>
      <c r="C870" s="4"/>
      <c r="D870" s="15" t="s">
        <v>504</v>
      </c>
      <c r="E870" s="89" t="s">
        <v>237</v>
      </c>
      <c r="H870" s="4"/>
      <c r="P870" s="120"/>
      <c r="Q870" s="120"/>
      <c r="R870" s="120"/>
      <c r="S870" s="120"/>
      <c r="T870" s="120"/>
      <c r="U870" s="120"/>
      <c r="V870" s="120"/>
      <c r="W870" s="120"/>
      <c r="X870" s="120"/>
      <c r="Y870" s="120"/>
      <c r="Z870" s="87" t="str">
        <f t="shared" si="36"/>
        <v/>
      </c>
      <c r="AA870" s="87" t="str">
        <f t="shared" si="37"/>
        <v/>
      </c>
    </row>
    <row r="871" spans="1:27" ht="409.6">
      <c r="A871" s="4">
        <v>2544</v>
      </c>
      <c r="B871" s="4" t="s">
        <v>1944</v>
      </c>
      <c r="C871" s="4">
        <v>174</v>
      </c>
      <c r="E871" s="53" t="s">
        <v>2877</v>
      </c>
      <c r="F871" s="2" t="s">
        <v>1945</v>
      </c>
      <c r="G871" s="2" t="s">
        <v>1946</v>
      </c>
      <c r="H871" s="115" t="s">
        <v>2876</v>
      </c>
      <c r="I871" s="10"/>
      <c r="J871" s="10"/>
      <c r="K871" s="10"/>
      <c r="L871" s="10"/>
      <c r="M871" s="115" t="s">
        <v>2876</v>
      </c>
      <c r="P871" s="73">
        <v>4</v>
      </c>
      <c r="Q871" s="74" t="s">
        <v>3170</v>
      </c>
      <c r="R871" s="74"/>
      <c r="S871" s="19">
        <v>3</v>
      </c>
      <c r="T871" s="21"/>
      <c r="U871" s="73"/>
      <c r="V871" s="74"/>
      <c r="W871" s="74"/>
      <c r="X871" s="19"/>
      <c r="Y871" s="21"/>
      <c r="Z871" s="66">
        <f t="shared" si="36"/>
        <v>4</v>
      </c>
      <c r="AA871" s="49">
        <f t="shared" si="37"/>
        <v>3</v>
      </c>
    </row>
    <row r="872" spans="1:27" ht="409.6">
      <c r="A872" s="4">
        <v>2545</v>
      </c>
      <c r="B872" s="4" t="s">
        <v>1944</v>
      </c>
      <c r="C872" s="4">
        <v>174</v>
      </c>
      <c r="E872" s="53" t="s">
        <v>2878</v>
      </c>
      <c r="F872" s="2" t="s">
        <v>1947</v>
      </c>
      <c r="G872" s="2" t="s">
        <v>1948</v>
      </c>
      <c r="H872" s="115" t="s">
        <v>2876</v>
      </c>
      <c r="I872" s="10"/>
      <c r="J872" s="10"/>
      <c r="K872" s="10"/>
      <c r="L872" s="10"/>
      <c r="M872" s="115" t="s">
        <v>2876</v>
      </c>
      <c r="P872" s="73">
        <v>4</v>
      </c>
      <c r="Q872" s="74" t="s">
        <v>337</v>
      </c>
      <c r="R872" s="74"/>
      <c r="S872" s="19">
        <v>2</v>
      </c>
      <c r="T872" s="21"/>
      <c r="U872" s="73"/>
      <c r="V872" s="74"/>
      <c r="W872" s="74"/>
      <c r="X872" s="19"/>
      <c r="Y872" s="21"/>
      <c r="Z872" s="66">
        <f t="shared" si="36"/>
        <v>4</v>
      </c>
      <c r="AA872" s="49">
        <f t="shared" si="37"/>
        <v>2</v>
      </c>
    </row>
    <row r="873" spans="1:27" ht="409.6">
      <c r="A873" s="4">
        <v>2546</v>
      </c>
      <c r="B873" s="4" t="s">
        <v>1944</v>
      </c>
      <c r="C873" s="4">
        <v>174</v>
      </c>
      <c r="E873" s="53" t="s">
        <v>2879</v>
      </c>
      <c r="F873" s="2" t="s">
        <v>1949</v>
      </c>
      <c r="G873" s="2" t="s">
        <v>1950</v>
      </c>
      <c r="H873" s="115" t="s">
        <v>2876</v>
      </c>
      <c r="I873" s="10"/>
      <c r="J873" s="10"/>
      <c r="K873" s="10"/>
      <c r="L873" s="10"/>
      <c r="M873" s="115" t="s">
        <v>2876</v>
      </c>
      <c r="P873" s="73">
        <v>4</v>
      </c>
      <c r="Q873" s="74" t="s">
        <v>3171</v>
      </c>
      <c r="R873" s="74"/>
      <c r="S873" s="19">
        <v>2</v>
      </c>
      <c r="T873" s="21"/>
      <c r="U873" s="73"/>
      <c r="V873" s="74"/>
      <c r="W873" s="74"/>
      <c r="X873" s="19"/>
      <c r="Y873" s="21"/>
      <c r="Z873" s="66">
        <f t="shared" si="36"/>
        <v>4</v>
      </c>
      <c r="AA873" s="49">
        <f t="shared" si="37"/>
        <v>2</v>
      </c>
    </row>
    <row r="874" spans="1:27" ht="409.6">
      <c r="A874" s="4">
        <v>2547</v>
      </c>
      <c r="B874" s="4" t="s">
        <v>1944</v>
      </c>
      <c r="C874" s="4">
        <v>174</v>
      </c>
      <c r="E874" s="53" t="s">
        <v>2880</v>
      </c>
      <c r="F874" s="2" t="s">
        <v>1951</v>
      </c>
      <c r="G874" s="2" t="s">
        <v>1952</v>
      </c>
      <c r="H874" s="115" t="s">
        <v>2876</v>
      </c>
      <c r="I874" s="10"/>
      <c r="J874" s="10"/>
      <c r="K874" s="10"/>
      <c r="L874" s="10"/>
      <c r="M874" s="115" t="s">
        <v>2876</v>
      </c>
      <c r="P874" s="73">
        <v>4</v>
      </c>
      <c r="Q874" s="74" t="s">
        <v>3172</v>
      </c>
      <c r="R874" s="74"/>
      <c r="S874" s="19">
        <v>2</v>
      </c>
      <c r="T874" s="21"/>
      <c r="U874" s="73"/>
      <c r="V874" s="74"/>
      <c r="W874" s="74"/>
      <c r="X874" s="19"/>
      <c r="Y874" s="21"/>
      <c r="Z874" s="66">
        <f t="shared" si="36"/>
        <v>4</v>
      </c>
      <c r="AA874" s="49">
        <f t="shared" si="37"/>
        <v>2</v>
      </c>
    </row>
    <row r="875" spans="1:27" ht="409.6">
      <c r="A875" s="4">
        <v>2548</v>
      </c>
      <c r="B875" s="4" t="s">
        <v>1944</v>
      </c>
      <c r="C875" s="4">
        <v>174</v>
      </c>
      <c r="E875" s="53" t="s">
        <v>2881</v>
      </c>
      <c r="F875" s="2" t="s">
        <v>1953</v>
      </c>
      <c r="G875" s="2" t="s">
        <v>1954</v>
      </c>
      <c r="H875" s="115" t="s">
        <v>2876</v>
      </c>
      <c r="I875" s="10"/>
      <c r="J875" s="10"/>
      <c r="K875" s="10"/>
      <c r="L875" s="10"/>
      <c r="M875" s="115" t="s">
        <v>2876</v>
      </c>
      <c r="P875" s="73">
        <v>4</v>
      </c>
      <c r="Q875" s="74" t="s">
        <v>3173</v>
      </c>
      <c r="R875" s="74"/>
      <c r="S875" s="19">
        <v>2</v>
      </c>
      <c r="T875" s="21"/>
      <c r="U875" s="73"/>
      <c r="V875" s="74"/>
      <c r="W875" s="74"/>
      <c r="X875" s="19"/>
      <c r="Y875" s="21"/>
      <c r="Z875" s="66">
        <f t="shared" si="36"/>
        <v>4</v>
      </c>
      <c r="AA875" s="49">
        <f t="shared" si="37"/>
        <v>2</v>
      </c>
    </row>
    <row r="876" spans="1:27" ht="409.6">
      <c r="A876" s="4">
        <v>2549</v>
      </c>
      <c r="B876" s="4" t="s">
        <v>1944</v>
      </c>
      <c r="C876" s="4">
        <v>174</v>
      </c>
      <c r="E876" s="53" t="s">
        <v>2882</v>
      </c>
      <c r="F876" s="2" t="s">
        <v>1955</v>
      </c>
      <c r="G876" s="2" t="s">
        <v>1956</v>
      </c>
      <c r="H876" s="115" t="s">
        <v>2876</v>
      </c>
      <c r="I876" s="10"/>
      <c r="J876" s="10"/>
      <c r="K876" s="10"/>
      <c r="L876" s="10"/>
      <c r="M876" s="115" t="s">
        <v>2876</v>
      </c>
      <c r="P876" s="73">
        <v>4</v>
      </c>
      <c r="Q876" s="74" t="s">
        <v>3174</v>
      </c>
      <c r="R876" s="74"/>
      <c r="S876" s="19">
        <v>2</v>
      </c>
      <c r="T876" s="21"/>
      <c r="U876" s="73"/>
      <c r="V876" s="74"/>
      <c r="W876" s="74"/>
      <c r="X876" s="19"/>
      <c r="Y876" s="21"/>
      <c r="Z876" s="66">
        <f t="shared" si="36"/>
        <v>4</v>
      </c>
      <c r="AA876" s="49">
        <f t="shared" si="37"/>
        <v>2</v>
      </c>
    </row>
    <row r="877" spans="1:27" ht="409.6">
      <c r="A877" s="4">
        <v>2550</v>
      </c>
      <c r="B877" s="4" t="s">
        <v>1944</v>
      </c>
      <c r="C877" s="4">
        <v>174</v>
      </c>
      <c r="E877" s="53" t="s">
        <v>2883</v>
      </c>
      <c r="F877" s="2" t="s">
        <v>1957</v>
      </c>
      <c r="G877" s="2" t="s">
        <v>1958</v>
      </c>
      <c r="H877" s="115" t="s">
        <v>2876</v>
      </c>
      <c r="I877" s="10"/>
      <c r="J877" s="10"/>
      <c r="K877" s="10"/>
      <c r="L877" s="10"/>
      <c r="M877" s="115" t="s">
        <v>2876</v>
      </c>
      <c r="P877" s="73">
        <v>4</v>
      </c>
      <c r="Q877" s="74" t="s">
        <v>3175</v>
      </c>
      <c r="R877" s="74"/>
      <c r="S877" s="19">
        <v>2</v>
      </c>
      <c r="T877" s="21"/>
      <c r="U877" s="73"/>
      <c r="V877" s="74"/>
      <c r="W877" s="74"/>
      <c r="X877" s="19"/>
      <c r="Y877" s="21"/>
      <c r="Z877" s="66">
        <f t="shared" si="36"/>
        <v>4</v>
      </c>
      <c r="AA877" s="49">
        <f t="shared" si="37"/>
        <v>2</v>
      </c>
    </row>
    <row r="878" spans="1:27" ht="409.6">
      <c r="A878" s="4">
        <v>2551</v>
      </c>
      <c r="B878" s="4" t="s">
        <v>1944</v>
      </c>
      <c r="C878" s="4">
        <v>174</v>
      </c>
      <c r="E878" s="53" t="s">
        <v>2884</v>
      </c>
      <c r="F878" s="2" t="s">
        <v>1959</v>
      </c>
      <c r="G878" s="2" t="s">
        <v>1740</v>
      </c>
      <c r="H878" s="115" t="s">
        <v>2876</v>
      </c>
      <c r="I878" s="10"/>
      <c r="J878" s="10"/>
      <c r="K878" s="10"/>
      <c r="L878" s="10"/>
      <c r="M878" s="115" t="s">
        <v>2876</v>
      </c>
      <c r="P878" s="73">
        <v>4</v>
      </c>
      <c r="Q878" s="74" t="s">
        <v>3176</v>
      </c>
      <c r="R878" s="74"/>
      <c r="S878" s="19">
        <v>3</v>
      </c>
      <c r="T878" s="21"/>
      <c r="U878" s="73"/>
      <c r="V878" s="74"/>
      <c r="W878" s="74"/>
      <c r="X878" s="19"/>
      <c r="Y878" s="21"/>
      <c r="Z878" s="66">
        <f t="shared" si="36"/>
        <v>4</v>
      </c>
      <c r="AA878" s="49">
        <f t="shared" si="37"/>
        <v>3</v>
      </c>
    </row>
    <row r="879" spans="1:27" s="87" customFormat="1" ht="17">
      <c r="A879" s="4" t="s">
        <v>504</v>
      </c>
      <c r="B879" s="4" t="s">
        <v>504</v>
      </c>
      <c r="C879" s="4" t="s">
        <v>504</v>
      </c>
      <c r="D879" s="15" t="s">
        <v>504</v>
      </c>
      <c r="H879" s="4"/>
      <c r="P879" s="120"/>
      <c r="Q879" s="120"/>
      <c r="R879" s="120"/>
      <c r="S879" s="120"/>
      <c r="T879" s="120"/>
      <c r="U879" s="120"/>
      <c r="V879" s="120"/>
      <c r="W879" s="120"/>
      <c r="X879" s="120"/>
      <c r="Y879" s="120"/>
    </row>
    <row r="880" spans="1:27" s="87" customFormat="1" ht="17">
      <c r="A880" s="4" t="s">
        <v>504</v>
      </c>
      <c r="B880" s="4" t="s">
        <v>504</v>
      </c>
      <c r="C880" s="4" t="s">
        <v>504</v>
      </c>
      <c r="D880" s="15" t="s">
        <v>504</v>
      </c>
      <c r="H880" s="4"/>
      <c r="P880" s="120"/>
      <c r="Q880" s="120"/>
      <c r="R880" s="120"/>
      <c r="S880" s="120"/>
      <c r="T880" s="120"/>
      <c r="U880" s="120"/>
      <c r="V880" s="120"/>
      <c r="W880" s="120"/>
      <c r="X880" s="120"/>
      <c r="Y880" s="120"/>
    </row>
    <row r="881" spans="1:27" s="87" customFormat="1" ht="17">
      <c r="A881" s="4" t="s">
        <v>504</v>
      </c>
      <c r="B881" s="4" t="s">
        <v>504</v>
      </c>
      <c r="C881" s="4"/>
      <c r="D881" s="15" t="s">
        <v>504</v>
      </c>
      <c r="E881" s="89" t="s">
        <v>68</v>
      </c>
      <c r="H881" s="4"/>
      <c r="P881" s="120"/>
      <c r="Q881" s="120"/>
      <c r="R881" s="120"/>
      <c r="S881" s="120"/>
      <c r="T881" s="120"/>
      <c r="U881" s="120"/>
      <c r="V881" s="120"/>
      <c r="W881" s="120"/>
      <c r="X881" s="120"/>
      <c r="Y881" s="120"/>
      <c r="Z881" s="87" t="str">
        <f t="shared" si="36"/>
        <v/>
      </c>
      <c r="AA881" s="87" t="str">
        <f t="shared" si="37"/>
        <v/>
      </c>
    </row>
    <row r="882" spans="1:27" ht="306">
      <c r="A882" s="4">
        <v>2552</v>
      </c>
      <c r="B882" s="4" t="s">
        <v>1960</v>
      </c>
      <c r="C882" s="4">
        <v>175</v>
      </c>
      <c r="D882" s="15" t="s">
        <v>30</v>
      </c>
      <c r="E882" s="2" t="s">
        <v>1961</v>
      </c>
      <c r="F882" s="2" t="s">
        <v>1962</v>
      </c>
      <c r="G882" s="2" t="s">
        <v>1963</v>
      </c>
      <c r="H882" s="115" t="s">
        <v>2885</v>
      </c>
      <c r="I882" s="10"/>
      <c r="J882" s="10"/>
      <c r="K882" s="10"/>
      <c r="L882" s="10"/>
      <c r="M882" s="115" t="s">
        <v>2885</v>
      </c>
      <c r="N882" s="117">
        <v>4</v>
      </c>
      <c r="O882" s="117">
        <v>2.5</v>
      </c>
      <c r="P882" s="73"/>
      <c r="Q882" s="74"/>
      <c r="R882" s="74"/>
      <c r="S882" s="19">
        <v>1</v>
      </c>
      <c r="T882" s="21"/>
      <c r="U882" s="73"/>
      <c r="V882" s="74"/>
      <c r="W882" s="74"/>
      <c r="X882" s="19"/>
      <c r="Y882" s="21"/>
      <c r="Z882" s="66">
        <f t="shared" si="36"/>
        <v>4</v>
      </c>
      <c r="AA882" s="49">
        <f t="shared" si="37"/>
        <v>1</v>
      </c>
    </row>
    <row r="883" spans="1:27" s="87" customFormat="1" ht="17">
      <c r="A883" s="4" t="s">
        <v>504</v>
      </c>
      <c r="B883" s="4" t="s">
        <v>504</v>
      </c>
      <c r="C883" s="4" t="s">
        <v>504</v>
      </c>
      <c r="D883" s="15" t="s">
        <v>504</v>
      </c>
      <c r="H883" s="4"/>
      <c r="P883" s="120"/>
      <c r="Q883" s="120"/>
      <c r="R883" s="120"/>
      <c r="S883" s="120"/>
      <c r="T883" s="120"/>
      <c r="U883" s="120"/>
      <c r="V883" s="120"/>
      <c r="W883" s="120"/>
      <c r="X883" s="120"/>
      <c r="Y883" s="120"/>
    </row>
    <row r="884" spans="1:27" s="87" customFormat="1" ht="17">
      <c r="A884" s="4" t="s">
        <v>504</v>
      </c>
      <c r="B884" s="4" t="s">
        <v>504</v>
      </c>
      <c r="C884" s="4" t="s">
        <v>504</v>
      </c>
      <c r="D884" s="15" t="s">
        <v>504</v>
      </c>
      <c r="H884" s="4"/>
      <c r="P884" s="120"/>
      <c r="Q884" s="120"/>
      <c r="R884" s="120"/>
      <c r="S884" s="120"/>
      <c r="T884" s="120"/>
      <c r="U884" s="120"/>
      <c r="V884" s="120"/>
      <c r="W884" s="120"/>
      <c r="X884" s="120"/>
      <c r="Y884" s="120"/>
    </row>
    <row r="885" spans="1:27" s="87" customFormat="1" ht="17">
      <c r="A885" s="4" t="s">
        <v>504</v>
      </c>
      <c r="B885" s="4" t="s">
        <v>504</v>
      </c>
      <c r="C885" s="4"/>
      <c r="D885" s="15" t="s">
        <v>504</v>
      </c>
      <c r="E885" s="89" t="s">
        <v>70</v>
      </c>
      <c r="H885" s="4"/>
      <c r="P885" s="120"/>
      <c r="Q885" s="120"/>
      <c r="R885" s="120"/>
      <c r="S885" s="120"/>
      <c r="T885" s="120"/>
      <c r="U885" s="120"/>
      <c r="V885" s="120"/>
      <c r="W885" s="120"/>
      <c r="X885" s="120"/>
      <c r="Y885" s="120"/>
      <c r="Z885" s="87" t="str">
        <f t="shared" ref="Z885:Z935" si="38">IF(U885&lt;&gt;"",U885,IF(P885&lt;&gt;"",P885,IF(N885&lt;&gt;"",N885,"")))</f>
        <v/>
      </c>
      <c r="AA885" s="87" t="str">
        <f t="shared" ref="AA885:AA935" si="39">IF(X885&lt;&gt;"",X885,IF(S885&lt;&gt;"",S885,IF(O885&lt;&gt;"",O885,"")))</f>
        <v/>
      </c>
    </row>
    <row r="886" spans="1:27" ht="306">
      <c r="A886" s="4">
        <v>2553</v>
      </c>
      <c r="B886" s="4" t="s">
        <v>1964</v>
      </c>
      <c r="C886" s="4">
        <v>177</v>
      </c>
      <c r="E886" s="53" t="s">
        <v>2887</v>
      </c>
      <c r="F886" s="2" t="s">
        <v>1965</v>
      </c>
      <c r="G886" s="2" t="s">
        <v>1966</v>
      </c>
      <c r="H886" s="115" t="s">
        <v>2886</v>
      </c>
      <c r="I886" s="10"/>
      <c r="J886" s="10"/>
      <c r="K886" s="10"/>
      <c r="L886" s="10"/>
      <c r="M886" s="115" t="s">
        <v>2886</v>
      </c>
      <c r="P886" s="73">
        <v>4</v>
      </c>
      <c r="Q886" s="74" t="s">
        <v>3177</v>
      </c>
      <c r="R886" s="74"/>
      <c r="S886" s="19">
        <v>3</v>
      </c>
      <c r="T886" s="21"/>
      <c r="U886" s="73"/>
      <c r="V886" s="74"/>
      <c r="W886" s="74"/>
      <c r="X886" s="19"/>
      <c r="Y886" s="21"/>
      <c r="Z886" s="66">
        <f t="shared" si="38"/>
        <v>4</v>
      </c>
      <c r="AA886" s="49">
        <f t="shared" si="39"/>
        <v>3</v>
      </c>
    </row>
    <row r="887" spans="1:27" ht="323">
      <c r="A887" s="4">
        <v>2554</v>
      </c>
      <c r="B887" s="4" t="s">
        <v>1964</v>
      </c>
      <c r="C887" s="4">
        <v>177</v>
      </c>
      <c r="E887" s="53" t="s">
        <v>2888</v>
      </c>
      <c r="F887" s="2" t="s">
        <v>1967</v>
      </c>
      <c r="G887" s="2" t="s">
        <v>1968</v>
      </c>
      <c r="H887" s="115" t="s">
        <v>2886</v>
      </c>
      <c r="I887" s="10"/>
      <c r="J887" s="10"/>
      <c r="K887" s="10"/>
      <c r="L887" s="10"/>
      <c r="M887" s="115" t="s">
        <v>2886</v>
      </c>
      <c r="P887" s="73">
        <v>4</v>
      </c>
      <c r="Q887" s="74" t="s">
        <v>3177</v>
      </c>
      <c r="R887" s="74"/>
      <c r="S887" s="19">
        <v>2.5</v>
      </c>
      <c r="T887" s="21"/>
      <c r="U887" s="73"/>
      <c r="V887" s="74"/>
      <c r="W887" s="74"/>
      <c r="X887" s="19"/>
      <c r="Y887" s="21"/>
      <c r="Z887" s="66">
        <f t="shared" si="38"/>
        <v>4</v>
      </c>
      <c r="AA887" s="49">
        <f t="shared" si="39"/>
        <v>2.5</v>
      </c>
    </row>
    <row r="888" spans="1:27" ht="306">
      <c r="A888" s="4">
        <v>2555</v>
      </c>
      <c r="B888" s="4" t="s">
        <v>1964</v>
      </c>
      <c r="C888" s="4">
        <v>177</v>
      </c>
      <c r="E888" s="53" t="s">
        <v>2889</v>
      </c>
      <c r="F888" s="2" t="s">
        <v>1969</v>
      </c>
      <c r="G888" s="2" t="s">
        <v>1970</v>
      </c>
      <c r="H888" s="115" t="s">
        <v>2886</v>
      </c>
      <c r="I888" s="10"/>
      <c r="J888" s="10"/>
      <c r="K888" s="10"/>
      <c r="L888" s="10"/>
      <c r="M888" s="115" t="s">
        <v>2886</v>
      </c>
      <c r="P888" s="73">
        <v>4</v>
      </c>
      <c r="Q888" s="74" t="s">
        <v>3177</v>
      </c>
      <c r="R888" s="74"/>
      <c r="S888" s="19">
        <v>2</v>
      </c>
      <c r="T888" s="21"/>
      <c r="U888" s="73"/>
      <c r="V888" s="74"/>
      <c r="W888" s="74"/>
      <c r="X888" s="19"/>
      <c r="Y888" s="21"/>
      <c r="Z888" s="66">
        <f t="shared" si="38"/>
        <v>4</v>
      </c>
      <c r="AA888" s="49">
        <f t="shared" si="39"/>
        <v>2</v>
      </c>
    </row>
    <row r="889" spans="1:27" ht="306">
      <c r="A889" s="4">
        <v>2556</v>
      </c>
      <c r="B889" s="4" t="s">
        <v>1964</v>
      </c>
      <c r="C889" s="4">
        <v>177</v>
      </c>
      <c r="E889" s="53" t="s">
        <v>2890</v>
      </c>
      <c r="F889" s="2" t="s">
        <v>1971</v>
      </c>
      <c r="G889" s="2" t="s">
        <v>1972</v>
      </c>
      <c r="H889" s="115" t="s">
        <v>2886</v>
      </c>
      <c r="I889" s="10"/>
      <c r="J889" s="10"/>
      <c r="K889" s="10"/>
      <c r="L889" s="10"/>
      <c r="M889" s="115" t="s">
        <v>2886</v>
      </c>
      <c r="P889" s="73">
        <v>4</v>
      </c>
      <c r="Q889" s="74" t="s">
        <v>3178</v>
      </c>
      <c r="R889" s="74"/>
      <c r="S889" s="19">
        <v>2</v>
      </c>
      <c r="T889" s="21"/>
      <c r="U889" s="73"/>
      <c r="V889" s="74"/>
      <c r="W889" s="74"/>
      <c r="X889" s="19"/>
      <c r="Y889" s="21"/>
      <c r="Z889" s="66">
        <f t="shared" si="38"/>
        <v>4</v>
      </c>
      <c r="AA889" s="49">
        <f t="shared" si="39"/>
        <v>2</v>
      </c>
    </row>
    <row r="890" spans="1:27" ht="306">
      <c r="A890" s="4">
        <v>2557</v>
      </c>
      <c r="B890" s="4" t="s">
        <v>1964</v>
      </c>
      <c r="C890" s="4">
        <v>177</v>
      </c>
      <c r="E890" s="53" t="s">
        <v>2891</v>
      </c>
      <c r="F890" s="2" t="s">
        <v>1973</v>
      </c>
      <c r="G890" s="2" t="s">
        <v>1740</v>
      </c>
      <c r="H890" s="115" t="s">
        <v>2886</v>
      </c>
      <c r="I890" s="10"/>
      <c r="J890" s="10"/>
      <c r="K890" s="10"/>
      <c r="L890" s="10"/>
      <c r="M890" s="115" t="s">
        <v>2886</v>
      </c>
      <c r="P890" s="73">
        <v>4</v>
      </c>
      <c r="Q890" s="74" t="s">
        <v>3176</v>
      </c>
      <c r="R890" s="74"/>
      <c r="S890" s="19">
        <v>1</v>
      </c>
      <c r="T890" s="21"/>
      <c r="U890" s="73"/>
      <c r="V890" s="74"/>
      <c r="W890" s="74"/>
      <c r="X890" s="19"/>
      <c r="Y890" s="21"/>
      <c r="Z890" s="66">
        <f t="shared" si="38"/>
        <v>4</v>
      </c>
      <c r="AA890" s="49">
        <f t="shared" si="39"/>
        <v>1</v>
      </c>
    </row>
    <row r="891" spans="1:27" s="87" customFormat="1" ht="17">
      <c r="A891" s="4" t="s">
        <v>504</v>
      </c>
      <c r="B891" s="4" t="s">
        <v>504</v>
      </c>
      <c r="C891" s="4" t="s">
        <v>504</v>
      </c>
      <c r="D891" s="15" t="s">
        <v>504</v>
      </c>
      <c r="H891" s="4"/>
      <c r="P891" s="120"/>
      <c r="Q891" s="120"/>
      <c r="R891" s="120"/>
      <c r="S891" s="120"/>
      <c r="T891" s="120"/>
      <c r="U891" s="120"/>
      <c r="V891" s="120"/>
      <c r="W891" s="120"/>
      <c r="X891" s="120"/>
      <c r="Y891" s="120"/>
    </row>
    <row r="892" spans="1:27" s="87" customFormat="1" ht="17">
      <c r="A892" s="4" t="s">
        <v>504</v>
      </c>
      <c r="B892" s="4" t="s">
        <v>504</v>
      </c>
      <c r="C892" s="4" t="s">
        <v>504</v>
      </c>
      <c r="D892" s="15" t="s">
        <v>504</v>
      </c>
      <c r="H892" s="4"/>
      <c r="P892" s="120"/>
      <c r="Q892" s="120"/>
      <c r="R892" s="120"/>
      <c r="S892" s="120"/>
      <c r="T892" s="120"/>
      <c r="U892" s="120"/>
      <c r="V892" s="120"/>
      <c r="W892" s="120"/>
      <c r="X892" s="120"/>
      <c r="Y892" s="120"/>
    </row>
    <row r="893" spans="1:27" s="87" customFormat="1" ht="17">
      <c r="A893" s="4" t="s">
        <v>504</v>
      </c>
      <c r="B893" s="4" t="s">
        <v>504</v>
      </c>
      <c r="C893" s="4"/>
      <c r="D893" s="15" t="s">
        <v>504</v>
      </c>
      <c r="E893" s="89" t="s">
        <v>71</v>
      </c>
      <c r="H893" s="4"/>
      <c r="P893" s="120"/>
      <c r="Q893" s="120"/>
      <c r="R893" s="120"/>
      <c r="S893" s="120"/>
      <c r="T893" s="120"/>
      <c r="U893" s="120"/>
      <c r="V893" s="120"/>
      <c r="W893" s="120"/>
      <c r="X893" s="120"/>
      <c r="Y893" s="120"/>
      <c r="Z893" s="87" t="str">
        <f t="shared" si="38"/>
        <v/>
      </c>
      <c r="AA893" s="87" t="str">
        <f t="shared" si="39"/>
        <v/>
      </c>
    </row>
    <row r="894" spans="1:27" ht="409.6">
      <c r="A894" s="4">
        <v>2558</v>
      </c>
      <c r="B894" s="4" t="s">
        <v>1974</v>
      </c>
      <c r="C894" s="4">
        <v>178</v>
      </c>
      <c r="D894" s="15" t="s">
        <v>30</v>
      </c>
      <c r="E894" s="2" t="s">
        <v>1975</v>
      </c>
      <c r="F894" s="2" t="s">
        <v>1976</v>
      </c>
      <c r="G894" s="2" t="s">
        <v>1977</v>
      </c>
      <c r="H894" s="115" t="s">
        <v>2892</v>
      </c>
      <c r="I894" s="10"/>
      <c r="J894" s="10"/>
      <c r="K894" s="10"/>
      <c r="L894" s="10"/>
      <c r="M894" s="115" t="s">
        <v>2892</v>
      </c>
      <c r="N894" s="117">
        <v>4</v>
      </c>
      <c r="O894" s="117">
        <v>3</v>
      </c>
      <c r="P894" s="73">
        <v>4</v>
      </c>
      <c r="Q894" s="74" t="s">
        <v>3179</v>
      </c>
      <c r="R894" s="74"/>
      <c r="S894" s="19">
        <v>3</v>
      </c>
      <c r="T894" s="21"/>
      <c r="U894" s="73"/>
      <c r="V894" s="74"/>
      <c r="W894" s="74"/>
      <c r="X894" s="19"/>
      <c r="Y894" s="21"/>
      <c r="Z894" s="66">
        <f t="shared" si="38"/>
        <v>4</v>
      </c>
      <c r="AA894" s="49">
        <f t="shared" si="39"/>
        <v>3</v>
      </c>
    </row>
    <row r="895" spans="1:27" s="87" customFormat="1" ht="17">
      <c r="A895" s="4" t="s">
        <v>504</v>
      </c>
      <c r="B895" s="4" t="s">
        <v>504</v>
      </c>
      <c r="C895" s="4" t="s">
        <v>504</v>
      </c>
      <c r="D895" s="15" t="s">
        <v>504</v>
      </c>
      <c r="H895" s="4"/>
      <c r="P895" s="120"/>
      <c r="Q895" s="120"/>
      <c r="R895" s="120"/>
      <c r="S895" s="120"/>
      <c r="T895" s="120"/>
      <c r="U895" s="120"/>
      <c r="V895" s="120"/>
      <c r="W895" s="120"/>
      <c r="X895" s="120"/>
      <c r="Y895" s="120"/>
    </row>
    <row r="896" spans="1:27" s="87" customFormat="1" ht="17">
      <c r="A896" s="4" t="s">
        <v>504</v>
      </c>
      <c r="B896" s="4" t="s">
        <v>504</v>
      </c>
      <c r="C896" s="4" t="s">
        <v>504</v>
      </c>
      <c r="D896" s="15" t="s">
        <v>504</v>
      </c>
      <c r="H896" s="4"/>
      <c r="P896" s="120"/>
      <c r="Q896" s="120"/>
      <c r="R896" s="120"/>
      <c r="S896" s="120"/>
      <c r="T896" s="120"/>
      <c r="U896" s="120"/>
      <c r="V896" s="120"/>
      <c r="W896" s="120"/>
      <c r="X896" s="120"/>
      <c r="Y896" s="120"/>
    </row>
    <row r="897" spans="1:27" s="87" customFormat="1" ht="34">
      <c r="A897" s="4" t="s">
        <v>504</v>
      </c>
      <c r="B897" s="4" t="s">
        <v>504</v>
      </c>
      <c r="C897" s="4"/>
      <c r="D897" s="15" t="s">
        <v>504</v>
      </c>
      <c r="E897" s="89" t="s">
        <v>72</v>
      </c>
      <c r="H897" s="4"/>
      <c r="P897" s="120"/>
      <c r="Q897" s="120"/>
      <c r="R897" s="120"/>
      <c r="S897" s="120"/>
      <c r="T897" s="120"/>
      <c r="U897" s="120"/>
      <c r="V897" s="120"/>
      <c r="W897" s="120"/>
      <c r="X897" s="120"/>
      <c r="Y897" s="120"/>
      <c r="Z897" s="87" t="str">
        <f t="shared" si="38"/>
        <v/>
      </c>
      <c r="AA897" s="87" t="str">
        <f t="shared" si="39"/>
        <v/>
      </c>
    </row>
    <row r="898" spans="1:27" ht="306">
      <c r="A898" s="4">
        <v>2559</v>
      </c>
      <c r="B898" s="4" t="s">
        <v>1978</v>
      </c>
      <c r="C898" s="4">
        <v>179</v>
      </c>
      <c r="D898" s="15" t="s">
        <v>30</v>
      </c>
      <c r="E898" s="2" t="s">
        <v>1979</v>
      </c>
      <c r="F898" s="2" t="s">
        <v>1980</v>
      </c>
      <c r="G898" s="2" t="s">
        <v>1981</v>
      </c>
      <c r="H898" s="115" t="s">
        <v>2893</v>
      </c>
      <c r="I898" s="10"/>
      <c r="J898" s="10"/>
      <c r="K898" s="10"/>
      <c r="L898" s="10"/>
      <c r="M898" s="115" t="s">
        <v>2893</v>
      </c>
      <c r="N898" s="117">
        <v>4</v>
      </c>
      <c r="O898" s="117">
        <v>2</v>
      </c>
      <c r="P898" s="73"/>
      <c r="Q898" s="74"/>
      <c r="R898" s="74"/>
      <c r="S898" s="19">
        <v>2</v>
      </c>
      <c r="T898" s="21"/>
      <c r="U898" s="73"/>
      <c r="V898" s="74"/>
      <c r="W898" s="74"/>
      <c r="X898" s="19"/>
      <c r="Y898" s="21"/>
      <c r="Z898" s="66">
        <f t="shared" si="38"/>
        <v>4</v>
      </c>
      <c r="AA898" s="49">
        <f t="shared" si="39"/>
        <v>2</v>
      </c>
    </row>
    <row r="899" spans="1:27" s="87" customFormat="1" ht="17">
      <c r="A899" s="4" t="s">
        <v>504</v>
      </c>
      <c r="B899" s="4" t="s">
        <v>504</v>
      </c>
      <c r="C899" s="4" t="s">
        <v>504</v>
      </c>
      <c r="D899" s="15" t="s">
        <v>504</v>
      </c>
      <c r="H899" s="4"/>
      <c r="P899" s="120"/>
      <c r="Q899" s="120"/>
      <c r="R899" s="120"/>
      <c r="S899" s="120"/>
      <c r="T899" s="120"/>
      <c r="U899" s="120"/>
      <c r="V899" s="120"/>
      <c r="W899" s="120"/>
      <c r="X899" s="120"/>
      <c r="Y899" s="120"/>
    </row>
    <row r="900" spans="1:27" s="87" customFormat="1" ht="17">
      <c r="A900" s="4" t="s">
        <v>504</v>
      </c>
      <c r="B900" s="4" t="s">
        <v>504</v>
      </c>
      <c r="C900" s="4" t="s">
        <v>504</v>
      </c>
      <c r="D900" s="15" t="s">
        <v>504</v>
      </c>
      <c r="H900" s="4"/>
      <c r="P900" s="120"/>
      <c r="Q900" s="120"/>
      <c r="R900" s="120"/>
      <c r="S900" s="120"/>
      <c r="T900" s="120"/>
      <c r="U900" s="120"/>
      <c r="V900" s="120"/>
      <c r="W900" s="120"/>
      <c r="X900" s="120"/>
      <c r="Y900" s="120"/>
    </row>
    <row r="901" spans="1:27" s="87" customFormat="1" ht="17">
      <c r="A901" s="4" t="s">
        <v>504</v>
      </c>
      <c r="B901" s="4" t="s">
        <v>504</v>
      </c>
      <c r="C901" s="4"/>
      <c r="D901" s="15" t="s">
        <v>504</v>
      </c>
      <c r="E901" s="89" t="s">
        <v>73</v>
      </c>
      <c r="H901" s="4"/>
      <c r="P901" s="120"/>
      <c r="Q901" s="120"/>
      <c r="R901" s="120"/>
      <c r="S901" s="120"/>
      <c r="T901" s="120"/>
      <c r="U901" s="120"/>
      <c r="V901" s="120"/>
      <c r="W901" s="120"/>
      <c r="X901" s="120"/>
      <c r="Y901" s="120"/>
      <c r="Z901" s="87" t="str">
        <f t="shared" si="38"/>
        <v/>
      </c>
      <c r="AA901" s="87" t="str">
        <f t="shared" si="39"/>
        <v/>
      </c>
    </row>
    <row r="902" spans="1:27" ht="323">
      <c r="A902" s="4">
        <v>2560</v>
      </c>
      <c r="B902" s="4" t="s">
        <v>1982</v>
      </c>
      <c r="C902" s="4">
        <v>180</v>
      </c>
      <c r="E902" s="53" t="s">
        <v>2895</v>
      </c>
      <c r="F902" s="2" t="s">
        <v>1983</v>
      </c>
      <c r="G902" s="2" t="s">
        <v>1984</v>
      </c>
      <c r="H902" s="115" t="s">
        <v>2894</v>
      </c>
      <c r="I902" s="10"/>
      <c r="J902" s="10"/>
      <c r="K902" s="10"/>
      <c r="L902" s="10"/>
      <c r="M902" s="115" t="s">
        <v>2894</v>
      </c>
      <c r="P902" s="73">
        <v>4</v>
      </c>
      <c r="Q902" s="74" t="s">
        <v>3180</v>
      </c>
      <c r="R902" s="74"/>
      <c r="S902" s="19">
        <v>2</v>
      </c>
      <c r="T902" s="21"/>
      <c r="U902" s="73"/>
      <c r="V902" s="74"/>
      <c r="W902" s="74"/>
      <c r="X902" s="19"/>
      <c r="Y902" s="21"/>
      <c r="Z902" s="66">
        <f t="shared" si="38"/>
        <v>4</v>
      </c>
      <c r="AA902" s="49">
        <f t="shared" si="39"/>
        <v>2</v>
      </c>
    </row>
    <row r="903" spans="1:27" ht="323">
      <c r="A903" s="4">
        <v>2561</v>
      </c>
      <c r="B903" s="4" t="s">
        <v>1982</v>
      </c>
      <c r="C903" s="4">
        <v>180</v>
      </c>
      <c r="E903" s="53" t="s">
        <v>2896</v>
      </c>
      <c r="F903" s="2" t="s">
        <v>1985</v>
      </c>
      <c r="G903" s="2" t="s">
        <v>1986</v>
      </c>
      <c r="H903" s="115" t="s">
        <v>2894</v>
      </c>
      <c r="I903" s="10"/>
      <c r="J903" s="10"/>
      <c r="K903" s="10"/>
      <c r="L903" s="10"/>
      <c r="M903" s="115" t="s">
        <v>2894</v>
      </c>
      <c r="P903" s="73">
        <v>4</v>
      </c>
      <c r="Q903" s="74" t="s">
        <v>343</v>
      </c>
      <c r="R903" s="74"/>
      <c r="S903" s="19">
        <v>2.5</v>
      </c>
      <c r="T903" s="21"/>
      <c r="U903" s="73"/>
      <c r="V903" s="74"/>
      <c r="W903" s="74"/>
      <c r="X903" s="19"/>
      <c r="Y903" s="21"/>
      <c r="Z903" s="66">
        <f t="shared" si="38"/>
        <v>4</v>
      </c>
      <c r="AA903" s="49">
        <f t="shared" si="39"/>
        <v>2.5</v>
      </c>
    </row>
    <row r="904" spans="1:27" ht="323">
      <c r="A904" s="4">
        <v>2562</v>
      </c>
      <c r="B904" s="4" t="s">
        <v>1982</v>
      </c>
      <c r="C904" s="4">
        <v>180</v>
      </c>
      <c r="E904" s="53" t="s">
        <v>2897</v>
      </c>
      <c r="F904" s="2" t="s">
        <v>1987</v>
      </c>
      <c r="G904" s="2" t="s">
        <v>1988</v>
      </c>
      <c r="H904" s="115" t="s">
        <v>2894</v>
      </c>
      <c r="I904" s="10"/>
      <c r="J904" s="10"/>
      <c r="K904" s="10"/>
      <c r="L904" s="10"/>
      <c r="M904" s="115" t="s">
        <v>2894</v>
      </c>
      <c r="P904" s="73">
        <v>4</v>
      </c>
      <c r="Q904" s="74" t="s">
        <v>343</v>
      </c>
      <c r="R904" s="74"/>
      <c r="S904" s="19">
        <v>2</v>
      </c>
      <c r="T904" s="21"/>
      <c r="U904" s="73"/>
      <c r="V904" s="74"/>
      <c r="W904" s="74"/>
      <c r="X904" s="19"/>
      <c r="Y904" s="21"/>
      <c r="Z904" s="66">
        <f t="shared" si="38"/>
        <v>4</v>
      </c>
      <c r="AA904" s="49">
        <f t="shared" si="39"/>
        <v>2</v>
      </c>
    </row>
    <row r="905" spans="1:27" s="87" customFormat="1" ht="17">
      <c r="A905" s="4" t="s">
        <v>504</v>
      </c>
      <c r="B905" s="4" t="s">
        <v>504</v>
      </c>
      <c r="C905" s="4" t="s">
        <v>504</v>
      </c>
      <c r="D905" s="15" t="s">
        <v>504</v>
      </c>
      <c r="H905" s="4"/>
      <c r="P905" s="120"/>
      <c r="Q905" s="120"/>
      <c r="R905" s="120"/>
      <c r="S905" s="120"/>
      <c r="T905" s="120"/>
      <c r="U905" s="120"/>
      <c r="V905" s="120"/>
      <c r="W905" s="120"/>
      <c r="X905" s="120"/>
      <c r="Y905" s="120"/>
    </row>
    <row r="906" spans="1:27" s="87" customFormat="1" ht="17">
      <c r="A906" s="4" t="s">
        <v>504</v>
      </c>
      <c r="B906" s="4" t="s">
        <v>504</v>
      </c>
      <c r="C906" s="4" t="s">
        <v>504</v>
      </c>
      <c r="D906" s="15" t="s">
        <v>504</v>
      </c>
      <c r="H906" s="4"/>
      <c r="P906" s="120"/>
      <c r="Q906" s="120"/>
      <c r="R906" s="120"/>
      <c r="S906" s="120"/>
      <c r="T906" s="120"/>
      <c r="U906" s="120"/>
      <c r="V906" s="120"/>
      <c r="W906" s="120"/>
      <c r="X906" s="120"/>
      <c r="Y906" s="120"/>
    </row>
    <row r="907" spans="1:27" s="87" customFormat="1" ht="17">
      <c r="A907" s="4" t="s">
        <v>504</v>
      </c>
      <c r="B907" s="4" t="s">
        <v>504</v>
      </c>
      <c r="C907" s="4"/>
      <c r="D907" s="15" t="s">
        <v>504</v>
      </c>
      <c r="E907" s="89" t="s">
        <v>76</v>
      </c>
      <c r="H907" s="4"/>
      <c r="P907" s="120"/>
      <c r="Q907" s="120"/>
      <c r="R907" s="120"/>
      <c r="S907" s="120"/>
      <c r="T907" s="120"/>
      <c r="U907" s="120"/>
      <c r="V907" s="120"/>
      <c r="W907" s="120"/>
      <c r="X907" s="120"/>
      <c r="Y907" s="120"/>
      <c r="Z907" s="87" t="str">
        <f t="shared" si="38"/>
        <v/>
      </c>
      <c r="AA907" s="87" t="str">
        <f t="shared" si="39"/>
        <v/>
      </c>
    </row>
    <row r="908" spans="1:27" ht="409.6">
      <c r="A908" s="4">
        <v>2563</v>
      </c>
      <c r="B908" s="4" t="s">
        <v>1989</v>
      </c>
      <c r="C908" s="4">
        <v>183</v>
      </c>
      <c r="D908" s="15" t="s">
        <v>30</v>
      </c>
      <c r="E908" s="2" t="s">
        <v>1990</v>
      </c>
      <c r="F908" s="2" t="s">
        <v>1991</v>
      </c>
      <c r="G908" s="2" t="s">
        <v>1992</v>
      </c>
      <c r="H908" s="115" t="s">
        <v>2898</v>
      </c>
      <c r="I908" s="10"/>
      <c r="J908" s="10"/>
      <c r="K908" s="10"/>
      <c r="L908" s="10"/>
      <c r="M908" s="115" t="s">
        <v>2898</v>
      </c>
      <c r="N908" s="117">
        <v>3</v>
      </c>
      <c r="O908" s="117">
        <v>2</v>
      </c>
      <c r="P908" s="73">
        <v>4</v>
      </c>
      <c r="Q908" s="74" t="s">
        <v>3118</v>
      </c>
      <c r="R908" s="74"/>
      <c r="S908" s="19">
        <v>2</v>
      </c>
      <c r="T908" s="21"/>
      <c r="U908" s="73"/>
      <c r="V908" s="74"/>
      <c r="W908" s="74"/>
      <c r="X908" s="19"/>
      <c r="Y908" s="21"/>
      <c r="Z908" s="66">
        <f t="shared" si="38"/>
        <v>4</v>
      </c>
      <c r="AA908" s="49">
        <f t="shared" si="39"/>
        <v>2</v>
      </c>
    </row>
    <row r="909" spans="1:27" s="87" customFormat="1" ht="17">
      <c r="A909" s="4" t="s">
        <v>504</v>
      </c>
      <c r="B909" s="4" t="s">
        <v>504</v>
      </c>
      <c r="C909" s="4" t="s">
        <v>504</v>
      </c>
      <c r="D909" s="15" t="s">
        <v>504</v>
      </c>
      <c r="H909" s="4"/>
      <c r="P909" s="120"/>
      <c r="Q909" s="120"/>
      <c r="R909" s="120"/>
      <c r="S909" s="120"/>
      <c r="T909" s="120"/>
      <c r="U909" s="120"/>
      <c r="V909" s="120"/>
      <c r="W909" s="120"/>
      <c r="X909" s="120"/>
      <c r="Y909" s="120"/>
    </row>
    <row r="910" spans="1:27" s="87" customFormat="1" ht="17">
      <c r="A910" s="4" t="s">
        <v>504</v>
      </c>
      <c r="B910" s="4" t="s">
        <v>504</v>
      </c>
      <c r="C910" s="4" t="s">
        <v>504</v>
      </c>
      <c r="D910" s="15" t="s">
        <v>504</v>
      </c>
      <c r="H910" s="4"/>
      <c r="P910" s="120"/>
      <c r="Q910" s="120"/>
      <c r="R910" s="120"/>
      <c r="S910" s="120"/>
      <c r="T910" s="120"/>
      <c r="U910" s="120"/>
      <c r="V910" s="120"/>
      <c r="W910" s="120"/>
      <c r="X910" s="120"/>
      <c r="Y910" s="120"/>
    </row>
    <row r="911" spans="1:27" s="87" customFormat="1" ht="17">
      <c r="A911" s="4" t="s">
        <v>504</v>
      </c>
      <c r="B911" s="4" t="s">
        <v>504</v>
      </c>
      <c r="C911" s="4"/>
      <c r="D911" s="15" t="s">
        <v>504</v>
      </c>
      <c r="E911" s="89" t="s">
        <v>1993</v>
      </c>
      <c r="H911" s="4"/>
      <c r="P911" s="120"/>
      <c r="Q911" s="120"/>
      <c r="R911" s="120"/>
      <c r="S911" s="120"/>
      <c r="T911" s="120"/>
      <c r="U911" s="120"/>
      <c r="V911" s="120"/>
      <c r="W911" s="120"/>
      <c r="X911" s="120"/>
      <c r="Y911" s="120"/>
      <c r="Z911" s="87" t="str">
        <f t="shared" si="38"/>
        <v/>
      </c>
      <c r="AA911" s="87" t="str">
        <f t="shared" si="39"/>
        <v/>
      </c>
    </row>
    <row r="912" spans="1:27" ht="221">
      <c r="A912" s="4">
        <v>2564</v>
      </c>
      <c r="B912" s="4" t="s">
        <v>1994</v>
      </c>
      <c r="C912" s="4">
        <v>184</v>
      </c>
      <c r="D912" s="15" t="s">
        <v>30</v>
      </c>
      <c r="E912" s="2" t="s">
        <v>1878</v>
      </c>
      <c r="F912" s="2" t="s">
        <v>1995</v>
      </c>
      <c r="G912" s="2" t="s">
        <v>1996</v>
      </c>
      <c r="H912" s="115" t="s">
        <v>2899</v>
      </c>
      <c r="I912" s="10"/>
      <c r="J912" s="10"/>
      <c r="K912" s="10"/>
      <c r="L912" s="10"/>
      <c r="M912" s="115" t="s">
        <v>2899</v>
      </c>
      <c r="N912" s="117">
        <v>4</v>
      </c>
      <c r="O912" s="117">
        <v>2.5</v>
      </c>
      <c r="P912" s="73">
        <v>4</v>
      </c>
      <c r="Q912" s="74" t="s">
        <v>3117</v>
      </c>
      <c r="R912" s="74"/>
      <c r="S912" s="19">
        <v>2.5</v>
      </c>
      <c r="T912" s="21"/>
      <c r="U912" s="73"/>
      <c r="V912" s="74"/>
      <c r="W912" s="74"/>
      <c r="X912" s="19"/>
      <c r="Y912" s="21"/>
      <c r="Z912" s="66">
        <f t="shared" si="38"/>
        <v>4</v>
      </c>
      <c r="AA912" s="49">
        <f t="shared" si="39"/>
        <v>2.5</v>
      </c>
    </row>
    <row r="913" spans="1:27" s="87" customFormat="1" ht="17">
      <c r="A913" s="4" t="s">
        <v>504</v>
      </c>
      <c r="B913" s="4" t="s">
        <v>504</v>
      </c>
      <c r="C913" s="4" t="s">
        <v>504</v>
      </c>
      <c r="D913" s="15" t="s">
        <v>504</v>
      </c>
      <c r="H913" s="4"/>
      <c r="P913" s="120"/>
      <c r="Q913" s="120"/>
      <c r="R913" s="120"/>
      <c r="S913" s="120"/>
      <c r="T913" s="120"/>
      <c r="U913" s="120"/>
      <c r="V913" s="120"/>
      <c r="W913" s="120"/>
      <c r="X913" s="120"/>
      <c r="Y913" s="120"/>
    </row>
    <row r="914" spans="1:27" s="87" customFormat="1" ht="17">
      <c r="A914" s="4" t="s">
        <v>504</v>
      </c>
      <c r="B914" s="4" t="s">
        <v>504</v>
      </c>
      <c r="C914" s="4" t="s">
        <v>504</v>
      </c>
      <c r="D914" s="15" t="s">
        <v>504</v>
      </c>
      <c r="H914" s="4"/>
      <c r="P914" s="120"/>
      <c r="Q914" s="120"/>
      <c r="R914" s="120"/>
      <c r="S914" s="120"/>
      <c r="T914" s="120"/>
      <c r="U914" s="120"/>
      <c r="V914" s="120"/>
      <c r="W914" s="120"/>
      <c r="X914" s="120"/>
      <c r="Y914" s="120"/>
    </row>
    <row r="915" spans="1:27" s="87" customFormat="1" ht="17">
      <c r="A915" s="4" t="s">
        <v>504</v>
      </c>
      <c r="B915" s="4" t="s">
        <v>504</v>
      </c>
      <c r="C915" s="4"/>
      <c r="D915" s="15" t="s">
        <v>504</v>
      </c>
      <c r="E915" s="89" t="s">
        <v>78</v>
      </c>
      <c r="H915" s="4"/>
      <c r="P915" s="120"/>
      <c r="Q915" s="120"/>
      <c r="R915" s="120"/>
      <c r="S915" s="120"/>
      <c r="T915" s="120"/>
      <c r="U915" s="120"/>
      <c r="V915" s="120"/>
      <c r="W915" s="120"/>
      <c r="X915" s="120"/>
      <c r="Y915" s="120"/>
      <c r="Z915" s="87" t="str">
        <f t="shared" si="38"/>
        <v/>
      </c>
      <c r="AA915" s="87" t="str">
        <f t="shared" si="39"/>
        <v/>
      </c>
    </row>
    <row r="916" spans="1:27" ht="238">
      <c r="A916" s="4">
        <v>2565</v>
      </c>
      <c r="B916" s="4" t="s">
        <v>1997</v>
      </c>
      <c r="C916" s="4">
        <v>186</v>
      </c>
      <c r="D916" s="15" t="s">
        <v>30</v>
      </c>
      <c r="E916" s="2" t="s">
        <v>1998</v>
      </c>
      <c r="F916" s="2" t="s">
        <v>1999</v>
      </c>
      <c r="G916" s="2" t="s">
        <v>2000</v>
      </c>
      <c r="H916" s="115" t="s">
        <v>2900</v>
      </c>
      <c r="I916" s="10"/>
      <c r="J916" s="10"/>
      <c r="K916" s="10"/>
      <c r="L916" s="10"/>
      <c r="M916" s="115" t="s">
        <v>2901</v>
      </c>
      <c r="N916" s="117">
        <v>4</v>
      </c>
      <c r="O916" s="117">
        <v>2</v>
      </c>
      <c r="P916" s="73">
        <v>4</v>
      </c>
      <c r="Q916" s="74" t="s">
        <v>414</v>
      </c>
      <c r="R916" s="74"/>
      <c r="S916" s="19">
        <v>2</v>
      </c>
      <c r="T916" s="21"/>
      <c r="U916" s="73"/>
      <c r="V916" s="74"/>
      <c r="W916" s="74"/>
      <c r="X916" s="19"/>
      <c r="Y916" s="21"/>
      <c r="Z916" s="66">
        <f t="shared" si="38"/>
        <v>4</v>
      </c>
      <c r="AA916" s="49">
        <f t="shared" si="39"/>
        <v>2</v>
      </c>
    </row>
    <row r="917" spans="1:27" s="87" customFormat="1" ht="17">
      <c r="A917" s="4" t="s">
        <v>504</v>
      </c>
      <c r="B917" s="4" t="s">
        <v>504</v>
      </c>
      <c r="C917" s="4" t="s">
        <v>504</v>
      </c>
      <c r="D917" s="15" t="s">
        <v>504</v>
      </c>
      <c r="H917" s="4"/>
      <c r="P917" s="120"/>
      <c r="Q917" s="120"/>
      <c r="R917" s="120"/>
      <c r="S917" s="120"/>
      <c r="T917" s="120"/>
      <c r="U917" s="120"/>
      <c r="V917" s="120"/>
      <c r="W917" s="120"/>
      <c r="X917" s="120"/>
      <c r="Y917" s="120"/>
    </row>
    <row r="918" spans="1:27" s="87" customFormat="1" ht="17">
      <c r="A918" s="4" t="s">
        <v>504</v>
      </c>
      <c r="B918" s="4" t="s">
        <v>504</v>
      </c>
      <c r="C918" s="4" t="s">
        <v>504</v>
      </c>
      <c r="D918" s="15" t="s">
        <v>504</v>
      </c>
      <c r="H918" s="4"/>
      <c r="P918" s="120"/>
      <c r="Q918" s="120"/>
      <c r="R918" s="120"/>
      <c r="S918" s="120"/>
      <c r="T918" s="120"/>
      <c r="U918" s="120"/>
      <c r="V918" s="120"/>
      <c r="W918" s="120"/>
      <c r="X918" s="120"/>
      <c r="Y918" s="120"/>
    </row>
    <row r="919" spans="1:27" ht="19">
      <c r="A919" s="4" t="s">
        <v>504</v>
      </c>
      <c r="B919" s="4" t="s">
        <v>504</v>
      </c>
      <c r="E919" s="125" t="s">
        <v>35</v>
      </c>
      <c r="F919" s="125"/>
      <c r="G919" s="125"/>
      <c r="P919" s="120"/>
      <c r="Q919" s="120"/>
      <c r="R919" s="120"/>
      <c r="S919" s="120"/>
      <c r="T919" s="120"/>
      <c r="U919" s="120"/>
      <c r="V919" s="120"/>
      <c r="W919" s="120"/>
      <c r="X919" s="120"/>
      <c r="Y919" s="120"/>
      <c r="Z919" s="87" t="str">
        <f t="shared" si="38"/>
        <v/>
      </c>
      <c r="AA919" s="87" t="str">
        <f t="shared" si="39"/>
        <v/>
      </c>
    </row>
    <row r="920" spans="1:27" s="87" customFormat="1" ht="17">
      <c r="A920" s="4" t="s">
        <v>504</v>
      </c>
      <c r="B920" s="4" t="s">
        <v>504</v>
      </c>
      <c r="C920" s="4"/>
      <c r="D920" s="15" t="s">
        <v>504</v>
      </c>
      <c r="E920" s="89" t="s">
        <v>238</v>
      </c>
      <c r="H920" s="4"/>
      <c r="P920" s="120"/>
      <c r="Q920" s="120"/>
      <c r="R920" s="120"/>
      <c r="S920" s="120"/>
      <c r="T920" s="120"/>
      <c r="U920" s="120"/>
      <c r="V920" s="120"/>
      <c r="W920" s="120"/>
      <c r="X920" s="120"/>
      <c r="Y920" s="120"/>
      <c r="Z920" s="87" t="str">
        <f t="shared" si="38"/>
        <v/>
      </c>
      <c r="AA920" s="87" t="str">
        <f t="shared" si="39"/>
        <v/>
      </c>
    </row>
    <row r="921" spans="1:27" ht="409.6">
      <c r="A921" s="4">
        <v>2566</v>
      </c>
      <c r="B921" s="4" t="s">
        <v>2001</v>
      </c>
      <c r="C921" s="4">
        <v>187</v>
      </c>
      <c r="D921" s="15" t="s">
        <v>30</v>
      </c>
      <c r="E921" s="2" t="s">
        <v>2002</v>
      </c>
      <c r="F921" s="2" t="s">
        <v>2003</v>
      </c>
      <c r="G921" s="2" t="s">
        <v>2004</v>
      </c>
      <c r="H921" s="115" t="s">
        <v>2902</v>
      </c>
      <c r="I921" s="10"/>
      <c r="J921" s="10"/>
      <c r="K921" s="10"/>
      <c r="L921" s="10"/>
      <c r="M921" s="115" t="s">
        <v>2902</v>
      </c>
      <c r="N921" s="117">
        <v>4</v>
      </c>
      <c r="O921" s="117">
        <v>3.5</v>
      </c>
      <c r="P921" s="73"/>
      <c r="Q921" s="74"/>
      <c r="R921" s="74"/>
      <c r="S921" s="19">
        <v>2</v>
      </c>
      <c r="T921" s="21"/>
      <c r="U921" s="73"/>
      <c r="V921" s="74"/>
      <c r="W921" s="74"/>
      <c r="X921" s="19"/>
      <c r="Y921" s="21"/>
      <c r="Z921" s="66">
        <f t="shared" si="38"/>
        <v>4</v>
      </c>
      <c r="AA921" s="49">
        <f t="shared" si="39"/>
        <v>2</v>
      </c>
    </row>
    <row r="922" spans="1:27" s="87" customFormat="1" ht="17">
      <c r="A922" s="4" t="s">
        <v>504</v>
      </c>
      <c r="B922" s="4" t="s">
        <v>504</v>
      </c>
      <c r="C922" s="4" t="s">
        <v>504</v>
      </c>
      <c r="D922" s="15" t="s">
        <v>504</v>
      </c>
      <c r="H922" s="4"/>
      <c r="P922" s="120"/>
      <c r="Q922" s="120"/>
      <c r="R922" s="120"/>
      <c r="S922" s="120"/>
      <c r="T922" s="120"/>
      <c r="U922" s="120"/>
      <c r="V922" s="120"/>
      <c r="W922" s="120"/>
      <c r="X922" s="120"/>
      <c r="Y922" s="120"/>
    </row>
    <row r="923" spans="1:27" s="87" customFormat="1" ht="17">
      <c r="A923" s="4" t="s">
        <v>504</v>
      </c>
      <c r="B923" s="4" t="s">
        <v>504</v>
      </c>
      <c r="C923" s="4" t="s">
        <v>504</v>
      </c>
      <c r="D923" s="15" t="s">
        <v>504</v>
      </c>
      <c r="H923" s="4"/>
      <c r="P923" s="120"/>
      <c r="Q923" s="120"/>
      <c r="R923" s="120"/>
      <c r="S923" s="120"/>
      <c r="T923" s="120"/>
      <c r="U923" s="120"/>
      <c r="V923" s="120"/>
      <c r="W923" s="120"/>
      <c r="X923" s="120"/>
      <c r="Y923" s="120"/>
    </row>
    <row r="924" spans="1:27" s="87" customFormat="1" ht="17">
      <c r="A924" s="4" t="s">
        <v>504</v>
      </c>
      <c r="B924" s="4" t="s">
        <v>504</v>
      </c>
      <c r="C924" s="4"/>
      <c r="D924" s="15" t="s">
        <v>504</v>
      </c>
      <c r="E924" s="89" t="s">
        <v>239</v>
      </c>
      <c r="H924" s="4"/>
      <c r="P924" s="120"/>
      <c r="Q924" s="120"/>
      <c r="R924" s="120"/>
      <c r="S924" s="120"/>
      <c r="T924" s="120"/>
      <c r="U924" s="120"/>
      <c r="V924" s="120"/>
      <c r="W924" s="120"/>
      <c r="X924" s="120"/>
      <c r="Y924" s="120"/>
      <c r="Z924" s="87" t="str">
        <f t="shared" si="38"/>
        <v/>
      </c>
      <c r="AA924" s="87" t="str">
        <f t="shared" si="39"/>
        <v/>
      </c>
    </row>
    <row r="925" spans="1:27" ht="255">
      <c r="A925" s="4">
        <v>2567</v>
      </c>
      <c r="B925" s="4" t="s">
        <v>2005</v>
      </c>
      <c r="C925" s="4">
        <v>188</v>
      </c>
      <c r="D925" s="15" t="s">
        <v>30</v>
      </c>
      <c r="E925" s="2" t="s">
        <v>2006</v>
      </c>
      <c r="F925" s="2" t="s">
        <v>2007</v>
      </c>
      <c r="G925" s="2" t="s">
        <v>2008</v>
      </c>
      <c r="H925" s="115" t="s">
        <v>2903</v>
      </c>
      <c r="I925" s="10"/>
      <c r="J925" s="10"/>
      <c r="K925" s="10"/>
      <c r="L925" s="10"/>
      <c r="M925" s="115" t="s">
        <v>2903</v>
      </c>
      <c r="N925" s="117">
        <v>4</v>
      </c>
      <c r="O925" s="117">
        <v>3</v>
      </c>
      <c r="P925" s="73"/>
      <c r="Q925" s="74"/>
      <c r="R925" s="74"/>
      <c r="S925" s="19">
        <v>2</v>
      </c>
      <c r="T925" s="21"/>
      <c r="U925" s="73"/>
      <c r="V925" s="74"/>
      <c r="W925" s="74"/>
      <c r="X925" s="19"/>
      <c r="Y925" s="21"/>
      <c r="Z925" s="66">
        <f t="shared" si="38"/>
        <v>4</v>
      </c>
      <c r="AA925" s="49">
        <f t="shared" si="39"/>
        <v>2</v>
      </c>
    </row>
    <row r="926" spans="1:27" ht="272">
      <c r="A926" s="4">
        <v>2568</v>
      </c>
      <c r="B926" s="4" t="s">
        <v>2005</v>
      </c>
      <c r="C926" s="4">
        <v>188</v>
      </c>
      <c r="E926" s="53" t="s">
        <v>2904</v>
      </c>
      <c r="F926" s="2" t="s">
        <v>2009</v>
      </c>
      <c r="G926" s="2" t="s">
        <v>2010</v>
      </c>
      <c r="H926" s="115" t="s">
        <v>2903</v>
      </c>
      <c r="I926" s="10"/>
      <c r="J926" s="10"/>
      <c r="K926" s="10"/>
      <c r="L926" s="10"/>
      <c r="M926" s="115" t="s">
        <v>2903</v>
      </c>
      <c r="P926" s="73">
        <v>4</v>
      </c>
      <c r="Q926" s="74" t="s">
        <v>349</v>
      </c>
      <c r="R926" s="74"/>
      <c r="S926" s="19">
        <v>2</v>
      </c>
      <c r="T926" s="21"/>
      <c r="U926" s="73"/>
      <c r="V926" s="74"/>
      <c r="W926" s="74"/>
      <c r="X926" s="19"/>
      <c r="Y926" s="21"/>
      <c r="Z926" s="66">
        <f t="shared" si="38"/>
        <v>4</v>
      </c>
      <c r="AA926" s="49">
        <f t="shared" si="39"/>
        <v>2</v>
      </c>
    </row>
    <row r="927" spans="1:27" s="87" customFormat="1" ht="17">
      <c r="A927" s="4" t="s">
        <v>504</v>
      </c>
      <c r="B927" s="4" t="s">
        <v>504</v>
      </c>
      <c r="C927" s="4" t="s">
        <v>504</v>
      </c>
      <c r="D927" s="15" t="s">
        <v>504</v>
      </c>
      <c r="H927" s="4"/>
      <c r="P927" s="120"/>
      <c r="Q927" s="120"/>
      <c r="R927" s="120"/>
      <c r="S927" s="120"/>
      <c r="T927" s="120"/>
      <c r="U927" s="120"/>
      <c r="V927" s="120"/>
      <c r="W927" s="120"/>
      <c r="X927" s="120"/>
      <c r="Y927" s="120"/>
    </row>
    <row r="928" spans="1:27" s="87" customFormat="1" ht="17">
      <c r="A928" s="4" t="s">
        <v>504</v>
      </c>
      <c r="B928" s="4" t="s">
        <v>504</v>
      </c>
      <c r="C928" s="4" t="s">
        <v>504</v>
      </c>
      <c r="D928" s="15" t="s">
        <v>504</v>
      </c>
      <c r="H928" s="4"/>
      <c r="P928" s="120"/>
      <c r="Q928" s="120"/>
      <c r="R928" s="120"/>
      <c r="S928" s="120"/>
      <c r="T928" s="120"/>
      <c r="U928" s="120"/>
      <c r="V928" s="120"/>
      <c r="W928" s="120"/>
      <c r="X928" s="120"/>
      <c r="Y928" s="120"/>
    </row>
    <row r="929" spans="1:27" s="87" customFormat="1" ht="17">
      <c r="A929" s="4" t="s">
        <v>504</v>
      </c>
      <c r="B929" s="4" t="s">
        <v>504</v>
      </c>
      <c r="C929" s="4"/>
      <c r="D929" s="15" t="s">
        <v>504</v>
      </c>
      <c r="E929" s="89" t="s">
        <v>79</v>
      </c>
      <c r="H929" s="4"/>
      <c r="P929" s="120"/>
      <c r="Q929" s="120"/>
      <c r="R929" s="120"/>
      <c r="S929" s="120"/>
      <c r="T929" s="120"/>
      <c r="U929" s="120"/>
      <c r="V929" s="120"/>
      <c r="W929" s="120"/>
      <c r="X929" s="120"/>
      <c r="Y929" s="120"/>
      <c r="Z929" s="87" t="str">
        <f t="shared" si="38"/>
        <v/>
      </c>
      <c r="AA929" s="87" t="str">
        <f t="shared" si="39"/>
        <v/>
      </c>
    </row>
    <row r="930" spans="1:27" ht="409.6">
      <c r="A930" s="4">
        <v>2569</v>
      </c>
      <c r="B930" s="4" t="s">
        <v>2011</v>
      </c>
      <c r="C930" s="4">
        <v>189</v>
      </c>
      <c r="E930" s="53" t="s">
        <v>2906</v>
      </c>
      <c r="F930" s="2" t="s">
        <v>2012</v>
      </c>
      <c r="G930" s="2" t="s">
        <v>2013</v>
      </c>
      <c r="H930" s="115" t="s">
        <v>2905</v>
      </c>
      <c r="I930" s="10"/>
      <c r="J930" s="10"/>
      <c r="K930" s="10"/>
      <c r="L930" s="10"/>
      <c r="M930" s="115" t="s">
        <v>2905</v>
      </c>
      <c r="P930" s="73">
        <v>4</v>
      </c>
      <c r="Q930" s="74" t="s">
        <v>3119</v>
      </c>
      <c r="R930" s="74"/>
      <c r="S930" s="19">
        <v>2.5</v>
      </c>
      <c r="T930" s="21"/>
      <c r="U930" s="73"/>
      <c r="V930" s="74"/>
      <c r="W930" s="74"/>
      <c r="X930" s="19"/>
      <c r="Y930" s="21"/>
      <c r="Z930" s="66">
        <f t="shared" si="38"/>
        <v>4</v>
      </c>
      <c r="AA930" s="49">
        <f t="shared" si="39"/>
        <v>2.5</v>
      </c>
    </row>
    <row r="931" spans="1:27" ht="409.6">
      <c r="A931" s="4">
        <v>2570</v>
      </c>
      <c r="B931" s="4" t="s">
        <v>2011</v>
      </c>
      <c r="C931" s="4">
        <v>189</v>
      </c>
      <c r="E931" s="53" t="s">
        <v>2907</v>
      </c>
      <c r="F931" s="2" t="s">
        <v>2014</v>
      </c>
      <c r="G931" s="2" t="s">
        <v>2015</v>
      </c>
      <c r="H931" s="115" t="s">
        <v>2905</v>
      </c>
      <c r="I931" s="10"/>
      <c r="J931" s="10"/>
      <c r="K931" s="10"/>
      <c r="L931" s="10"/>
      <c r="M931" s="115" t="s">
        <v>2905</v>
      </c>
      <c r="P931" s="73">
        <v>4</v>
      </c>
      <c r="Q931" s="74" t="s">
        <v>3227</v>
      </c>
      <c r="R931" s="74"/>
      <c r="S931" s="19">
        <v>3</v>
      </c>
      <c r="T931" s="21"/>
      <c r="U931" s="73"/>
      <c r="V931" s="74"/>
      <c r="W931" s="74"/>
      <c r="X931" s="19"/>
      <c r="Y931" s="21"/>
      <c r="Z931" s="66">
        <f t="shared" si="38"/>
        <v>4</v>
      </c>
      <c r="AA931" s="49">
        <f t="shared" si="39"/>
        <v>3</v>
      </c>
    </row>
    <row r="932" spans="1:27" ht="409.6">
      <c r="A932" s="4">
        <v>2571</v>
      </c>
      <c r="B932" s="4" t="s">
        <v>2011</v>
      </c>
      <c r="C932" s="4">
        <v>189</v>
      </c>
      <c r="E932" s="53" t="s">
        <v>2908</v>
      </c>
      <c r="F932" s="2" t="s">
        <v>2016</v>
      </c>
      <c r="G932" s="2" t="s">
        <v>2017</v>
      </c>
      <c r="H932" s="115" t="s">
        <v>2905</v>
      </c>
      <c r="I932" s="10"/>
      <c r="J932" s="10"/>
      <c r="K932" s="10"/>
      <c r="L932" s="10"/>
      <c r="M932" s="115" t="s">
        <v>2905</v>
      </c>
      <c r="P932" s="73">
        <v>4</v>
      </c>
      <c r="Q932" s="74" t="s">
        <v>3181</v>
      </c>
      <c r="R932" s="74"/>
      <c r="S932" s="19">
        <v>3</v>
      </c>
      <c r="T932" s="21"/>
      <c r="U932" s="73"/>
      <c r="V932" s="74"/>
      <c r="W932" s="74"/>
      <c r="X932" s="19"/>
      <c r="Y932" s="21"/>
      <c r="Z932" s="66">
        <f t="shared" si="38"/>
        <v>4</v>
      </c>
      <c r="AA932" s="49">
        <f t="shared" si="39"/>
        <v>3</v>
      </c>
    </row>
    <row r="933" spans="1:27" ht="323">
      <c r="A933" s="4">
        <v>2572</v>
      </c>
      <c r="B933" s="4" t="s">
        <v>2011</v>
      </c>
      <c r="C933" s="4">
        <v>189</v>
      </c>
      <c r="E933" s="53" t="s">
        <v>2333</v>
      </c>
      <c r="F933" s="2" t="s">
        <v>2018</v>
      </c>
      <c r="G933" s="2" t="s">
        <v>2019</v>
      </c>
      <c r="H933" s="115" t="s">
        <v>2905</v>
      </c>
      <c r="I933" s="10"/>
      <c r="J933" s="10"/>
      <c r="K933" s="10"/>
      <c r="L933" s="10"/>
      <c r="M933" s="115" t="s">
        <v>2905</v>
      </c>
      <c r="P933" s="73">
        <v>4</v>
      </c>
      <c r="Q933" s="74" t="s">
        <v>3182</v>
      </c>
      <c r="R933" s="74"/>
      <c r="S933" s="19">
        <v>2</v>
      </c>
      <c r="T933" s="21"/>
      <c r="U933" s="73"/>
      <c r="V933" s="74"/>
      <c r="W933" s="74"/>
      <c r="X933" s="19"/>
      <c r="Y933" s="21"/>
      <c r="Z933" s="66">
        <f t="shared" si="38"/>
        <v>4</v>
      </c>
      <c r="AA933" s="49">
        <f t="shared" si="39"/>
        <v>2</v>
      </c>
    </row>
    <row r="934" spans="1:27" ht="404">
      <c r="A934" s="4">
        <v>2573</v>
      </c>
      <c r="B934" s="4" t="s">
        <v>2011</v>
      </c>
      <c r="C934" s="4">
        <v>189</v>
      </c>
      <c r="E934" s="53" t="s">
        <v>2909</v>
      </c>
      <c r="F934" s="2" t="s">
        <v>2020</v>
      </c>
      <c r="G934" s="2" t="s">
        <v>2021</v>
      </c>
      <c r="H934" s="115" t="s">
        <v>2905</v>
      </c>
      <c r="I934" s="10"/>
      <c r="J934" s="10"/>
      <c r="K934" s="10"/>
      <c r="L934" s="10"/>
      <c r="M934" s="115" t="s">
        <v>2905</v>
      </c>
      <c r="P934" s="73">
        <v>4</v>
      </c>
      <c r="Q934" s="74" t="s">
        <v>3209</v>
      </c>
      <c r="R934" s="74"/>
      <c r="S934" s="19">
        <v>3</v>
      </c>
      <c r="T934" s="21"/>
      <c r="U934" s="73"/>
      <c r="V934" s="74"/>
      <c r="W934" s="74"/>
      <c r="X934" s="19"/>
      <c r="Y934" s="21"/>
      <c r="Z934" s="66">
        <f t="shared" si="38"/>
        <v>4</v>
      </c>
      <c r="AA934" s="49">
        <f t="shared" si="39"/>
        <v>3</v>
      </c>
    </row>
    <row r="935" spans="1:27" ht="204">
      <c r="A935" s="4">
        <v>2574</v>
      </c>
      <c r="B935" s="4" t="s">
        <v>2011</v>
      </c>
      <c r="C935" s="4">
        <v>189</v>
      </c>
      <c r="E935" s="53" t="s">
        <v>2910</v>
      </c>
      <c r="F935" s="2" t="s">
        <v>2022</v>
      </c>
      <c r="G935" s="2" t="s">
        <v>1740</v>
      </c>
      <c r="H935" s="115" t="s">
        <v>2905</v>
      </c>
      <c r="I935" s="10"/>
      <c r="J935" s="10"/>
      <c r="K935" s="10"/>
      <c r="L935" s="10"/>
      <c r="M935" s="115" t="s">
        <v>2905</v>
      </c>
      <c r="P935" s="73">
        <v>4</v>
      </c>
      <c r="Q935" s="74" t="s">
        <v>3210</v>
      </c>
      <c r="R935" s="74"/>
      <c r="S935" s="19">
        <v>3</v>
      </c>
      <c r="T935" s="21"/>
      <c r="U935" s="73"/>
      <c r="V935" s="74"/>
      <c r="W935" s="74"/>
      <c r="X935" s="19"/>
      <c r="Y935" s="21"/>
      <c r="Z935" s="66">
        <f t="shared" si="38"/>
        <v>4</v>
      </c>
      <c r="AA935" s="49">
        <f t="shared" si="39"/>
        <v>3</v>
      </c>
    </row>
    <row r="936" spans="1:27" s="87" customFormat="1" ht="17">
      <c r="A936" s="4" t="s">
        <v>504</v>
      </c>
      <c r="B936" s="4" t="s">
        <v>504</v>
      </c>
      <c r="C936" s="4" t="s">
        <v>504</v>
      </c>
      <c r="D936" s="15" t="s">
        <v>504</v>
      </c>
      <c r="H936" s="4"/>
      <c r="P936" s="120"/>
      <c r="Q936" s="120"/>
      <c r="R936" s="120"/>
      <c r="S936" s="120"/>
      <c r="T936" s="120"/>
      <c r="U936" s="120"/>
      <c r="V936" s="120"/>
      <c r="W936" s="120"/>
      <c r="X936" s="120"/>
      <c r="Y936" s="120"/>
    </row>
    <row r="937" spans="1:27" s="87" customFormat="1" ht="17">
      <c r="A937" s="4" t="s">
        <v>504</v>
      </c>
      <c r="B937" s="4" t="s">
        <v>504</v>
      </c>
      <c r="C937" s="4" t="s">
        <v>504</v>
      </c>
      <c r="D937" s="15" t="s">
        <v>504</v>
      </c>
      <c r="H937" s="4"/>
      <c r="P937" s="120"/>
      <c r="Q937" s="120"/>
      <c r="R937" s="120"/>
      <c r="S937" s="120"/>
      <c r="T937" s="120"/>
      <c r="U937" s="120"/>
      <c r="V937" s="120"/>
      <c r="W937" s="120"/>
      <c r="X937" s="120"/>
      <c r="Y937" s="120"/>
    </row>
    <row r="938" spans="1:27" s="87" customFormat="1" ht="17">
      <c r="A938" s="4" t="s">
        <v>504</v>
      </c>
      <c r="B938" s="4" t="s">
        <v>504</v>
      </c>
      <c r="C938" s="4"/>
      <c r="D938" s="15" t="s">
        <v>504</v>
      </c>
      <c r="E938" s="89" t="s">
        <v>80</v>
      </c>
      <c r="H938" s="4"/>
      <c r="P938" s="120"/>
      <c r="Q938" s="120"/>
      <c r="R938" s="120"/>
      <c r="S938" s="120"/>
      <c r="T938" s="120"/>
      <c r="U938" s="120"/>
      <c r="V938" s="120"/>
      <c r="W938" s="120"/>
      <c r="X938" s="120"/>
      <c r="Y938" s="120"/>
      <c r="Z938" s="87" t="str">
        <f t="shared" ref="Z938:Z970" si="40">IF(U938&lt;&gt;"",U938,IF(P938&lt;&gt;"",P938,IF(N938&lt;&gt;"",N938,"")))</f>
        <v/>
      </c>
      <c r="AA938" s="87" t="str">
        <f t="shared" ref="AA938:AA970" si="41">IF(X938&lt;&gt;"",X938,IF(S938&lt;&gt;"",S938,IF(O938&lt;&gt;"",O938,"")))</f>
        <v/>
      </c>
    </row>
    <row r="939" spans="1:27" ht="272">
      <c r="A939" s="4">
        <v>2575</v>
      </c>
      <c r="B939" s="4" t="s">
        <v>2023</v>
      </c>
      <c r="C939" s="4">
        <v>191</v>
      </c>
      <c r="D939" s="15" t="s">
        <v>30</v>
      </c>
      <c r="E939" s="2" t="s">
        <v>80</v>
      </c>
      <c r="F939" s="2" t="s">
        <v>2024</v>
      </c>
      <c r="G939" s="2" t="s">
        <v>2025</v>
      </c>
      <c r="H939" s="115" t="s">
        <v>2911</v>
      </c>
      <c r="I939" s="10"/>
      <c r="J939" s="10"/>
      <c r="K939" s="10"/>
      <c r="L939" s="10"/>
      <c r="M939" s="115" t="s">
        <v>2911</v>
      </c>
      <c r="N939" s="117">
        <v>4</v>
      </c>
      <c r="O939" s="117">
        <v>3.5</v>
      </c>
      <c r="P939" s="73"/>
      <c r="Q939" s="74"/>
      <c r="R939" s="74"/>
      <c r="S939" s="19">
        <v>3</v>
      </c>
      <c r="T939" s="21"/>
      <c r="U939" s="73"/>
      <c r="V939" s="74"/>
      <c r="W939" s="74"/>
      <c r="X939" s="19"/>
      <c r="Y939" s="21"/>
      <c r="Z939" s="66">
        <f t="shared" si="40"/>
        <v>4</v>
      </c>
      <c r="AA939" s="49">
        <f t="shared" si="41"/>
        <v>3</v>
      </c>
    </row>
    <row r="940" spans="1:27" s="87" customFormat="1" ht="17">
      <c r="A940" s="4" t="s">
        <v>504</v>
      </c>
      <c r="B940" s="4" t="s">
        <v>504</v>
      </c>
      <c r="C940" s="4" t="s">
        <v>504</v>
      </c>
      <c r="D940" s="15" t="s">
        <v>504</v>
      </c>
      <c r="H940" s="4"/>
      <c r="P940" s="120"/>
      <c r="Q940" s="120"/>
      <c r="R940" s="120"/>
      <c r="S940" s="120"/>
      <c r="T940" s="120"/>
      <c r="U940" s="120"/>
      <c r="V940" s="120"/>
      <c r="W940" s="120"/>
      <c r="X940" s="120"/>
      <c r="Y940" s="120"/>
    </row>
    <row r="941" spans="1:27" s="87" customFormat="1" ht="17">
      <c r="A941" s="4" t="s">
        <v>504</v>
      </c>
      <c r="B941" s="4" t="s">
        <v>504</v>
      </c>
      <c r="C941" s="4" t="s">
        <v>504</v>
      </c>
      <c r="D941" s="15" t="s">
        <v>504</v>
      </c>
      <c r="H941" s="4"/>
      <c r="P941" s="120"/>
      <c r="Q941" s="120"/>
      <c r="R941" s="120"/>
      <c r="S941" s="120"/>
      <c r="T941" s="120"/>
      <c r="U941" s="120"/>
      <c r="V941" s="120"/>
      <c r="W941" s="120"/>
      <c r="X941" s="120"/>
      <c r="Y941" s="120"/>
    </row>
    <row r="942" spans="1:27" s="87" customFormat="1" ht="17">
      <c r="A942" s="4" t="s">
        <v>504</v>
      </c>
      <c r="B942" s="4" t="s">
        <v>504</v>
      </c>
      <c r="C942" s="4"/>
      <c r="D942" s="15" t="s">
        <v>504</v>
      </c>
      <c r="E942" s="89" t="s">
        <v>81</v>
      </c>
      <c r="H942" s="4"/>
      <c r="P942" s="120"/>
      <c r="Q942" s="120"/>
      <c r="R942" s="120"/>
      <c r="S942" s="120"/>
      <c r="T942" s="120"/>
      <c r="U942" s="120"/>
      <c r="V942" s="120"/>
      <c r="W942" s="120"/>
      <c r="X942" s="120"/>
      <c r="Y942" s="120"/>
      <c r="Z942" s="87" t="str">
        <f t="shared" si="40"/>
        <v/>
      </c>
      <c r="AA942" s="87" t="str">
        <f t="shared" si="41"/>
        <v/>
      </c>
    </row>
    <row r="943" spans="1:27" ht="272">
      <c r="A943" s="4">
        <v>2576</v>
      </c>
      <c r="B943" s="4" t="s">
        <v>2026</v>
      </c>
      <c r="C943" s="4">
        <v>192</v>
      </c>
      <c r="D943" s="15" t="s">
        <v>30</v>
      </c>
      <c r="E943" s="2" t="s">
        <v>1878</v>
      </c>
      <c r="F943" s="2" t="s">
        <v>2027</v>
      </c>
      <c r="G943" s="2" t="s">
        <v>2028</v>
      </c>
      <c r="H943" s="115" t="s">
        <v>2912</v>
      </c>
      <c r="I943" s="10"/>
      <c r="J943" s="10"/>
      <c r="K943" s="10"/>
      <c r="L943" s="10"/>
      <c r="M943" s="115" t="s">
        <v>2912</v>
      </c>
      <c r="N943" s="117">
        <v>4</v>
      </c>
      <c r="O943" s="117">
        <v>2.5</v>
      </c>
      <c r="P943" s="73"/>
      <c r="Q943" s="74"/>
      <c r="R943" s="74"/>
      <c r="S943" s="19">
        <v>2</v>
      </c>
      <c r="T943" s="21"/>
      <c r="U943" s="73"/>
      <c r="V943" s="74"/>
      <c r="W943" s="74"/>
      <c r="X943" s="19"/>
      <c r="Y943" s="21"/>
      <c r="Z943" s="66">
        <f t="shared" si="40"/>
        <v>4</v>
      </c>
      <c r="AA943" s="49">
        <f t="shared" si="41"/>
        <v>2</v>
      </c>
    </row>
    <row r="944" spans="1:27" s="87" customFormat="1" ht="17">
      <c r="A944" s="4" t="s">
        <v>504</v>
      </c>
      <c r="B944" s="4" t="s">
        <v>504</v>
      </c>
      <c r="C944" s="4" t="s">
        <v>504</v>
      </c>
      <c r="D944" s="15" t="s">
        <v>504</v>
      </c>
      <c r="H944" s="4"/>
      <c r="P944" s="120"/>
      <c r="Q944" s="120"/>
      <c r="R944" s="120"/>
      <c r="S944" s="120"/>
      <c r="T944" s="120"/>
      <c r="U944" s="120"/>
      <c r="V944" s="120"/>
      <c r="W944" s="120"/>
      <c r="X944" s="120"/>
      <c r="Y944" s="120"/>
    </row>
    <row r="945" spans="1:27" s="87" customFormat="1" ht="17">
      <c r="A945" s="4" t="s">
        <v>504</v>
      </c>
      <c r="B945" s="4" t="s">
        <v>504</v>
      </c>
      <c r="C945" s="4" t="s">
        <v>504</v>
      </c>
      <c r="D945" s="15" t="s">
        <v>504</v>
      </c>
      <c r="H945" s="4"/>
      <c r="P945" s="120"/>
      <c r="Q945" s="120"/>
      <c r="R945" s="120"/>
      <c r="S945" s="120"/>
      <c r="T945" s="120"/>
      <c r="U945" s="120"/>
      <c r="V945" s="120"/>
      <c r="W945" s="120"/>
      <c r="X945" s="120"/>
      <c r="Y945" s="120"/>
    </row>
    <row r="946" spans="1:27" s="87" customFormat="1" ht="17">
      <c r="A946" s="4" t="s">
        <v>504</v>
      </c>
      <c r="B946" s="4" t="s">
        <v>504</v>
      </c>
      <c r="C946" s="4"/>
      <c r="D946" s="15" t="s">
        <v>504</v>
      </c>
      <c r="E946" s="89" t="s">
        <v>82</v>
      </c>
      <c r="H946" s="4"/>
      <c r="P946" s="120"/>
      <c r="Q946" s="120"/>
      <c r="R946" s="120"/>
      <c r="S946" s="120"/>
      <c r="T946" s="120"/>
      <c r="U946" s="120"/>
      <c r="V946" s="120"/>
      <c r="W946" s="120"/>
      <c r="X946" s="120"/>
      <c r="Y946" s="120"/>
      <c r="Z946" s="87" t="str">
        <f t="shared" si="40"/>
        <v/>
      </c>
      <c r="AA946" s="87" t="str">
        <f t="shared" si="41"/>
        <v/>
      </c>
    </row>
    <row r="947" spans="1:27" ht="153">
      <c r="A947" s="4">
        <v>2577</v>
      </c>
      <c r="B947" s="4" t="s">
        <v>2029</v>
      </c>
      <c r="C947" s="4">
        <v>193</v>
      </c>
      <c r="D947" s="15" t="s">
        <v>30</v>
      </c>
      <c r="E947" s="2" t="s">
        <v>2030</v>
      </c>
      <c r="F947" s="2" t="s">
        <v>2031</v>
      </c>
      <c r="G947" s="2" t="s">
        <v>1783</v>
      </c>
      <c r="H947" s="115" t="s">
        <v>2913</v>
      </c>
      <c r="I947" s="10"/>
      <c r="J947" s="10"/>
      <c r="K947" s="10"/>
      <c r="L947" s="10"/>
      <c r="M947" s="115" t="s">
        <v>2913</v>
      </c>
      <c r="N947" s="117">
        <v>4</v>
      </c>
      <c r="O947" s="117">
        <v>2</v>
      </c>
      <c r="P947" s="73"/>
      <c r="Q947" s="74" t="s">
        <v>353</v>
      </c>
      <c r="R947" s="74"/>
      <c r="S947" s="19">
        <v>2</v>
      </c>
      <c r="T947" s="21"/>
      <c r="U947" s="73"/>
      <c r="V947" s="74"/>
      <c r="W947" s="74"/>
      <c r="X947" s="19"/>
      <c r="Y947" s="21"/>
      <c r="Z947" s="66">
        <f t="shared" si="40"/>
        <v>4</v>
      </c>
      <c r="AA947" s="49">
        <f t="shared" si="41"/>
        <v>2</v>
      </c>
    </row>
    <row r="948" spans="1:27" s="87" customFormat="1" ht="17">
      <c r="A948" s="4" t="s">
        <v>504</v>
      </c>
      <c r="B948" s="4" t="s">
        <v>504</v>
      </c>
      <c r="C948" s="4" t="s">
        <v>504</v>
      </c>
      <c r="D948" s="15" t="s">
        <v>504</v>
      </c>
      <c r="H948" s="4"/>
      <c r="P948" s="120"/>
      <c r="Q948" s="120"/>
      <c r="R948" s="120"/>
      <c r="S948" s="120"/>
      <c r="T948" s="120"/>
      <c r="U948" s="120"/>
      <c r="V948" s="120"/>
      <c r="W948" s="120"/>
      <c r="X948" s="120"/>
      <c r="Y948" s="120"/>
    </row>
    <row r="949" spans="1:27" s="87" customFormat="1" ht="17">
      <c r="A949" s="4" t="s">
        <v>504</v>
      </c>
      <c r="B949" s="4" t="s">
        <v>504</v>
      </c>
      <c r="C949" s="4" t="s">
        <v>504</v>
      </c>
      <c r="D949" s="15" t="s">
        <v>504</v>
      </c>
      <c r="H949" s="4"/>
      <c r="P949" s="120"/>
      <c r="Q949" s="120"/>
      <c r="R949" s="120"/>
      <c r="S949" s="120"/>
      <c r="T949" s="120"/>
      <c r="U949" s="120"/>
      <c r="V949" s="120"/>
      <c r="W949" s="120"/>
      <c r="X949" s="120"/>
      <c r="Y949" s="120"/>
    </row>
    <row r="950" spans="1:27" ht="37">
      <c r="A950" s="4" t="s">
        <v>504</v>
      </c>
      <c r="B950" s="4" t="s">
        <v>504</v>
      </c>
      <c r="E950" s="126" t="s">
        <v>29</v>
      </c>
      <c r="F950" s="126"/>
      <c r="G950" s="126"/>
      <c r="P950" s="120"/>
      <c r="Q950" s="120"/>
      <c r="R950" s="120"/>
      <c r="S950" s="120"/>
      <c r="T950" s="120"/>
      <c r="U950" s="120"/>
      <c r="V950" s="120"/>
      <c r="W950" s="120"/>
      <c r="X950" s="120"/>
      <c r="Y950" s="120"/>
      <c r="Z950" s="87"/>
      <c r="AA950" s="87"/>
    </row>
    <row r="951" spans="1:27" ht="19">
      <c r="A951" s="4" t="s">
        <v>504</v>
      </c>
      <c r="B951" s="4" t="s">
        <v>504</v>
      </c>
      <c r="E951" s="125" t="s">
        <v>39</v>
      </c>
      <c r="F951" s="125"/>
      <c r="G951" s="125"/>
      <c r="P951" s="120"/>
      <c r="Q951" s="120"/>
      <c r="R951" s="120"/>
      <c r="S951" s="120"/>
      <c r="T951" s="120"/>
      <c r="U951" s="120"/>
      <c r="V951" s="120"/>
      <c r="W951" s="120"/>
      <c r="X951" s="120"/>
      <c r="Y951" s="120"/>
      <c r="Z951" s="87" t="str">
        <f t="shared" si="40"/>
        <v/>
      </c>
      <c r="AA951" s="87" t="str">
        <f t="shared" si="41"/>
        <v/>
      </c>
    </row>
    <row r="952" spans="1:27" s="87" customFormat="1" ht="17">
      <c r="A952" s="4" t="s">
        <v>504</v>
      </c>
      <c r="B952" s="4" t="s">
        <v>504</v>
      </c>
      <c r="C952" s="4"/>
      <c r="D952" s="15"/>
      <c r="E952" s="89" t="s">
        <v>246</v>
      </c>
      <c r="H952" s="4"/>
      <c r="P952" s="120"/>
      <c r="Q952" s="120"/>
      <c r="R952" s="120"/>
      <c r="S952" s="120"/>
      <c r="T952" s="120"/>
      <c r="U952" s="120"/>
      <c r="V952" s="120"/>
      <c r="W952" s="120"/>
      <c r="X952" s="120"/>
      <c r="Y952" s="120"/>
      <c r="Z952" s="87" t="str">
        <f t="shared" si="40"/>
        <v/>
      </c>
      <c r="AA952" s="87" t="str">
        <f t="shared" si="41"/>
        <v/>
      </c>
    </row>
    <row r="953" spans="1:27" ht="409.6">
      <c r="A953" s="4">
        <v>2578</v>
      </c>
      <c r="B953" s="4" t="s">
        <v>2032</v>
      </c>
      <c r="C953" s="4">
        <v>227</v>
      </c>
      <c r="D953" s="15" t="s">
        <v>30</v>
      </c>
      <c r="E953" s="116" t="s">
        <v>2914</v>
      </c>
      <c r="F953" s="2" t="s">
        <v>2033</v>
      </c>
      <c r="G953" s="2" t="s">
        <v>2034</v>
      </c>
      <c r="H953" s="10"/>
      <c r="I953" s="10"/>
      <c r="J953" s="10"/>
      <c r="K953" s="10"/>
      <c r="L953" s="10"/>
      <c r="M953" s="10"/>
      <c r="N953" s="117">
        <v>5</v>
      </c>
      <c r="O953" s="117">
        <v>3.5</v>
      </c>
      <c r="P953" s="73">
        <v>4</v>
      </c>
      <c r="Q953" s="74" t="s">
        <v>388</v>
      </c>
      <c r="R953" s="74"/>
      <c r="S953" s="19">
        <v>3</v>
      </c>
      <c r="T953" s="21"/>
      <c r="U953" s="73"/>
      <c r="V953" s="74"/>
      <c r="W953" s="74"/>
      <c r="X953" s="19"/>
      <c r="Y953" s="21"/>
      <c r="Z953" s="66">
        <f t="shared" si="40"/>
        <v>4</v>
      </c>
      <c r="AA953" s="49">
        <f t="shared" si="41"/>
        <v>3</v>
      </c>
    </row>
    <row r="954" spans="1:27" ht="221">
      <c r="A954" s="4">
        <v>2579</v>
      </c>
      <c r="B954" s="4" t="s">
        <v>2032</v>
      </c>
      <c r="C954" s="4">
        <v>227</v>
      </c>
      <c r="E954" s="116" t="s">
        <v>2915</v>
      </c>
      <c r="F954" s="2" t="s">
        <v>2035</v>
      </c>
      <c r="G954" s="2" t="s">
        <v>2036</v>
      </c>
      <c r="H954" s="10"/>
      <c r="I954" s="10"/>
      <c r="J954" s="10"/>
      <c r="K954" s="10"/>
      <c r="L954" s="10"/>
      <c r="M954" s="10"/>
      <c r="P954" s="73">
        <v>4</v>
      </c>
      <c r="Q954" s="74" t="s">
        <v>3228</v>
      </c>
      <c r="R954" s="74"/>
      <c r="S954" s="19">
        <v>3</v>
      </c>
      <c r="T954" s="21"/>
      <c r="U954" s="73"/>
      <c r="V954" s="74"/>
      <c r="W954" s="74"/>
      <c r="X954" s="19"/>
      <c r="Y954" s="21"/>
      <c r="Z954" s="66">
        <f t="shared" si="40"/>
        <v>4</v>
      </c>
      <c r="AA954" s="49">
        <f t="shared" si="41"/>
        <v>3</v>
      </c>
    </row>
    <row r="955" spans="1:27" ht="187">
      <c r="A955" s="4">
        <v>2580</v>
      </c>
      <c r="B955" s="4" t="s">
        <v>2032</v>
      </c>
      <c r="C955" s="4">
        <v>227</v>
      </c>
      <c r="E955" s="116" t="s">
        <v>2916</v>
      </c>
      <c r="F955" s="2" t="s">
        <v>2037</v>
      </c>
      <c r="G955" s="2" t="s">
        <v>1740</v>
      </c>
      <c r="H955" s="10"/>
      <c r="I955" s="10"/>
      <c r="J955" s="10"/>
      <c r="K955" s="10"/>
      <c r="L955" s="10"/>
      <c r="M955" s="10"/>
      <c r="P955" s="73">
        <v>4</v>
      </c>
      <c r="Q955" s="74" t="s">
        <v>3229</v>
      </c>
      <c r="R955" s="74"/>
      <c r="S955" s="19">
        <v>3</v>
      </c>
      <c r="T955" s="21"/>
      <c r="U955" s="73"/>
      <c r="V955" s="74"/>
      <c r="W955" s="74"/>
      <c r="X955" s="19"/>
      <c r="Y955" s="21"/>
      <c r="Z955" s="66">
        <f t="shared" si="40"/>
        <v>4</v>
      </c>
      <c r="AA955" s="49">
        <f t="shared" si="41"/>
        <v>3</v>
      </c>
    </row>
    <row r="956" spans="1:27" s="87" customFormat="1" ht="17">
      <c r="A956" s="4" t="s">
        <v>504</v>
      </c>
      <c r="B956" s="4" t="s">
        <v>504</v>
      </c>
      <c r="C956" s="4" t="s">
        <v>504</v>
      </c>
      <c r="D956" s="15" t="s">
        <v>504</v>
      </c>
      <c r="H956" s="4"/>
      <c r="P956" s="120"/>
      <c r="Q956" s="120"/>
      <c r="R956" s="120"/>
      <c r="S956" s="120"/>
      <c r="T956" s="120"/>
      <c r="U956" s="120"/>
      <c r="V956" s="120"/>
      <c r="W956" s="120"/>
      <c r="X956" s="120"/>
      <c r="Y956" s="120"/>
    </row>
    <row r="957" spans="1:27" s="87" customFormat="1" ht="17">
      <c r="A957" s="4" t="s">
        <v>504</v>
      </c>
      <c r="B957" s="4" t="s">
        <v>504</v>
      </c>
      <c r="C957" s="4" t="s">
        <v>504</v>
      </c>
      <c r="D957" s="15" t="s">
        <v>504</v>
      </c>
      <c r="H957" s="4"/>
      <c r="P957" s="120"/>
      <c r="Q957" s="120"/>
      <c r="R957" s="120"/>
      <c r="S957" s="120"/>
      <c r="T957" s="120"/>
      <c r="U957" s="120"/>
      <c r="V957" s="120"/>
      <c r="W957" s="120"/>
      <c r="X957" s="120"/>
      <c r="Y957" s="120"/>
    </row>
    <row r="958" spans="1:27" s="87" customFormat="1" ht="34">
      <c r="A958" s="4" t="s">
        <v>504</v>
      </c>
      <c r="B958" s="4" t="s">
        <v>504</v>
      </c>
      <c r="C958" s="4"/>
      <c r="D958" s="15" t="s">
        <v>504</v>
      </c>
      <c r="E958" s="89" t="s">
        <v>2038</v>
      </c>
      <c r="H958" s="4"/>
      <c r="P958" s="120"/>
      <c r="Q958" s="120"/>
      <c r="R958" s="120"/>
      <c r="S958" s="120"/>
      <c r="T958" s="120"/>
      <c r="U958" s="120"/>
      <c r="V958" s="120"/>
      <c r="W958" s="120"/>
      <c r="X958" s="120"/>
      <c r="Y958" s="120"/>
      <c r="Z958" s="87" t="str">
        <f t="shared" si="40"/>
        <v/>
      </c>
      <c r="AA958" s="87" t="str">
        <f t="shared" si="41"/>
        <v/>
      </c>
    </row>
    <row r="959" spans="1:27" ht="306">
      <c r="A959" s="4">
        <v>2581</v>
      </c>
      <c r="B959" s="4" t="s">
        <v>2039</v>
      </c>
      <c r="C959" s="4">
        <v>228</v>
      </c>
      <c r="E959" s="116" t="s">
        <v>2917</v>
      </c>
      <c r="F959" s="2" t="s">
        <v>3317</v>
      </c>
      <c r="G959" s="2" t="s">
        <v>2040</v>
      </c>
      <c r="H959" s="10"/>
      <c r="I959" s="10"/>
      <c r="J959" s="10"/>
      <c r="K959" s="10"/>
      <c r="L959" s="10"/>
      <c r="M959" s="10"/>
      <c r="P959" s="73">
        <v>4</v>
      </c>
      <c r="Q959" s="74" t="s">
        <v>3183</v>
      </c>
      <c r="R959" s="74"/>
      <c r="S959" s="19">
        <v>2</v>
      </c>
      <c r="T959" s="21"/>
      <c r="U959" s="73"/>
      <c r="V959" s="74"/>
      <c r="W959" s="74"/>
      <c r="X959" s="19"/>
      <c r="Y959" s="21"/>
      <c r="Z959" s="66">
        <f t="shared" si="40"/>
        <v>4</v>
      </c>
      <c r="AA959" s="49">
        <f t="shared" si="41"/>
        <v>2</v>
      </c>
    </row>
    <row r="960" spans="1:27" ht="356">
      <c r="A960" s="4">
        <v>2582</v>
      </c>
      <c r="B960" s="4" t="s">
        <v>2039</v>
      </c>
      <c r="C960" s="4">
        <v>228</v>
      </c>
      <c r="E960" s="116" t="s">
        <v>2918</v>
      </c>
      <c r="F960" s="2" t="s">
        <v>2041</v>
      </c>
      <c r="G960" s="2" t="s">
        <v>2042</v>
      </c>
      <c r="H960" s="10"/>
      <c r="I960" s="10"/>
      <c r="J960" s="10"/>
      <c r="K960" s="10"/>
      <c r="L960" s="10"/>
      <c r="M960" s="10"/>
      <c r="P960" s="73">
        <v>4</v>
      </c>
      <c r="Q960" s="74" t="s">
        <v>3251</v>
      </c>
      <c r="R960" s="74"/>
      <c r="S960" s="19">
        <v>3</v>
      </c>
      <c r="T960" s="21"/>
      <c r="U960" s="73"/>
      <c r="V960" s="74"/>
      <c r="W960" s="74"/>
      <c r="X960" s="19"/>
      <c r="Y960" s="21"/>
      <c r="Z960" s="66">
        <f t="shared" si="40"/>
        <v>4</v>
      </c>
      <c r="AA960" s="49">
        <f t="shared" si="41"/>
        <v>3</v>
      </c>
    </row>
    <row r="961" spans="1:27" ht="409.6">
      <c r="A961" s="4">
        <v>2583</v>
      </c>
      <c r="B961" s="4" t="s">
        <v>2039</v>
      </c>
      <c r="C961" s="4">
        <v>228</v>
      </c>
      <c r="E961" s="116" t="s">
        <v>2919</v>
      </c>
      <c r="F961" s="2" t="s">
        <v>2043</v>
      </c>
      <c r="G961" s="2" t="s">
        <v>2044</v>
      </c>
      <c r="H961" s="10"/>
      <c r="I961" s="10"/>
      <c r="J961" s="10"/>
      <c r="K961" s="10"/>
      <c r="L961" s="10"/>
      <c r="M961" s="10"/>
      <c r="P961" s="73">
        <v>4</v>
      </c>
      <c r="Q961" s="74" t="s">
        <v>3252</v>
      </c>
      <c r="R961" s="74" t="s">
        <v>3184</v>
      </c>
      <c r="S961" s="19">
        <v>3</v>
      </c>
      <c r="T961" s="21"/>
      <c r="U961" s="73"/>
      <c r="V961" s="74"/>
      <c r="W961" s="74"/>
      <c r="X961" s="19"/>
      <c r="Y961" s="21"/>
      <c r="Z961" s="66">
        <f t="shared" si="40"/>
        <v>4</v>
      </c>
      <c r="AA961" s="49">
        <f t="shared" si="41"/>
        <v>3</v>
      </c>
    </row>
    <row r="962" spans="1:27" ht="221">
      <c r="A962" s="4">
        <v>2584</v>
      </c>
      <c r="B962" s="4" t="s">
        <v>2039</v>
      </c>
      <c r="C962" s="4">
        <v>228</v>
      </c>
      <c r="E962" s="116" t="s">
        <v>2920</v>
      </c>
      <c r="F962" s="2" t="s">
        <v>2045</v>
      </c>
      <c r="G962" s="2" t="s">
        <v>2046</v>
      </c>
      <c r="H962" s="10"/>
      <c r="I962" s="10"/>
      <c r="J962" s="10"/>
      <c r="K962" s="10"/>
      <c r="L962" s="10"/>
      <c r="M962" s="10"/>
      <c r="P962" s="73">
        <v>4</v>
      </c>
      <c r="Q962" s="74" t="s">
        <v>3185</v>
      </c>
      <c r="R962" s="74"/>
      <c r="S962" s="19">
        <v>2</v>
      </c>
      <c r="T962" s="21"/>
      <c r="U962" s="73"/>
      <c r="V962" s="74"/>
      <c r="W962" s="74"/>
      <c r="X962" s="19"/>
      <c r="Y962" s="21"/>
      <c r="Z962" s="66">
        <f t="shared" si="40"/>
        <v>4</v>
      </c>
      <c r="AA962" s="49">
        <f t="shared" si="41"/>
        <v>2</v>
      </c>
    </row>
    <row r="963" spans="1:27" ht="204">
      <c r="A963" s="4">
        <v>2585</v>
      </c>
      <c r="B963" s="4" t="s">
        <v>2039</v>
      </c>
      <c r="C963" s="4">
        <v>228</v>
      </c>
      <c r="E963" s="116" t="s">
        <v>2921</v>
      </c>
      <c r="F963" s="2" t="s">
        <v>2047</v>
      </c>
      <c r="G963" s="2" t="s">
        <v>2048</v>
      </c>
      <c r="H963" s="10"/>
      <c r="I963" s="10"/>
      <c r="J963" s="10"/>
      <c r="K963" s="10"/>
      <c r="L963" s="10"/>
      <c r="M963" s="10"/>
      <c r="P963" s="73">
        <v>4</v>
      </c>
      <c r="Q963" s="74" t="s">
        <v>3186</v>
      </c>
      <c r="R963" s="74"/>
      <c r="S963" s="19">
        <v>2</v>
      </c>
      <c r="T963" s="21"/>
      <c r="U963" s="73"/>
      <c r="V963" s="74"/>
      <c r="W963" s="74"/>
      <c r="X963" s="19"/>
      <c r="Y963" s="21"/>
      <c r="Z963" s="66">
        <f t="shared" si="40"/>
        <v>4</v>
      </c>
      <c r="AA963" s="49">
        <f t="shared" si="41"/>
        <v>2</v>
      </c>
    </row>
    <row r="964" spans="1:27" ht="221">
      <c r="A964" s="4">
        <v>2586</v>
      </c>
      <c r="B964" s="4" t="s">
        <v>2039</v>
      </c>
      <c r="C964" s="4">
        <v>228</v>
      </c>
      <c r="E964" s="116" t="s">
        <v>2922</v>
      </c>
      <c r="F964" s="2" t="s">
        <v>2049</v>
      </c>
      <c r="G964" s="2" t="s">
        <v>2050</v>
      </c>
      <c r="H964" s="10"/>
      <c r="I964" s="10"/>
      <c r="J964" s="10"/>
      <c r="K964" s="10"/>
      <c r="L964" s="10"/>
      <c r="M964" s="10"/>
      <c r="P964" s="73">
        <v>4</v>
      </c>
      <c r="Q964" s="74" t="s">
        <v>3187</v>
      </c>
      <c r="R964" s="74"/>
      <c r="S964" s="19">
        <v>2</v>
      </c>
      <c r="T964" s="21"/>
      <c r="U964" s="73"/>
      <c r="V964" s="74"/>
      <c r="W964" s="74"/>
      <c r="X964" s="19"/>
      <c r="Y964" s="21"/>
      <c r="Z964" s="66">
        <f t="shared" si="40"/>
        <v>4</v>
      </c>
      <c r="AA964" s="49">
        <f t="shared" si="41"/>
        <v>2</v>
      </c>
    </row>
    <row r="965" spans="1:27" ht="409.6">
      <c r="A965" s="4">
        <v>2587</v>
      </c>
      <c r="B965" s="4" t="s">
        <v>2039</v>
      </c>
      <c r="C965" s="4">
        <v>228</v>
      </c>
      <c r="E965" s="116" t="s">
        <v>2923</v>
      </c>
      <c r="F965" s="2" t="s">
        <v>2051</v>
      </c>
      <c r="G965" s="2" t="s">
        <v>2052</v>
      </c>
      <c r="H965" s="10"/>
      <c r="I965" s="10"/>
      <c r="J965" s="10"/>
      <c r="K965" s="10"/>
      <c r="L965" s="10"/>
      <c r="M965" s="10"/>
      <c r="P965" s="73">
        <v>4</v>
      </c>
      <c r="Q965" s="74" t="s">
        <v>3188</v>
      </c>
      <c r="R965" s="74"/>
      <c r="S965" s="19">
        <v>2</v>
      </c>
      <c r="T965" s="21"/>
      <c r="U965" s="73"/>
      <c r="V965" s="74"/>
      <c r="W965" s="74"/>
      <c r="X965" s="19"/>
      <c r="Y965" s="21"/>
      <c r="Z965" s="66">
        <f t="shared" si="40"/>
        <v>4</v>
      </c>
      <c r="AA965" s="49">
        <f t="shared" si="41"/>
        <v>2</v>
      </c>
    </row>
    <row r="966" spans="1:27" ht="323">
      <c r="A966" s="4">
        <v>2588</v>
      </c>
      <c r="B966" s="4" t="s">
        <v>2039</v>
      </c>
      <c r="C966" s="4">
        <v>228</v>
      </c>
      <c r="E966" s="116" t="s">
        <v>2924</v>
      </c>
      <c r="F966" s="2" t="s">
        <v>2053</v>
      </c>
      <c r="G966" s="2" t="s">
        <v>2054</v>
      </c>
      <c r="H966" s="10"/>
      <c r="I966" s="10"/>
      <c r="J966" s="10"/>
      <c r="K966" s="10"/>
      <c r="L966" s="10"/>
      <c r="M966" s="10"/>
      <c r="P966" s="73">
        <v>4</v>
      </c>
      <c r="Q966" s="74" t="s">
        <v>3189</v>
      </c>
      <c r="R966" s="74"/>
      <c r="S966" s="19">
        <v>2</v>
      </c>
      <c r="T966" s="21"/>
      <c r="U966" s="73"/>
      <c r="V966" s="74"/>
      <c r="W966" s="74"/>
      <c r="X966" s="19"/>
      <c r="Y966" s="21"/>
      <c r="Z966" s="66">
        <f t="shared" si="40"/>
        <v>4</v>
      </c>
      <c r="AA966" s="49">
        <f t="shared" si="41"/>
        <v>2</v>
      </c>
    </row>
    <row r="967" spans="1:27" ht="238">
      <c r="A967" s="4">
        <v>2589</v>
      </c>
      <c r="B967" s="4" t="s">
        <v>2039</v>
      </c>
      <c r="C967" s="4">
        <v>228</v>
      </c>
      <c r="E967" s="116" t="s">
        <v>2925</v>
      </c>
      <c r="F967" s="2" t="s">
        <v>2055</v>
      </c>
      <c r="G967" s="2" t="s">
        <v>2056</v>
      </c>
      <c r="H967" s="10"/>
      <c r="I967" s="10"/>
      <c r="J967" s="10"/>
      <c r="K967" s="10"/>
      <c r="L967" s="10"/>
      <c r="M967" s="10"/>
      <c r="P967" s="73">
        <v>4</v>
      </c>
      <c r="Q967" s="74" t="s">
        <v>3190</v>
      </c>
      <c r="R967" s="74"/>
      <c r="S967" s="19">
        <v>2</v>
      </c>
      <c r="T967" s="21"/>
      <c r="U967" s="73"/>
      <c r="V967" s="74"/>
      <c r="W967" s="74"/>
      <c r="X967" s="19"/>
      <c r="Y967" s="21"/>
      <c r="Z967" s="66">
        <f t="shared" si="40"/>
        <v>4</v>
      </c>
      <c r="AA967" s="49">
        <f t="shared" si="41"/>
        <v>2</v>
      </c>
    </row>
    <row r="968" spans="1:27" ht="221">
      <c r="A968" s="4">
        <v>2590</v>
      </c>
      <c r="B968" s="4" t="s">
        <v>2039</v>
      </c>
      <c r="C968" s="4">
        <v>228</v>
      </c>
      <c r="E968" s="116" t="s">
        <v>2926</v>
      </c>
      <c r="F968" s="2" t="s">
        <v>2057</v>
      </c>
      <c r="G968" s="2" t="s">
        <v>2058</v>
      </c>
      <c r="H968" s="10"/>
      <c r="I968" s="10"/>
      <c r="J968" s="10"/>
      <c r="K968" s="10"/>
      <c r="L968" s="10"/>
      <c r="M968" s="10"/>
      <c r="P968" s="73">
        <v>4</v>
      </c>
      <c r="Q968" s="74" t="s">
        <v>383</v>
      </c>
      <c r="R968" s="74"/>
      <c r="S968" s="19">
        <v>2</v>
      </c>
      <c r="T968" s="21"/>
      <c r="U968" s="73"/>
      <c r="V968" s="74"/>
      <c r="W968" s="74"/>
      <c r="X968" s="19"/>
      <c r="Y968" s="21"/>
      <c r="Z968" s="66">
        <f t="shared" si="40"/>
        <v>4</v>
      </c>
      <c r="AA968" s="49">
        <f t="shared" si="41"/>
        <v>2</v>
      </c>
    </row>
    <row r="969" spans="1:27" ht="170">
      <c r="A969" s="4">
        <v>2591</v>
      </c>
      <c r="B969" s="4" t="s">
        <v>2039</v>
      </c>
      <c r="C969" s="4">
        <v>228</v>
      </c>
      <c r="E969" s="116" t="s">
        <v>2927</v>
      </c>
      <c r="F969" s="2" t="s">
        <v>2059</v>
      </c>
      <c r="G969" s="2" t="s">
        <v>2060</v>
      </c>
      <c r="H969" s="10"/>
      <c r="I969" s="10"/>
      <c r="J969" s="10"/>
      <c r="K969" s="10"/>
      <c r="L969" s="10"/>
      <c r="M969" s="10"/>
      <c r="P969" s="73">
        <v>3</v>
      </c>
      <c r="Q969" s="74" t="s">
        <v>3191</v>
      </c>
      <c r="R969" s="74"/>
      <c r="S969" s="19">
        <v>0</v>
      </c>
      <c r="T969" s="21"/>
      <c r="U969" s="73"/>
      <c r="V969" s="74"/>
      <c r="W969" s="74"/>
      <c r="X969" s="19"/>
      <c r="Y969" s="21"/>
      <c r="Z969" s="66">
        <f t="shared" si="40"/>
        <v>3</v>
      </c>
      <c r="AA969" s="49">
        <f t="shared" si="41"/>
        <v>0</v>
      </c>
    </row>
    <row r="970" spans="1:27" ht="187">
      <c r="A970" s="4">
        <v>2592</v>
      </c>
      <c r="B970" s="4" t="s">
        <v>2039</v>
      </c>
      <c r="C970" s="4">
        <v>228</v>
      </c>
      <c r="E970" s="116" t="s">
        <v>2928</v>
      </c>
      <c r="F970" s="2" t="s">
        <v>2061</v>
      </c>
      <c r="G970" s="2" t="s">
        <v>1740</v>
      </c>
      <c r="H970" s="10"/>
      <c r="I970" s="10"/>
      <c r="J970" s="10"/>
      <c r="K970" s="10"/>
      <c r="L970" s="10"/>
      <c r="M970" s="10"/>
      <c r="P970" s="73">
        <v>4</v>
      </c>
      <c r="Q970" s="74" t="s">
        <v>3229</v>
      </c>
      <c r="R970" s="74"/>
      <c r="S970" s="19">
        <v>2</v>
      </c>
      <c r="T970" s="21"/>
      <c r="U970" s="73"/>
      <c r="V970" s="74"/>
      <c r="W970" s="74"/>
      <c r="X970" s="19"/>
      <c r="Y970" s="21"/>
      <c r="Z970" s="66">
        <f t="shared" si="40"/>
        <v>4</v>
      </c>
      <c r="AA970" s="49">
        <f t="shared" si="41"/>
        <v>2</v>
      </c>
    </row>
    <row r="971" spans="1:27" s="87" customFormat="1" ht="17">
      <c r="A971" s="4" t="s">
        <v>504</v>
      </c>
      <c r="B971" s="4" t="s">
        <v>504</v>
      </c>
      <c r="C971" s="4" t="s">
        <v>504</v>
      </c>
      <c r="D971" s="15"/>
      <c r="H971" s="4"/>
      <c r="P971" s="120"/>
      <c r="Q971" s="120"/>
      <c r="R971" s="120"/>
      <c r="S971" s="120"/>
      <c r="T971" s="120"/>
      <c r="U971" s="120"/>
      <c r="V971" s="120"/>
      <c r="W971" s="120"/>
      <c r="X971" s="120"/>
      <c r="Y971" s="120"/>
    </row>
    <row r="972" spans="1:27" s="87" customFormat="1" ht="17">
      <c r="A972" s="4" t="s">
        <v>504</v>
      </c>
      <c r="B972" s="4" t="s">
        <v>504</v>
      </c>
      <c r="C972" s="4" t="s">
        <v>504</v>
      </c>
      <c r="D972" s="15"/>
      <c r="H972" s="4"/>
      <c r="P972" s="120"/>
      <c r="Q972" s="120"/>
      <c r="R972" s="120"/>
      <c r="S972" s="120"/>
      <c r="T972" s="120"/>
      <c r="U972" s="120"/>
      <c r="V972" s="120"/>
      <c r="W972" s="120"/>
      <c r="X972" s="120"/>
      <c r="Y972" s="120"/>
    </row>
    <row r="973" spans="1:27" s="87" customFormat="1" ht="34">
      <c r="A973" s="4" t="s">
        <v>504</v>
      </c>
      <c r="B973" s="4" t="s">
        <v>504</v>
      </c>
      <c r="C973" s="4"/>
      <c r="D973" s="15"/>
      <c r="E973" s="89" t="s">
        <v>108</v>
      </c>
      <c r="H973" s="4"/>
      <c r="P973" s="120"/>
      <c r="Q973" s="120"/>
      <c r="R973" s="120"/>
      <c r="S973" s="120"/>
      <c r="T973" s="120"/>
      <c r="U973" s="120"/>
      <c r="V973" s="120"/>
      <c r="W973" s="120"/>
      <c r="X973" s="120"/>
      <c r="Y973" s="120"/>
      <c r="Z973" s="87" t="str">
        <f t="shared" ref="Z973:Z1036" si="42">IF(U973&lt;&gt;"",U973,IF(P973&lt;&gt;"",P973,IF(N973&lt;&gt;"",N973,"")))</f>
        <v/>
      </c>
      <c r="AA973" s="87" t="str">
        <f t="shared" ref="AA973:AA1036" si="43">IF(X973&lt;&gt;"",X973,IF(S973&lt;&gt;"",S973,IF(O973&lt;&gt;"",O973,"")))</f>
        <v/>
      </c>
    </row>
    <row r="974" spans="1:27" ht="238">
      <c r="A974" s="4">
        <v>2593</v>
      </c>
      <c r="B974" s="4" t="s">
        <v>2062</v>
      </c>
      <c r="C974" s="4">
        <v>229</v>
      </c>
      <c r="E974" s="116" t="s">
        <v>2929</v>
      </c>
      <c r="F974" s="2" t="s">
        <v>2063</v>
      </c>
      <c r="G974" s="2" t="s">
        <v>2064</v>
      </c>
      <c r="H974" s="10"/>
      <c r="I974" s="10"/>
      <c r="J974" s="10"/>
      <c r="K974" s="10"/>
      <c r="L974" s="10"/>
      <c r="M974" s="10"/>
      <c r="P974" s="73">
        <v>4</v>
      </c>
      <c r="Q974" s="74" t="s">
        <v>3230</v>
      </c>
      <c r="R974" s="74"/>
      <c r="S974" s="19">
        <v>3</v>
      </c>
      <c r="T974" s="21"/>
      <c r="U974" s="73"/>
      <c r="V974" s="74"/>
      <c r="W974" s="74"/>
      <c r="X974" s="19"/>
      <c r="Y974" s="21"/>
      <c r="Z974" s="66">
        <f t="shared" si="42"/>
        <v>4</v>
      </c>
      <c r="AA974" s="49">
        <f t="shared" si="43"/>
        <v>3</v>
      </c>
    </row>
    <row r="975" spans="1:27" ht="238">
      <c r="A975" s="4">
        <v>2594</v>
      </c>
      <c r="B975" s="4" t="s">
        <v>2062</v>
      </c>
      <c r="C975" s="4">
        <v>229</v>
      </c>
      <c r="E975" s="116" t="s">
        <v>2930</v>
      </c>
      <c r="F975" s="2" t="s">
        <v>2065</v>
      </c>
      <c r="G975" s="2" t="s">
        <v>2066</v>
      </c>
      <c r="H975" s="10"/>
      <c r="I975" s="10"/>
      <c r="J975" s="10"/>
      <c r="K975" s="10"/>
      <c r="L975" s="10"/>
      <c r="M975" s="10"/>
      <c r="P975" s="73">
        <v>4</v>
      </c>
      <c r="Q975" s="74" t="s">
        <v>3231</v>
      </c>
      <c r="R975" s="74"/>
      <c r="S975" s="19">
        <v>3</v>
      </c>
      <c r="T975" s="21"/>
      <c r="U975" s="73"/>
      <c r="V975" s="74"/>
      <c r="W975" s="74"/>
      <c r="X975" s="19"/>
      <c r="Y975" s="21"/>
      <c r="Z975" s="66">
        <f t="shared" si="42"/>
        <v>4</v>
      </c>
      <c r="AA975" s="49">
        <f t="shared" si="43"/>
        <v>3</v>
      </c>
    </row>
    <row r="976" spans="1:27" ht="170">
      <c r="A976" s="4">
        <v>2595</v>
      </c>
      <c r="B976" s="4" t="s">
        <v>2062</v>
      </c>
      <c r="C976" s="4">
        <v>229</v>
      </c>
      <c r="E976" s="116" t="s">
        <v>2931</v>
      </c>
      <c r="F976" s="2" t="s">
        <v>2067</v>
      </c>
      <c r="G976" s="2" t="s">
        <v>1740</v>
      </c>
      <c r="H976" s="10"/>
      <c r="I976" s="10"/>
      <c r="J976" s="10"/>
      <c r="K976" s="10"/>
      <c r="L976" s="10"/>
      <c r="M976" s="10"/>
      <c r="P976" s="73">
        <v>4</v>
      </c>
      <c r="Q976" s="74" t="s">
        <v>3253</v>
      </c>
      <c r="R976" s="74"/>
      <c r="S976" s="19">
        <v>2</v>
      </c>
      <c r="T976" s="21"/>
      <c r="U976" s="73"/>
      <c r="V976" s="74"/>
      <c r="W976" s="74"/>
      <c r="X976" s="19"/>
      <c r="Y976" s="21"/>
      <c r="Z976" s="66">
        <f t="shared" si="42"/>
        <v>4</v>
      </c>
      <c r="AA976" s="49">
        <f t="shared" si="43"/>
        <v>2</v>
      </c>
    </row>
    <row r="977" spans="1:27" s="87" customFormat="1" ht="17">
      <c r="A977" s="4" t="s">
        <v>504</v>
      </c>
      <c r="B977" s="4" t="s">
        <v>504</v>
      </c>
      <c r="C977" s="4" t="s">
        <v>504</v>
      </c>
      <c r="D977" s="15" t="s">
        <v>504</v>
      </c>
      <c r="H977" s="4"/>
      <c r="P977" s="120"/>
      <c r="Q977" s="120"/>
      <c r="R977" s="120"/>
      <c r="S977" s="120"/>
      <c r="T977" s="120"/>
      <c r="U977" s="120"/>
      <c r="V977" s="120"/>
      <c r="W977" s="120"/>
      <c r="X977" s="120"/>
      <c r="Y977" s="120"/>
    </row>
    <row r="978" spans="1:27" s="87" customFormat="1" ht="17">
      <c r="A978" s="4" t="s">
        <v>504</v>
      </c>
      <c r="B978" s="4" t="s">
        <v>504</v>
      </c>
      <c r="C978" s="4" t="s">
        <v>504</v>
      </c>
      <c r="D978" s="15" t="s">
        <v>504</v>
      </c>
      <c r="H978" s="4"/>
      <c r="P978" s="120"/>
      <c r="Q978" s="120"/>
      <c r="R978" s="120"/>
      <c r="S978" s="120"/>
      <c r="T978" s="120"/>
      <c r="U978" s="120"/>
      <c r="V978" s="120"/>
      <c r="W978" s="120"/>
      <c r="X978" s="120"/>
      <c r="Y978" s="120"/>
    </row>
    <row r="979" spans="1:27" s="87" customFormat="1" ht="17">
      <c r="A979" s="4" t="s">
        <v>504</v>
      </c>
      <c r="B979" s="4" t="s">
        <v>504</v>
      </c>
      <c r="C979" s="4"/>
      <c r="D979" s="15" t="s">
        <v>504</v>
      </c>
      <c r="E979" s="89" t="s">
        <v>111</v>
      </c>
      <c r="H979" s="4"/>
      <c r="P979" s="120"/>
      <c r="Q979" s="120"/>
      <c r="R979" s="120"/>
      <c r="S979" s="120"/>
      <c r="T979" s="120"/>
      <c r="U979" s="120"/>
      <c r="V979" s="120"/>
      <c r="W979" s="120"/>
      <c r="X979" s="120"/>
      <c r="Y979" s="120"/>
      <c r="Z979" s="87" t="str">
        <f t="shared" si="42"/>
        <v/>
      </c>
      <c r="AA979" s="87" t="str">
        <f t="shared" si="43"/>
        <v/>
      </c>
    </row>
    <row r="980" spans="1:27" ht="409.6">
      <c r="A980" s="4">
        <v>2596</v>
      </c>
      <c r="B980" s="4" t="s">
        <v>574</v>
      </c>
      <c r="C980" s="4">
        <v>233</v>
      </c>
      <c r="E980" s="116" t="s">
        <v>2932</v>
      </c>
      <c r="F980" s="2" t="s">
        <v>2068</v>
      </c>
      <c r="G980" s="2" t="s">
        <v>2069</v>
      </c>
      <c r="H980" s="10"/>
      <c r="I980" s="10"/>
      <c r="J980" s="10"/>
      <c r="K980" s="10"/>
      <c r="L980" s="10"/>
      <c r="M980" s="10"/>
      <c r="P980" s="73">
        <v>4</v>
      </c>
      <c r="Q980" s="74" t="s">
        <v>3192</v>
      </c>
      <c r="R980" s="74"/>
      <c r="S980" s="19">
        <v>2.5</v>
      </c>
      <c r="T980" s="21"/>
      <c r="U980" s="73"/>
      <c r="V980" s="74"/>
      <c r="W980" s="74"/>
      <c r="X980" s="19"/>
      <c r="Y980" s="21"/>
      <c r="Z980" s="66">
        <f t="shared" si="42"/>
        <v>4</v>
      </c>
      <c r="AA980" s="49">
        <f t="shared" si="43"/>
        <v>2.5</v>
      </c>
    </row>
    <row r="981" spans="1:27" ht="340">
      <c r="A981" s="4">
        <v>2597</v>
      </c>
      <c r="B981" s="4" t="s">
        <v>574</v>
      </c>
      <c r="C981" s="4">
        <v>233</v>
      </c>
      <c r="E981" s="116" t="s">
        <v>2933</v>
      </c>
      <c r="F981" s="2" t="s">
        <v>2070</v>
      </c>
      <c r="G981" s="2" t="s">
        <v>2071</v>
      </c>
      <c r="H981" s="10"/>
      <c r="I981" s="10"/>
      <c r="J981" s="10"/>
      <c r="K981" s="10"/>
      <c r="L981" s="10"/>
      <c r="M981" s="10"/>
      <c r="P981" s="73">
        <v>4</v>
      </c>
      <c r="Q981" s="74" t="s">
        <v>3254</v>
      </c>
      <c r="R981" s="74"/>
      <c r="S981" s="19">
        <v>2.5</v>
      </c>
      <c r="T981" s="21"/>
      <c r="U981" s="73"/>
      <c r="V981" s="74"/>
      <c r="W981" s="74"/>
      <c r="X981" s="19"/>
      <c r="Y981" s="21"/>
      <c r="Z981" s="66">
        <f t="shared" si="42"/>
        <v>4</v>
      </c>
      <c r="AA981" s="49">
        <f t="shared" si="43"/>
        <v>2.5</v>
      </c>
    </row>
    <row r="982" spans="1:27" ht="255">
      <c r="A982" s="4">
        <v>2598</v>
      </c>
      <c r="B982" s="4" t="s">
        <v>574</v>
      </c>
      <c r="C982" s="4">
        <v>233</v>
      </c>
      <c r="E982" s="116" t="s">
        <v>2934</v>
      </c>
      <c r="F982" s="2" t="s">
        <v>2072</v>
      </c>
      <c r="G982" s="2" t="s">
        <v>2073</v>
      </c>
      <c r="H982" s="10"/>
      <c r="I982" s="10"/>
      <c r="J982" s="10"/>
      <c r="K982" s="10"/>
      <c r="L982" s="10"/>
      <c r="M982" s="10"/>
      <c r="P982" s="73">
        <v>4</v>
      </c>
      <c r="Q982" s="74" t="s">
        <v>3255</v>
      </c>
      <c r="R982" s="74"/>
      <c r="S982" s="19">
        <v>3</v>
      </c>
      <c r="T982" s="21"/>
      <c r="U982" s="73"/>
      <c r="V982" s="74"/>
      <c r="W982" s="74"/>
      <c r="X982" s="19"/>
      <c r="Y982" s="21"/>
      <c r="Z982" s="66">
        <f t="shared" si="42"/>
        <v>4</v>
      </c>
      <c r="AA982" s="49">
        <f t="shared" si="43"/>
        <v>3</v>
      </c>
    </row>
    <row r="983" spans="1:27" ht="238">
      <c r="A983" s="4">
        <v>2599</v>
      </c>
      <c r="B983" s="4" t="s">
        <v>574</v>
      </c>
      <c r="C983" s="4">
        <v>233</v>
      </c>
      <c r="E983" s="116" t="s">
        <v>2935</v>
      </c>
      <c r="F983" s="2" t="s">
        <v>2074</v>
      </c>
      <c r="G983" s="2" t="s">
        <v>2075</v>
      </c>
      <c r="H983" s="10"/>
      <c r="I983" s="10"/>
      <c r="J983" s="10"/>
      <c r="K983" s="10"/>
      <c r="L983" s="10"/>
      <c r="M983" s="10"/>
      <c r="P983" s="73">
        <v>4</v>
      </c>
      <c r="Q983" s="74" t="s">
        <v>3232</v>
      </c>
      <c r="R983" s="74"/>
      <c r="S983" s="19">
        <v>3</v>
      </c>
      <c r="T983" s="21"/>
      <c r="U983" s="73"/>
      <c r="V983" s="74"/>
      <c r="W983" s="74"/>
      <c r="X983" s="19"/>
      <c r="Y983" s="21"/>
      <c r="Z983" s="66">
        <f t="shared" si="42"/>
        <v>4</v>
      </c>
      <c r="AA983" s="49">
        <f t="shared" si="43"/>
        <v>3</v>
      </c>
    </row>
    <row r="984" spans="1:27" ht="221">
      <c r="A984" s="4">
        <v>2600</v>
      </c>
      <c r="B984" s="4" t="s">
        <v>574</v>
      </c>
      <c r="C984" s="4">
        <v>233</v>
      </c>
      <c r="E984" s="116" t="s">
        <v>2936</v>
      </c>
      <c r="F984" s="2" t="s">
        <v>2076</v>
      </c>
      <c r="G984" s="2" t="s">
        <v>2077</v>
      </c>
      <c r="H984" s="10"/>
      <c r="I984" s="10"/>
      <c r="J984" s="10"/>
      <c r="K984" s="10"/>
      <c r="L984" s="10"/>
      <c r="M984" s="10"/>
      <c r="P984" s="73">
        <v>4</v>
      </c>
      <c r="Q984" s="74" t="s">
        <v>3233</v>
      </c>
      <c r="R984" s="74"/>
      <c r="S984" s="19">
        <v>3</v>
      </c>
      <c r="T984" s="21"/>
      <c r="U984" s="73"/>
      <c r="V984" s="74"/>
      <c r="W984" s="74"/>
      <c r="X984" s="19"/>
      <c r="Y984" s="21"/>
      <c r="Z984" s="66">
        <f t="shared" si="42"/>
        <v>4</v>
      </c>
      <c r="AA984" s="49">
        <f t="shared" si="43"/>
        <v>3</v>
      </c>
    </row>
    <row r="985" spans="1:27" ht="238">
      <c r="A985" s="4">
        <v>2601</v>
      </c>
      <c r="B985" s="4" t="s">
        <v>574</v>
      </c>
      <c r="C985" s="4">
        <v>233</v>
      </c>
      <c r="E985" s="116" t="s">
        <v>2937</v>
      </c>
      <c r="F985" s="2" t="s">
        <v>2078</v>
      </c>
      <c r="G985" s="2" t="s">
        <v>2079</v>
      </c>
      <c r="H985" s="10"/>
      <c r="I985" s="10"/>
      <c r="J985" s="10"/>
      <c r="K985" s="10"/>
      <c r="L985" s="10"/>
      <c r="M985" s="10"/>
      <c r="P985" s="73">
        <v>4</v>
      </c>
      <c r="Q985" s="74" t="s">
        <v>3234</v>
      </c>
      <c r="R985" s="74"/>
      <c r="S985" s="19">
        <v>2</v>
      </c>
      <c r="T985" s="21"/>
      <c r="U985" s="73"/>
      <c r="V985" s="74"/>
      <c r="W985" s="74"/>
      <c r="X985" s="19"/>
      <c r="Y985" s="21"/>
      <c r="Z985" s="66">
        <f t="shared" si="42"/>
        <v>4</v>
      </c>
      <c r="AA985" s="49">
        <f t="shared" si="43"/>
        <v>2</v>
      </c>
    </row>
    <row r="986" spans="1:27" ht="187">
      <c r="A986" s="4">
        <v>2602</v>
      </c>
      <c r="B986" s="4" t="s">
        <v>574</v>
      </c>
      <c r="C986" s="4">
        <v>233</v>
      </c>
      <c r="E986" s="116" t="s">
        <v>2938</v>
      </c>
      <c r="F986" s="2" t="s">
        <v>2080</v>
      </c>
      <c r="G986" s="2" t="s">
        <v>2081</v>
      </c>
      <c r="H986" s="10"/>
      <c r="I986" s="10"/>
      <c r="J986" s="10"/>
      <c r="K986" s="10"/>
      <c r="L986" s="10"/>
      <c r="M986" s="10"/>
      <c r="P986" s="73">
        <v>4</v>
      </c>
      <c r="Q986" s="74" t="s">
        <v>3235</v>
      </c>
      <c r="R986" s="74"/>
      <c r="S986" s="19">
        <v>3</v>
      </c>
      <c r="T986" s="21"/>
      <c r="U986" s="73"/>
      <c r="V986" s="74"/>
      <c r="W986" s="74"/>
      <c r="X986" s="19"/>
      <c r="Y986" s="21"/>
      <c r="Z986" s="66">
        <f t="shared" si="42"/>
        <v>4</v>
      </c>
      <c r="AA986" s="49">
        <f t="shared" si="43"/>
        <v>3</v>
      </c>
    </row>
    <row r="987" spans="1:27" ht="409.6">
      <c r="A987" s="4">
        <v>2603</v>
      </c>
      <c r="B987" s="4" t="s">
        <v>574</v>
      </c>
      <c r="C987" s="4">
        <v>233</v>
      </c>
      <c r="E987" s="116" t="s">
        <v>2939</v>
      </c>
      <c r="F987" s="2" t="s">
        <v>2082</v>
      </c>
      <c r="G987" s="2" t="s">
        <v>2083</v>
      </c>
      <c r="H987" s="10"/>
      <c r="I987" s="10"/>
      <c r="J987" s="10"/>
      <c r="K987" s="10"/>
      <c r="L987" s="10"/>
      <c r="M987" s="10"/>
      <c r="P987" s="73">
        <v>4</v>
      </c>
      <c r="Q987" s="74" t="s">
        <v>3192</v>
      </c>
      <c r="R987" s="74"/>
      <c r="S987" s="19">
        <v>2</v>
      </c>
      <c r="T987" s="21"/>
      <c r="U987" s="73"/>
      <c r="V987" s="74"/>
      <c r="W987" s="74"/>
      <c r="X987" s="19"/>
      <c r="Y987" s="21"/>
      <c r="Z987" s="66">
        <f t="shared" si="42"/>
        <v>4</v>
      </c>
      <c r="AA987" s="49">
        <f t="shared" si="43"/>
        <v>2</v>
      </c>
    </row>
    <row r="988" spans="1:27" ht="170">
      <c r="A988" s="4">
        <v>2604</v>
      </c>
      <c r="B988" s="4" t="s">
        <v>574</v>
      </c>
      <c r="C988" s="4">
        <v>233</v>
      </c>
      <c r="E988" s="116" t="s">
        <v>2927</v>
      </c>
      <c r="F988" s="2" t="s">
        <v>2084</v>
      </c>
      <c r="G988" s="2" t="s">
        <v>2085</v>
      </c>
      <c r="H988" s="10"/>
      <c r="I988" s="10"/>
      <c r="J988" s="10"/>
      <c r="K988" s="10"/>
      <c r="L988" s="10"/>
      <c r="M988" s="10"/>
      <c r="P988" s="73">
        <v>4</v>
      </c>
      <c r="Q988" s="74" t="s">
        <v>3236</v>
      </c>
      <c r="R988" s="74"/>
      <c r="S988" s="19">
        <v>2</v>
      </c>
      <c r="T988" s="21"/>
      <c r="U988" s="73"/>
      <c r="V988" s="74"/>
      <c r="W988" s="74"/>
      <c r="X988" s="19"/>
      <c r="Y988" s="21"/>
      <c r="Z988" s="66">
        <f t="shared" si="42"/>
        <v>4</v>
      </c>
      <c r="AA988" s="49">
        <f t="shared" si="43"/>
        <v>2</v>
      </c>
    </row>
    <row r="989" spans="1:27" ht="136">
      <c r="A989" s="4">
        <v>2605</v>
      </c>
      <c r="B989" s="4" t="s">
        <v>574</v>
      </c>
      <c r="C989" s="4">
        <v>233</v>
      </c>
      <c r="E989" s="116" t="s">
        <v>2940</v>
      </c>
      <c r="F989" s="2" t="s">
        <v>2086</v>
      </c>
      <c r="G989" s="2" t="s">
        <v>1740</v>
      </c>
      <c r="H989" s="10"/>
      <c r="I989" s="10"/>
      <c r="J989" s="10"/>
      <c r="K989" s="10"/>
      <c r="L989" s="10"/>
      <c r="M989" s="10"/>
      <c r="P989" s="73">
        <v>4</v>
      </c>
      <c r="Q989" s="74" t="s">
        <v>3237</v>
      </c>
      <c r="R989" s="74"/>
      <c r="S989" s="19">
        <v>3</v>
      </c>
      <c r="T989" s="21"/>
      <c r="U989" s="73"/>
      <c r="V989" s="74"/>
      <c r="W989" s="74"/>
      <c r="X989" s="19"/>
      <c r="Y989" s="21"/>
      <c r="Z989" s="66">
        <f t="shared" si="42"/>
        <v>4</v>
      </c>
      <c r="AA989" s="49">
        <f t="shared" si="43"/>
        <v>3</v>
      </c>
    </row>
    <row r="990" spans="1:27" s="87" customFormat="1" ht="17">
      <c r="A990" s="4" t="s">
        <v>504</v>
      </c>
      <c r="B990" s="4" t="s">
        <v>504</v>
      </c>
      <c r="C990" s="4" t="s">
        <v>504</v>
      </c>
      <c r="D990" s="15"/>
      <c r="H990" s="4"/>
      <c r="P990" s="120"/>
      <c r="Q990" s="120"/>
      <c r="R990" s="120"/>
      <c r="S990" s="120"/>
      <c r="T990" s="120"/>
      <c r="U990" s="120"/>
      <c r="V990" s="120"/>
      <c r="W990" s="120"/>
      <c r="X990" s="120"/>
      <c r="Y990" s="120"/>
    </row>
    <row r="991" spans="1:27" s="87" customFormat="1" ht="17">
      <c r="A991" s="4" t="s">
        <v>504</v>
      </c>
      <c r="B991" s="4" t="s">
        <v>504</v>
      </c>
      <c r="C991" s="4" t="s">
        <v>504</v>
      </c>
      <c r="D991" s="15"/>
      <c r="H991" s="4"/>
      <c r="P991" s="120"/>
      <c r="Q991" s="120"/>
      <c r="R991" s="120"/>
      <c r="S991" s="120"/>
      <c r="T991" s="120"/>
      <c r="U991" s="120"/>
      <c r="V991" s="120"/>
      <c r="W991" s="120"/>
      <c r="X991" s="120"/>
      <c r="Y991" s="120"/>
    </row>
    <row r="992" spans="1:27" s="87" customFormat="1" ht="17">
      <c r="A992" s="4" t="s">
        <v>504</v>
      </c>
      <c r="B992" s="4" t="s">
        <v>504</v>
      </c>
      <c r="C992" s="4"/>
      <c r="D992" s="15"/>
      <c r="E992" s="89" t="s">
        <v>110</v>
      </c>
      <c r="H992" s="4"/>
      <c r="P992" s="120"/>
      <c r="Q992" s="120"/>
      <c r="R992" s="120"/>
      <c r="S992" s="120"/>
      <c r="T992" s="120"/>
      <c r="U992" s="120"/>
      <c r="V992" s="120"/>
      <c r="W992" s="120"/>
      <c r="X992" s="120"/>
      <c r="Y992" s="120"/>
      <c r="Z992" s="87" t="str">
        <f t="shared" si="42"/>
        <v/>
      </c>
      <c r="AA992" s="87" t="str">
        <f t="shared" si="43"/>
        <v/>
      </c>
    </row>
    <row r="993" spans="1:27" ht="306">
      <c r="A993" s="4">
        <v>2606</v>
      </c>
      <c r="B993" s="4" t="s">
        <v>2087</v>
      </c>
      <c r="C993" s="4">
        <v>231</v>
      </c>
      <c r="E993" s="116" t="s">
        <v>2941</v>
      </c>
      <c r="F993" s="2" t="s">
        <v>2088</v>
      </c>
      <c r="G993" s="2" t="s">
        <v>2089</v>
      </c>
      <c r="H993" s="10"/>
      <c r="I993" s="10"/>
      <c r="J993" s="10"/>
      <c r="K993" s="10"/>
      <c r="L993" s="10"/>
      <c r="M993" s="10"/>
      <c r="P993" s="73">
        <v>4</v>
      </c>
      <c r="Q993" s="74" t="s">
        <v>3193</v>
      </c>
      <c r="R993" s="74"/>
      <c r="S993" s="19">
        <v>2</v>
      </c>
      <c r="T993" s="21"/>
      <c r="U993" s="73"/>
      <c r="V993" s="74"/>
      <c r="W993" s="74"/>
      <c r="X993" s="19"/>
      <c r="Y993" s="21"/>
      <c r="Z993" s="66">
        <f t="shared" si="42"/>
        <v>4</v>
      </c>
      <c r="AA993" s="49">
        <f t="shared" si="43"/>
        <v>2</v>
      </c>
    </row>
    <row r="994" spans="1:27" ht="289">
      <c r="A994" s="4">
        <v>2607</v>
      </c>
      <c r="B994" s="4" t="s">
        <v>2087</v>
      </c>
      <c r="C994" s="4">
        <v>231</v>
      </c>
      <c r="E994" s="116" t="s">
        <v>2942</v>
      </c>
      <c r="F994" s="2" t="s">
        <v>2090</v>
      </c>
      <c r="G994" s="2" t="s">
        <v>2091</v>
      </c>
      <c r="H994" s="10"/>
      <c r="I994" s="10"/>
      <c r="J994" s="10"/>
      <c r="K994" s="10"/>
      <c r="L994" s="10"/>
      <c r="M994" s="10"/>
      <c r="P994" s="73">
        <v>4</v>
      </c>
      <c r="Q994" s="74" t="s">
        <v>3121</v>
      </c>
      <c r="R994" s="74"/>
      <c r="S994" s="19">
        <v>0</v>
      </c>
      <c r="T994" s="21"/>
      <c r="U994" s="73"/>
      <c r="V994" s="74"/>
      <c r="W994" s="74"/>
      <c r="X994" s="19"/>
      <c r="Y994" s="21"/>
      <c r="Z994" s="66">
        <f t="shared" si="42"/>
        <v>4</v>
      </c>
      <c r="AA994" s="49">
        <f t="shared" si="43"/>
        <v>0</v>
      </c>
    </row>
    <row r="995" spans="1:27" ht="272">
      <c r="A995" s="4">
        <v>2608</v>
      </c>
      <c r="B995" s="4" t="s">
        <v>2087</v>
      </c>
      <c r="C995" s="4">
        <v>231</v>
      </c>
      <c r="E995" s="116" t="s">
        <v>2943</v>
      </c>
      <c r="F995" s="2" t="s">
        <v>2092</v>
      </c>
      <c r="G995" s="2" t="s">
        <v>2093</v>
      </c>
      <c r="H995" s="10"/>
      <c r="I995" s="10"/>
      <c r="J995" s="10"/>
      <c r="K995" s="10"/>
      <c r="L995" s="10"/>
      <c r="M995" s="10"/>
      <c r="P995" s="73">
        <v>4</v>
      </c>
      <c r="Q995" s="74" t="s">
        <v>3194</v>
      </c>
      <c r="R995" s="74"/>
      <c r="S995" s="19">
        <v>2</v>
      </c>
      <c r="T995" s="21"/>
      <c r="U995" s="73"/>
      <c r="V995" s="74"/>
      <c r="W995" s="74"/>
      <c r="X995" s="19"/>
      <c r="Y995" s="21"/>
      <c r="Z995" s="66">
        <f t="shared" si="42"/>
        <v>4</v>
      </c>
      <c r="AA995" s="49">
        <f t="shared" si="43"/>
        <v>2</v>
      </c>
    </row>
    <row r="996" spans="1:27" ht="255">
      <c r="A996" s="4">
        <v>2609</v>
      </c>
      <c r="B996" s="4" t="s">
        <v>2087</v>
      </c>
      <c r="C996" s="4">
        <v>231</v>
      </c>
      <c r="E996" s="116" t="s">
        <v>2944</v>
      </c>
      <c r="F996" s="2" t="s">
        <v>2094</v>
      </c>
      <c r="G996" s="2" t="s">
        <v>2095</v>
      </c>
      <c r="H996" s="10"/>
      <c r="I996" s="10"/>
      <c r="J996" s="10"/>
      <c r="K996" s="10"/>
      <c r="L996" s="10"/>
      <c r="M996" s="10"/>
      <c r="P996" s="73">
        <v>4</v>
      </c>
      <c r="Q996" s="74" t="s">
        <v>3195</v>
      </c>
      <c r="R996" s="74"/>
      <c r="S996" s="19">
        <v>2</v>
      </c>
      <c r="T996" s="21"/>
      <c r="U996" s="73"/>
      <c r="V996" s="74"/>
      <c r="W996" s="74"/>
      <c r="X996" s="19"/>
      <c r="Y996" s="21"/>
      <c r="Z996" s="66">
        <f t="shared" si="42"/>
        <v>4</v>
      </c>
      <c r="AA996" s="49">
        <f t="shared" si="43"/>
        <v>2</v>
      </c>
    </row>
    <row r="997" spans="1:27" ht="255">
      <c r="A997" s="4">
        <v>2610</v>
      </c>
      <c r="B997" s="4" t="s">
        <v>2087</v>
      </c>
      <c r="C997" s="4">
        <v>231</v>
      </c>
      <c r="E997" s="116" t="s">
        <v>2945</v>
      </c>
      <c r="F997" s="2" t="s">
        <v>2096</v>
      </c>
      <c r="G997" s="2" t="s">
        <v>2097</v>
      </c>
      <c r="H997" s="10"/>
      <c r="I997" s="10"/>
      <c r="J997" s="10"/>
      <c r="K997" s="10"/>
      <c r="L997" s="10"/>
      <c r="M997" s="10"/>
      <c r="P997" s="73">
        <v>4</v>
      </c>
      <c r="Q997" s="74" t="s">
        <v>3238</v>
      </c>
      <c r="R997" s="74"/>
      <c r="S997" s="19">
        <v>2</v>
      </c>
      <c r="T997" s="21"/>
      <c r="U997" s="73"/>
      <c r="V997" s="74"/>
      <c r="W997" s="74"/>
      <c r="X997" s="19"/>
      <c r="Y997" s="21"/>
      <c r="Z997" s="66">
        <f t="shared" si="42"/>
        <v>4</v>
      </c>
      <c r="AA997" s="49">
        <f t="shared" si="43"/>
        <v>2</v>
      </c>
    </row>
    <row r="998" spans="1:27" ht="255">
      <c r="A998" s="4">
        <v>2611</v>
      </c>
      <c r="B998" s="4" t="s">
        <v>2087</v>
      </c>
      <c r="C998" s="4">
        <v>231</v>
      </c>
      <c r="E998" s="116" t="s">
        <v>2946</v>
      </c>
      <c r="F998" s="2" t="s">
        <v>2098</v>
      </c>
      <c r="G998" s="2" t="s">
        <v>2099</v>
      </c>
      <c r="H998" s="10"/>
      <c r="I998" s="10"/>
      <c r="J998" s="10"/>
      <c r="K998" s="10"/>
      <c r="L998" s="10"/>
      <c r="M998" s="10"/>
      <c r="P998" s="73">
        <v>4</v>
      </c>
      <c r="Q998" s="74" t="s">
        <v>3239</v>
      </c>
      <c r="R998" s="74"/>
      <c r="S998" s="19">
        <v>2</v>
      </c>
      <c r="T998" s="21"/>
      <c r="U998" s="73"/>
      <c r="V998" s="74"/>
      <c r="W998" s="74"/>
      <c r="X998" s="19"/>
      <c r="Y998" s="21"/>
      <c r="Z998" s="66">
        <f t="shared" si="42"/>
        <v>4</v>
      </c>
      <c r="AA998" s="49">
        <f t="shared" si="43"/>
        <v>2</v>
      </c>
    </row>
    <row r="999" spans="1:27" ht="409.6">
      <c r="A999" s="4">
        <v>2612</v>
      </c>
      <c r="B999" s="4" t="s">
        <v>2087</v>
      </c>
      <c r="C999" s="4">
        <v>231</v>
      </c>
      <c r="E999" s="116" t="s">
        <v>2947</v>
      </c>
      <c r="F999" s="2" t="s">
        <v>2100</v>
      </c>
      <c r="G999" s="2" t="s">
        <v>2101</v>
      </c>
      <c r="H999" s="10"/>
      <c r="I999" s="10"/>
      <c r="J999" s="10"/>
      <c r="K999" s="10"/>
      <c r="L999" s="10"/>
      <c r="M999" s="10"/>
      <c r="P999" s="73">
        <v>4</v>
      </c>
      <c r="Q999" s="74" t="s">
        <v>392</v>
      </c>
      <c r="R999" s="74"/>
      <c r="S999" s="19">
        <v>2</v>
      </c>
      <c r="T999" s="21"/>
      <c r="U999" s="73"/>
      <c r="V999" s="74"/>
      <c r="W999" s="74"/>
      <c r="X999" s="19"/>
      <c r="Y999" s="21"/>
      <c r="Z999" s="66">
        <f t="shared" si="42"/>
        <v>4</v>
      </c>
      <c r="AA999" s="49">
        <f t="shared" si="43"/>
        <v>2</v>
      </c>
    </row>
    <row r="1000" spans="1:27" ht="170">
      <c r="A1000" s="4">
        <v>2613</v>
      </c>
      <c r="B1000" s="4" t="s">
        <v>2087</v>
      </c>
      <c r="C1000" s="4">
        <v>231</v>
      </c>
      <c r="E1000" s="116" t="s">
        <v>2927</v>
      </c>
      <c r="F1000" s="2" t="s">
        <v>2102</v>
      </c>
      <c r="G1000" s="2" t="s">
        <v>2085</v>
      </c>
      <c r="H1000" s="10"/>
      <c r="I1000" s="10"/>
      <c r="J1000" s="10"/>
      <c r="K1000" s="10"/>
      <c r="L1000" s="10"/>
      <c r="M1000" s="10"/>
      <c r="P1000" s="73">
        <v>4</v>
      </c>
      <c r="Q1000" s="74" t="s">
        <v>3240</v>
      </c>
      <c r="R1000" s="74"/>
      <c r="S1000" s="19">
        <v>1</v>
      </c>
      <c r="T1000" s="21"/>
      <c r="U1000" s="73"/>
      <c r="V1000" s="74"/>
      <c r="W1000" s="74"/>
      <c r="X1000" s="19"/>
      <c r="Y1000" s="21"/>
      <c r="Z1000" s="66">
        <f t="shared" si="42"/>
        <v>4</v>
      </c>
      <c r="AA1000" s="49">
        <f t="shared" si="43"/>
        <v>1</v>
      </c>
    </row>
    <row r="1001" spans="1:27" ht="238">
      <c r="A1001" s="4">
        <v>2614</v>
      </c>
      <c r="B1001" s="4" t="s">
        <v>2087</v>
      </c>
      <c r="C1001" s="4">
        <v>231</v>
      </c>
      <c r="E1001" s="116" t="s">
        <v>2948</v>
      </c>
      <c r="F1001" s="2" t="s">
        <v>2103</v>
      </c>
      <c r="G1001" s="2" t="s">
        <v>2104</v>
      </c>
      <c r="H1001" s="10"/>
      <c r="I1001" s="10"/>
      <c r="J1001" s="10"/>
      <c r="K1001" s="10"/>
      <c r="L1001" s="10"/>
      <c r="M1001" s="10"/>
      <c r="P1001" s="73">
        <v>3</v>
      </c>
      <c r="Q1001" s="74" t="s">
        <v>3196</v>
      </c>
      <c r="R1001" s="74"/>
      <c r="S1001" s="19">
        <v>2</v>
      </c>
      <c r="T1001" s="21"/>
      <c r="U1001" s="73"/>
      <c r="V1001" s="74"/>
      <c r="W1001" s="74"/>
      <c r="X1001" s="19"/>
      <c r="Y1001" s="21"/>
      <c r="Z1001" s="66">
        <f t="shared" si="42"/>
        <v>3</v>
      </c>
      <c r="AA1001" s="49">
        <f t="shared" si="43"/>
        <v>2</v>
      </c>
    </row>
    <row r="1002" spans="1:27" ht="136">
      <c r="A1002" s="4">
        <v>2615</v>
      </c>
      <c r="B1002" s="4" t="s">
        <v>2087</v>
      </c>
      <c r="C1002" s="4">
        <v>231</v>
      </c>
      <c r="E1002" s="116" t="s">
        <v>2949</v>
      </c>
      <c r="F1002" s="2" t="s">
        <v>2105</v>
      </c>
      <c r="G1002" s="2" t="s">
        <v>1740</v>
      </c>
      <c r="H1002" s="10"/>
      <c r="I1002" s="10"/>
      <c r="J1002" s="10"/>
      <c r="K1002" s="10"/>
      <c r="L1002" s="10"/>
      <c r="M1002" s="10"/>
      <c r="P1002" s="73">
        <v>3</v>
      </c>
      <c r="Q1002" s="74" t="s">
        <v>3197</v>
      </c>
      <c r="R1002" s="74"/>
      <c r="S1002" s="19">
        <v>1</v>
      </c>
      <c r="T1002" s="21"/>
      <c r="U1002" s="73"/>
      <c r="V1002" s="74"/>
      <c r="W1002" s="74"/>
      <c r="X1002" s="19"/>
      <c r="Y1002" s="21"/>
      <c r="Z1002" s="66">
        <f t="shared" si="42"/>
        <v>3</v>
      </c>
      <c r="AA1002" s="49">
        <f t="shared" si="43"/>
        <v>1</v>
      </c>
    </row>
    <row r="1003" spans="1:27" s="87" customFormat="1" ht="17">
      <c r="A1003" s="4" t="s">
        <v>504</v>
      </c>
      <c r="B1003" s="4" t="s">
        <v>504</v>
      </c>
      <c r="C1003" s="4" t="s">
        <v>504</v>
      </c>
      <c r="D1003" s="15"/>
      <c r="H1003" s="4"/>
      <c r="P1003" s="120"/>
      <c r="Q1003" s="120"/>
      <c r="R1003" s="120"/>
      <c r="S1003" s="120"/>
      <c r="T1003" s="120"/>
      <c r="U1003" s="120"/>
      <c r="V1003" s="120"/>
      <c r="W1003" s="120"/>
      <c r="X1003" s="120"/>
      <c r="Y1003" s="120"/>
    </row>
    <row r="1004" spans="1:27" s="87" customFormat="1" ht="17">
      <c r="A1004" s="4" t="s">
        <v>504</v>
      </c>
      <c r="B1004" s="4" t="s">
        <v>504</v>
      </c>
      <c r="C1004" s="4" t="s">
        <v>504</v>
      </c>
      <c r="D1004" s="15"/>
      <c r="H1004" s="4"/>
      <c r="P1004" s="120"/>
      <c r="Q1004" s="120"/>
      <c r="R1004" s="120"/>
      <c r="S1004" s="120"/>
      <c r="T1004" s="120"/>
      <c r="U1004" s="120"/>
      <c r="V1004" s="120"/>
      <c r="W1004" s="120"/>
      <c r="X1004" s="120"/>
      <c r="Y1004" s="120"/>
    </row>
    <row r="1005" spans="1:27" s="87" customFormat="1" ht="17">
      <c r="A1005" s="4" t="s">
        <v>504</v>
      </c>
      <c r="B1005" s="4" t="s">
        <v>504</v>
      </c>
      <c r="C1005" s="4"/>
      <c r="D1005" s="15" t="s">
        <v>504</v>
      </c>
      <c r="E1005" s="89" t="s">
        <v>109</v>
      </c>
      <c r="H1005" s="4"/>
      <c r="P1005" s="120"/>
      <c r="Q1005" s="120"/>
      <c r="R1005" s="120"/>
      <c r="S1005" s="120"/>
      <c r="T1005" s="120"/>
      <c r="U1005" s="120"/>
      <c r="V1005" s="120"/>
      <c r="W1005" s="120"/>
      <c r="X1005" s="120"/>
      <c r="Y1005" s="120"/>
      <c r="Z1005" s="87" t="str">
        <f t="shared" si="42"/>
        <v/>
      </c>
      <c r="AA1005" s="87" t="str">
        <f t="shared" si="43"/>
        <v/>
      </c>
    </row>
    <row r="1006" spans="1:27" ht="272">
      <c r="A1006" s="4">
        <v>2616</v>
      </c>
      <c r="B1006" s="4" t="s">
        <v>2106</v>
      </c>
      <c r="C1006" s="4">
        <v>230</v>
      </c>
      <c r="E1006" s="116" t="s">
        <v>2950</v>
      </c>
      <c r="F1006" s="2" t="s">
        <v>2107</v>
      </c>
      <c r="G1006" s="2" t="s">
        <v>2108</v>
      </c>
      <c r="H1006" s="10"/>
      <c r="I1006" s="10"/>
      <c r="J1006" s="10"/>
      <c r="K1006" s="10"/>
      <c r="L1006" s="10"/>
      <c r="M1006" s="10"/>
      <c r="P1006" s="73">
        <v>4</v>
      </c>
      <c r="Q1006" s="74" t="s">
        <v>3256</v>
      </c>
      <c r="R1006" s="74"/>
      <c r="S1006" s="19">
        <v>2</v>
      </c>
      <c r="T1006" s="21"/>
      <c r="U1006" s="73"/>
      <c r="V1006" s="74"/>
      <c r="W1006" s="74"/>
      <c r="X1006" s="19"/>
      <c r="Y1006" s="21"/>
      <c r="Z1006" s="66">
        <f t="shared" si="42"/>
        <v>4</v>
      </c>
      <c r="AA1006" s="49">
        <f t="shared" si="43"/>
        <v>2</v>
      </c>
    </row>
    <row r="1007" spans="1:27" ht="255">
      <c r="A1007" s="4">
        <v>2617</v>
      </c>
      <c r="B1007" s="4" t="s">
        <v>2106</v>
      </c>
      <c r="C1007" s="4">
        <v>230</v>
      </c>
      <c r="E1007" s="116" t="s">
        <v>2951</v>
      </c>
      <c r="F1007" s="2" t="s">
        <v>2109</v>
      </c>
      <c r="G1007" s="2" t="s">
        <v>2110</v>
      </c>
      <c r="H1007" s="10"/>
      <c r="I1007" s="10"/>
      <c r="J1007" s="10"/>
      <c r="K1007" s="10"/>
      <c r="L1007" s="10"/>
      <c r="M1007" s="10"/>
      <c r="P1007" s="73">
        <v>4</v>
      </c>
      <c r="Q1007" s="74" t="s">
        <v>3241</v>
      </c>
      <c r="R1007" s="74"/>
      <c r="S1007" s="19">
        <v>1</v>
      </c>
      <c r="T1007" s="21"/>
      <c r="U1007" s="73"/>
      <c r="V1007" s="74"/>
      <c r="W1007" s="74"/>
      <c r="X1007" s="19"/>
      <c r="Y1007" s="21"/>
      <c r="Z1007" s="66">
        <f t="shared" si="42"/>
        <v>4</v>
      </c>
      <c r="AA1007" s="49">
        <f t="shared" si="43"/>
        <v>1</v>
      </c>
    </row>
    <row r="1008" spans="1:27" ht="272">
      <c r="A1008" s="4">
        <v>2618</v>
      </c>
      <c r="B1008" s="4" t="s">
        <v>2106</v>
      </c>
      <c r="C1008" s="4">
        <v>230</v>
      </c>
      <c r="E1008" s="116" t="s">
        <v>2952</v>
      </c>
      <c r="F1008" s="2" t="s">
        <v>2111</v>
      </c>
      <c r="G1008" s="2" t="s">
        <v>2112</v>
      </c>
      <c r="H1008" s="10"/>
      <c r="I1008" s="10"/>
      <c r="J1008" s="10"/>
      <c r="K1008" s="10"/>
      <c r="L1008" s="10"/>
      <c r="M1008" s="10"/>
      <c r="P1008" s="73">
        <v>4</v>
      </c>
      <c r="Q1008" s="74" t="s">
        <v>3257</v>
      </c>
      <c r="R1008" s="74"/>
      <c r="S1008" s="19">
        <v>1</v>
      </c>
      <c r="T1008" s="21"/>
      <c r="U1008" s="73"/>
      <c r="V1008" s="74"/>
      <c r="W1008" s="74"/>
      <c r="X1008" s="19"/>
      <c r="Y1008" s="21"/>
      <c r="Z1008" s="66">
        <f t="shared" si="42"/>
        <v>4</v>
      </c>
      <c r="AA1008" s="49">
        <f t="shared" si="43"/>
        <v>1</v>
      </c>
    </row>
    <row r="1009" spans="1:27" ht="238">
      <c r="A1009" s="4">
        <v>2619</v>
      </c>
      <c r="B1009" s="4" t="s">
        <v>2106</v>
      </c>
      <c r="C1009" s="4">
        <v>230</v>
      </c>
      <c r="E1009" s="116" t="s">
        <v>2953</v>
      </c>
      <c r="F1009" s="2" t="s">
        <v>2113</v>
      </c>
      <c r="G1009" s="2" t="s">
        <v>2114</v>
      </c>
      <c r="H1009" s="10"/>
      <c r="I1009" s="10"/>
      <c r="J1009" s="10"/>
      <c r="K1009" s="10"/>
      <c r="L1009" s="10"/>
      <c r="M1009" s="10"/>
      <c r="P1009" s="73">
        <v>4</v>
      </c>
      <c r="Q1009" s="74" t="s">
        <v>3242</v>
      </c>
      <c r="R1009" s="74"/>
      <c r="S1009" s="19">
        <v>2</v>
      </c>
      <c r="T1009" s="21"/>
      <c r="U1009" s="73"/>
      <c r="V1009" s="74"/>
      <c r="W1009" s="74"/>
      <c r="X1009" s="19"/>
      <c r="Y1009" s="21"/>
      <c r="Z1009" s="66">
        <f t="shared" si="42"/>
        <v>4</v>
      </c>
      <c r="AA1009" s="49">
        <f t="shared" si="43"/>
        <v>2</v>
      </c>
    </row>
    <row r="1010" spans="1:27" s="87" customFormat="1" ht="17">
      <c r="A1010" s="4" t="s">
        <v>504</v>
      </c>
      <c r="B1010" s="4" t="s">
        <v>504</v>
      </c>
      <c r="C1010" s="4" t="s">
        <v>504</v>
      </c>
      <c r="D1010" s="15" t="s">
        <v>504</v>
      </c>
      <c r="H1010" s="4"/>
      <c r="P1010" s="120"/>
      <c r="Q1010" s="120"/>
      <c r="R1010" s="120"/>
      <c r="S1010" s="120"/>
      <c r="T1010" s="120"/>
      <c r="U1010" s="120"/>
      <c r="V1010" s="120"/>
      <c r="W1010" s="120"/>
      <c r="X1010" s="120"/>
      <c r="Y1010" s="120"/>
    </row>
    <row r="1011" spans="1:27" s="87" customFormat="1" ht="17">
      <c r="A1011" s="4" t="s">
        <v>504</v>
      </c>
      <c r="B1011" s="4" t="s">
        <v>504</v>
      </c>
      <c r="C1011" s="4" t="s">
        <v>504</v>
      </c>
      <c r="D1011" s="15" t="s">
        <v>504</v>
      </c>
      <c r="H1011" s="4"/>
      <c r="P1011" s="120"/>
      <c r="Q1011" s="120"/>
      <c r="R1011" s="120"/>
      <c r="S1011" s="120"/>
      <c r="T1011" s="120"/>
      <c r="U1011" s="120"/>
      <c r="V1011" s="120"/>
      <c r="W1011" s="120"/>
      <c r="X1011" s="120"/>
      <c r="Y1011" s="120"/>
    </row>
    <row r="1012" spans="1:27" s="87" customFormat="1" ht="17">
      <c r="A1012" s="4" t="s">
        <v>504</v>
      </c>
      <c r="B1012" s="4" t="s">
        <v>504</v>
      </c>
      <c r="C1012" s="4"/>
      <c r="D1012" s="15" t="s">
        <v>504</v>
      </c>
      <c r="E1012" s="89" t="s">
        <v>2115</v>
      </c>
      <c r="H1012" s="4"/>
      <c r="P1012" s="120"/>
      <c r="Q1012" s="120"/>
      <c r="R1012" s="120"/>
      <c r="S1012" s="120"/>
      <c r="T1012" s="120"/>
      <c r="U1012" s="120"/>
      <c r="V1012" s="120"/>
      <c r="W1012" s="120"/>
      <c r="X1012" s="120"/>
      <c r="Y1012" s="120"/>
      <c r="Z1012" s="87" t="str">
        <f t="shared" si="42"/>
        <v/>
      </c>
      <c r="AA1012" s="87" t="str">
        <f t="shared" si="43"/>
        <v/>
      </c>
    </row>
    <row r="1013" spans="1:27" ht="404">
      <c r="A1013" s="4">
        <v>2620</v>
      </c>
      <c r="B1013" s="4" t="s">
        <v>2116</v>
      </c>
      <c r="C1013" s="4">
        <v>232</v>
      </c>
      <c r="E1013" s="116" t="s">
        <v>2954</v>
      </c>
      <c r="F1013" s="2" t="s">
        <v>2117</v>
      </c>
      <c r="G1013" s="2" t="s">
        <v>2118</v>
      </c>
      <c r="H1013" s="10"/>
      <c r="I1013" s="10"/>
      <c r="J1013" s="10"/>
      <c r="K1013" s="10"/>
      <c r="L1013" s="10"/>
      <c r="M1013" s="10"/>
      <c r="P1013" s="73">
        <v>4</v>
      </c>
      <c r="Q1013" s="74" t="s">
        <v>393</v>
      </c>
      <c r="R1013" s="74"/>
      <c r="S1013" s="19">
        <v>2.5</v>
      </c>
      <c r="T1013" s="21"/>
      <c r="U1013" s="73"/>
      <c r="V1013" s="74"/>
      <c r="W1013" s="74"/>
      <c r="X1013" s="19"/>
      <c r="Y1013" s="21"/>
      <c r="Z1013" s="66">
        <f t="shared" si="42"/>
        <v>4</v>
      </c>
      <c r="AA1013" s="49">
        <f t="shared" si="43"/>
        <v>2.5</v>
      </c>
    </row>
    <row r="1014" spans="1:27" ht="409.6">
      <c r="A1014" s="4">
        <v>2621</v>
      </c>
      <c r="B1014" s="4" t="s">
        <v>2116</v>
      </c>
      <c r="C1014" s="4">
        <v>232</v>
      </c>
      <c r="E1014" s="116" t="s">
        <v>2955</v>
      </c>
      <c r="F1014" s="2" t="s">
        <v>2119</v>
      </c>
      <c r="G1014" s="2" t="s">
        <v>2120</v>
      </c>
      <c r="H1014" s="10"/>
      <c r="I1014" s="10"/>
      <c r="J1014" s="10"/>
      <c r="K1014" s="10"/>
      <c r="L1014" s="10"/>
      <c r="M1014" s="10"/>
      <c r="P1014" s="73">
        <v>4</v>
      </c>
      <c r="Q1014" s="74" t="s">
        <v>3258</v>
      </c>
      <c r="R1014" s="74"/>
      <c r="S1014" s="19">
        <v>2.5</v>
      </c>
      <c r="T1014" s="21"/>
      <c r="U1014" s="73"/>
      <c r="V1014" s="74"/>
      <c r="W1014" s="74"/>
      <c r="X1014" s="19"/>
      <c r="Y1014" s="21"/>
      <c r="Z1014" s="66">
        <f t="shared" si="42"/>
        <v>4</v>
      </c>
      <c r="AA1014" s="49">
        <f t="shared" si="43"/>
        <v>2.5</v>
      </c>
    </row>
    <row r="1015" spans="1:27" ht="272">
      <c r="A1015" s="4">
        <v>2622</v>
      </c>
      <c r="B1015" s="4" t="s">
        <v>2116</v>
      </c>
      <c r="C1015" s="4">
        <v>232</v>
      </c>
      <c r="E1015" s="116" t="s">
        <v>2956</v>
      </c>
      <c r="F1015" s="2" t="s">
        <v>2121</v>
      </c>
      <c r="G1015" s="2" t="s">
        <v>2122</v>
      </c>
      <c r="H1015" s="10"/>
      <c r="I1015" s="10"/>
      <c r="J1015" s="10"/>
      <c r="K1015" s="10"/>
      <c r="L1015" s="10"/>
      <c r="M1015" s="10"/>
      <c r="P1015" s="73">
        <v>4</v>
      </c>
      <c r="Q1015" s="74" t="s">
        <v>3198</v>
      </c>
      <c r="R1015" s="74"/>
      <c r="S1015" s="19">
        <v>0</v>
      </c>
      <c r="T1015" s="21"/>
      <c r="U1015" s="73"/>
      <c r="V1015" s="74"/>
      <c r="W1015" s="74"/>
      <c r="X1015" s="19"/>
      <c r="Y1015" s="21"/>
      <c r="Z1015" s="66">
        <f t="shared" si="42"/>
        <v>4</v>
      </c>
      <c r="AA1015" s="49">
        <f t="shared" si="43"/>
        <v>0</v>
      </c>
    </row>
    <row r="1016" spans="1:27" ht="323">
      <c r="A1016" s="4">
        <v>2623</v>
      </c>
      <c r="B1016" s="4" t="s">
        <v>2116</v>
      </c>
      <c r="C1016" s="4">
        <v>232</v>
      </c>
      <c r="E1016" s="116" t="s">
        <v>2957</v>
      </c>
      <c r="F1016" s="2" t="s">
        <v>2123</v>
      </c>
      <c r="G1016" s="2" t="s">
        <v>2124</v>
      </c>
      <c r="H1016" s="10"/>
      <c r="I1016" s="10"/>
      <c r="J1016" s="10"/>
      <c r="K1016" s="10"/>
      <c r="L1016" s="10"/>
      <c r="M1016" s="10"/>
      <c r="P1016" s="73">
        <v>4</v>
      </c>
      <c r="Q1016" s="74" t="s">
        <v>3259</v>
      </c>
      <c r="R1016" s="74"/>
      <c r="S1016" s="19">
        <v>1</v>
      </c>
      <c r="T1016" s="21"/>
      <c r="U1016" s="73"/>
      <c r="V1016" s="74"/>
      <c r="W1016" s="74"/>
      <c r="X1016" s="19"/>
      <c r="Y1016" s="21"/>
      <c r="Z1016" s="66">
        <f t="shared" si="42"/>
        <v>4</v>
      </c>
      <c r="AA1016" s="49">
        <f t="shared" si="43"/>
        <v>1</v>
      </c>
    </row>
    <row r="1017" spans="1:27" ht="204">
      <c r="A1017" s="4">
        <v>2624</v>
      </c>
      <c r="B1017" s="4" t="s">
        <v>2116</v>
      </c>
      <c r="C1017" s="4">
        <v>232</v>
      </c>
      <c r="E1017" s="116" t="s">
        <v>2958</v>
      </c>
      <c r="F1017" s="2" t="s">
        <v>2125</v>
      </c>
      <c r="G1017" s="2" t="s">
        <v>2126</v>
      </c>
      <c r="H1017" s="10"/>
      <c r="I1017" s="10"/>
      <c r="J1017" s="10"/>
      <c r="K1017" s="10"/>
      <c r="L1017" s="10"/>
      <c r="M1017" s="10"/>
      <c r="P1017" s="73">
        <v>4</v>
      </c>
      <c r="Q1017" s="74" t="s">
        <v>3260</v>
      </c>
      <c r="R1017" s="74"/>
      <c r="S1017" s="19">
        <v>2.5</v>
      </c>
      <c r="T1017" s="21"/>
      <c r="U1017" s="73"/>
      <c r="V1017" s="74"/>
      <c r="W1017" s="74"/>
      <c r="X1017" s="19"/>
      <c r="Y1017" s="21"/>
      <c r="Z1017" s="66">
        <f t="shared" si="42"/>
        <v>4</v>
      </c>
      <c r="AA1017" s="49">
        <f t="shared" si="43"/>
        <v>2.5</v>
      </c>
    </row>
    <row r="1018" spans="1:27" ht="136">
      <c r="A1018" s="4">
        <v>2625</v>
      </c>
      <c r="B1018" s="4" t="s">
        <v>2116</v>
      </c>
      <c r="C1018" s="4">
        <v>232</v>
      </c>
      <c r="E1018" s="116" t="s">
        <v>2959</v>
      </c>
      <c r="F1018" s="2" t="s">
        <v>2127</v>
      </c>
      <c r="G1018" s="2" t="s">
        <v>1740</v>
      </c>
      <c r="H1018" s="10"/>
      <c r="I1018" s="10"/>
      <c r="J1018" s="10"/>
      <c r="K1018" s="10"/>
      <c r="L1018" s="10"/>
      <c r="M1018" s="10"/>
      <c r="P1018" s="73">
        <v>4</v>
      </c>
      <c r="Q1018" s="74" t="s">
        <v>3261</v>
      </c>
      <c r="R1018" s="74"/>
      <c r="S1018" s="19">
        <v>1</v>
      </c>
      <c r="T1018" s="21"/>
      <c r="U1018" s="73"/>
      <c r="V1018" s="74"/>
      <c r="W1018" s="74"/>
      <c r="X1018" s="19"/>
      <c r="Y1018" s="21"/>
      <c r="Z1018" s="66">
        <f t="shared" si="42"/>
        <v>4</v>
      </c>
      <c r="AA1018" s="49">
        <f t="shared" si="43"/>
        <v>1</v>
      </c>
    </row>
    <row r="1019" spans="1:27" s="87" customFormat="1" ht="17">
      <c r="A1019" s="4" t="s">
        <v>504</v>
      </c>
      <c r="B1019" s="4" t="s">
        <v>504</v>
      </c>
      <c r="C1019" s="4" t="s">
        <v>504</v>
      </c>
      <c r="D1019" s="15" t="s">
        <v>504</v>
      </c>
      <c r="H1019" s="4"/>
      <c r="P1019" s="120"/>
      <c r="Q1019" s="120"/>
      <c r="R1019" s="120"/>
      <c r="S1019" s="120"/>
      <c r="T1019" s="120"/>
      <c r="U1019" s="120"/>
      <c r="V1019" s="120"/>
      <c r="W1019" s="120"/>
      <c r="X1019" s="120"/>
      <c r="Y1019" s="120"/>
    </row>
    <row r="1020" spans="1:27" s="87" customFormat="1" ht="17">
      <c r="A1020" s="4" t="s">
        <v>504</v>
      </c>
      <c r="B1020" s="4" t="s">
        <v>504</v>
      </c>
      <c r="C1020" s="4" t="s">
        <v>504</v>
      </c>
      <c r="D1020" s="15" t="s">
        <v>504</v>
      </c>
      <c r="H1020" s="4"/>
      <c r="P1020" s="120"/>
      <c r="Q1020" s="120"/>
      <c r="R1020" s="120"/>
      <c r="S1020" s="120"/>
      <c r="T1020" s="120"/>
      <c r="U1020" s="120"/>
      <c r="V1020" s="120"/>
      <c r="W1020" s="120"/>
      <c r="X1020" s="120"/>
      <c r="Y1020" s="120"/>
    </row>
    <row r="1021" spans="1:27" s="87" customFormat="1" ht="17">
      <c r="A1021" s="4" t="s">
        <v>504</v>
      </c>
      <c r="B1021" s="4" t="s">
        <v>504</v>
      </c>
      <c r="C1021" s="4"/>
      <c r="D1021" s="15" t="s">
        <v>504</v>
      </c>
      <c r="E1021" s="89" t="s">
        <v>2128</v>
      </c>
      <c r="H1021" s="4"/>
      <c r="P1021" s="120"/>
      <c r="Q1021" s="120"/>
      <c r="R1021" s="120"/>
      <c r="S1021" s="120"/>
      <c r="T1021" s="120"/>
      <c r="U1021" s="120"/>
      <c r="V1021" s="120"/>
      <c r="W1021" s="120"/>
      <c r="X1021" s="120"/>
      <c r="Y1021" s="120"/>
      <c r="Z1021" s="87" t="str">
        <f t="shared" si="42"/>
        <v/>
      </c>
      <c r="AA1021" s="87" t="str">
        <f t="shared" si="43"/>
        <v/>
      </c>
    </row>
    <row r="1022" spans="1:27" ht="187">
      <c r="A1022" s="4">
        <v>2626</v>
      </c>
      <c r="B1022" s="4" t="s">
        <v>2129</v>
      </c>
      <c r="C1022" s="4">
        <v>234</v>
      </c>
      <c r="D1022" s="15" t="s">
        <v>30</v>
      </c>
      <c r="E1022" s="116" t="s">
        <v>2960</v>
      </c>
      <c r="F1022" s="2" t="s">
        <v>2130</v>
      </c>
      <c r="G1022" s="2" t="s">
        <v>2131</v>
      </c>
      <c r="H1022" s="10"/>
      <c r="I1022" s="10"/>
      <c r="J1022" s="10"/>
      <c r="K1022" s="10"/>
      <c r="L1022" s="10"/>
      <c r="M1022" s="10"/>
      <c r="N1022" s="117">
        <v>3</v>
      </c>
      <c r="O1022" s="117">
        <v>3</v>
      </c>
      <c r="P1022" s="73">
        <v>4</v>
      </c>
      <c r="Q1022" s="74" t="s">
        <v>395</v>
      </c>
      <c r="R1022" s="74"/>
      <c r="S1022" s="19">
        <v>2</v>
      </c>
      <c r="T1022" s="21"/>
      <c r="U1022" s="73"/>
      <c r="V1022" s="74"/>
      <c r="W1022" s="74"/>
      <c r="X1022" s="19"/>
      <c r="Y1022" s="21"/>
      <c r="Z1022" s="66">
        <f t="shared" si="42"/>
        <v>4</v>
      </c>
      <c r="AA1022" s="49">
        <f t="shared" si="43"/>
        <v>2</v>
      </c>
    </row>
    <row r="1023" spans="1:27" s="87" customFormat="1" ht="17">
      <c r="A1023" s="4" t="s">
        <v>504</v>
      </c>
      <c r="B1023" s="4" t="s">
        <v>504</v>
      </c>
      <c r="C1023" s="4" t="s">
        <v>504</v>
      </c>
      <c r="D1023" s="15" t="s">
        <v>504</v>
      </c>
      <c r="H1023" s="4"/>
      <c r="P1023" s="120"/>
      <c r="Q1023" s="120"/>
      <c r="R1023" s="120"/>
      <c r="S1023" s="120"/>
      <c r="T1023" s="120"/>
      <c r="U1023" s="120"/>
      <c r="V1023" s="120"/>
      <c r="W1023" s="120"/>
      <c r="X1023" s="120"/>
      <c r="Y1023" s="120"/>
    </row>
    <row r="1024" spans="1:27" s="87" customFormat="1" ht="17">
      <c r="A1024" s="4" t="s">
        <v>504</v>
      </c>
      <c r="B1024" s="4" t="s">
        <v>504</v>
      </c>
      <c r="C1024" s="4" t="s">
        <v>504</v>
      </c>
      <c r="D1024" s="15" t="s">
        <v>504</v>
      </c>
      <c r="H1024" s="4"/>
      <c r="P1024" s="120"/>
      <c r="Q1024" s="120"/>
      <c r="R1024" s="120"/>
      <c r="S1024" s="120"/>
      <c r="T1024" s="120"/>
      <c r="U1024" s="120"/>
      <c r="V1024" s="120"/>
      <c r="W1024" s="120"/>
      <c r="X1024" s="120"/>
      <c r="Y1024" s="120"/>
    </row>
    <row r="1025" spans="1:27" s="87" customFormat="1" ht="17">
      <c r="A1025" s="4" t="s">
        <v>504</v>
      </c>
      <c r="B1025" s="4" t="s">
        <v>504</v>
      </c>
      <c r="C1025" s="4"/>
      <c r="D1025" s="15" t="s">
        <v>504</v>
      </c>
      <c r="E1025" s="89" t="s">
        <v>113</v>
      </c>
      <c r="H1025" s="4"/>
      <c r="P1025" s="120"/>
      <c r="Q1025" s="120"/>
      <c r="R1025" s="120"/>
      <c r="S1025" s="120"/>
      <c r="T1025" s="120"/>
      <c r="U1025" s="120"/>
      <c r="V1025" s="120"/>
      <c r="W1025" s="120"/>
      <c r="X1025" s="120"/>
      <c r="Y1025" s="120"/>
      <c r="Z1025" s="87" t="str">
        <f t="shared" si="42"/>
        <v/>
      </c>
      <c r="AA1025" s="87" t="str">
        <f t="shared" si="43"/>
        <v/>
      </c>
    </row>
    <row r="1026" spans="1:27" ht="409.6">
      <c r="A1026" s="4">
        <v>2627</v>
      </c>
      <c r="B1026" s="4" t="s">
        <v>2132</v>
      </c>
      <c r="C1026" s="4">
        <v>235</v>
      </c>
      <c r="D1026" s="15" t="s">
        <v>30</v>
      </c>
      <c r="E1026" s="116" t="s">
        <v>2961</v>
      </c>
      <c r="F1026" s="2" t="s">
        <v>2133</v>
      </c>
      <c r="G1026" s="2" t="s">
        <v>2134</v>
      </c>
      <c r="H1026" s="10"/>
      <c r="I1026" s="10"/>
      <c r="J1026" s="10"/>
      <c r="K1026" s="10"/>
      <c r="L1026" s="10"/>
      <c r="M1026" s="10"/>
      <c r="N1026" s="117">
        <v>5</v>
      </c>
      <c r="O1026" s="117">
        <v>3</v>
      </c>
      <c r="P1026" s="73">
        <v>4</v>
      </c>
      <c r="Q1026" s="74" t="s">
        <v>3199</v>
      </c>
      <c r="R1026" s="74"/>
      <c r="S1026" s="19">
        <v>2.5</v>
      </c>
      <c r="T1026" s="21"/>
      <c r="U1026" s="73"/>
      <c r="V1026" s="74"/>
      <c r="W1026" s="74"/>
      <c r="X1026" s="19"/>
      <c r="Y1026" s="21"/>
      <c r="Z1026" s="66">
        <f t="shared" si="42"/>
        <v>4</v>
      </c>
      <c r="AA1026" s="49">
        <f t="shared" si="43"/>
        <v>2.5</v>
      </c>
    </row>
    <row r="1027" spans="1:27" s="87" customFormat="1" ht="17">
      <c r="A1027" s="4" t="s">
        <v>504</v>
      </c>
      <c r="B1027" s="4" t="s">
        <v>504</v>
      </c>
      <c r="C1027" s="4" t="s">
        <v>504</v>
      </c>
      <c r="D1027" s="15" t="s">
        <v>504</v>
      </c>
      <c r="H1027" s="4"/>
      <c r="P1027" s="120"/>
      <c r="Q1027" s="120"/>
      <c r="R1027" s="120"/>
      <c r="S1027" s="120"/>
      <c r="T1027" s="120"/>
      <c r="U1027" s="120"/>
      <c r="V1027" s="120"/>
      <c r="W1027" s="120"/>
      <c r="X1027" s="120"/>
      <c r="Y1027" s="120"/>
    </row>
    <row r="1028" spans="1:27" s="87" customFormat="1" ht="17">
      <c r="A1028" s="4" t="s">
        <v>504</v>
      </c>
      <c r="B1028" s="4" t="s">
        <v>504</v>
      </c>
      <c r="C1028" s="4" t="s">
        <v>504</v>
      </c>
      <c r="D1028" s="15" t="s">
        <v>504</v>
      </c>
      <c r="H1028" s="4"/>
      <c r="P1028" s="120"/>
      <c r="Q1028" s="120"/>
      <c r="R1028" s="120"/>
      <c r="S1028" s="120"/>
      <c r="T1028" s="120"/>
      <c r="U1028" s="120"/>
      <c r="V1028" s="120"/>
      <c r="W1028" s="120"/>
      <c r="X1028" s="120"/>
      <c r="Y1028" s="120"/>
    </row>
    <row r="1029" spans="1:27" s="87" customFormat="1" ht="17">
      <c r="A1029" s="4" t="s">
        <v>504</v>
      </c>
      <c r="B1029" s="4" t="s">
        <v>504</v>
      </c>
      <c r="C1029" s="4"/>
      <c r="D1029" s="15" t="s">
        <v>504</v>
      </c>
      <c r="E1029" s="89" t="s">
        <v>114</v>
      </c>
      <c r="H1029" s="4"/>
      <c r="P1029" s="120"/>
      <c r="Q1029" s="120"/>
      <c r="R1029" s="120"/>
      <c r="S1029" s="120"/>
      <c r="T1029" s="120"/>
      <c r="U1029" s="120"/>
      <c r="V1029" s="120"/>
      <c r="W1029" s="120"/>
      <c r="X1029" s="120"/>
      <c r="Y1029" s="120"/>
      <c r="Z1029" s="87" t="str">
        <f t="shared" si="42"/>
        <v/>
      </c>
      <c r="AA1029" s="87" t="str">
        <f t="shared" si="43"/>
        <v/>
      </c>
    </row>
    <row r="1030" spans="1:27" ht="153">
      <c r="A1030" s="4">
        <v>2628</v>
      </c>
      <c r="B1030" s="4" t="s">
        <v>2135</v>
      </c>
      <c r="C1030" s="4">
        <v>236</v>
      </c>
      <c r="D1030" s="15" t="s">
        <v>30</v>
      </c>
      <c r="E1030" s="116" t="s">
        <v>2962</v>
      </c>
      <c r="F1030" s="2" t="s">
        <v>2136</v>
      </c>
      <c r="G1030" s="2" t="s">
        <v>1783</v>
      </c>
      <c r="H1030" s="10"/>
      <c r="I1030" s="10"/>
      <c r="J1030" s="10"/>
      <c r="K1030" s="10"/>
      <c r="L1030" s="10"/>
      <c r="M1030" s="10"/>
      <c r="N1030" s="117">
        <v>5</v>
      </c>
      <c r="O1030" s="117">
        <v>2</v>
      </c>
      <c r="P1030" s="73">
        <v>4</v>
      </c>
      <c r="Q1030" s="74" t="s">
        <v>403</v>
      </c>
      <c r="R1030" s="74"/>
      <c r="S1030" s="19">
        <v>3</v>
      </c>
      <c r="T1030" s="21"/>
      <c r="U1030" s="73"/>
      <c r="V1030" s="74"/>
      <c r="W1030" s="74"/>
      <c r="X1030" s="19"/>
      <c r="Y1030" s="21"/>
      <c r="Z1030" s="66">
        <f t="shared" si="42"/>
        <v>4</v>
      </c>
      <c r="AA1030" s="49">
        <f t="shared" si="43"/>
        <v>3</v>
      </c>
    </row>
    <row r="1031" spans="1:27" s="87" customFormat="1" ht="17">
      <c r="A1031" s="4" t="s">
        <v>504</v>
      </c>
      <c r="B1031" s="4" t="s">
        <v>504</v>
      </c>
      <c r="C1031" s="4" t="s">
        <v>504</v>
      </c>
      <c r="D1031" s="15" t="s">
        <v>504</v>
      </c>
      <c r="H1031" s="4"/>
      <c r="P1031" s="120"/>
      <c r="Q1031" s="120"/>
      <c r="R1031" s="120"/>
      <c r="S1031" s="120"/>
      <c r="T1031" s="120"/>
      <c r="U1031" s="120"/>
      <c r="V1031" s="120"/>
      <c r="W1031" s="120"/>
      <c r="X1031" s="120"/>
      <c r="Y1031" s="120"/>
    </row>
    <row r="1032" spans="1:27" s="87" customFormat="1" ht="17">
      <c r="A1032" s="4" t="s">
        <v>504</v>
      </c>
      <c r="B1032" s="4" t="s">
        <v>504</v>
      </c>
      <c r="C1032" s="4" t="s">
        <v>504</v>
      </c>
      <c r="D1032" s="15" t="s">
        <v>504</v>
      </c>
      <c r="H1032" s="4"/>
      <c r="P1032" s="120"/>
      <c r="Q1032" s="120"/>
      <c r="R1032" s="120"/>
      <c r="S1032" s="120"/>
      <c r="T1032" s="120"/>
      <c r="U1032" s="120"/>
      <c r="V1032" s="120"/>
      <c r="W1032" s="120"/>
      <c r="X1032" s="120"/>
      <c r="Y1032" s="120"/>
    </row>
    <row r="1033" spans="1:27" ht="19">
      <c r="A1033" s="4" t="s">
        <v>504</v>
      </c>
      <c r="B1033" s="4" t="s">
        <v>504</v>
      </c>
      <c r="E1033" s="125" t="s">
        <v>2137</v>
      </c>
      <c r="F1033" s="125"/>
      <c r="G1033" s="125"/>
      <c r="P1033" s="120"/>
      <c r="Q1033" s="120"/>
      <c r="R1033" s="120"/>
      <c r="S1033" s="120"/>
      <c r="T1033" s="120"/>
      <c r="U1033" s="120"/>
      <c r="V1033" s="120"/>
      <c r="W1033" s="120"/>
      <c r="X1033" s="120"/>
      <c r="Y1033" s="120"/>
      <c r="Z1033" s="87" t="str">
        <f t="shared" si="42"/>
        <v/>
      </c>
      <c r="AA1033" s="87" t="str">
        <f t="shared" si="43"/>
        <v/>
      </c>
    </row>
    <row r="1034" spans="1:27" s="87" customFormat="1" ht="17">
      <c r="A1034" s="4" t="s">
        <v>504</v>
      </c>
      <c r="B1034" s="4" t="s">
        <v>504</v>
      </c>
      <c r="C1034" s="4"/>
      <c r="D1034" s="15" t="s">
        <v>504</v>
      </c>
      <c r="E1034" s="89" t="s">
        <v>2138</v>
      </c>
      <c r="H1034" s="4"/>
      <c r="P1034" s="120"/>
      <c r="Q1034" s="120"/>
      <c r="R1034" s="120"/>
      <c r="S1034" s="120"/>
      <c r="T1034" s="120"/>
      <c r="U1034" s="120"/>
      <c r="V1034" s="120"/>
      <c r="W1034" s="120"/>
      <c r="X1034" s="120"/>
      <c r="Y1034" s="120"/>
      <c r="Z1034" s="87" t="str">
        <f t="shared" si="42"/>
        <v/>
      </c>
      <c r="AA1034" s="87" t="str">
        <f t="shared" si="43"/>
        <v/>
      </c>
    </row>
    <row r="1035" spans="1:27" ht="340">
      <c r="A1035" s="4">
        <v>2629</v>
      </c>
      <c r="B1035" s="4" t="s">
        <v>2139</v>
      </c>
      <c r="C1035" s="4">
        <v>237</v>
      </c>
      <c r="E1035" s="116" t="s">
        <v>2963</v>
      </c>
      <c r="F1035" s="2" t="s">
        <v>2140</v>
      </c>
      <c r="G1035" s="2" t="s">
        <v>2025</v>
      </c>
      <c r="H1035" s="10"/>
      <c r="I1035" s="10"/>
      <c r="J1035" s="10"/>
      <c r="K1035" s="10"/>
      <c r="L1035" s="10"/>
      <c r="M1035" s="10"/>
      <c r="P1035" s="73">
        <v>4</v>
      </c>
      <c r="Q1035" s="74" t="s">
        <v>3200</v>
      </c>
      <c r="R1035" s="74" t="s">
        <v>3266</v>
      </c>
      <c r="S1035" s="19">
        <v>2</v>
      </c>
      <c r="T1035" s="21"/>
      <c r="U1035" s="73"/>
      <c r="V1035" s="74"/>
      <c r="W1035" s="74"/>
      <c r="X1035" s="19"/>
      <c r="Y1035" s="21"/>
      <c r="Z1035" s="66">
        <f t="shared" si="42"/>
        <v>4</v>
      </c>
      <c r="AA1035" s="49">
        <f t="shared" si="43"/>
        <v>2</v>
      </c>
    </row>
    <row r="1036" spans="1:27" ht="340">
      <c r="A1036" s="4">
        <v>2630</v>
      </c>
      <c r="B1036" s="4" t="s">
        <v>2139</v>
      </c>
      <c r="C1036" s="4">
        <v>237</v>
      </c>
      <c r="D1036" s="15" t="s">
        <v>30</v>
      </c>
      <c r="E1036" s="116" t="s">
        <v>2964</v>
      </c>
      <c r="F1036" s="2" t="s">
        <v>2141</v>
      </c>
      <c r="G1036" s="2" t="s">
        <v>2142</v>
      </c>
      <c r="H1036" s="10"/>
      <c r="I1036" s="10"/>
      <c r="J1036" s="10"/>
      <c r="K1036" s="10"/>
      <c r="L1036" s="10"/>
      <c r="M1036" s="10"/>
      <c r="N1036" s="117">
        <v>4</v>
      </c>
      <c r="O1036" s="117">
        <v>3</v>
      </c>
      <c r="P1036" s="73">
        <v>4</v>
      </c>
      <c r="Q1036" s="74" t="s">
        <v>3201</v>
      </c>
      <c r="R1036" s="74" t="s">
        <v>3266</v>
      </c>
      <c r="S1036" s="19">
        <v>2</v>
      </c>
      <c r="T1036" s="21"/>
      <c r="U1036" s="73"/>
      <c r="V1036" s="74"/>
      <c r="W1036" s="74"/>
      <c r="X1036" s="19"/>
      <c r="Y1036" s="21"/>
      <c r="Z1036" s="66">
        <f t="shared" si="42"/>
        <v>4</v>
      </c>
      <c r="AA1036" s="49">
        <f t="shared" si="43"/>
        <v>2</v>
      </c>
    </row>
    <row r="1037" spans="1:27" ht="255">
      <c r="A1037" s="4">
        <v>2631</v>
      </c>
      <c r="B1037" s="4" t="s">
        <v>2139</v>
      </c>
      <c r="C1037" s="4">
        <v>237</v>
      </c>
      <c r="E1037" s="116" t="s">
        <v>2965</v>
      </c>
      <c r="F1037" s="2" t="s">
        <v>2143</v>
      </c>
      <c r="G1037" s="2" t="s">
        <v>2144</v>
      </c>
      <c r="H1037" s="10"/>
      <c r="I1037" s="10"/>
      <c r="J1037" s="10"/>
      <c r="K1037" s="10"/>
      <c r="L1037" s="10"/>
      <c r="M1037" s="10"/>
      <c r="P1037" s="73">
        <v>4</v>
      </c>
      <c r="Q1037" s="74" t="s">
        <v>3202</v>
      </c>
      <c r="R1037" s="74" t="s">
        <v>3266</v>
      </c>
      <c r="S1037" s="19">
        <v>1</v>
      </c>
      <c r="T1037" s="21"/>
      <c r="U1037" s="73"/>
      <c r="V1037" s="74"/>
      <c r="W1037" s="74"/>
      <c r="X1037" s="19"/>
      <c r="Y1037" s="21"/>
      <c r="Z1037" s="66">
        <f t="shared" ref="Z1037:Z1100" si="44">IF(U1037&lt;&gt;"",U1037,IF(P1037&lt;&gt;"",P1037,IF(N1037&lt;&gt;"",N1037,"")))</f>
        <v>4</v>
      </c>
      <c r="AA1037" s="49">
        <f t="shared" ref="AA1037:AA1100" si="45">IF(X1037&lt;&gt;"",X1037,IF(S1037&lt;&gt;"",S1037,IF(O1037&lt;&gt;"",O1037,"")))</f>
        <v>1</v>
      </c>
    </row>
    <row r="1038" spans="1:27" s="87" customFormat="1" ht="17">
      <c r="A1038" s="4" t="s">
        <v>504</v>
      </c>
      <c r="B1038" s="4" t="s">
        <v>504</v>
      </c>
      <c r="C1038" s="4" t="s">
        <v>504</v>
      </c>
      <c r="D1038" s="15" t="s">
        <v>504</v>
      </c>
      <c r="H1038" s="4"/>
      <c r="P1038" s="120"/>
      <c r="Q1038" s="120"/>
      <c r="R1038" s="120"/>
      <c r="S1038" s="120"/>
      <c r="T1038" s="120"/>
      <c r="U1038" s="120"/>
      <c r="V1038" s="120"/>
      <c r="W1038" s="120"/>
      <c r="X1038" s="120"/>
      <c r="Y1038" s="120"/>
    </row>
    <row r="1039" spans="1:27" s="87" customFormat="1" ht="17">
      <c r="A1039" s="4" t="s">
        <v>504</v>
      </c>
      <c r="B1039" s="4" t="s">
        <v>504</v>
      </c>
      <c r="C1039" s="4" t="s">
        <v>504</v>
      </c>
      <c r="D1039" s="15" t="s">
        <v>504</v>
      </c>
      <c r="H1039" s="4"/>
      <c r="P1039" s="120"/>
      <c r="Q1039" s="120"/>
      <c r="R1039" s="120"/>
      <c r="S1039" s="120"/>
      <c r="T1039" s="120"/>
      <c r="U1039" s="120"/>
      <c r="V1039" s="120"/>
      <c r="W1039" s="120"/>
      <c r="X1039" s="120"/>
      <c r="Y1039" s="120"/>
    </row>
    <row r="1040" spans="1:27" s="87" customFormat="1" ht="17">
      <c r="A1040" s="4" t="s">
        <v>504</v>
      </c>
      <c r="B1040" s="4" t="s">
        <v>504</v>
      </c>
      <c r="C1040" s="4"/>
      <c r="D1040" s="15" t="s">
        <v>504</v>
      </c>
      <c r="E1040" s="89" t="s">
        <v>115</v>
      </c>
      <c r="H1040" s="4"/>
      <c r="P1040" s="120"/>
      <c r="Q1040" s="120"/>
      <c r="R1040" s="120"/>
      <c r="S1040" s="120"/>
      <c r="T1040" s="120"/>
      <c r="U1040" s="120"/>
      <c r="V1040" s="120"/>
      <c r="W1040" s="120"/>
      <c r="X1040" s="120"/>
      <c r="Y1040" s="120"/>
      <c r="Z1040" s="87" t="str">
        <f t="shared" si="44"/>
        <v/>
      </c>
      <c r="AA1040" s="87" t="str">
        <f t="shared" si="45"/>
        <v/>
      </c>
    </row>
    <row r="1041" spans="1:27" ht="255">
      <c r="A1041" s="4">
        <v>2632</v>
      </c>
      <c r="B1041" s="4" t="s">
        <v>577</v>
      </c>
      <c r="C1041" s="4">
        <v>238</v>
      </c>
      <c r="E1041" s="116" t="s">
        <v>2966</v>
      </c>
      <c r="F1041" s="2" t="s">
        <v>2145</v>
      </c>
      <c r="G1041" s="2" t="s">
        <v>2146</v>
      </c>
      <c r="H1041" s="10"/>
      <c r="I1041" s="10"/>
      <c r="J1041" s="10"/>
      <c r="K1041" s="10"/>
      <c r="L1041" s="10"/>
      <c r="M1041" s="10"/>
      <c r="P1041" s="73">
        <v>3</v>
      </c>
      <c r="Q1041" s="74" t="s">
        <v>3243</v>
      </c>
      <c r="R1041" s="74" t="s">
        <v>3266</v>
      </c>
      <c r="S1041" s="19">
        <v>2</v>
      </c>
      <c r="T1041" s="21"/>
      <c r="U1041" s="73"/>
      <c r="V1041" s="74"/>
      <c r="W1041" s="74"/>
      <c r="X1041" s="19"/>
      <c r="Y1041" s="21"/>
      <c r="Z1041" s="66">
        <f t="shared" si="44"/>
        <v>3</v>
      </c>
      <c r="AA1041" s="49">
        <f t="shared" si="45"/>
        <v>2</v>
      </c>
    </row>
    <row r="1042" spans="1:27" ht="238">
      <c r="A1042" s="4">
        <v>2633</v>
      </c>
      <c r="B1042" s="4" t="s">
        <v>577</v>
      </c>
      <c r="C1042" s="4">
        <v>238</v>
      </c>
      <c r="E1042" s="116" t="s">
        <v>2967</v>
      </c>
      <c r="F1042" s="2" t="s">
        <v>2147</v>
      </c>
      <c r="G1042" s="2" t="s">
        <v>2148</v>
      </c>
      <c r="H1042" s="10"/>
      <c r="I1042" s="10"/>
      <c r="J1042" s="10"/>
      <c r="K1042" s="10"/>
      <c r="L1042" s="10"/>
      <c r="M1042" s="10"/>
      <c r="P1042" s="73">
        <v>3</v>
      </c>
      <c r="Q1042" s="74" t="s">
        <v>3203</v>
      </c>
      <c r="R1042" s="74" t="s">
        <v>3266</v>
      </c>
      <c r="S1042" s="19">
        <v>3</v>
      </c>
      <c r="T1042" s="21"/>
      <c r="U1042" s="73"/>
      <c r="V1042" s="74"/>
      <c r="W1042" s="74"/>
      <c r="X1042" s="19"/>
      <c r="Y1042" s="21"/>
      <c r="Z1042" s="66">
        <f t="shared" si="44"/>
        <v>3</v>
      </c>
      <c r="AA1042" s="49">
        <f t="shared" si="45"/>
        <v>3</v>
      </c>
    </row>
    <row r="1043" spans="1:27" ht="204">
      <c r="A1043" s="4">
        <v>2634</v>
      </c>
      <c r="B1043" s="4" t="s">
        <v>577</v>
      </c>
      <c r="C1043" s="4">
        <v>238</v>
      </c>
      <c r="E1043" s="116" t="s">
        <v>2968</v>
      </c>
      <c r="F1043" s="2" t="s">
        <v>2149</v>
      </c>
      <c r="G1043" s="2" t="s">
        <v>2150</v>
      </c>
      <c r="H1043" s="10"/>
      <c r="I1043" s="10"/>
      <c r="J1043" s="10"/>
      <c r="K1043" s="10"/>
      <c r="L1043" s="10"/>
      <c r="M1043" s="10"/>
      <c r="P1043" s="73">
        <v>3</v>
      </c>
      <c r="Q1043" s="74" t="s">
        <v>3244</v>
      </c>
      <c r="R1043" s="74" t="s">
        <v>3266</v>
      </c>
      <c r="S1043" s="19">
        <v>1</v>
      </c>
      <c r="T1043" s="21"/>
      <c r="U1043" s="73"/>
      <c r="V1043" s="74"/>
      <c r="W1043" s="74"/>
      <c r="X1043" s="19"/>
      <c r="Y1043" s="21"/>
      <c r="Z1043" s="66">
        <f t="shared" si="44"/>
        <v>3</v>
      </c>
      <c r="AA1043" s="49">
        <f t="shared" si="45"/>
        <v>1</v>
      </c>
    </row>
    <row r="1044" spans="1:27" ht="204">
      <c r="A1044" s="4">
        <v>2635</v>
      </c>
      <c r="B1044" s="4" t="s">
        <v>577</v>
      </c>
      <c r="C1044" s="4">
        <v>238</v>
      </c>
      <c r="E1044" s="116" t="s">
        <v>2969</v>
      </c>
      <c r="F1044" s="2" t="s">
        <v>2151</v>
      </c>
      <c r="G1044" s="2" t="s">
        <v>2152</v>
      </c>
      <c r="H1044" s="10"/>
      <c r="I1044" s="10"/>
      <c r="J1044" s="10"/>
      <c r="K1044" s="10"/>
      <c r="L1044" s="10"/>
      <c r="M1044" s="10"/>
      <c r="P1044" s="73">
        <v>3</v>
      </c>
      <c r="Q1044" s="74" t="s">
        <v>3244</v>
      </c>
      <c r="R1044" s="74" t="s">
        <v>3266</v>
      </c>
      <c r="S1044" s="19">
        <v>1</v>
      </c>
      <c r="T1044" s="21"/>
      <c r="U1044" s="73"/>
      <c r="V1044" s="74"/>
      <c r="W1044" s="74"/>
      <c r="X1044" s="19"/>
      <c r="Y1044" s="21"/>
      <c r="Z1044" s="66">
        <f t="shared" si="44"/>
        <v>3</v>
      </c>
      <c r="AA1044" s="49">
        <f t="shared" si="45"/>
        <v>1</v>
      </c>
    </row>
    <row r="1045" spans="1:27" ht="289">
      <c r="A1045" s="4">
        <v>2636</v>
      </c>
      <c r="B1045" s="4" t="s">
        <v>577</v>
      </c>
      <c r="C1045" s="4">
        <v>238</v>
      </c>
      <c r="E1045" s="116" t="s">
        <v>2970</v>
      </c>
      <c r="F1045" s="2" t="s">
        <v>2153</v>
      </c>
      <c r="G1045" s="2" t="s">
        <v>2154</v>
      </c>
      <c r="H1045" s="10"/>
      <c r="I1045" s="10"/>
      <c r="J1045" s="10"/>
      <c r="K1045" s="10"/>
      <c r="L1045" s="10"/>
      <c r="M1045" s="10"/>
      <c r="P1045" s="73">
        <v>3</v>
      </c>
      <c r="Q1045" s="74" t="s">
        <v>3244</v>
      </c>
      <c r="R1045" s="74" t="s">
        <v>3266</v>
      </c>
      <c r="S1045" s="19">
        <v>1</v>
      </c>
      <c r="T1045" s="21"/>
      <c r="U1045" s="73"/>
      <c r="V1045" s="74"/>
      <c r="W1045" s="74"/>
      <c r="X1045" s="19"/>
      <c r="Y1045" s="21"/>
      <c r="Z1045" s="66">
        <f t="shared" si="44"/>
        <v>3</v>
      </c>
      <c r="AA1045" s="49">
        <f t="shared" si="45"/>
        <v>1</v>
      </c>
    </row>
    <row r="1046" spans="1:27" ht="153">
      <c r="A1046" s="4">
        <v>2637</v>
      </c>
      <c r="B1046" s="4" t="s">
        <v>577</v>
      </c>
      <c r="C1046" s="4">
        <v>238</v>
      </c>
      <c r="E1046" s="116" t="s">
        <v>2971</v>
      </c>
      <c r="F1046" s="2" t="s">
        <v>2155</v>
      </c>
      <c r="G1046" s="2" t="s">
        <v>1740</v>
      </c>
      <c r="H1046" s="10"/>
      <c r="I1046" s="10"/>
      <c r="J1046" s="10"/>
      <c r="K1046" s="10"/>
      <c r="L1046" s="10"/>
      <c r="M1046" s="10"/>
      <c r="P1046" s="73">
        <v>3</v>
      </c>
      <c r="Q1046" s="74" t="s">
        <v>3244</v>
      </c>
      <c r="R1046" s="74" t="s">
        <v>3266</v>
      </c>
      <c r="S1046" s="19">
        <v>1</v>
      </c>
      <c r="T1046" s="21"/>
      <c r="U1046" s="73"/>
      <c r="V1046" s="74"/>
      <c r="W1046" s="74"/>
      <c r="X1046" s="19"/>
      <c r="Y1046" s="21"/>
      <c r="Z1046" s="66">
        <f t="shared" si="44"/>
        <v>3</v>
      </c>
      <c r="AA1046" s="49">
        <f t="shared" si="45"/>
        <v>1</v>
      </c>
    </row>
    <row r="1047" spans="1:27" s="87" customFormat="1" ht="17">
      <c r="A1047" s="4" t="s">
        <v>504</v>
      </c>
      <c r="B1047" s="4" t="s">
        <v>504</v>
      </c>
      <c r="C1047" s="4" t="s">
        <v>504</v>
      </c>
      <c r="D1047" s="15"/>
      <c r="H1047" s="4"/>
      <c r="P1047" s="120"/>
      <c r="Q1047" s="120"/>
      <c r="R1047" s="120"/>
      <c r="S1047" s="120"/>
      <c r="T1047" s="120"/>
      <c r="U1047" s="120"/>
      <c r="V1047" s="120"/>
      <c r="W1047" s="120"/>
      <c r="X1047" s="120"/>
      <c r="Y1047" s="120"/>
    </row>
    <row r="1048" spans="1:27" s="87" customFormat="1" ht="17">
      <c r="A1048" s="4" t="s">
        <v>504</v>
      </c>
      <c r="B1048" s="4" t="s">
        <v>504</v>
      </c>
      <c r="C1048" s="4" t="s">
        <v>504</v>
      </c>
      <c r="D1048" s="15"/>
      <c r="H1048" s="4"/>
      <c r="P1048" s="120"/>
      <c r="Q1048" s="120"/>
      <c r="R1048" s="120"/>
      <c r="S1048" s="120"/>
      <c r="T1048" s="120"/>
      <c r="U1048" s="120"/>
      <c r="V1048" s="120"/>
      <c r="W1048" s="120"/>
      <c r="X1048" s="120"/>
      <c r="Y1048" s="120"/>
    </row>
    <row r="1049" spans="1:27" s="87" customFormat="1" ht="17">
      <c r="A1049" s="4" t="s">
        <v>504</v>
      </c>
      <c r="B1049" s="4" t="s">
        <v>504</v>
      </c>
      <c r="C1049" s="4"/>
      <c r="D1049" s="15"/>
      <c r="E1049" s="89" t="s">
        <v>116</v>
      </c>
      <c r="H1049" s="4"/>
      <c r="P1049" s="120"/>
      <c r="Q1049" s="120"/>
      <c r="R1049" s="120"/>
      <c r="S1049" s="120"/>
      <c r="T1049" s="120"/>
      <c r="U1049" s="120"/>
      <c r="V1049" s="120"/>
      <c r="W1049" s="120"/>
      <c r="X1049" s="120"/>
      <c r="Y1049" s="120"/>
      <c r="Z1049" s="87" t="str">
        <f t="shared" si="44"/>
        <v/>
      </c>
      <c r="AA1049" s="87" t="str">
        <f t="shared" si="45"/>
        <v/>
      </c>
    </row>
    <row r="1050" spans="1:27" ht="238">
      <c r="A1050" s="4">
        <v>2638</v>
      </c>
      <c r="B1050" s="4" t="s">
        <v>2156</v>
      </c>
      <c r="C1050" s="4">
        <v>239</v>
      </c>
      <c r="E1050" s="116" t="s">
        <v>2972</v>
      </c>
      <c r="F1050" s="2" t="s">
        <v>2157</v>
      </c>
      <c r="G1050" s="2" t="s">
        <v>2158</v>
      </c>
      <c r="H1050" s="10"/>
      <c r="I1050" s="10"/>
      <c r="J1050" s="10"/>
      <c r="K1050" s="10"/>
      <c r="L1050" s="10"/>
      <c r="M1050" s="10"/>
      <c r="P1050" s="73">
        <v>3</v>
      </c>
      <c r="Q1050" s="74" t="s">
        <v>3245</v>
      </c>
      <c r="R1050" s="74" t="s">
        <v>3266</v>
      </c>
      <c r="S1050" s="19">
        <v>1</v>
      </c>
      <c r="T1050" s="21"/>
      <c r="U1050" s="73"/>
      <c r="V1050" s="74"/>
      <c r="W1050" s="74"/>
      <c r="X1050" s="19"/>
      <c r="Y1050" s="21"/>
      <c r="Z1050" s="66">
        <f t="shared" si="44"/>
        <v>3</v>
      </c>
      <c r="AA1050" s="49">
        <f t="shared" si="45"/>
        <v>1</v>
      </c>
    </row>
    <row r="1051" spans="1:27" ht="238">
      <c r="A1051" s="4">
        <v>2639</v>
      </c>
      <c r="B1051" s="4" t="s">
        <v>2156</v>
      </c>
      <c r="C1051" s="4">
        <v>239</v>
      </c>
      <c r="E1051" s="116" t="s">
        <v>2973</v>
      </c>
      <c r="F1051" s="2" t="s">
        <v>2159</v>
      </c>
      <c r="G1051" s="2" t="s">
        <v>2160</v>
      </c>
      <c r="H1051" s="10"/>
      <c r="I1051" s="10"/>
      <c r="J1051" s="10"/>
      <c r="K1051" s="10"/>
      <c r="L1051" s="10"/>
      <c r="M1051" s="10"/>
      <c r="P1051" s="73">
        <v>3</v>
      </c>
      <c r="Q1051" s="74" t="s">
        <v>3244</v>
      </c>
      <c r="R1051" s="74" t="s">
        <v>3266</v>
      </c>
      <c r="S1051" s="19">
        <v>1</v>
      </c>
      <c r="T1051" s="21"/>
      <c r="U1051" s="73"/>
      <c r="V1051" s="74"/>
      <c r="W1051" s="74"/>
      <c r="X1051" s="19"/>
      <c r="Y1051" s="21"/>
      <c r="Z1051" s="66">
        <f t="shared" si="44"/>
        <v>3</v>
      </c>
      <c r="AA1051" s="49">
        <f t="shared" si="45"/>
        <v>1</v>
      </c>
    </row>
    <row r="1052" spans="1:27" ht="289">
      <c r="A1052" s="4">
        <v>2640</v>
      </c>
      <c r="B1052" s="4" t="s">
        <v>2156</v>
      </c>
      <c r="C1052" s="4">
        <v>239</v>
      </c>
      <c r="E1052" s="116" t="s">
        <v>2974</v>
      </c>
      <c r="F1052" s="2" t="s">
        <v>2161</v>
      </c>
      <c r="G1052" s="2" t="s">
        <v>2162</v>
      </c>
      <c r="H1052" s="10"/>
      <c r="I1052" s="10"/>
      <c r="J1052" s="10"/>
      <c r="K1052" s="10"/>
      <c r="L1052" s="10"/>
      <c r="M1052" s="10"/>
      <c r="P1052" s="73">
        <v>3</v>
      </c>
      <c r="Q1052" s="74" t="s">
        <v>3244</v>
      </c>
      <c r="R1052" s="74" t="s">
        <v>3266</v>
      </c>
      <c r="S1052" s="19">
        <v>1</v>
      </c>
      <c r="T1052" s="21"/>
      <c r="U1052" s="73"/>
      <c r="V1052" s="74"/>
      <c r="W1052" s="74"/>
      <c r="X1052" s="19"/>
      <c r="Y1052" s="21"/>
      <c r="Z1052" s="66">
        <f t="shared" si="44"/>
        <v>3</v>
      </c>
      <c r="AA1052" s="49">
        <f t="shared" si="45"/>
        <v>1</v>
      </c>
    </row>
    <row r="1053" spans="1:27" ht="153">
      <c r="A1053" s="4">
        <v>2641</v>
      </c>
      <c r="B1053" s="4" t="s">
        <v>2156</v>
      </c>
      <c r="C1053" s="4">
        <v>239</v>
      </c>
      <c r="E1053" s="116" t="s">
        <v>2975</v>
      </c>
      <c r="F1053" s="2" t="s">
        <v>2163</v>
      </c>
      <c r="G1053" s="2" t="s">
        <v>1740</v>
      </c>
      <c r="H1053" s="10"/>
      <c r="I1053" s="10"/>
      <c r="J1053" s="10"/>
      <c r="K1053" s="10"/>
      <c r="L1053" s="10"/>
      <c r="M1053" s="10"/>
      <c r="P1053" s="73">
        <v>3</v>
      </c>
      <c r="Q1053" s="74" t="s">
        <v>3244</v>
      </c>
      <c r="R1053" s="74" t="s">
        <v>3266</v>
      </c>
      <c r="S1053" s="19">
        <v>1</v>
      </c>
      <c r="T1053" s="21"/>
      <c r="U1053" s="73"/>
      <c r="V1053" s="74"/>
      <c r="W1053" s="74"/>
      <c r="X1053" s="19"/>
      <c r="Y1053" s="21"/>
      <c r="Z1053" s="66">
        <f t="shared" si="44"/>
        <v>3</v>
      </c>
      <c r="AA1053" s="49">
        <f t="shared" si="45"/>
        <v>1</v>
      </c>
    </row>
    <row r="1054" spans="1:27" s="87" customFormat="1" ht="17">
      <c r="A1054" s="4" t="s">
        <v>504</v>
      </c>
      <c r="B1054" s="4" t="s">
        <v>504</v>
      </c>
      <c r="C1054" s="4" t="s">
        <v>504</v>
      </c>
      <c r="D1054" s="15"/>
      <c r="H1054" s="4"/>
      <c r="P1054" s="120"/>
      <c r="Q1054" s="120"/>
      <c r="R1054" s="120"/>
      <c r="S1054" s="120"/>
      <c r="T1054" s="120"/>
      <c r="U1054" s="120"/>
      <c r="V1054" s="120"/>
      <c r="W1054" s="120"/>
      <c r="X1054" s="120"/>
      <c r="Y1054" s="120"/>
    </row>
    <row r="1055" spans="1:27" s="87" customFormat="1" ht="17">
      <c r="A1055" s="4" t="s">
        <v>504</v>
      </c>
      <c r="B1055" s="4" t="s">
        <v>504</v>
      </c>
      <c r="C1055" s="4" t="s">
        <v>504</v>
      </c>
      <c r="D1055" s="15" t="s">
        <v>504</v>
      </c>
      <c r="H1055" s="4"/>
      <c r="P1055" s="120"/>
      <c r="Q1055" s="120"/>
      <c r="R1055" s="120"/>
      <c r="S1055" s="120"/>
      <c r="T1055" s="120"/>
      <c r="U1055" s="120"/>
      <c r="V1055" s="120"/>
      <c r="W1055" s="120"/>
      <c r="X1055" s="120"/>
      <c r="Y1055" s="120"/>
    </row>
    <row r="1056" spans="1:27" s="87" customFormat="1" ht="17">
      <c r="A1056" s="4" t="s">
        <v>504</v>
      </c>
      <c r="B1056" s="4" t="s">
        <v>504</v>
      </c>
      <c r="C1056" s="4"/>
      <c r="D1056" s="15" t="s">
        <v>504</v>
      </c>
      <c r="E1056" s="89" t="s">
        <v>2164</v>
      </c>
      <c r="H1056" s="4"/>
      <c r="P1056" s="120"/>
      <c r="Q1056" s="120"/>
      <c r="R1056" s="120"/>
      <c r="S1056" s="120"/>
      <c r="T1056" s="120"/>
      <c r="U1056" s="120"/>
      <c r="V1056" s="120"/>
      <c r="W1056" s="120"/>
      <c r="X1056" s="120"/>
      <c r="Y1056" s="120"/>
      <c r="Z1056" s="87" t="str">
        <f t="shared" si="44"/>
        <v/>
      </c>
      <c r="AA1056" s="87" t="str">
        <f t="shared" si="45"/>
        <v/>
      </c>
    </row>
    <row r="1057" spans="1:27" ht="272">
      <c r="A1057" s="4">
        <v>2642</v>
      </c>
      <c r="B1057" s="4" t="s">
        <v>2165</v>
      </c>
      <c r="C1057" s="4">
        <v>241</v>
      </c>
      <c r="E1057" s="116" t="s">
        <v>2976</v>
      </c>
      <c r="F1057" s="2" t="s">
        <v>2166</v>
      </c>
      <c r="G1057" s="2" t="s">
        <v>2167</v>
      </c>
      <c r="H1057" s="10"/>
      <c r="I1057" s="10"/>
      <c r="J1057" s="10"/>
      <c r="K1057" s="10"/>
      <c r="L1057" s="10"/>
      <c r="M1057" s="10"/>
      <c r="P1057" s="73">
        <v>3</v>
      </c>
      <c r="Q1057" s="74" t="s">
        <v>3204</v>
      </c>
      <c r="R1057" s="74" t="s">
        <v>3266</v>
      </c>
      <c r="S1057" s="19">
        <v>2</v>
      </c>
      <c r="T1057" s="21"/>
      <c r="U1057" s="73"/>
      <c r="V1057" s="74"/>
      <c r="W1057" s="74"/>
      <c r="X1057" s="19"/>
      <c r="Y1057" s="21"/>
      <c r="Z1057" s="66">
        <f t="shared" si="44"/>
        <v>3</v>
      </c>
      <c r="AA1057" s="49">
        <f t="shared" si="45"/>
        <v>2</v>
      </c>
    </row>
    <row r="1058" spans="1:27" ht="272">
      <c r="A1058" s="4">
        <v>2643</v>
      </c>
      <c r="B1058" s="4" t="s">
        <v>2165</v>
      </c>
      <c r="C1058" s="4">
        <v>241</v>
      </c>
      <c r="E1058" s="116" t="s">
        <v>2977</v>
      </c>
      <c r="F1058" s="2" t="s">
        <v>2168</v>
      </c>
      <c r="G1058" s="2" t="s">
        <v>2169</v>
      </c>
      <c r="H1058" s="10"/>
      <c r="I1058" s="10"/>
      <c r="J1058" s="10"/>
      <c r="K1058" s="10"/>
      <c r="L1058" s="10"/>
      <c r="M1058" s="10"/>
      <c r="P1058" s="73">
        <v>3</v>
      </c>
      <c r="Q1058" s="74" t="s">
        <v>3204</v>
      </c>
      <c r="R1058" s="74" t="s">
        <v>3266</v>
      </c>
      <c r="S1058" s="19">
        <v>2</v>
      </c>
      <c r="T1058" s="21"/>
      <c r="U1058" s="73"/>
      <c r="V1058" s="74"/>
      <c r="W1058" s="74"/>
      <c r="X1058" s="19"/>
      <c r="Y1058" s="21"/>
      <c r="Z1058" s="66">
        <f t="shared" si="44"/>
        <v>3</v>
      </c>
      <c r="AA1058" s="49">
        <f t="shared" si="45"/>
        <v>2</v>
      </c>
    </row>
    <row r="1059" spans="1:27" ht="238">
      <c r="A1059" s="4">
        <v>2644</v>
      </c>
      <c r="B1059" s="4" t="s">
        <v>2165</v>
      </c>
      <c r="C1059" s="4">
        <v>241</v>
      </c>
      <c r="E1059" s="116" t="s">
        <v>2978</v>
      </c>
      <c r="F1059" s="2" t="s">
        <v>2170</v>
      </c>
      <c r="G1059" s="2" t="s">
        <v>2171</v>
      </c>
      <c r="H1059" s="10"/>
      <c r="I1059" s="10"/>
      <c r="J1059" s="10"/>
      <c r="K1059" s="10"/>
      <c r="L1059" s="10"/>
      <c r="M1059" s="10"/>
      <c r="P1059" s="73">
        <v>3</v>
      </c>
      <c r="Q1059" s="74" t="s">
        <v>3244</v>
      </c>
      <c r="R1059" s="74" t="s">
        <v>3266</v>
      </c>
      <c r="S1059" s="19">
        <v>1</v>
      </c>
      <c r="T1059" s="21"/>
      <c r="U1059" s="73"/>
      <c r="V1059" s="74"/>
      <c r="W1059" s="74"/>
      <c r="X1059" s="19"/>
      <c r="Y1059" s="21"/>
      <c r="Z1059" s="66">
        <f t="shared" si="44"/>
        <v>3</v>
      </c>
      <c r="AA1059" s="49">
        <f t="shared" si="45"/>
        <v>1</v>
      </c>
    </row>
    <row r="1060" spans="1:27" ht="272">
      <c r="A1060" s="4">
        <v>2645</v>
      </c>
      <c r="B1060" s="4" t="s">
        <v>2165</v>
      </c>
      <c r="C1060" s="4">
        <v>241</v>
      </c>
      <c r="E1060" s="116" t="s">
        <v>2979</v>
      </c>
      <c r="F1060" s="2" t="s">
        <v>2172</v>
      </c>
      <c r="G1060" s="2" t="s">
        <v>2173</v>
      </c>
      <c r="H1060" s="10"/>
      <c r="I1060" s="10"/>
      <c r="J1060" s="10"/>
      <c r="K1060" s="10"/>
      <c r="L1060" s="10"/>
      <c r="M1060" s="10"/>
      <c r="P1060" s="73">
        <v>3</v>
      </c>
      <c r="Q1060" s="74" t="s">
        <v>3204</v>
      </c>
      <c r="R1060" s="74" t="s">
        <v>3266</v>
      </c>
      <c r="S1060" s="19">
        <v>1</v>
      </c>
      <c r="T1060" s="21"/>
      <c r="U1060" s="73"/>
      <c r="V1060" s="74"/>
      <c r="W1060" s="74"/>
      <c r="X1060" s="19"/>
      <c r="Y1060" s="21"/>
      <c r="Z1060" s="66">
        <f t="shared" si="44"/>
        <v>3</v>
      </c>
      <c r="AA1060" s="49">
        <f t="shared" si="45"/>
        <v>1</v>
      </c>
    </row>
    <row r="1061" spans="1:27" ht="221">
      <c r="A1061" s="4">
        <v>2646</v>
      </c>
      <c r="B1061" s="4" t="s">
        <v>2165</v>
      </c>
      <c r="C1061" s="4">
        <v>241</v>
      </c>
      <c r="E1061" s="116" t="s">
        <v>2980</v>
      </c>
      <c r="F1061" s="2" t="s">
        <v>2174</v>
      </c>
      <c r="G1061" s="2" t="s">
        <v>2175</v>
      </c>
      <c r="H1061" s="10"/>
      <c r="I1061" s="10"/>
      <c r="J1061" s="10"/>
      <c r="K1061" s="10"/>
      <c r="L1061" s="10"/>
      <c r="M1061" s="10"/>
      <c r="P1061" s="73">
        <v>3</v>
      </c>
      <c r="Q1061" s="74" t="s">
        <v>3244</v>
      </c>
      <c r="R1061" s="74" t="s">
        <v>3266</v>
      </c>
      <c r="S1061" s="19">
        <v>1</v>
      </c>
      <c r="T1061" s="21"/>
      <c r="U1061" s="73"/>
      <c r="V1061" s="74"/>
      <c r="W1061" s="74"/>
      <c r="X1061" s="19"/>
      <c r="Y1061" s="21"/>
      <c r="Z1061" s="66">
        <f t="shared" si="44"/>
        <v>3</v>
      </c>
      <c r="AA1061" s="49">
        <f t="shared" si="45"/>
        <v>1</v>
      </c>
    </row>
    <row r="1062" spans="1:27" ht="255">
      <c r="A1062" s="4">
        <v>2647</v>
      </c>
      <c r="B1062" s="4" t="s">
        <v>2165</v>
      </c>
      <c r="C1062" s="4">
        <v>241</v>
      </c>
      <c r="E1062" s="116" t="s">
        <v>2981</v>
      </c>
      <c r="F1062" s="2" t="s">
        <v>2176</v>
      </c>
      <c r="G1062" s="2" t="s">
        <v>2177</v>
      </c>
      <c r="H1062" s="10"/>
      <c r="I1062" s="10"/>
      <c r="J1062" s="10"/>
      <c r="K1062" s="10"/>
      <c r="L1062" s="10"/>
      <c r="M1062" s="10"/>
      <c r="P1062" s="73">
        <v>3</v>
      </c>
      <c r="Q1062" s="74" t="s">
        <v>3244</v>
      </c>
      <c r="R1062" s="74" t="s">
        <v>3266</v>
      </c>
      <c r="S1062" s="19">
        <v>1</v>
      </c>
      <c r="T1062" s="21"/>
      <c r="U1062" s="73"/>
      <c r="V1062" s="74"/>
      <c r="W1062" s="74"/>
      <c r="X1062" s="19"/>
      <c r="Y1062" s="21"/>
      <c r="Z1062" s="66">
        <f t="shared" si="44"/>
        <v>3</v>
      </c>
      <c r="AA1062" s="49">
        <f t="shared" si="45"/>
        <v>1</v>
      </c>
    </row>
    <row r="1063" spans="1:27" ht="238">
      <c r="A1063" s="4">
        <v>2648</v>
      </c>
      <c r="B1063" s="4" t="s">
        <v>2165</v>
      </c>
      <c r="C1063" s="4">
        <v>241</v>
      </c>
      <c r="E1063" s="116" t="s">
        <v>2982</v>
      </c>
      <c r="F1063" s="2" t="s">
        <v>2178</v>
      </c>
      <c r="G1063" s="2" t="s">
        <v>2179</v>
      </c>
      <c r="H1063" s="10"/>
      <c r="I1063" s="10"/>
      <c r="J1063" s="10"/>
      <c r="K1063" s="10"/>
      <c r="L1063" s="10"/>
      <c r="M1063" s="10"/>
      <c r="P1063" s="73">
        <v>3</v>
      </c>
      <c r="Q1063" s="74" t="s">
        <v>3244</v>
      </c>
      <c r="R1063" s="74" t="s">
        <v>3266</v>
      </c>
      <c r="S1063" s="19">
        <v>1</v>
      </c>
      <c r="T1063" s="21"/>
      <c r="U1063" s="73"/>
      <c r="V1063" s="74"/>
      <c r="W1063" s="74"/>
      <c r="X1063" s="19"/>
      <c r="Y1063" s="21"/>
      <c r="Z1063" s="66">
        <f t="shared" si="44"/>
        <v>3</v>
      </c>
      <c r="AA1063" s="49">
        <f t="shared" si="45"/>
        <v>1</v>
      </c>
    </row>
    <row r="1064" spans="1:27" ht="170">
      <c r="A1064" s="4">
        <v>2649</v>
      </c>
      <c r="B1064" s="4" t="s">
        <v>2165</v>
      </c>
      <c r="C1064" s="4">
        <v>241</v>
      </c>
      <c r="E1064" s="116" t="s">
        <v>2983</v>
      </c>
      <c r="F1064" s="2" t="s">
        <v>2180</v>
      </c>
      <c r="G1064" s="2" t="s">
        <v>2181</v>
      </c>
      <c r="H1064" s="10"/>
      <c r="I1064" s="10"/>
      <c r="J1064" s="10"/>
      <c r="K1064" s="10"/>
      <c r="L1064" s="10"/>
      <c r="M1064" s="10"/>
      <c r="P1064" s="73">
        <v>3</v>
      </c>
      <c r="Q1064" s="74" t="s">
        <v>3244</v>
      </c>
      <c r="R1064" s="74" t="s">
        <v>3266</v>
      </c>
      <c r="S1064" s="19">
        <v>1</v>
      </c>
      <c r="T1064" s="21"/>
      <c r="U1064" s="73"/>
      <c r="V1064" s="74"/>
      <c r="W1064" s="74"/>
      <c r="X1064" s="19"/>
      <c r="Y1064" s="21"/>
      <c r="Z1064" s="66">
        <f t="shared" si="44"/>
        <v>3</v>
      </c>
      <c r="AA1064" s="49">
        <f t="shared" si="45"/>
        <v>1</v>
      </c>
    </row>
    <row r="1065" spans="1:27" ht="204">
      <c r="A1065" s="4">
        <v>2650</v>
      </c>
      <c r="B1065" s="4" t="s">
        <v>2165</v>
      </c>
      <c r="C1065" s="4">
        <v>241</v>
      </c>
      <c r="E1065" s="116" t="s">
        <v>2984</v>
      </c>
      <c r="F1065" s="2" t="s">
        <v>2182</v>
      </c>
      <c r="G1065" s="2" t="s">
        <v>2183</v>
      </c>
      <c r="H1065" s="10"/>
      <c r="I1065" s="10"/>
      <c r="J1065" s="10"/>
      <c r="K1065" s="10"/>
      <c r="L1065" s="10"/>
      <c r="M1065" s="10"/>
      <c r="P1065" s="73">
        <v>3</v>
      </c>
      <c r="Q1065" s="74" t="s">
        <v>3244</v>
      </c>
      <c r="R1065" s="74" t="s">
        <v>3266</v>
      </c>
      <c r="S1065" s="19">
        <v>1</v>
      </c>
      <c r="T1065" s="21"/>
      <c r="U1065" s="73"/>
      <c r="V1065" s="74"/>
      <c r="W1065" s="74"/>
      <c r="X1065" s="19"/>
      <c r="Y1065" s="21"/>
      <c r="Z1065" s="66">
        <f t="shared" si="44"/>
        <v>3</v>
      </c>
      <c r="AA1065" s="49">
        <f t="shared" si="45"/>
        <v>1</v>
      </c>
    </row>
    <row r="1066" spans="1:27" ht="204">
      <c r="A1066" s="4">
        <v>2651</v>
      </c>
      <c r="B1066" s="4" t="s">
        <v>2165</v>
      </c>
      <c r="C1066" s="4">
        <v>241</v>
      </c>
      <c r="E1066" s="116" t="s">
        <v>2985</v>
      </c>
      <c r="F1066" s="2" t="s">
        <v>2184</v>
      </c>
      <c r="G1066" s="2" t="s">
        <v>2185</v>
      </c>
      <c r="H1066" s="10"/>
      <c r="I1066" s="10"/>
      <c r="J1066" s="10"/>
      <c r="K1066" s="10"/>
      <c r="L1066" s="10"/>
      <c r="M1066" s="10"/>
      <c r="P1066" s="73">
        <v>3</v>
      </c>
      <c r="Q1066" s="74" t="s">
        <v>3244</v>
      </c>
      <c r="R1066" s="74" t="s">
        <v>3266</v>
      </c>
      <c r="S1066" s="19">
        <v>1</v>
      </c>
      <c r="T1066" s="21"/>
      <c r="U1066" s="73"/>
      <c r="V1066" s="74"/>
      <c r="W1066" s="74"/>
      <c r="X1066" s="19"/>
      <c r="Y1066" s="21"/>
      <c r="Z1066" s="66">
        <f t="shared" si="44"/>
        <v>3</v>
      </c>
      <c r="AA1066" s="49">
        <f t="shared" si="45"/>
        <v>1</v>
      </c>
    </row>
    <row r="1067" spans="1:27" ht="221">
      <c r="A1067" s="4">
        <v>2652</v>
      </c>
      <c r="B1067" s="4" t="s">
        <v>2165</v>
      </c>
      <c r="C1067" s="4">
        <v>241</v>
      </c>
      <c r="E1067" s="116" t="s">
        <v>2986</v>
      </c>
      <c r="F1067" s="2" t="s">
        <v>2186</v>
      </c>
      <c r="G1067" s="2" t="s">
        <v>2187</v>
      </c>
      <c r="H1067" s="10"/>
      <c r="I1067" s="10"/>
      <c r="J1067" s="10"/>
      <c r="K1067" s="10"/>
      <c r="L1067" s="10"/>
      <c r="M1067" s="10"/>
      <c r="P1067" s="73">
        <v>3</v>
      </c>
      <c r="Q1067" s="74" t="s">
        <v>3244</v>
      </c>
      <c r="R1067" s="74" t="s">
        <v>3266</v>
      </c>
      <c r="S1067" s="19">
        <v>1</v>
      </c>
      <c r="T1067" s="21"/>
      <c r="U1067" s="73"/>
      <c r="V1067" s="74"/>
      <c r="W1067" s="74"/>
      <c r="X1067" s="19"/>
      <c r="Y1067" s="21"/>
      <c r="Z1067" s="66">
        <f t="shared" si="44"/>
        <v>3</v>
      </c>
      <c r="AA1067" s="49">
        <f t="shared" si="45"/>
        <v>1</v>
      </c>
    </row>
    <row r="1068" spans="1:27" ht="255">
      <c r="A1068" s="4">
        <v>2653</v>
      </c>
      <c r="B1068" s="4" t="s">
        <v>2165</v>
      </c>
      <c r="C1068" s="4">
        <v>241</v>
      </c>
      <c r="E1068" s="116" t="s">
        <v>2987</v>
      </c>
      <c r="F1068" s="2" t="s">
        <v>2188</v>
      </c>
      <c r="G1068" s="2" t="s">
        <v>2189</v>
      </c>
      <c r="H1068" s="10"/>
      <c r="I1068" s="10"/>
      <c r="J1068" s="10"/>
      <c r="K1068" s="10"/>
      <c r="L1068" s="10"/>
      <c r="M1068" s="10"/>
      <c r="P1068" s="73">
        <v>3</v>
      </c>
      <c r="Q1068" s="74" t="s">
        <v>3244</v>
      </c>
      <c r="R1068" s="74" t="s">
        <v>3266</v>
      </c>
      <c r="S1068" s="19">
        <v>1</v>
      </c>
      <c r="T1068" s="21"/>
      <c r="U1068" s="73"/>
      <c r="V1068" s="74"/>
      <c r="W1068" s="74"/>
      <c r="X1068" s="19"/>
      <c r="Y1068" s="21"/>
      <c r="Z1068" s="66">
        <f t="shared" si="44"/>
        <v>3</v>
      </c>
      <c r="AA1068" s="49">
        <f t="shared" si="45"/>
        <v>1</v>
      </c>
    </row>
    <row r="1069" spans="1:27" ht="221">
      <c r="A1069" s="4">
        <v>2654</v>
      </c>
      <c r="B1069" s="4" t="s">
        <v>2165</v>
      </c>
      <c r="C1069" s="4">
        <v>241</v>
      </c>
      <c r="E1069" s="116" t="s">
        <v>2988</v>
      </c>
      <c r="F1069" s="2" t="s">
        <v>2190</v>
      </c>
      <c r="G1069" s="2" t="s">
        <v>2191</v>
      </c>
      <c r="H1069" s="10"/>
      <c r="I1069" s="10"/>
      <c r="J1069" s="10"/>
      <c r="K1069" s="10"/>
      <c r="L1069" s="10"/>
      <c r="M1069" s="10"/>
      <c r="P1069" s="73">
        <v>3</v>
      </c>
      <c r="Q1069" s="74" t="s">
        <v>3244</v>
      </c>
      <c r="R1069" s="74" t="s">
        <v>3266</v>
      </c>
      <c r="S1069" s="19">
        <v>1</v>
      </c>
      <c r="T1069" s="21"/>
      <c r="U1069" s="73"/>
      <c r="V1069" s="74"/>
      <c r="W1069" s="74"/>
      <c r="X1069" s="19"/>
      <c r="Y1069" s="21"/>
      <c r="Z1069" s="66">
        <f t="shared" si="44"/>
        <v>3</v>
      </c>
      <c r="AA1069" s="49">
        <f t="shared" si="45"/>
        <v>1</v>
      </c>
    </row>
    <row r="1070" spans="1:27" ht="255">
      <c r="A1070" s="4">
        <v>2655</v>
      </c>
      <c r="B1070" s="4" t="s">
        <v>2165</v>
      </c>
      <c r="C1070" s="4">
        <v>241</v>
      </c>
      <c r="E1070" s="116" t="s">
        <v>2989</v>
      </c>
      <c r="F1070" s="2" t="s">
        <v>2192</v>
      </c>
      <c r="G1070" s="2" t="s">
        <v>2193</v>
      </c>
      <c r="H1070" s="10"/>
      <c r="I1070" s="10"/>
      <c r="J1070" s="10"/>
      <c r="K1070" s="10"/>
      <c r="L1070" s="10"/>
      <c r="M1070" s="10"/>
      <c r="P1070" s="73">
        <v>3</v>
      </c>
      <c r="Q1070" s="74" t="s">
        <v>3244</v>
      </c>
      <c r="R1070" s="74" t="s">
        <v>3266</v>
      </c>
      <c r="S1070" s="19">
        <v>1</v>
      </c>
      <c r="T1070" s="21"/>
      <c r="U1070" s="73"/>
      <c r="V1070" s="74"/>
      <c r="W1070" s="74"/>
      <c r="X1070" s="19"/>
      <c r="Y1070" s="21"/>
      <c r="Z1070" s="66">
        <f t="shared" si="44"/>
        <v>3</v>
      </c>
      <c r="AA1070" s="49">
        <f t="shared" si="45"/>
        <v>1</v>
      </c>
    </row>
    <row r="1071" spans="1:27" ht="170">
      <c r="A1071" s="4">
        <v>2656</v>
      </c>
      <c r="B1071" s="4" t="s">
        <v>2165</v>
      </c>
      <c r="C1071" s="4">
        <v>241</v>
      </c>
      <c r="E1071" s="116" t="s">
        <v>2990</v>
      </c>
      <c r="F1071" s="2" t="s">
        <v>2194</v>
      </c>
      <c r="G1071" s="2" t="s">
        <v>2060</v>
      </c>
      <c r="H1071" s="10"/>
      <c r="I1071" s="10"/>
      <c r="J1071" s="10"/>
      <c r="K1071" s="10"/>
      <c r="L1071" s="10"/>
      <c r="M1071" s="10"/>
      <c r="P1071" s="73">
        <v>3</v>
      </c>
      <c r="Q1071" s="74" t="s">
        <v>3244</v>
      </c>
      <c r="R1071" s="74" t="s">
        <v>3266</v>
      </c>
      <c r="S1071" s="19">
        <v>1</v>
      </c>
      <c r="T1071" s="21"/>
      <c r="U1071" s="73"/>
      <c r="V1071" s="74"/>
      <c r="W1071" s="74"/>
      <c r="X1071" s="19"/>
      <c r="Y1071" s="21"/>
      <c r="Z1071" s="66">
        <f t="shared" si="44"/>
        <v>3</v>
      </c>
      <c r="AA1071" s="49">
        <f t="shared" si="45"/>
        <v>1</v>
      </c>
    </row>
    <row r="1072" spans="1:27" ht="153">
      <c r="A1072" s="4">
        <v>2657</v>
      </c>
      <c r="B1072" s="4" t="s">
        <v>2165</v>
      </c>
      <c r="C1072" s="4">
        <v>241</v>
      </c>
      <c r="E1072" s="116" t="s">
        <v>2991</v>
      </c>
      <c r="F1072" s="2" t="s">
        <v>2195</v>
      </c>
      <c r="G1072" s="2" t="s">
        <v>1740</v>
      </c>
      <c r="H1072" s="10"/>
      <c r="I1072" s="10"/>
      <c r="J1072" s="10"/>
      <c r="K1072" s="10"/>
      <c r="L1072" s="10"/>
      <c r="M1072" s="10"/>
      <c r="P1072" s="73">
        <v>3</v>
      </c>
      <c r="Q1072" s="74" t="s">
        <v>3244</v>
      </c>
      <c r="R1072" s="74" t="s">
        <v>3266</v>
      </c>
      <c r="S1072" s="19">
        <v>1</v>
      </c>
      <c r="T1072" s="21"/>
      <c r="U1072" s="73"/>
      <c r="V1072" s="74"/>
      <c r="W1072" s="74"/>
      <c r="X1072" s="19"/>
      <c r="Y1072" s="21"/>
      <c r="Z1072" s="66">
        <f t="shared" si="44"/>
        <v>3</v>
      </c>
      <c r="AA1072" s="49">
        <f t="shared" si="45"/>
        <v>1</v>
      </c>
    </row>
    <row r="1073" spans="1:27" s="87" customFormat="1" ht="17">
      <c r="A1073" s="4" t="s">
        <v>504</v>
      </c>
      <c r="B1073" s="4" t="s">
        <v>504</v>
      </c>
      <c r="C1073" s="4" t="s">
        <v>504</v>
      </c>
      <c r="D1073" s="15" t="s">
        <v>504</v>
      </c>
      <c r="H1073" s="4"/>
      <c r="P1073" s="120"/>
      <c r="Q1073" s="120"/>
      <c r="R1073" s="120"/>
      <c r="S1073" s="120"/>
      <c r="T1073" s="120"/>
      <c r="U1073" s="120"/>
      <c r="V1073" s="120"/>
      <c r="W1073" s="120"/>
      <c r="X1073" s="120"/>
      <c r="Y1073" s="120"/>
    </row>
    <row r="1074" spans="1:27" s="87" customFormat="1" ht="17">
      <c r="A1074" s="4" t="s">
        <v>504</v>
      </c>
      <c r="B1074" s="4" t="s">
        <v>504</v>
      </c>
      <c r="C1074" s="4" t="s">
        <v>504</v>
      </c>
      <c r="D1074" s="15" t="s">
        <v>504</v>
      </c>
      <c r="H1074" s="4"/>
      <c r="P1074" s="120"/>
      <c r="Q1074" s="120"/>
      <c r="R1074" s="120"/>
      <c r="S1074" s="120"/>
      <c r="T1074" s="120"/>
      <c r="U1074" s="120"/>
      <c r="V1074" s="120"/>
      <c r="W1074" s="120"/>
      <c r="X1074" s="120"/>
      <c r="Y1074" s="120"/>
    </row>
    <row r="1075" spans="1:27" s="87" customFormat="1" ht="17">
      <c r="A1075" s="4" t="s">
        <v>504</v>
      </c>
      <c r="B1075" s="4"/>
      <c r="C1075" s="4"/>
      <c r="D1075" s="15"/>
      <c r="E1075" s="89" t="s">
        <v>119</v>
      </c>
      <c r="H1075" s="4"/>
      <c r="P1075" s="120"/>
      <c r="Q1075" s="120"/>
      <c r="R1075" s="120"/>
      <c r="S1075" s="120"/>
      <c r="T1075" s="120"/>
      <c r="U1075" s="120"/>
      <c r="V1075" s="120"/>
      <c r="W1075" s="120"/>
      <c r="X1075" s="120"/>
      <c r="Y1075" s="120"/>
      <c r="Z1075" s="87" t="str">
        <f t="shared" si="44"/>
        <v/>
      </c>
      <c r="AA1075" s="87" t="str">
        <f t="shared" si="45"/>
        <v/>
      </c>
    </row>
    <row r="1076" spans="1:27" ht="221">
      <c r="A1076" s="4">
        <v>2658</v>
      </c>
      <c r="B1076" s="4" t="s">
        <v>2196</v>
      </c>
      <c r="C1076" s="4">
        <v>243</v>
      </c>
      <c r="D1076" s="15" t="s">
        <v>30</v>
      </c>
      <c r="E1076" s="116" t="s">
        <v>2961</v>
      </c>
      <c r="F1076" s="2" t="s">
        <v>2197</v>
      </c>
      <c r="G1076" s="2" t="s">
        <v>2198</v>
      </c>
      <c r="H1076" s="10"/>
      <c r="I1076" s="10"/>
      <c r="J1076" s="10"/>
      <c r="K1076" s="10"/>
      <c r="L1076" s="10"/>
      <c r="M1076" s="10"/>
      <c r="N1076" s="117"/>
      <c r="O1076" s="117">
        <v>0</v>
      </c>
      <c r="P1076" s="73">
        <v>3</v>
      </c>
      <c r="Q1076" s="74" t="s">
        <v>3244</v>
      </c>
      <c r="R1076" s="74" t="s">
        <v>3266</v>
      </c>
      <c r="S1076" s="19">
        <v>1</v>
      </c>
      <c r="T1076" s="21"/>
      <c r="U1076" s="73"/>
      <c r="V1076" s="74"/>
      <c r="W1076" s="74"/>
      <c r="X1076" s="19"/>
      <c r="Y1076" s="21"/>
      <c r="Z1076" s="66">
        <f t="shared" si="44"/>
        <v>3</v>
      </c>
      <c r="AA1076" s="49">
        <f t="shared" si="45"/>
        <v>1</v>
      </c>
    </row>
    <row r="1077" spans="1:27" s="87" customFormat="1" ht="17">
      <c r="A1077" s="4" t="s">
        <v>504</v>
      </c>
      <c r="C1077" s="4" t="s">
        <v>504</v>
      </c>
      <c r="D1077" s="15" t="str">
        <f t="shared" ref="D1077:D1080" si="46">IF(C1077&lt;&gt;"","P2P","")</f>
        <v/>
      </c>
      <c r="H1077" s="4"/>
      <c r="P1077" s="120"/>
      <c r="Q1077" s="120"/>
      <c r="R1077" s="120"/>
      <c r="S1077" s="120"/>
      <c r="T1077" s="120"/>
      <c r="U1077" s="120"/>
      <c r="V1077" s="120"/>
      <c r="W1077" s="120"/>
      <c r="X1077" s="120"/>
      <c r="Y1077" s="120"/>
    </row>
    <row r="1078" spans="1:27" s="87" customFormat="1" ht="17">
      <c r="A1078" s="4" t="s">
        <v>504</v>
      </c>
      <c r="C1078" s="4" t="s">
        <v>504</v>
      </c>
      <c r="D1078" s="15" t="str">
        <f t="shared" si="46"/>
        <v/>
      </c>
      <c r="H1078" s="4"/>
      <c r="P1078" s="120"/>
      <c r="Q1078" s="120"/>
      <c r="R1078" s="120"/>
      <c r="S1078" s="120"/>
      <c r="T1078" s="120"/>
      <c r="U1078" s="120"/>
      <c r="V1078" s="120"/>
      <c r="W1078" s="120"/>
      <c r="X1078" s="120"/>
      <c r="Y1078" s="120"/>
    </row>
    <row r="1079" spans="1:27" s="87" customFormat="1" ht="17">
      <c r="A1079" s="4" t="s">
        <v>504</v>
      </c>
      <c r="B1079" s="4"/>
      <c r="C1079" s="4"/>
      <c r="D1079" s="15" t="str">
        <f t="shared" si="46"/>
        <v/>
      </c>
      <c r="E1079" s="89" t="s">
        <v>2199</v>
      </c>
      <c r="H1079" s="4"/>
      <c r="P1079" s="120"/>
      <c r="Q1079" s="120"/>
      <c r="R1079" s="120"/>
      <c r="S1079" s="120"/>
      <c r="T1079" s="120"/>
      <c r="U1079" s="120"/>
      <c r="V1079" s="120"/>
      <c r="W1079" s="120"/>
      <c r="X1079" s="120"/>
      <c r="Y1079" s="120"/>
      <c r="Z1079" s="87" t="str">
        <f t="shared" si="44"/>
        <v/>
      </c>
      <c r="AA1079" s="87" t="str">
        <f t="shared" si="45"/>
        <v/>
      </c>
    </row>
    <row r="1080" spans="1:27" ht="153">
      <c r="A1080" s="4">
        <v>2659</v>
      </c>
      <c r="D1080" s="15" t="str">
        <f t="shared" si="46"/>
        <v/>
      </c>
      <c r="E1080" s="116" t="s">
        <v>2992</v>
      </c>
      <c r="F1080" s="2" t="s">
        <v>2200</v>
      </c>
      <c r="G1080" s="2" t="s">
        <v>1783</v>
      </c>
      <c r="H1080" s="10"/>
      <c r="I1080" s="10"/>
      <c r="J1080" s="10"/>
      <c r="K1080" s="10"/>
      <c r="L1080" s="10"/>
      <c r="M1080" s="10"/>
      <c r="P1080" s="73">
        <v>3</v>
      </c>
      <c r="Q1080" s="74" t="s">
        <v>3246</v>
      </c>
      <c r="R1080" s="74" t="s">
        <v>3266</v>
      </c>
      <c r="S1080" s="19">
        <v>2</v>
      </c>
      <c r="T1080" s="21"/>
      <c r="U1080" s="73"/>
      <c r="V1080" s="74"/>
      <c r="W1080" s="74"/>
      <c r="X1080" s="19"/>
      <c r="Y1080" s="21"/>
      <c r="Z1080" s="66">
        <f t="shared" si="44"/>
        <v>3</v>
      </c>
      <c r="AA1080" s="49">
        <f t="shared" si="45"/>
        <v>2</v>
      </c>
    </row>
    <row r="1081" spans="1:27" s="87" customFormat="1" ht="17">
      <c r="A1081" s="4" t="s">
        <v>504</v>
      </c>
      <c r="H1081" s="4"/>
      <c r="P1081" s="120"/>
      <c r="Q1081" s="120"/>
      <c r="R1081" s="120"/>
      <c r="S1081" s="120"/>
      <c r="T1081" s="120"/>
      <c r="U1081" s="120"/>
      <c r="V1081" s="120"/>
      <c r="W1081" s="120"/>
      <c r="X1081" s="120"/>
      <c r="Y1081" s="120"/>
    </row>
    <row r="1082" spans="1:27" s="87" customFormat="1" ht="17">
      <c r="A1082" s="4" t="s">
        <v>504</v>
      </c>
      <c r="H1082" s="4"/>
      <c r="P1082" s="120"/>
      <c r="Q1082" s="120"/>
      <c r="R1082" s="120"/>
      <c r="S1082" s="120"/>
      <c r="T1082" s="120"/>
      <c r="U1082" s="120"/>
      <c r="V1082" s="120"/>
      <c r="W1082" s="120"/>
      <c r="X1082" s="120"/>
      <c r="Y1082" s="120"/>
    </row>
    <row r="1083" spans="1:27" ht="19">
      <c r="A1083" s="4" t="s">
        <v>504</v>
      </c>
      <c r="E1083" s="125" t="s">
        <v>2201</v>
      </c>
      <c r="F1083" s="125"/>
      <c r="G1083" s="125"/>
      <c r="P1083" s="120"/>
      <c r="Q1083" s="120"/>
      <c r="R1083" s="120"/>
      <c r="S1083" s="120"/>
      <c r="T1083" s="120"/>
      <c r="U1083" s="120"/>
      <c r="V1083" s="120"/>
      <c r="W1083" s="120"/>
      <c r="X1083" s="120"/>
      <c r="Y1083" s="120"/>
      <c r="Z1083" s="87" t="str">
        <f t="shared" si="44"/>
        <v/>
      </c>
      <c r="AA1083" s="87" t="str">
        <f t="shared" si="45"/>
        <v/>
      </c>
    </row>
    <row r="1084" spans="1:27" s="87" customFormat="1" ht="34">
      <c r="A1084" s="4" t="s">
        <v>504</v>
      </c>
      <c r="B1084" s="4"/>
      <c r="E1084" s="89" t="s">
        <v>2202</v>
      </c>
      <c r="H1084" s="4"/>
      <c r="P1084" s="120"/>
      <c r="Q1084" s="120"/>
      <c r="R1084" s="120"/>
      <c r="S1084" s="120"/>
      <c r="T1084" s="120"/>
      <c r="U1084" s="120"/>
      <c r="V1084" s="120"/>
      <c r="W1084" s="120"/>
      <c r="X1084" s="120"/>
      <c r="Y1084" s="120"/>
      <c r="Z1084" s="87" t="str">
        <f t="shared" si="44"/>
        <v/>
      </c>
      <c r="AA1084" s="87" t="str">
        <f t="shared" si="45"/>
        <v/>
      </c>
    </row>
    <row r="1085" spans="1:27" ht="221">
      <c r="A1085" s="4">
        <v>2660</v>
      </c>
      <c r="E1085" s="116" t="s">
        <v>2993</v>
      </c>
      <c r="F1085" s="2" t="s">
        <v>2203</v>
      </c>
      <c r="G1085" s="2" t="s">
        <v>2204</v>
      </c>
      <c r="H1085" s="10"/>
      <c r="I1085" s="10"/>
      <c r="J1085" s="10"/>
      <c r="K1085" s="10"/>
      <c r="L1085" s="10"/>
      <c r="M1085" s="10"/>
      <c r="P1085" s="73">
        <v>3</v>
      </c>
      <c r="Q1085" s="74" t="s">
        <v>3244</v>
      </c>
      <c r="R1085" s="74" t="s">
        <v>3266</v>
      </c>
      <c r="S1085" s="19"/>
      <c r="T1085" s="21"/>
      <c r="U1085" s="73"/>
      <c r="V1085" s="74"/>
      <c r="W1085" s="74"/>
      <c r="X1085" s="19"/>
      <c r="Y1085" s="21"/>
      <c r="Z1085" s="66">
        <f t="shared" si="44"/>
        <v>3</v>
      </c>
      <c r="AA1085" s="49" t="str">
        <f t="shared" si="45"/>
        <v/>
      </c>
    </row>
    <row r="1086" spans="1:27" ht="204">
      <c r="A1086" s="4">
        <v>2661</v>
      </c>
      <c r="E1086" s="116" t="s">
        <v>2994</v>
      </c>
      <c r="F1086" s="2" t="s">
        <v>2205</v>
      </c>
      <c r="G1086" s="2" t="s">
        <v>2206</v>
      </c>
      <c r="H1086" s="10"/>
      <c r="I1086" s="10"/>
      <c r="J1086" s="10"/>
      <c r="K1086" s="10"/>
      <c r="L1086" s="10"/>
      <c r="M1086" s="10"/>
      <c r="P1086" s="73">
        <v>3</v>
      </c>
      <c r="Q1086" s="74" t="s">
        <v>3244</v>
      </c>
      <c r="R1086" s="74" t="s">
        <v>3266</v>
      </c>
      <c r="S1086" s="19"/>
      <c r="T1086" s="21"/>
      <c r="U1086" s="73"/>
      <c r="V1086" s="74"/>
      <c r="W1086" s="74"/>
      <c r="X1086" s="19"/>
      <c r="Y1086" s="21"/>
      <c r="Z1086" s="66">
        <f t="shared" si="44"/>
        <v>3</v>
      </c>
      <c r="AA1086" s="49" t="str">
        <f t="shared" si="45"/>
        <v/>
      </c>
    </row>
    <row r="1087" spans="1:27" ht="204">
      <c r="A1087" s="4">
        <v>2662</v>
      </c>
      <c r="E1087" s="116" t="s">
        <v>2995</v>
      </c>
      <c r="F1087" s="2" t="s">
        <v>2207</v>
      </c>
      <c r="G1087" s="2" t="s">
        <v>2208</v>
      </c>
      <c r="H1087" s="10"/>
      <c r="I1087" s="10"/>
      <c r="J1087" s="10"/>
      <c r="K1087" s="10"/>
      <c r="L1087" s="10"/>
      <c r="M1087" s="10"/>
      <c r="P1087" s="73">
        <v>3</v>
      </c>
      <c r="Q1087" s="74" t="s">
        <v>3244</v>
      </c>
      <c r="R1087" s="74" t="s">
        <v>3266</v>
      </c>
      <c r="S1087" s="19"/>
      <c r="T1087" s="21"/>
      <c r="U1087" s="73"/>
      <c r="V1087" s="74"/>
      <c r="W1087" s="74"/>
      <c r="X1087" s="19"/>
      <c r="Y1087" s="21"/>
      <c r="Z1087" s="66">
        <f t="shared" si="44"/>
        <v>3</v>
      </c>
      <c r="AA1087" s="49" t="str">
        <f t="shared" si="45"/>
        <v/>
      </c>
    </row>
    <row r="1088" spans="1:27" ht="272">
      <c r="A1088" s="4">
        <v>2663</v>
      </c>
      <c r="E1088" s="116" t="s">
        <v>2996</v>
      </c>
      <c r="F1088" s="2" t="s">
        <v>2209</v>
      </c>
      <c r="G1088" s="2" t="s">
        <v>2210</v>
      </c>
      <c r="H1088" s="10"/>
      <c r="I1088" s="10"/>
      <c r="J1088" s="10"/>
      <c r="K1088" s="10"/>
      <c r="L1088" s="10"/>
      <c r="M1088" s="10"/>
      <c r="P1088" s="73">
        <v>3</v>
      </c>
      <c r="Q1088" s="74" t="s">
        <v>3244</v>
      </c>
      <c r="R1088" s="74" t="s">
        <v>3266</v>
      </c>
      <c r="S1088" s="19"/>
      <c r="T1088" s="21"/>
      <c r="U1088" s="73"/>
      <c r="V1088" s="74"/>
      <c r="W1088" s="74"/>
      <c r="X1088" s="19"/>
      <c r="Y1088" s="21"/>
      <c r="Z1088" s="66">
        <f t="shared" si="44"/>
        <v>3</v>
      </c>
      <c r="AA1088" s="49" t="str">
        <f t="shared" si="45"/>
        <v/>
      </c>
    </row>
    <row r="1089" spans="1:27" ht="204">
      <c r="A1089" s="4">
        <v>2664</v>
      </c>
      <c r="E1089" s="116" t="s">
        <v>2997</v>
      </c>
      <c r="F1089" s="2" t="s">
        <v>2211</v>
      </c>
      <c r="G1089" s="2" t="s">
        <v>2212</v>
      </c>
      <c r="H1089" s="10"/>
      <c r="I1089" s="10"/>
      <c r="J1089" s="10"/>
      <c r="K1089" s="10"/>
      <c r="L1089" s="10"/>
      <c r="M1089" s="10"/>
      <c r="P1089" s="73">
        <v>3</v>
      </c>
      <c r="Q1089" s="74" t="s">
        <v>3244</v>
      </c>
      <c r="R1089" s="74" t="s">
        <v>3266</v>
      </c>
      <c r="S1089" s="19"/>
      <c r="T1089" s="21"/>
      <c r="U1089" s="73"/>
      <c r="V1089" s="74"/>
      <c r="W1089" s="74"/>
      <c r="X1089" s="19"/>
      <c r="Y1089" s="21"/>
      <c r="Z1089" s="66">
        <f t="shared" si="44"/>
        <v>3</v>
      </c>
      <c r="AA1089" s="49" t="str">
        <f t="shared" si="45"/>
        <v/>
      </c>
    </row>
    <row r="1090" spans="1:27" ht="204">
      <c r="A1090" s="4">
        <v>2665</v>
      </c>
      <c r="E1090" s="116" t="s">
        <v>2998</v>
      </c>
      <c r="F1090" s="2" t="s">
        <v>2213</v>
      </c>
      <c r="G1090" s="2" t="s">
        <v>2214</v>
      </c>
      <c r="H1090" s="10"/>
      <c r="I1090" s="10"/>
      <c r="J1090" s="10"/>
      <c r="K1090" s="10"/>
      <c r="L1090" s="10"/>
      <c r="M1090" s="10"/>
      <c r="P1090" s="73">
        <v>3</v>
      </c>
      <c r="Q1090" s="74" t="s">
        <v>3244</v>
      </c>
      <c r="R1090" s="74" t="s">
        <v>3266</v>
      </c>
      <c r="S1090" s="19"/>
      <c r="T1090" s="21"/>
      <c r="U1090" s="73"/>
      <c r="V1090" s="74"/>
      <c r="W1090" s="74"/>
      <c r="X1090" s="19"/>
      <c r="Y1090" s="21"/>
      <c r="Z1090" s="66">
        <f t="shared" si="44"/>
        <v>3</v>
      </c>
      <c r="AA1090" s="49" t="str">
        <f t="shared" si="45"/>
        <v/>
      </c>
    </row>
    <row r="1091" spans="1:27" ht="221">
      <c r="A1091" s="4">
        <v>2666</v>
      </c>
      <c r="E1091" s="116" t="s">
        <v>2999</v>
      </c>
      <c r="F1091" s="2" t="s">
        <v>2215</v>
      </c>
      <c r="G1091" s="2" t="s">
        <v>2216</v>
      </c>
      <c r="H1091" s="10"/>
      <c r="I1091" s="10"/>
      <c r="J1091" s="10"/>
      <c r="K1091" s="10"/>
      <c r="L1091" s="10"/>
      <c r="M1091" s="10"/>
      <c r="P1091" s="73">
        <v>3</v>
      </c>
      <c r="Q1091" s="74" t="s">
        <v>3244</v>
      </c>
      <c r="R1091" s="74" t="s">
        <v>3266</v>
      </c>
      <c r="S1091" s="19"/>
      <c r="T1091" s="21"/>
      <c r="U1091" s="73"/>
      <c r="V1091" s="74"/>
      <c r="W1091" s="74"/>
      <c r="X1091" s="19"/>
      <c r="Y1091" s="21"/>
      <c r="Z1091" s="66">
        <f t="shared" si="44"/>
        <v>3</v>
      </c>
      <c r="AA1091" s="49" t="str">
        <f t="shared" si="45"/>
        <v/>
      </c>
    </row>
    <row r="1092" spans="1:27" s="87" customFormat="1" ht="17">
      <c r="A1092" s="4" t="s">
        <v>504</v>
      </c>
      <c r="H1092" s="4"/>
      <c r="P1092" s="120"/>
      <c r="Q1092" s="120"/>
      <c r="R1092" s="120"/>
      <c r="S1092" s="120"/>
      <c r="T1092" s="120"/>
      <c r="U1092" s="120"/>
      <c r="V1092" s="120"/>
      <c r="W1092" s="120"/>
      <c r="X1092" s="120"/>
      <c r="Y1092" s="120"/>
    </row>
    <row r="1093" spans="1:27" s="87" customFormat="1" ht="17">
      <c r="A1093" s="4" t="s">
        <v>504</v>
      </c>
      <c r="H1093" s="4"/>
      <c r="P1093" s="120"/>
      <c r="Q1093" s="120"/>
      <c r="R1093" s="120"/>
      <c r="S1093" s="120"/>
      <c r="T1093" s="120"/>
      <c r="U1093" s="120"/>
      <c r="V1093" s="120"/>
      <c r="W1093" s="120"/>
      <c r="X1093" s="120"/>
      <c r="Y1093" s="120"/>
    </row>
    <row r="1094" spans="1:27" s="87" customFormat="1" ht="17">
      <c r="A1094" s="4" t="s">
        <v>504</v>
      </c>
      <c r="B1094" s="4"/>
      <c r="E1094" s="89" t="s">
        <v>2217</v>
      </c>
      <c r="H1094" s="4"/>
      <c r="P1094" s="120"/>
      <c r="Q1094" s="120"/>
      <c r="R1094" s="120"/>
      <c r="S1094" s="120"/>
      <c r="T1094" s="120"/>
      <c r="U1094" s="120"/>
      <c r="V1094" s="120"/>
      <c r="W1094" s="120"/>
      <c r="X1094" s="120"/>
      <c r="Y1094" s="120"/>
      <c r="Z1094" s="87" t="str">
        <f t="shared" si="44"/>
        <v/>
      </c>
      <c r="AA1094" s="87" t="str">
        <f t="shared" si="45"/>
        <v/>
      </c>
    </row>
    <row r="1095" spans="1:27" ht="221">
      <c r="A1095" s="4">
        <v>2667</v>
      </c>
      <c r="E1095" s="116" t="s">
        <v>3000</v>
      </c>
      <c r="F1095" s="2" t="s">
        <v>2218</v>
      </c>
      <c r="G1095" s="2" t="s">
        <v>2219</v>
      </c>
      <c r="H1095" s="10"/>
      <c r="I1095" s="10"/>
      <c r="J1095" s="10"/>
      <c r="K1095" s="10"/>
      <c r="L1095" s="10"/>
      <c r="M1095" s="10"/>
      <c r="P1095" s="73">
        <v>3</v>
      </c>
      <c r="Q1095" s="74" t="s">
        <v>3244</v>
      </c>
      <c r="R1095" s="74" t="s">
        <v>3266</v>
      </c>
      <c r="S1095" s="19"/>
      <c r="T1095" s="21"/>
      <c r="U1095" s="73"/>
      <c r="V1095" s="74"/>
      <c r="W1095" s="74"/>
      <c r="X1095" s="19"/>
      <c r="Y1095" s="21"/>
      <c r="Z1095" s="66">
        <f t="shared" si="44"/>
        <v>3</v>
      </c>
      <c r="AA1095" s="49" t="str">
        <f t="shared" si="45"/>
        <v/>
      </c>
    </row>
    <row r="1096" spans="1:27" ht="204">
      <c r="A1096" s="4">
        <v>2668</v>
      </c>
      <c r="E1096" s="116" t="s">
        <v>3001</v>
      </c>
      <c r="F1096" s="2" t="s">
        <v>2220</v>
      </c>
      <c r="G1096" s="2" t="s">
        <v>2221</v>
      </c>
      <c r="H1096" s="10"/>
      <c r="I1096" s="10"/>
      <c r="J1096" s="10"/>
      <c r="K1096" s="10"/>
      <c r="L1096" s="10"/>
      <c r="M1096" s="10"/>
      <c r="P1096" s="73">
        <v>3</v>
      </c>
      <c r="Q1096" s="74" t="s">
        <v>3244</v>
      </c>
      <c r="R1096" s="74" t="s">
        <v>3266</v>
      </c>
      <c r="S1096" s="19"/>
      <c r="T1096" s="21"/>
      <c r="U1096" s="73"/>
      <c r="V1096" s="74"/>
      <c r="W1096" s="74"/>
      <c r="X1096" s="19"/>
      <c r="Y1096" s="21"/>
      <c r="Z1096" s="66">
        <f t="shared" si="44"/>
        <v>3</v>
      </c>
      <c r="AA1096" s="49" t="str">
        <f t="shared" si="45"/>
        <v/>
      </c>
    </row>
    <row r="1097" spans="1:27" ht="272">
      <c r="A1097" s="4">
        <v>2669</v>
      </c>
      <c r="E1097" s="116" t="s">
        <v>3002</v>
      </c>
      <c r="F1097" s="2" t="s">
        <v>2222</v>
      </c>
      <c r="G1097" s="2" t="s">
        <v>2223</v>
      </c>
      <c r="H1097" s="10"/>
      <c r="I1097" s="10"/>
      <c r="J1097" s="10"/>
      <c r="K1097" s="10"/>
      <c r="L1097" s="10"/>
      <c r="M1097" s="10"/>
      <c r="P1097" s="73">
        <v>3</v>
      </c>
      <c r="Q1097" s="74" t="s">
        <v>3244</v>
      </c>
      <c r="R1097" s="74" t="s">
        <v>3266</v>
      </c>
      <c r="S1097" s="19"/>
      <c r="T1097" s="21"/>
      <c r="U1097" s="73"/>
      <c r="V1097" s="74"/>
      <c r="W1097" s="74"/>
      <c r="X1097" s="19"/>
      <c r="Y1097" s="21"/>
      <c r="Z1097" s="66">
        <f t="shared" si="44"/>
        <v>3</v>
      </c>
      <c r="AA1097" s="49" t="str">
        <f t="shared" si="45"/>
        <v/>
      </c>
    </row>
    <row r="1098" spans="1:27" ht="255">
      <c r="A1098" s="4">
        <v>2670</v>
      </c>
      <c r="E1098" s="116" t="s">
        <v>3003</v>
      </c>
      <c r="F1098" s="2" t="s">
        <v>2224</v>
      </c>
      <c r="G1098" s="2" t="s">
        <v>2225</v>
      </c>
      <c r="H1098" s="10"/>
      <c r="I1098" s="10"/>
      <c r="J1098" s="10"/>
      <c r="K1098" s="10"/>
      <c r="L1098" s="10"/>
      <c r="M1098" s="10"/>
      <c r="P1098" s="73">
        <v>3</v>
      </c>
      <c r="Q1098" s="74" t="s">
        <v>3244</v>
      </c>
      <c r="R1098" s="74" t="s">
        <v>3266</v>
      </c>
      <c r="S1098" s="19"/>
      <c r="T1098" s="21"/>
      <c r="U1098" s="73"/>
      <c r="V1098" s="74"/>
      <c r="W1098" s="74"/>
      <c r="X1098" s="19"/>
      <c r="Y1098" s="21"/>
      <c r="Z1098" s="66">
        <f t="shared" si="44"/>
        <v>3</v>
      </c>
      <c r="AA1098" s="49" t="str">
        <f t="shared" si="45"/>
        <v/>
      </c>
    </row>
    <row r="1099" spans="1:27" ht="221">
      <c r="A1099" s="4">
        <v>2671</v>
      </c>
      <c r="E1099" s="116" t="s">
        <v>3004</v>
      </c>
      <c r="F1099" s="2" t="s">
        <v>2226</v>
      </c>
      <c r="G1099" s="2" t="s">
        <v>2227</v>
      </c>
      <c r="H1099" s="10"/>
      <c r="I1099" s="10"/>
      <c r="J1099" s="10"/>
      <c r="K1099" s="10"/>
      <c r="L1099" s="10"/>
      <c r="M1099" s="10"/>
      <c r="P1099" s="73">
        <v>3</v>
      </c>
      <c r="Q1099" s="74" t="s">
        <v>3244</v>
      </c>
      <c r="R1099" s="74" t="s">
        <v>3266</v>
      </c>
      <c r="S1099" s="19"/>
      <c r="T1099" s="21"/>
      <c r="U1099" s="73"/>
      <c r="V1099" s="74"/>
      <c r="W1099" s="74"/>
      <c r="X1099" s="19"/>
      <c r="Y1099" s="21"/>
      <c r="Z1099" s="66">
        <f t="shared" si="44"/>
        <v>3</v>
      </c>
      <c r="AA1099" s="49" t="str">
        <f t="shared" si="45"/>
        <v/>
      </c>
    </row>
    <row r="1100" spans="1:27" ht="255">
      <c r="A1100" s="4">
        <v>2672</v>
      </c>
      <c r="E1100" s="116" t="s">
        <v>3005</v>
      </c>
      <c r="F1100" s="2" t="s">
        <v>2228</v>
      </c>
      <c r="G1100" s="2" t="s">
        <v>2229</v>
      </c>
      <c r="H1100" s="10"/>
      <c r="I1100" s="10"/>
      <c r="J1100" s="10"/>
      <c r="K1100" s="10"/>
      <c r="L1100" s="10"/>
      <c r="M1100" s="10"/>
      <c r="P1100" s="73">
        <v>3</v>
      </c>
      <c r="Q1100" s="74" t="s">
        <v>3244</v>
      </c>
      <c r="R1100" s="74" t="s">
        <v>3266</v>
      </c>
      <c r="S1100" s="19"/>
      <c r="T1100" s="21"/>
      <c r="U1100" s="73"/>
      <c r="V1100" s="74"/>
      <c r="W1100" s="74"/>
      <c r="X1100" s="19"/>
      <c r="Y1100" s="21"/>
      <c r="Z1100" s="66">
        <f t="shared" si="44"/>
        <v>3</v>
      </c>
      <c r="AA1100" s="49" t="str">
        <f t="shared" si="45"/>
        <v/>
      </c>
    </row>
    <row r="1101" spans="1:27" s="87" customFormat="1" ht="17">
      <c r="A1101" s="4" t="s">
        <v>504</v>
      </c>
      <c r="H1101" s="4"/>
      <c r="P1101" s="120"/>
      <c r="Q1101" s="120"/>
      <c r="R1101" s="120"/>
      <c r="S1101" s="120"/>
      <c r="T1101" s="120"/>
      <c r="U1101" s="120"/>
      <c r="V1101" s="120"/>
      <c r="W1101" s="120"/>
      <c r="X1101" s="120"/>
      <c r="Y1101" s="120"/>
    </row>
    <row r="1102" spans="1:27" s="87" customFormat="1" ht="17">
      <c r="A1102" s="4" t="s">
        <v>504</v>
      </c>
      <c r="H1102" s="4"/>
      <c r="P1102" s="120"/>
      <c r="Q1102" s="120"/>
      <c r="R1102" s="120"/>
      <c r="S1102" s="120"/>
      <c r="T1102" s="120"/>
      <c r="U1102" s="120"/>
      <c r="V1102" s="120"/>
      <c r="W1102" s="120"/>
      <c r="X1102" s="120"/>
      <c r="Y1102" s="120"/>
    </row>
    <row r="1103" spans="1:27" s="87" customFormat="1" ht="17">
      <c r="A1103" s="4" t="s">
        <v>504</v>
      </c>
      <c r="B1103" s="4"/>
      <c r="E1103" s="89" t="s">
        <v>2230</v>
      </c>
      <c r="H1103" s="4"/>
      <c r="P1103" s="120"/>
      <c r="Q1103" s="120"/>
      <c r="R1103" s="120"/>
      <c r="S1103" s="120"/>
      <c r="T1103" s="120"/>
      <c r="U1103" s="120"/>
      <c r="V1103" s="120"/>
      <c r="W1103" s="120"/>
      <c r="X1103" s="120"/>
      <c r="Y1103" s="120"/>
      <c r="Z1103" s="87" t="str">
        <f t="shared" ref="Z1103:Z1113" si="47">IF(U1103&lt;&gt;"",U1103,IF(P1103&lt;&gt;"",P1103,IF(N1103&lt;&gt;"",N1103,"")))</f>
        <v/>
      </c>
      <c r="AA1103" s="87" t="str">
        <f t="shared" ref="AA1103:AA1113" si="48">IF(X1103&lt;&gt;"",X1103,IF(S1103&lt;&gt;"",S1103,IF(O1103&lt;&gt;"",O1103,"")))</f>
        <v/>
      </c>
    </row>
    <row r="1104" spans="1:27" ht="221">
      <c r="A1104" s="4">
        <v>2673</v>
      </c>
      <c r="E1104" s="116" t="s">
        <v>3006</v>
      </c>
      <c r="F1104" s="2" t="s">
        <v>2231</v>
      </c>
      <c r="G1104" s="2" t="s">
        <v>2232</v>
      </c>
      <c r="H1104" s="10"/>
      <c r="I1104" s="10"/>
      <c r="J1104" s="10"/>
      <c r="K1104" s="10"/>
      <c r="L1104" s="10"/>
      <c r="M1104" s="10"/>
      <c r="P1104" s="73"/>
      <c r="Q1104" s="74"/>
      <c r="R1104" s="74"/>
      <c r="S1104" s="19"/>
      <c r="T1104" s="21"/>
      <c r="U1104" s="73"/>
      <c r="V1104" s="74"/>
      <c r="W1104" s="74"/>
      <c r="X1104" s="19"/>
      <c r="Y1104" s="21"/>
      <c r="Z1104" s="66" t="str">
        <f t="shared" si="47"/>
        <v/>
      </c>
      <c r="AA1104" s="49" t="str">
        <f t="shared" si="48"/>
        <v/>
      </c>
    </row>
    <row r="1105" spans="1:27" ht="221">
      <c r="A1105" s="4">
        <v>2674</v>
      </c>
      <c r="E1105" s="116" t="s">
        <v>3007</v>
      </c>
      <c r="F1105" s="2" t="s">
        <v>2233</v>
      </c>
      <c r="G1105" s="2" t="s">
        <v>2234</v>
      </c>
      <c r="H1105" s="10"/>
      <c r="I1105" s="10"/>
      <c r="J1105" s="10"/>
      <c r="K1105" s="10"/>
      <c r="L1105" s="10"/>
      <c r="M1105" s="10"/>
      <c r="P1105" s="73"/>
      <c r="Q1105" s="74"/>
      <c r="R1105" s="74"/>
      <c r="S1105" s="19"/>
      <c r="T1105" s="21"/>
      <c r="U1105" s="73"/>
      <c r="V1105" s="74"/>
      <c r="W1105" s="74"/>
      <c r="X1105" s="19"/>
      <c r="Y1105" s="21"/>
      <c r="Z1105" s="66" t="str">
        <f t="shared" si="47"/>
        <v/>
      </c>
      <c r="AA1105" s="49" t="str">
        <f t="shared" si="48"/>
        <v/>
      </c>
    </row>
    <row r="1106" spans="1:27" ht="221">
      <c r="A1106" s="4">
        <v>2675</v>
      </c>
      <c r="E1106" s="116" t="s">
        <v>3008</v>
      </c>
      <c r="F1106" s="2" t="s">
        <v>2235</v>
      </c>
      <c r="G1106" s="2" t="s">
        <v>2236</v>
      </c>
      <c r="H1106" s="10"/>
      <c r="I1106" s="10"/>
      <c r="J1106" s="10"/>
      <c r="K1106" s="10"/>
      <c r="L1106" s="10"/>
      <c r="M1106" s="10"/>
      <c r="P1106" s="73"/>
      <c r="Q1106" s="74"/>
      <c r="R1106" s="74"/>
      <c r="S1106" s="19"/>
      <c r="T1106" s="21"/>
      <c r="U1106" s="73"/>
      <c r="V1106" s="74"/>
      <c r="W1106" s="74"/>
      <c r="X1106" s="19"/>
      <c r="Y1106" s="21"/>
      <c r="Z1106" s="66" t="str">
        <f t="shared" si="47"/>
        <v/>
      </c>
      <c r="AA1106" s="49" t="str">
        <f t="shared" si="48"/>
        <v/>
      </c>
    </row>
    <row r="1107" spans="1:27" ht="204">
      <c r="A1107" s="4">
        <v>2676</v>
      </c>
      <c r="E1107" s="116" t="s">
        <v>3009</v>
      </c>
      <c r="F1107" s="2" t="s">
        <v>2237</v>
      </c>
      <c r="G1107" s="2" t="s">
        <v>2238</v>
      </c>
      <c r="H1107" s="10"/>
      <c r="I1107" s="10"/>
      <c r="J1107" s="10"/>
      <c r="K1107" s="10"/>
      <c r="L1107" s="10"/>
      <c r="M1107" s="10"/>
      <c r="P1107" s="73"/>
      <c r="Q1107" s="74"/>
      <c r="R1107" s="74"/>
      <c r="S1107" s="19"/>
      <c r="T1107" s="21"/>
      <c r="U1107" s="73"/>
      <c r="V1107" s="74"/>
      <c r="W1107" s="74"/>
      <c r="X1107" s="19"/>
      <c r="Y1107" s="21"/>
      <c r="Z1107" s="66" t="str">
        <f t="shared" si="47"/>
        <v/>
      </c>
      <c r="AA1107" s="49" t="str">
        <f t="shared" si="48"/>
        <v/>
      </c>
    </row>
    <row r="1108" spans="1:27" ht="204">
      <c r="A1108" s="4">
        <v>2677</v>
      </c>
      <c r="E1108" s="116" t="s">
        <v>3010</v>
      </c>
      <c r="F1108" s="2" t="s">
        <v>2239</v>
      </c>
      <c r="G1108" s="2" t="s">
        <v>2240</v>
      </c>
      <c r="H1108" s="10"/>
      <c r="I1108" s="10"/>
      <c r="J1108" s="10"/>
      <c r="K1108" s="10"/>
      <c r="L1108" s="10"/>
      <c r="M1108" s="10"/>
      <c r="P1108" s="73"/>
      <c r="Q1108" s="74"/>
      <c r="R1108" s="74"/>
      <c r="S1108" s="19"/>
      <c r="T1108" s="21"/>
      <c r="U1108" s="73"/>
      <c r="V1108" s="74"/>
      <c r="W1108" s="74"/>
      <c r="X1108" s="19"/>
      <c r="Y1108" s="21"/>
      <c r="Z1108" s="66" t="str">
        <f t="shared" si="47"/>
        <v/>
      </c>
      <c r="AA1108" s="49" t="str">
        <f t="shared" si="48"/>
        <v/>
      </c>
    </row>
    <row r="1109" spans="1:27" ht="204">
      <c r="A1109" s="4">
        <v>2678</v>
      </c>
      <c r="E1109" s="116" t="s">
        <v>3011</v>
      </c>
      <c r="F1109" s="2" t="s">
        <v>2241</v>
      </c>
      <c r="G1109" s="2" t="s">
        <v>2242</v>
      </c>
      <c r="H1109" s="10"/>
      <c r="I1109" s="10"/>
      <c r="J1109" s="10"/>
      <c r="K1109" s="10"/>
      <c r="L1109" s="10"/>
      <c r="M1109" s="10"/>
      <c r="P1109" s="73"/>
      <c r="Q1109" s="74"/>
      <c r="R1109" s="74"/>
      <c r="S1109" s="19"/>
      <c r="T1109" s="21"/>
      <c r="U1109" s="73"/>
      <c r="V1109" s="74"/>
      <c r="W1109" s="74"/>
      <c r="X1109" s="19"/>
      <c r="Y1109" s="21"/>
      <c r="Z1109" s="66" t="str">
        <f t="shared" si="47"/>
        <v/>
      </c>
      <c r="AA1109" s="49" t="str">
        <f t="shared" si="48"/>
        <v/>
      </c>
    </row>
    <row r="1110" spans="1:27" ht="221">
      <c r="A1110" s="4">
        <v>2679</v>
      </c>
      <c r="E1110" s="116" t="s">
        <v>3012</v>
      </c>
      <c r="F1110" s="2" t="s">
        <v>2243</v>
      </c>
      <c r="G1110" s="2" t="s">
        <v>2244</v>
      </c>
      <c r="H1110" s="10"/>
      <c r="I1110" s="10"/>
      <c r="J1110" s="10"/>
      <c r="K1110" s="10"/>
      <c r="L1110" s="10"/>
      <c r="M1110" s="10"/>
      <c r="P1110" s="73"/>
      <c r="Q1110" s="74"/>
      <c r="R1110" s="74"/>
      <c r="S1110" s="19"/>
      <c r="T1110" s="21"/>
      <c r="U1110" s="73"/>
      <c r="V1110" s="74"/>
      <c r="W1110" s="74"/>
      <c r="X1110" s="19"/>
      <c r="Y1110" s="21"/>
      <c r="Z1110" s="66" t="str">
        <f t="shared" si="47"/>
        <v/>
      </c>
      <c r="AA1110" s="49" t="str">
        <f t="shared" si="48"/>
        <v/>
      </c>
    </row>
    <row r="1111" spans="1:27" ht="306">
      <c r="A1111" s="4">
        <v>2680</v>
      </c>
      <c r="E1111" s="116" t="s">
        <v>3013</v>
      </c>
      <c r="F1111" s="2" t="s">
        <v>2245</v>
      </c>
      <c r="G1111" s="2" t="s">
        <v>2246</v>
      </c>
      <c r="H1111" s="10"/>
      <c r="I1111" s="10"/>
      <c r="J1111" s="10"/>
      <c r="K1111" s="10"/>
      <c r="L1111" s="10"/>
      <c r="M1111" s="10"/>
      <c r="P1111" s="73"/>
      <c r="Q1111" s="74"/>
      <c r="R1111" s="74"/>
      <c r="S1111" s="19"/>
      <c r="T1111" s="21"/>
      <c r="U1111" s="73"/>
      <c r="V1111" s="74"/>
      <c r="W1111" s="74"/>
      <c r="X1111" s="19"/>
      <c r="Y1111" s="21"/>
      <c r="Z1111" s="66" t="str">
        <f t="shared" si="47"/>
        <v/>
      </c>
      <c r="AA1111" s="49" t="str">
        <f t="shared" si="48"/>
        <v/>
      </c>
    </row>
    <row r="1112" spans="1:27" ht="204">
      <c r="A1112" s="4">
        <v>2681</v>
      </c>
      <c r="E1112" s="116" t="s">
        <v>3014</v>
      </c>
      <c r="F1112" s="2" t="s">
        <v>2247</v>
      </c>
      <c r="G1112" s="2" t="s">
        <v>2248</v>
      </c>
      <c r="H1112" s="10"/>
      <c r="I1112" s="10"/>
      <c r="J1112" s="10"/>
      <c r="K1112" s="10"/>
      <c r="L1112" s="10"/>
      <c r="M1112" s="10"/>
      <c r="P1112" s="73"/>
      <c r="Q1112" s="74"/>
      <c r="R1112" s="74"/>
      <c r="S1112" s="19"/>
      <c r="T1112" s="21"/>
      <c r="U1112" s="73"/>
      <c r="V1112" s="74"/>
      <c r="W1112" s="74"/>
      <c r="X1112" s="19"/>
      <c r="Y1112" s="21"/>
      <c r="Z1112" s="66" t="str">
        <f t="shared" si="47"/>
        <v/>
      </c>
      <c r="AA1112" s="49" t="str">
        <f t="shared" si="48"/>
        <v/>
      </c>
    </row>
    <row r="1113" spans="1:27" ht="306">
      <c r="A1113" s="4">
        <v>2682</v>
      </c>
      <c r="E1113" s="116" t="s">
        <v>3015</v>
      </c>
      <c r="F1113" s="2" t="s">
        <v>2249</v>
      </c>
      <c r="G1113" s="2" t="s">
        <v>2250</v>
      </c>
      <c r="H1113" s="10"/>
      <c r="I1113" s="10"/>
      <c r="J1113" s="10"/>
      <c r="K1113" s="10"/>
      <c r="L1113" s="10"/>
      <c r="M1113" s="10"/>
      <c r="P1113" s="73"/>
      <c r="Q1113" s="74"/>
      <c r="R1113" s="74"/>
      <c r="S1113" s="19"/>
      <c r="T1113" s="21"/>
      <c r="U1113" s="73"/>
      <c r="V1113" s="74"/>
      <c r="W1113" s="74"/>
      <c r="X1113" s="19"/>
      <c r="Y1113" s="21"/>
      <c r="Z1113" s="66" t="str">
        <f t="shared" si="47"/>
        <v/>
      </c>
      <c r="AA1113" s="49" t="str">
        <f t="shared" si="48"/>
        <v/>
      </c>
    </row>
    <row r="1114" spans="1:27" s="87" customFormat="1"/>
    <row r="1115" spans="1:27" s="87" customFormat="1"/>
    <row r="1116" spans="1:27" s="87" customFormat="1"/>
    <row r="1117" spans="1:27" s="87" customFormat="1"/>
    <row r="1118" spans="1:27" s="87" customFormat="1"/>
    <row r="1119" spans="1:27" s="87" customFormat="1"/>
    <row r="1120" spans="1:27" s="87" customFormat="1"/>
    <row r="1121" s="87" customFormat="1"/>
    <row r="1122" s="87" customFormat="1"/>
    <row r="1123" s="87" customFormat="1"/>
    <row r="1124" s="87" customFormat="1"/>
    <row r="1125" s="87" customFormat="1"/>
    <row r="1126" s="87" customFormat="1"/>
    <row r="1127" s="87" customFormat="1"/>
    <row r="1128" s="87" customFormat="1"/>
    <row r="1129" s="87" customFormat="1"/>
    <row r="1130" s="87" customFormat="1"/>
    <row r="1131" s="87" customFormat="1"/>
    <row r="1132" s="87" customFormat="1"/>
    <row r="1133" s="87" customFormat="1"/>
    <row r="1134" s="87" customFormat="1"/>
    <row r="1135" s="87" customFormat="1"/>
    <row r="1136" s="87" customFormat="1"/>
    <row r="1137" s="87" customFormat="1"/>
    <row r="1138" s="87" customFormat="1"/>
    <row r="1139" s="87" customFormat="1"/>
    <row r="1140" s="87" customFormat="1"/>
    <row r="1141" s="87" customFormat="1"/>
    <row r="1142" s="87" customFormat="1"/>
    <row r="1143" s="87" customFormat="1"/>
    <row r="1144" s="87" customFormat="1"/>
    <row r="1145" s="87" customFormat="1"/>
    <row r="1146" s="87" customFormat="1"/>
    <row r="1147" s="87" customFormat="1"/>
    <row r="1148" s="87" customFormat="1"/>
    <row r="1149" s="87" customFormat="1"/>
    <row r="1150" s="87" customFormat="1"/>
    <row r="1151" s="87" customFormat="1"/>
    <row r="1152" s="87" customFormat="1"/>
    <row r="1153" s="87" customFormat="1"/>
    <row r="1154" s="87" customFormat="1"/>
    <row r="1155" s="87" customFormat="1"/>
    <row r="1156" s="87" customFormat="1"/>
    <row r="1157" s="87" customFormat="1"/>
    <row r="1158" s="87" customFormat="1"/>
    <row r="1159" s="87" customFormat="1"/>
    <row r="1160" s="87" customFormat="1"/>
    <row r="1161" s="87" customFormat="1"/>
    <row r="1162" s="87" customFormat="1"/>
    <row r="1163" s="87" customFormat="1"/>
    <row r="1164" s="87" customFormat="1"/>
    <row r="1165" s="87" customFormat="1"/>
    <row r="1166" s="87" customFormat="1"/>
    <row r="1167" s="87" customFormat="1"/>
    <row r="1168" s="87" customFormat="1"/>
    <row r="1169" s="87" customFormat="1"/>
    <row r="1170" s="87" customFormat="1"/>
    <row r="1171" s="87" customFormat="1"/>
    <row r="1172" s="87" customFormat="1"/>
    <row r="1173" s="87" customFormat="1"/>
    <row r="1174" s="87" customFormat="1"/>
    <row r="1175" s="87" customFormat="1"/>
    <row r="1176" s="87" customFormat="1"/>
    <row r="1177" s="87" customFormat="1"/>
    <row r="1178" s="87" customFormat="1"/>
    <row r="1179" s="87" customFormat="1"/>
    <row r="1180" s="87" customFormat="1"/>
    <row r="1181" s="87" customFormat="1"/>
    <row r="1182" s="87" customFormat="1"/>
    <row r="1183" s="87" customFormat="1"/>
    <row r="1184" s="87" customFormat="1"/>
    <row r="1185" s="87" customFormat="1"/>
    <row r="1186" s="87" customFormat="1"/>
  </sheetData>
  <sheetProtection formatCells="0" formatColumns="0"/>
  <mergeCells count="43">
    <mergeCell ref="E256:G256"/>
    <mergeCell ref="H1:O1"/>
    <mergeCell ref="E4:G4"/>
    <mergeCell ref="E5:G5"/>
    <mergeCell ref="E45:G45"/>
    <mergeCell ref="E91:G91"/>
    <mergeCell ref="E111:G111"/>
    <mergeCell ref="E128:G128"/>
    <mergeCell ref="E222:G222"/>
    <mergeCell ref="E223:G223"/>
    <mergeCell ref="E230:G230"/>
    <mergeCell ref="E236:G236"/>
    <mergeCell ref="E509:G509"/>
    <mergeCell ref="E305:G305"/>
    <mergeCell ref="E324:G324"/>
    <mergeCell ref="E348:G348"/>
    <mergeCell ref="E349:G349"/>
    <mergeCell ref="E371:G371"/>
    <mergeCell ref="E375:G375"/>
    <mergeCell ref="E381:G381"/>
    <mergeCell ref="E382:G382"/>
    <mergeCell ref="E410:G410"/>
    <mergeCell ref="E465:G465"/>
    <mergeCell ref="E497:G497"/>
    <mergeCell ref="E689:G689"/>
    <mergeCell ref="E519:G519"/>
    <mergeCell ref="E520:G520"/>
    <mergeCell ref="E544:G544"/>
    <mergeCell ref="E568:G568"/>
    <mergeCell ref="E569:G569"/>
    <mergeCell ref="E590:G590"/>
    <mergeCell ref="E617:G617"/>
    <mergeCell ref="E618:G618"/>
    <mergeCell ref="E645:G645"/>
    <mergeCell ref="E676:G676"/>
    <mergeCell ref="E688:G688"/>
    <mergeCell ref="E1083:G1083"/>
    <mergeCell ref="E742:G742"/>
    <mergeCell ref="E864:G864"/>
    <mergeCell ref="E919:G919"/>
    <mergeCell ref="E950:G950"/>
    <mergeCell ref="E951:G951"/>
    <mergeCell ref="E1033:G1033"/>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350:P368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186:P193" xr:uid="{5D75419E-62C2-724E-8DB5-C704C926B0FD}">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X350:X368 S350:S368" xr:uid="{BC1177F2-7306-134F-9EA7-5509144106A7}">
      <formula1>0</formula1>
      <formula2>5</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4:D34"/>
  <sheetViews>
    <sheetView topLeftCell="A18" zoomScale="87" workbookViewId="0">
      <selection activeCell="C25" sqref="C25"/>
    </sheetView>
  </sheetViews>
  <sheetFormatPr baseColWidth="10" defaultColWidth="10.6640625" defaultRowHeight="16"/>
  <cols>
    <col min="1" max="1" width="10.6640625" style="4"/>
    <col min="2" max="2" width="62" style="4" customWidth="1"/>
    <col min="3" max="3" width="98.1640625" style="4" customWidth="1"/>
    <col min="4" max="4" width="80.1640625" style="10" customWidth="1"/>
    <col min="5" max="16384" width="10.6640625" style="4"/>
  </cols>
  <sheetData>
    <row r="4" spans="2:4" ht="22">
      <c r="C4" s="23" t="s">
        <v>0</v>
      </c>
      <c r="D4" s="11" t="s">
        <v>269</v>
      </c>
    </row>
    <row r="5" spans="2:4" ht="17">
      <c r="B5" s="7" t="s">
        <v>1</v>
      </c>
      <c r="C5" s="8" t="s">
        <v>282</v>
      </c>
      <c r="D5" s="12"/>
    </row>
    <row r="6" spans="2:4" ht="17">
      <c r="B6" s="7" t="s">
        <v>2</v>
      </c>
      <c r="C6" s="8" t="s">
        <v>24</v>
      </c>
      <c r="D6" s="12"/>
    </row>
    <row r="7" spans="2:4" ht="17">
      <c r="B7" s="7" t="s">
        <v>3</v>
      </c>
      <c r="C7" s="9" t="s">
        <v>283</v>
      </c>
      <c r="D7" s="13"/>
    </row>
    <row r="8" spans="2:4" ht="17">
      <c r="B8" s="7" t="s">
        <v>4</v>
      </c>
      <c r="C8" s="8" t="s">
        <v>284</v>
      </c>
      <c r="D8" s="12"/>
    </row>
    <row r="9" spans="2:4" ht="17">
      <c r="B9" s="7" t="s">
        <v>5</v>
      </c>
      <c r="C9" s="8" t="s">
        <v>285</v>
      </c>
      <c r="D9" s="8" t="s">
        <v>3016</v>
      </c>
    </row>
    <row r="10" spans="2:4" ht="17">
      <c r="B10" s="7" t="s">
        <v>6</v>
      </c>
      <c r="C10" s="8">
        <v>2002</v>
      </c>
      <c r="D10" s="12"/>
    </row>
    <row r="11" spans="2:4" ht="17">
      <c r="B11" s="7" t="s">
        <v>7</v>
      </c>
      <c r="C11" s="8">
        <v>251</v>
      </c>
      <c r="D11" s="118">
        <v>350</v>
      </c>
    </row>
    <row r="12" spans="2:4" ht="17">
      <c r="B12" s="7" t="s">
        <v>8</v>
      </c>
      <c r="C12" s="8" t="s">
        <v>286</v>
      </c>
      <c r="D12" s="12"/>
    </row>
    <row r="13" spans="2:4" ht="34">
      <c r="B13" s="7" t="s">
        <v>9</v>
      </c>
      <c r="C13" s="8" t="s">
        <v>287</v>
      </c>
      <c r="D13" s="12"/>
    </row>
    <row r="14" spans="2:4" ht="51">
      <c r="B14" s="7" t="s">
        <v>10</v>
      </c>
      <c r="C14" s="16" t="s">
        <v>288</v>
      </c>
      <c r="D14" s="12"/>
    </row>
    <row r="15" spans="2:4" ht="51">
      <c r="B15" s="7" t="s">
        <v>11</v>
      </c>
      <c r="C15" s="8" t="s">
        <v>289</v>
      </c>
      <c r="D15" s="12"/>
    </row>
    <row r="16" spans="2:4" ht="17">
      <c r="B16" s="7" t="s">
        <v>12</v>
      </c>
      <c r="C16" s="18" t="s">
        <v>290</v>
      </c>
      <c r="D16" s="14"/>
    </row>
    <row r="17" spans="2:4" ht="85">
      <c r="B17" s="7" t="s">
        <v>13</v>
      </c>
      <c r="C17" s="8" t="s">
        <v>291</v>
      </c>
      <c r="D17" s="12"/>
    </row>
    <row r="18" spans="2:4" ht="51">
      <c r="B18" s="7" t="s">
        <v>14</v>
      </c>
      <c r="C18" s="8" t="s">
        <v>292</v>
      </c>
      <c r="D18" s="14"/>
    </row>
    <row r="19" spans="2:4" ht="51">
      <c r="B19" s="7" t="s">
        <v>15</v>
      </c>
      <c r="C19" s="16" t="s">
        <v>293</v>
      </c>
      <c r="D19" s="14"/>
    </row>
    <row r="20" spans="2:4" ht="51">
      <c r="B20" s="7" t="s">
        <v>16</v>
      </c>
      <c r="C20" s="8" t="s">
        <v>294</v>
      </c>
      <c r="D20" s="12"/>
    </row>
    <row r="21" spans="2:4" ht="17">
      <c r="B21" s="7" t="s">
        <v>17</v>
      </c>
      <c r="C21" s="17">
        <v>250000</v>
      </c>
      <c r="D21" s="14"/>
    </row>
    <row r="22" spans="2:4" ht="17">
      <c r="B22" s="7" t="s">
        <v>18</v>
      </c>
      <c r="C22" s="17">
        <v>400000</v>
      </c>
      <c r="D22" s="14"/>
    </row>
    <row r="23" spans="2:4" ht="34">
      <c r="B23" s="7" t="s">
        <v>19</v>
      </c>
      <c r="C23" s="17" t="s">
        <v>296</v>
      </c>
      <c r="D23" s="14"/>
    </row>
    <row r="24" spans="2:4" ht="17">
      <c r="B24" s="7" t="s">
        <v>20</v>
      </c>
      <c r="C24" s="16" t="s">
        <v>297</v>
      </c>
      <c r="D24" s="14"/>
    </row>
    <row r="25" spans="2:4" ht="34">
      <c r="B25" s="7" t="s">
        <v>21</v>
      </c>
      <c r="C25" s="17" t="s">
        <v>298</v>
      </c>
      <c r="D25" s="14"/>
    </row>
    <row r="26" spans="2:4" ht="17">
      <c r="B26" s="7" t="s">
        <v>22</v>
      </c>
      <c r="C26" s="22">
        <v>0.28000000000000003</v>
      </c>
      <c r="D26" s="14"/>
    </row>
    <row r="27" spans="2:4" ht="85">
      <c r="B27" s="7" t="s">
        <v>23</v>
      </c>
      <c r="C27" s="8" t="s">
        <v>299</v>
      </c>
      <c r="D27" s="14"/>
    </row>
    <row r="28" spans="2:4" ht="17" hidden="1">
      <c r="B28" s="81" t="s">
        <v>469</v>
      </c>
      <c r="C28" s="8"/>
      <c r="D28" s="14"/>
    </row>
    <row r="29" spans="2:4" ht="17" hidden="1">
      <c r="B29" s="81" t="s">
        <v>470</v>
      </c>
      <c r="C29" s="8"/>
      <c r="D29" s="14"/>
    </row>
    <row r="30" spans="2:4" ht="17" hidden="1">
      <c r="B30" s="81" t="s">
        <v>471</v>
      </c>
      <c r="C30" s="8"/>
      <c r="D30" s="14"/>
    </row>
    <row r="31" spans="2:4" ht="17" hidden="1">
      <c r="B31" s="81" t="s">
        <v>472</v>
      </c>
      <c r="C31" s="8"/>
      <c r="D31" s="14"/>
    </row>
    <row r="32" spans="2:4" ht="17">
      <c r="B32" s="81" t="s">
        <v>473</v>
      </c>
      <c r="C32" s="8"/>
      <c r="D32" s="14"/>
    </row>
    <row r="33" spans="2:4" ht="17">
      <c r="B33" s="81" t="s">
        <v>474</v>
      </c>
      <c r="C33" s="8"/>
      <c r="D33" s="14"/>
    </row>
    <row r="34" spans="2:4" ht="17">
      <c r="B34" s="3" t="s">
        <v>31</v>
      </c>
      <c r="C34" s="2" t="s">
        <v>295</v>
      </c>
      <c r="D34" s="2" t="s">
        <v>411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Z1026"/>
  <sheetViews>
    <sheetView topLeftCell="A37" zoomScale="69" zoomScaleNormal="69" workbookViewId="0">
      <pane xSplit="2" topLeftCell="M1" activePane="topRight" state="frozen"/>
      <selection pane="topRight" activeCell="S37" sqref="S37"/>
    </sheetView>
  </sheetViews>
  <sheetFormatPr baseColWidth="10" defaultColWidth="10.6640625" defaultRowHeight="16"/>
  <cols>
    <col min="1" max="1" width="6.6640625" style="15" hidden="1" customWidth="1"/>
    <col min="2" max="2" width="33.1640625" style="4" customWidth="1"/>
    <col min="3" max="3" width="108.1640625" style="25" customWidth="1"/>
    <col min="4" max="4" width="14.6640625" style="15" customWidth="1"/>
    <col min="5" max="5" width="92.1640625" style="25" customWidth="1"/>
    <col min="6" max="6" width="8" style="4" customWidth="1"/>
    <col min="7" max="7" width="8" style="15" customWidth="1"/>
    <col min="8" max="9" width="10.6640625" style="15" customWidth="1"/>
    <col min="10" max="10" width="10.6640625" style="4" customWidth="1"/>
    <col min="11" max="11" width="67.5" style="25" customWidth="1"/>
    <col min="12" max="12" width="10.6640625" style="4"/>
    <col min="13" max="13" width="6.6640625" customWidth="1"/>
    <col min="14" max="14" width="50.6640625" customWidth="1"/>
    <col min="16" max="16" width="6.6640625" customWidth="1"/>
    <col min="18" max="18" width="6.6640625" customWidth="1"/>
    <col min="19" max="19" width="25.6640625" customWidth="1"/>
    <col min="21" max="21" width="6.6640625" customWidth="1"/>
    <col min="24" max="16384" width="10.6640625" style="4"/>
  </cols>
  <sheetData>
    <row r="2" spans="2:26" ht="48">
      <c r="C2" s="24" t="s">
        <v>270</v>
      </c>
    </row>
    <row r="4" spans="2:26" ht="40">
      <c r="D4" s="34" t="s">
        <v>271</v>
      </c>
    </row>
    <row r="5" spans="2:26" ht="120">
      <c r="C5" s="26" t="s">
        <v>120</v>
      </c>
      <c r="D5" s="56" t="s">
        <v>408</v>
      </c>
      <c r="E5" s="57" t="s">
        <v>409</v>
      </c>
      <c r="F5" s="58" t="s">
        <v>410</v>
      </c>
      <c r="G5" s="57" t="s">
        <v>407</v>
      </c>
      <c r="I5" s="4"/>
      <c r="J5" s="15"/>
      <c r="K5" s="15"/>
      <c r="L5" s="15"/>
      <c r="M5" s="4"/>
      <c r="N5" s="25"/>
      <c r="O5" s="4"/>
      <c r="X5"/>
      <c r="Y5"/>
      <c r="Z5"/>
    </row>
    <row r="6" spans="2:26">
      <c r="B6" s="132" t="s">
        <v>25</v>
      </c>
      <c r="C6" s="27" t="s">
        <v>32</v>
      </c>
      <c r="D6" s="29">
        <v>2.5530303030303028</v>
      </c>
      <c r="E6" s="28">
        <v>2.8333333333333335</v>
      </c>
      <c r="F6" s="28">
        <f>AVERAGE(W27:W38)</f>
        <v>3.9166666666666665</v>
      </c>
      <c r="G6" s="28">
        <f>AVERAGE(X27:X38)</f>
        <v>2.4166666666666665</v>
      </c>
      <c r="I6" s="4"/>
      <c r="J6" s="15"/>
      <c r="K6" s="15"/>
      <c r="L6" s="15"/>
      <c r="M6" s="4"/>
      <c r="N6" s="25"/>
      <c r="O6" s="4"/>
      <c r="X6"/>
      <c r="Y6"/>
      <c r="Z6"/>
    </row>
    <row r="7" spans="2:26">
      <c r="B7" s="133"/>
      <c r="C7" s="27" t="s">
        <v>33</v>
      </c>
      <c r="D7" s="29">
        <v>2.8033596837944659</v>
      </c>
      <c r="E7" s="28">
        <v>2.9565217391304346</v>
      </c>
      <c r="F7" s="28">
        <f>AVERAGE(W43:W65)</f>
        <v>3.8695652173913042</v>
      </c>
      <c r="G7" s="28">
        <f>AVERAGE(X43:X65)</f>
        <v>3</v>
      </c>
      <c r="I7" s="4"/>
      <c r="J7" s="15"/>
      <c r="K7" s="15"/>
      <c r="L7" s="15"/>
      <c r="M7" s="4"/>
      <c r="N7" s="25"/>
      <c r="O7" s="4"/>
      <c r="X7"/>
      <c r="Y7"/>
      <c r="Z7"/>
    </row>
    <row r="8" spans="2:26">
      <c r="B8" s="133"/>
      <c r="C8" s="27" t="s">
        <v>34</v>
      </c>
      <c r="D8" s="29">
        <v>2.5503246753246751</v>
      </c>
      <c r="E8" s="28">
        <v>2.8571428571428572</v>
      </c>
      <c r="F8" s="28">
        <f>AVERAGE(W70:W83)</f>
        <v>3.8571428571428572</v>
      </c>
      <c r="G8" s="28">
        <f>AVERAGE(X70:X83)</f>
        <v>2.4285714285714284</v>
      </c>
      <c r="I8" s="4"/>
      <c r="J8" s="15"/>
      <c r="K8" s="15"/>
      <c r="L8" s="15"/>
      <c r="M8" s="4"/>
      <c r="N8" s="25"/>
      <c r="O8" s="4"/>
      <c r="X8"/>
      <c r="Y8"/>
      <c r="Z8"/>
    </row>
    <row r="9" spans="2:26">
      <c r="B9" s="134"/>
      <c r="C9" s="27" t="s">
        <v>35</v>
      </c>
      <c r="D9" s="29">
        <v>2.3125</v>
      </c>
      <c r="E9" s="28">
        <v>3.0625</v>
      </c>
      <c r="F9" s="28">
        <f>AVERAGE(W88:W95)</f>
        <v>3.875</v>
      </c>
      <c r="G9" s="28">
        <f>AVERAGE(X88:X95)</f>
        <v>2.6875</v>
      </c>
      <c r="I9" s="4"/>
      <c r="J9" s="15"/>
      <c r="K9" s="15"/>
      <c r="L9" s="15"/>
      <c r="M9" s="4"/>
      <c r="N9" s="25"/>
      <c r="O9" s="4"/>
      <c r="X9"/>
      <c r="Y9"/>
      <c r="Z9"/>
    </row>
    <row r="10" spans="2:26">
      <c r="B10" s="135" t="s">
        <v>258</v>
      </c>
      <c r="C10" s="30" t="s">
        <v>83</v>
      </c>
      <c r="D10" s="29">
        <v>2.5694444444444451</v>
      </c>
      <c r="E10" s="28">
        <v>2.8888888888888888</v>
      </c>
      <c r="F10" s="28">
        <f>AVERAGE(W100:W108)</f>
        <v>3.8888888888888888</v>
      </c>
      <c r="G10" s="28">
        <f>AVERAGE(X100:X108)</f>
        <v>2.3888888888888888</v>
      </c>
      <c r="I10" s="4"/>
      <c r="J10" s="15"/>
      <c r="K10" s="15"/>
      <c r="L10" s="15"/>
      <c r="M10" s="4"/>
      <c r="N10" s="25"/>
      <c r="O10" s="4"/>
      <c r="X10"/>
      <c r="Y10"/>
      <c r="Z10"/>
    </row>
    <row r="11" spans="2:26">
      <c r="B11" s="136"/>
      <c r="C11" s="30" t="s">
        <v>36</v>
      </c>
      <c r="D11" s="29">
        <v>2.5892857142857135</v>
      </c>
      <c r="E11" s="28">
        <v>2.9285714285714284</v>
      </c>
      <c r="F11" s="28">
        <f>AVERAGE(W113:W119)</f>
        <v>4.1428571428571432</v>
      </c>
      <c r="G11" s="28">
        <f>AVERAGE(X113:X119)</f>
        <v>3.2142857142857144</v>
      </c>
      <c r="I11" s="4"/>
      <c r="J11" s="15"/>
      <c r="K11" s="15"/>
      <c r="L11" s="15"/>
      <c r="M11" s="4"/>
      <c r="N11" s="25"/>
      <c r="O11" s="4"/>
      <c r="X11"/>
      <c r="Y11"/>
      <c r="Z11"/>
    </row>
    <row r="12" spans="2:26">
      <c r="B12" s="136"/>
      <c r="C12" s="30" t="s">
        <v>37</v>
      </c>
      <c r="D12" s="29">
        <v>1.8894230769230766</v>
      </c>
      <c r="E12" s="28">
        <v>1.5769230769230769</v>
      </c>
      <c r="F12" s="28">
        <f>AVERAGE(W124:W136)</f>
        <v>2.2307692307692308</v>
      </c>
      <c r="G12" s="28">
        <f>AVERAGE(X124:X136)</f>
        <v>1.6923076923076923</v>
      </c>
      <c r="I12" s="4"/>
      <c r="J12" s="15"/>
      <c r="K12" s="15"/>
      <c r="L12" s="15"/>
      <c r="M12" s="4"/>
      <c r="N12" s="25"/>
      <c r="O12" s="4"/>
      <c r="X12"/>
      <c r="Y12"/>
      <c r="Z12"/>
    </row>
    <row r="13" spans="2:26">
      <c r="B13" s="137"/>
      <c r="C13" s="30" t="s">
        <v>251</v>
      </c>
      <c r="D13" s="29">
        <v>2.3194444444444442</v>
      </c>
      <c r="E13" s="28">
        <v>3</v>
      </c>
      <c r="F13" s="28">
        <f>AVERAGE(W141:W143)</f>
        <v>3.6666666666666665</v>
      </c>
      <c r="G13" s="28">
        <f>AVERAGE(X141:X143)</f>
        <v>3.3333333333333335</v>
      </c>
      <c r="I13" s="4"/>
      <c r="J13" s="15"/>
      <c r="K13" s="15"/>
      <c r="L13" s="15"/>
      <c r="M13" s="4"/>
      <c r="N13" s="25"/>
      <c r="O13" s="4"/>
      <c r="X13"/>
      <c r="Y13"/>
      <c r="Z13"/>
    </row>
    <row r="14" spans="2:26">
      <c r="B14" s="138" t="s">
        <v>259</v>
      </c>
      <c r="C14" s="31" t="s">
        <v>39</v>
      </c>
      <c r="D14" s="29">
        <v>2.9499999999999993</v>
      </c>
      <c r="E14" s="28">
        <v>3.2</v>
      </c>
      <c r="F14" s="28">
        <f>AVERAGE(W148:W157)</f>
        <v>4.5999999999999996</v>
      </c>
      <c r="G14" s="28">
        <f>AVERAGE(X148:X157)</f>
        <v>3.2</v>
      </c>
      <c r="I14" s="4"/>
      <c r="J14" s="15"/>
      <c r="K14" s="15"/>
      <c r="L14" s="15"/>
      <c r="M14" s="4"/>
      <c r="N14" s="25"/>
      <c r="O14" s="4"/>
      <c r="X14"/>
      <c r="Y14"/>
      <c r="Z14"/>
    </row>
    <row r="15" spans="2:26">
      <c r="B15" s="139"/>
      <c r="C15" s="31" t="s">
        <v>40</v>
      </c>
      <c r="D15" s="29">
        <v>1.9464285714285716</v>
      </c>
      <c r="E15" s="28">
        <v>1.7142857142857142</v>
      </c>
      <c r="F15" s="28">
        <f>AVERAGE(W162:W168)</f>
        <v>4</v>
      </c>
      <c r="G15" s="28">
        <f>AVERAGE(X162:X168)</f>
        <v>1.7142857142857142</v>
      </c>
      <c r="I15" s="4"/>
      <c r="J15" s="15"/>
      <c r="K15" s="15"/>
      <c r="L15" s="15"/>
      <c r="M15" s="4"/>
      <c r="N15" s="25"/>
      <c r="O15" s="4"/>
      <c r="X15"/>
      <c r="Y15"/>
      <c r="Z15"/>
    </row>
    <row r="16" spans="2:26">
      <c r="C16" s="32" t="s">
        <v>260</v>
      </c>
      <c r="D16" s="59">
        <v>2.5085227272727271</v>
      </c>
      <c r="E16" s="60">
        <v>2.7247191011235956</v>
      </c>
      <c r="F16" s="60">
        <f>AVERAGE(W27:W143)</f>
        <v>3.6516853932584268</v>
      </c>
      <c r="G16" s="60">
        <f>AVERAGE(X27:X143)</f>
        <v>2.5786516853932584</v>
      </c>
      <c r="I16" s="4"/>
      <c r="J16" s="15"/>
      <c r="K16" s="15"/>
      <c r="L16" s="15"/>
      <c r="M16" s="4"/>
      <c r="N16" s="25"/>
      <c r="O16" s="4"/>
      <c r="X16"/>
      <c r="Y16"/>
      <c r="Z16"/>
    </row>
    <row r="17" spans="1:26">
      <c r="C17" s="32" t="s">
        <v>261</v>
      </c>
      <c r="D17" s="59">
        <v>2.518880208333333</v>
      </c>
      <c r="E17" s="60">
        <v>2.4489795918367347</v>
      </c>
      <c r="F17" s="60">
        <f>AVERAGE(W100:W168)</f>
        <v>3.6086956521739131</v>
      </c>
      <c r="G17" s="60">
        <f>AVERAGE(X100:X168)</f>
        <v>2.4489795918367347</v>
      </c>
      <c r="I17" s="4"/>
      <c r="J17" s="15"/>
      <c r="K17" s="15"/>
      <c r="L17" s="15"/>
      <c r="M17" s="4"/>
      <c r="N17" s="25"/>
      <c r="O17" s="4"/>
      <c r="X17"/>
      <c r="Y17"/>
      <c r="Z17"/>
    </row>
    <row r="18" spans="1:26">
      <c r="C18" s="32" t="s">
        <v>262</v>
      </c>
      <c r="D18" s="59">
        <v>2.7109164420485174</v>
      </c>
      <c r="E18" s="60">
        <v>2.7028301886792452</v>
      </c>
      <c r="F18" s="60">
        <f>AVERAGE(W27:W168)</f>
        <v>3.7572815533980584</v>
      </c>
      <c r="G18" s="60">
        <f>AVERAGE(X27:X168)</f>
        <v>2.5801886792452828</v>
      </c>
      <c r="I18" s="4"/>
      <c r="J18" s="15"/>
      <c r="K18" s="15"/>
      <c r="L18" s="15"/>
      <c r="M18" s="4"/>
      <c r="N18" s="25"/>
      <c r="O18" s="4"/>
      <c r="X18"/>
      <c r="Y18"/>
      <c r="Z18"/>
    </row>
    <row r="20" spans="1:26" ht="80">
      <c r="B20" s="6" t="s">
        <v>254</v>
      </c>
      <c r="C20" s="33" t="s">
        <v>273</v>
      </c>
      <c r="E20" s="34" t="s">
        <v>278</v>
      </c>
      <c r="S20" s="34" t="s">
        <v>279</v>
      </c>
    </row>
    <row r="21" spans="1:26" ht="17">
      <c r="B21" s="5" t="s">
        <v>25</v>
      </c>
      <c r="C21" s="20" t="s">
        <v>257</v>
      </c>
    </row>
    <row r="22" spans="1:26" ht="17">
      <c r="B22" s="5" t="s">
        <v>26</v>
      </c>
      <c r="C22" s="20" t="s">
        <v>257</v>
      </c>
    </row>
    <row r="23" spans="1:26" ht="17">
      <c r="B23" s="5" t="s">
        <v>27</v>
      </c>
      <c r="C23" s="20" t="s">
        <v>257</v>
      </c>
    </row>
    <row r="25" spans="1:26" ht="17">
      <c r="D25" s="35" t="s">
        <v>272</v>
      </c>
      <c r="G25" s="35" t="s">
        <v>272</v>
      </c>
      <c r="H25" s="35" t="s">
        <v>265</v>
      </c>
      <c r="I25" s="35" t="s">
        <v>268</v>
      </c>
      <c r="J25" s="35" t="s">
        <v>280</v>
      </c>
      <c r="K25" s="61"/>
      <c r="M25" s="35" t="s">
        <v>406</v>
      </c>
      <c r="X25" s="35" t="s">
        <v>406</v>
      </c>
    </row>
    <row r="26" spans="1:26" s="42" customFormat="1" ht="105" customHeight="1">
      <c r="A26" s="36" t="s">
        <v>256</v>
      </c>
      <c r="B26" s="37" t="s">
        <v>32</v>
      </c>
      <c r="C26" s="38" t="s">
        <v>121</v>
      </c>
      <c r="D26" s="39" t="s">
        <v>266</v>
      </c>
      <c r="E26" s="39" t="s">
        <v>267</v>
      </c>
      <c r="F26" s="40" t="s">
        <v>227</v>
      </c>
      <c r="G26" s="41" t="s">
        <v>252</v>
      </c>
      <c r="H26" s="41" t="s">
        <v>252</v>
      </c>
      <c r="I26" s="41" t="s">
        <v>252</v>
      </c>
      <c r="J26" s="62" t="s">
        <v>122</v>
      </c>
      <c r="K26" s="62" t="s">
        <v>123</v>
      </c>
      <c r="L26" s="41" t="s">
        <v>252</v>
      </c>
      <c r="M26" s="63" t="s">
        <v>122</v>
      </c>
      <c r="N26" s="63" t="s">
        <v>405</v>
      </c>
      <c r="O26" s="63" t="s">
        <v>227</v>
      </c>
      <c r="P26" s="64" t="s">
        <v>252</v>
      </c>
      <c r="Q26" s="64" t="s">
        <v>255</v>
      </c>
      <c r="R26" s="63" t="s">
        <v>253</v>
      </c>
      <c r="S26" s="63" t="s">
        <v>274</v>
      </c>
      <c r="T26" s="63" t="s">
        <v>227</v>
      </c>
      <c r="U26" s="64" t="s">
        <v>264</v>
      </c>
      <c r="V26" s="64" t="s">
        <v>281</v>
      </c>
      <c r="W26" s="65" t="s">
        <v>404</v>
      </c>
      <c r="X26" s="38" t="s">
        <v>263</v>
      </c>
    </row>
    <row r="27" spans="1:26" ht="335">
      <c r="A27" s="15">
        <v>138</v>
      </c>
      <c r="B27" s="43" t="s">
        <v>229</v>
      </c>
      <c r="C27" s="44" t="s">
        <v>124</v>
      </c>
      <c r="D27" s="45">
        <v>5</v>
      </c>
      <c r="E27" s="44" t="s">
        <v>300</v>
      </c>
      <c r="F27" s="43"/>
      <c r="G27" s="45">
        <v>3</v>
      </c>
      <c r="H27" s="46"/>
      <c r="I27" s="46"/>
      <c r="J27"/>
      <c r="K27"/>
      <c r="L27" s="45">
        <v>3</v>
      </c>
      <c r="M27" s="73">
        <v>5</v>
      </c>
      <c r="N27" s="78" t="s">
        <v>300</v>
      </c>
      <c r="O27" s="74"/>
      <c r="P27" s="19">
        <v>3</v>
      </c>
      <c r="Q27" s="21" t="s">
        <v>415</v>
      </c>
      <c r="R27" s="73"/>
      <c r="S27" s="74"/>
      <c r="T27" s="74"/>
      <c r="U27" s="19"/>
      <c r="V27" s="21"/>
      <c r="W27" s="66">
        <f t="shared" ref="W27:W38" si="0">IF(R27&lt;&gt;"",R27,IF(M27&lt;&gt;"",M27,IF(J27&lt;&gt;"",J27,IF(D27&lt;&gt;"",D27,""))))</f>
        <v>5</v>
      </c>
      <c r="X27" s="47">
        <f t="shared" ref="X27:X38" si="1">IF(U27&lt;&gt;"",U27,IF(P27&lt;&gt;"",P27,IF(L27&lt;&gt;"",L27,IF(I27&lt;&gt;"",I27,IF(H27&lt;&gt;"",H27,IF(G27&lt;&gt;"",G27,""))))))</f>
        <v>3</v>
      </c>
    </row>
    <row r="28" spans="1:26" ht="240">
      <c r="A28" s="15">
        <v>139</v>
      </c>
      <c r="B28" s="2" t="s">
        <v>41</v>
      </c>
      <c r="C28" s="48" t="s">
        <v>125</v>
      </c>
      <c r="D28" s="36">
        <v>5</v>
      </c>
      <c r="E28" s="48" t="s">
        <v>301</v>
      </c>
      <c r="F28" s="2"/>
      <c r="G28" s="36">
        <v>3</v>
      </c>
      <c r="H28" s="46"/>
      <c r="I28" s="46"/>
      <c r="J28"/>
      <c r="K28"/>
      <c r="L28" s="36">
        <v>3</v>
      </c>
      <c r="M28" s="73">
        <v>4</v>
      </c>
      <c r="N28" s="79" t="s">
        <v>301</v>
      </c>
      <c r="O28" s="74"/>
      <c r="P28" s="19">
        <v>3</v>
      </c>
      <c r="Q28" s="21" t="s">
        <v>416</v>
      </c>
      <c r="R28" s="73"/>
      <c r="S28" s="74"/>
      <c r="T28" s="74"/>
      <c r="U28" s="19"/>
      <c r="V28" s="21"/>
      <c r="W28" s="66">
        <f t="shared" si="0"/>
        <v>4</v>
      </c>
      <c r="X28" s="49">
        <f t="shared" si="1"/>
        <v>3</v>
      </c>
    </row>
    <row r="29" spans="1:26" ht="128">
      <c r="A29" s="15">
        <v>140</v>
      </c>
      <c r="B29" s="2" t="s">
        <v>231</v>
      </c>
      <c r="C29" s="48" t="s">
        <v>126</v>
      </c>
      <c r="D29" s="36">
        <v>5</v>
      </c>
      <c r="E29" s="48" t="s">
        <v>302</v>
      </c>
      <c r="F29" s="2"/>
      <c r="G29" s="36">
        <v>3</v>
      </c>
      <c r="H29" s="46"/>
      <c r="I29" s="46"/>
      <c r="J29"/>
      <c r="K29"/>
      <c r="L29" s="36">
        <v>3</v>
      </c>
      <c r="M29" s="73">
        <v>4</v>
      </c>
      <c r="N29" s="79" t="s">
        <v>302</v>
      </c>
      <c r="O29" s="74"/>
      <c r="P29" s="19">
        <v>3</v>
      </c>
      <c r="Q29" s="21" t="s">
        <v>417</v>
      </c>
      <c r="R29" s="73"/>
      <c r="S29" s="74"/>
      <c r="T29" s="74"/>
      <c r="U29" s="19"/>
      <c r="V29" s="21"/>
      <c r="W29" s="66">
        <f t="shared" si="0"/>
        <v>4</v>
      </c>
      <c r="X29" s="49">
        <f t="shared" si="1"/>
        <v>3</v>
      </c>
    </row>
    <row r="30" spans="1:26" ht="320">
      <c r="A30" s="15">
        <v>141</v>
      </c>
      <c r="B30" s="2" t="s">
        <v>42</v>
      </c>
      <c r="C30" s="48" t="s">
        <v>127</v>
      </c>
      <c r="D30" s="36">
        <v>5</v>
      </c>
      <c r="E30" s="48" t="s">
        <v>303</v>
      </c>
      <c r="F30" s="2"/>
      <c r="G30" s="36">
        <v>3</v>
      </c>
      <c r="H30" s="46"/>
      <c r="I30" s="46"/>
      <c r="J30"/>
      <c r="K30"/>
      <c r="L30" s="36">
        <v>3</v>
      </c>
      <c r="M30" s="73">
        <v>5</v>
      </c>
      <c r="N30" s="79" t="s">
        <v>303</v>
      </c>
      <c r="O30" s="74"/>
      <c r="P30" s="19">
        <v>3</v>
      </c>
      <c r="Q30" s="21" t="s">
        <v>418</v>
      </c>
      <c r="R30" s="73"/>
      <c r="S30" s="74"/>
      <c r="T30" s="74"/>
      <c r="U30" s="19"/>
      <c r="V30" s="21"/>
      <c r="W30" s="66">
        <f t="shared" si="0"/>
        <v>5</v>
      </c>
      <c r="X30" s="49">
        <f t="shared" si="1"/>
        <v>3</v>
      </c>
    </row>
    <row r="31" spans="1:26" ht="380">
      <c r="A31" s="15">
        <v>142</v>
      </c>
      <c r="B31" s="2" t="s">
        <v>230</v>
      </c>
      <c r="C31" s="48" t="s">
        <v>128</v>
      </c>
      <c r="D31" s="36">
        <v>5</v>
      </c>
      <c r="E31" s="48" t="s">
        <v>304</v>
      </c>
      <c r="F31" s="2"/>
      <c r="G31" s="36">
        <v>4</v>
      </c>
      <c r="H31" s="50">
        <v>3</v>
      </c>
      <c r="I31" s="46"/>
      <c r="J31"/>
      <c r="K31"/>
      <c r="L31" s="36">
        <v>3.5</v>
      </c>
      <c r="M31" s="73">
        <v>5</v>
      </c>
      <c r="N31" s="80" t="s">
        <v>304</v>
      </c>
      <c r="O31" s="74"/>
      <c r="P31" s="19">
        <v>3.5</v>
      </c>
      <c r="Q31" s="74" t="s">
        <v>419</v>
      </c>
      <c r="R31" s="73"/>
      <c r="S31" s="74"/>
      <c r="T31" s="74"/>
      <c r="U31" s="19"/>
      <c r="V31" s="21"/>
      <c r="W31" s="66">
        <f t="shared" si="0"/>
        <v>5</v>
      </c>
      <c r="X31" s="49">
        <f t="shared" si="1"/>
        <v>3.5</v>
      </c>
    </row>
    <row r="32" spans="1:26" ht="170">
      <c r="A32" s="15">
        <v>143</v>
      </c>
      <c r="B32" s="2" t="s">
        <v>43</v>
      </c>
      <c r="C32" s="48" t="s">
        <v>129</v>
      </c>
      <c r="D32" s="36">
        <v>4</v>
      </c>
      <c r="E32" s="48" t="s">
        <v>305</v>
      </c>
      <c r="F32" s="2"/>
      <c r="G32" s="36">
        <v>4</v>
      </c>
      <c r="H32" s="46"/>
      <c r="I32" s="50">
        <v>3</v>
      </c>
      <c r="J32"/>
      <c r="K32"/>
      <c r="L32" s="36">
        <v>3.5</v>
      </c>
      <c r="M32" s="73">
        <v>4</v>
      </c>
      <c r="N32" s="80" t="s">
        <v>305</v>
      </c>
      <c r="O32" s="74"/>
      <c r="P32" s="19">
        <v>3</v>
      </c>
      <c r="Q32" s="74" t="s">
        <v>449</v>
      </c>
      <c r="R32" s="73"/>
      <c r="S32" s="74"/>
      <c r="T32" s="74"/>
      <c r="U32" s="19"/>
      <c r="V32" s="21"/>
      <c r="W32" s="66">
        <f t="shared" si="0"/>
        <v>4</v>
      </c>
      <c r="X32" s="49">
        <f t="shared" si="1"/>
        <v>3</v>
      </c>
    </row>
    <row r="33" spans="1:24" ht="238">
      <c r="A33" s="15">
        <v>144</v>
      </c>
      <c r="B33" s="2" t="s">
        <v>44</v>
      </c>
      <c r="C33" s="48" t="s">
        <v>130</v>
      </c>
      <c r="D33" s="36">
        <v>4</v>
      </c>
      <c r="E33" s="48" t="s">
        <v>306</v>
      </c>
      <c r="F33" s="2" t="s">
        <v>312</v>
      </c>
      <c r="G33" s="36">
        <v>3</v>
      </c>
      <c r="H33" s="46"/>
      <c r="I33" s="46"/>
      <c r="J33"/>
      <c r="K33"/>
      <c r="L33" s="36">
        <v>3</v>
      </c>
      <c r="M33" s="73">
        <v>4</v>
      </c>
      <c r="N33" s="76" t="s">
        <v>306</v>
      </c>
      <c r="O33" s="74"/>
      <c r="P33" s="19">
        <v>2.5</v>
      </c>
      <c r="Q33" s="21" t="s">
        <v>420</v>
      </c>
      <c r="R33" s="73"/>
      <c r="S33" s="74"/>
      <c r="T33" s="74"/>
      <c r="U33" s="19"/>
      <c r="V33" s="21"/>
      <c r="W33" s="66">
        <f t="shared" si="0"/>
        <v>4</v>
      </c>
      <c r="X33" s="49">
        <f t="shared" si="1"/>
        <v>2.5</v>
      </c>
    </row>
    <row r="34" spans="1:24" ht="64">
      <c r="A34" s="15">
        <v>145</v>
      </c>
      <c r="B34" s="2" t="s">
        <v>45</v>
      </c>
      <c r="C34" s="48" t="s">
        <v>131</v>
      </c>
      <c r="D34" s="36">
        <v>5</v>
      </c>
      <c r="E34" s="48" t="s">
        <v>307</v>
      </c>
      <c r="F34" s="2"/>
      <c r="G34" s="36">
        <v>3</v>
      </c>
      <c r="H34" s="46"/>
      <c r="I34" s="46"/>
      <c r="J34"/>
      <c r="K34"/>
      <c r="L34" s="36">
        <v>3</v>
      </c>
      <c r="M34" s="73">
        <v>4</v>
      </c>
      <c r="N34" s="80" t="s">
        <v>307</v>
      </c>
      <c r="O34" s="74"/>
      <c r="P34" s="19">
        <v>2</v>
      </c>
      <c r="Q34" s="21"/>
      <c r="R34" s="73"/>
      <c r="S34" s="74"/>
      <c r="T34" s="74"/>
      <c r="U34" s="19"/>
      <c r="V34" s="21"/>
      <c r="W34" s="66">
        <f t="shared" si="0"/>
        <v>4</v>
      </c>
      <c r="X34" s="49">
        <f t="shared" si="1"/>
        <v>2</v>
      </c>
    </row>
    <row r="35" spans="1:24" ht="144">
      <c r="A35" s="15">
        <v>146</v>
      </c>
      <c r="B35" s="2" t="s">
        <v>46</v>
      </c>
      <c r="C35" s="48" t="s">
        <v>132</v>
      </c>
      <c r="D35" s="36">
        <v>5</v>
      </c>
      <c r="E35" s="48" t="s">
        <v>308</v>
      </c>
      <c r="F35" s="2"/>
      <c r="G35" s="36">
        <v>3</v>
      </c>
      <c r="H35" s="46"/>
      <c r="I35" s="46"/>
      <c r="J35"/>
      <c r="K35"/>
      <c r="L35" s="36">
        <v>3</v>
      </c>
      <c r="M35" s="73">
        <v>4</v>
      </c>
      <c r="N35" s="80" t="s">
        <v>308</v>
      </c>
      <c r="O35" s="74"/>
      <c r="P35" s="19">
        <v>3</v>
      </c>
      <c r="Q35" s="21" t="s">
        <v>421</v>
      </c>
      <c r="R35" s="73"/>
      <c r="S35" s="74"/>
      <c r="T35" s="74"/>
      <c r="U35" s="19"/>
      <c r="V35" s="21"/>
      <c r="W35" s="66">
        <f t="shared" si="0"/>
        <v>4</v>
      </c>
      <c r="X35" s="49">
        <f t="shared" si="1"/>
        <v>3</v>
      </c>
    </row>
    <row r="36" spans="1:24" ht="96">
      <c r="A36" s="15">
        <v>147</v>
      </c>
      <c r="B36" s="2" t="s">
        <v>47</v>
      </c>
      <c r="C36" s="48" t="s">
        <v>133</v>
      </c>
      <c r="D36" s="36">
        <v>5</v>
      </c>
      <c r="E36" s="48" t="s">
        <v>309</v>
      </c>
      <c r="F36" s="2"/>
      <c r="G36" s="36">
        <v>0</v>
      </c>
      <c r="H36" s="46"/>
      <c r="I36" s="46"/>
      <c r="J36"/>
      <c r="K36"/>
      <c r="L36" s="36">
        <v>0</v>
      </c>
      <c r="M36" s="73">
        <v>0</v>
      </c>
      <c r="N36" s="80" t="s">
        <v>309</v>
      </c>
      <c r="O36" s="74"/>
      <c r="P36" s="19">
        <v>0</v>
      </c>
      <c r="Q36" s="21"/>
      <c r="R36" s="73"/>
      <c r="S36" s="74"/>
      <c r="T36" s="74"/>
      <c r="U36" s="19"/>
      <c r="V36" s="21"/>
      <c r="W36" s="66">
        <f t="shared" si="0"/>
        <v>0</v>
      </c>
      <c r="X36" s="49">
        <f t="shared" si="1"/>
        <v>0</v>
      </c>
    </row>
    <row r="37" spans="1:24" ht="289">
      <c r="A37" s="15">
        <v>148</v>
      </c>
      <c r="B37" s="2" t="s">
        <v>48</v>
      </c>
      <c r="C37" s="48" t="s">
        <v>134</v>
      </c>
      <c r="D37" s="36">
        <v>5</v>
      </c>
      <c r="E37" s="48" t="s">
        <v>310</v>
      </c>
      <c r="F37" s="2"/>
      <c r="G37" s="36">
        <v>3</v>
      </c>
      <c r="H37" s="46"/>
      <c r="I37" s="46"/>
      <c r="J37"/>
      <c r="K37"/>
      <c r="L37" s="36">
        <v>3</v>
      </c>
      <c r="M37" s="73">
        <v>4</v>
      </c>
      <c r="N37" s="80" t="s">
        <v>310</v>
      </c>
      <c r="O37" s="74"/>
      <c r="P37" s="19">
        <v>1</v>
      </c>
      <c r="Q37" s="21" t="s">
        <v>468</v>
      </c>
      <c r="R37" s="73"/>
      <c r="S37" s="74"/>
      <c r="T37" s="74"/>
      <c r="U37" s="19"/>
      <c r="V37" s="21"/>
      <c r="W37" s="66">
        <f t="shared" si="0"/>
        <v>4</v>
      </c>
      <c r="X37" s="49">
        <f t="shared" si="1"/>
        <v>1</v>
      </c>
    </row>
    <row r="38" spans="1:24" ht="240">
      <c r="A38" s="15">
        <v>149</v>
      </c>
      <c r="B38" s="2" t="s">
        <v>232</v>
      </c>
      <c r="C38" s="48" t="s">
        <v>135</v>
      </c>
      <c r="D38" s="36">
        <v>5</v>
      </c>
      <c r="E38" s="48" t="s">
        <v>311</v>
      </c>
      <c r="F38" s="2"/>
      <c r="G38" s="36">
        <v>3</v>
      </c>
      <c r="H38" s="50">
        <v>2</v>
      </c>
      <c r="I38" s="46"/>
      <c r="J38"/>
      <c r="K38"/>
      <c r="L38" s="36">
        <v>3</v>
      </c>
      <c r="M38" s="73">
        <v>4</v>
      </c>
      <c r="N38" s="80" t="s">
        <v>311</v>
      </c>
      <c r="O38" s="74"/>
      <c r="P38" s="19">
        <v>2</v>
      </c>
      <c r="Q38" s="21" t="s">
        <v>422</v>
      </c>
      <c r="R38" s="73"/>
      <c r="S38" s="74"/>
      <c r="T38" s="74"/>
      <c r="U38" s="19"/>
      <c r="V38" s="21"/>
      <c r="W38" s="66">
        <f t="shared" si="0"/>
        <v>4</v>
      </c>
      <c r="X38" s="49">
        <f t="shared" si="1"/>
        <v>2</v>
      </c>
    </row>
    <row r="39" spans="1:24">
      <c r="G39" s="4"/>
      <c r="H39" s="46"/>
      <c r="I39" s="46"/>
      <c r="J39"/>
      <c r="K39"/>
      <c r="M39" s="75"/>
      <c r="N39" s="77"/>
      <c r="O39" s="75"/>
      <c r="P39" s="75"/>
      <c r="Q39" s="75"/>
      <c r="R39" s="75"/>
      <c r="S39" s="75"/>
      <c r="T39" s="75"/>
      <c r="U39" s="75"/>
      <c r="V39" s="75"/>
    </row>
    <row r="40" spans="1:24">
      <c r="G40" s="4"/>
      <c r="H40" s="46"/>
      <c r="I40" s="46"/>
      <c r="J40"/>
      <c r="K40"/>
      <c r="M40" s="75"/>
      <c r="N40" s="77"/>
      <c r="O40" s="75"/>
      <c r="P40" s="75"/>
      <c r="Q40" s="75"/>
      <c r="R40" s="75"/>
      <c r="S40" s="75"/>
      <c r="T40" s="75"/>
      <c r="U40" s="75"/>
      <c r="V40" s="75"/>
    </row>
    <row r="41" spans="1:24">
      <c r="G41" s="4"/>
      <c r="H41" s="46"/>
      <c r="I41" s="46"/>
      <c r="J41"/>
      <c r="K41"/>
      <c r="M41" s="75"/>
      <c r="N41" s="77"/>
      <c r="O41" s="75"/>
      <c r="P41" s="75"/>
      <c r="Q41" s="75"/>
      <c r="R41" s="75"/>
      <c r="S41" s="75"/>
      <c r="T41" s="75"/>
      <c r="U41" s="75"/>
      <c r="V41" s="75"/>
    </row>
    <row r="42" spans="1:24" ht="50">
      <c r="B42" s="37" t="s">
        <v>33</v>
      </c>
      <c r="G42" s="4"/>
      <c r="H42" s="46"/>
      <c r="I42" s="46"/>
      <c r="J42"/>
      <c r="K42"/>
      <c r="M42" s="75"/>
      <c r="N42" s="77"/>
      <c r="O42" s="75"/>
      <c r="P42" s="75"/>
      <c r="Q42" s="75"/>
      <c r="R42" s="75"/>
      <c r="S42" s="75"/>
      <c r="T42" s="75"/>
      <c r="U42" s="75"/>
      <c r="V42" s="75"/>
    </row>
    <row r="43" spans="1:24" ht="153">
      <c r="A43" s="15">
        <v>150</v>
      </c>
      <c r="B43" s="2" t="s">
        <v>49</v>
      </c>
      <c r="C43" s="48" t="s">
        <v>136</v>
      </c>
      <c r="D43" s="36">
        <v>5</v>
      </c>
      <c r="E43" s="48" t="s">
        <v>313</v>
      </c>
      <c r="F43" s="2"/>
      <c r="G43" s="36">
        <v>3</v>
      </c>
      <c r="H43" s="46"/>
      <c r="I43" s="46"/>
      <c r="J43"/>
      <c r="K43"/>
      <c r="L43" s="36">
        <v>3</v>
      </c>
      <c r="M43" s="73">
        <v>4</v>
      </c>
      <c r="N43" s="80" t="s">
        <v>313</v>
      </c>
      <c r="O43" s="74"/>
      <c r="P43" s="19">
        <v>3</v>
      </c>
      <c r="Q43" s="21" t="s">
        <v>423</v>
      </c>
      <c r="R43" s="73"/>
      <c r="S43" s="74"/>
      <c r="T43" s="74"/>
      <c r="U43" s="19"/>
      <c r="V43" s="21"/>
      <c r="W43" s="66">
        <f t="shared" ref="W43:W65" si="2">IF(R43&lt;&gt;"",R43,IF(M43&lt;&gt;"",M43,IF(J43&lt;&gt;"",J43,IF(D43&lt;&gt;"",D43,""))))</f>
        <v>4</v>
      </c>
      <c r="X43" s="49">
        <f t="shared" ref="X43:X65" si="3">IF(U43&lt;&gt;"",U43,IF(P43&lt;&gt;"",P43,IF(L43&lt;&gt;"",L43,IF(I43&lt;&gt;"",I43,IF(H43&lt;&gt;"",H43,IF(G43&lt;&gt;"",G43,""))))))</f>
        <v>3</v>
      </c>
    </row>
    <row r="44" spans="1:24" ht="187">
      <c r="A44" s="15">
        <v>151</v>
      </c>
      <c r="B44" s="2" t="s">
        <v>50</v>
      </c>
      <c r="C44" s="48" t="s">
        <v>137</v>
      </c>
      <c r="D44" s="36">
        <v>5</v>
      </c>
      <c r="E44" s="48" t="s">
        <v>314</v>
      </c>
      <c r="F44" s="2"/>
      <c r="G44" s="36">
        <v>3</v>
      </c>
      <c r="H44" s="50">
        <v>2</v>
      </c>
      <c r="I44" s="46"/>
      <c r="J44"/>
      <c r="K44"/>
      <c r="L44" s="36">
        <v>3</v>
      </c>
      <c r="M44" s="73">
        <v>3</v>
      </c>
      <c r="N44" s="80" t="s">
        <v>314</v>
      </c>
      <c r="O44" s="74"/>
      <c r="P44" s="19">
        <v>3</v>
      </c>
      <c r="Q44" s="21" t="s">
        <v>424</v>
      </c>
      <c r="R44" s="73"/>
      <c r="S44" s="74"/>
      <c r="T44" s="74"/>
      <c r="U44" s="19"/>
      <c r="V44" s="21"/>
      <c r="W44" s="66">
        <f t="shared" si="2"/>
        <v>3</v>
      </c>
      <c r="X44" s="49">
        <f t="shared" si="3"/>
        <v>3</v>
      </c>
    </row>
    <row r="45" spans="1:24" ht="240">
      <c r="A45" s="15">
        <v>152</v>
      </c>
      <c r="B45" s="2" t="s">
        <v>233</v>
      </c>
      <c r="C45" s="48" t="s">
        <v>138</v>
      </c>
      <c r="D45" s="36">
        <v>5</v>
      </c>
      <c r="E45" s="48" t="s">
        <v>315</v>
      </c>
      <c r="F45" s="2"/>
      <c r="G45" s="36">
        <v>4</v>
      </c>
      <c r="H45" s="50">
        <v>2</v>
      </c>
      <c r="I45" s="46"/>
      <c r="J45"/>
      <c r="K45"/>
      <c r="L45" s="36">
        <v>3</v>
      </c>
      <c r="M45" s="73">
        <v>4</v>
      </c>
      <c r="N45" s="80" t="s">
        <v>315</v>
      </c>
      <c r="O45" s="74"/>
      <c r="P45" s="19">
        <v>3</v>
      </c>
      <c r="Q45" s="21" t="s">
        <v>425</v>
      </c>
      <c r="R45" s="73"/>
      <c r="S45" s="74"/>
      <c r="T45" s="74"/>
      <c r="U45" s="19"/>
      <c r="V45" s="21"/>
      <c r="W45" s="66">
        <f t="shared" si="2"/>
        <v>4</v>
      </c>
      <c r="X45" s="49">
        <f t="shared" si="3"/>
        <v>3</v>
      </c>
    </row>
    <row r="46" spans="1:24" ht="335">
      <c r="A46" s="15">
        <v>153</v>
      </c>
      <c r="B46" s="2" t="s">
        <v>51</v>
      </c>
      <c r="C46" s="48" t="s">
        <v>139</v>
      </c>
      <c r="D46" s="36">
        <v>5</v>
      </c>
      <c r="E46" s="48" t="s">
        <v>316</v>
      </c>
      <c r="F46" s="2"/>
      <c r="G46" s="36">
        <v>4</v>
      </c>
      <c r="H46" s="50">
        <v>3</v>
      </c>
      <c r="I46" s="46"/>
      <c r="J46"/>
      <c r="K46"/>
      <c r="L46" s="36">
        <v>3</v>
      </c>
      <c r="M46" s="73">
        <v>4</v>
      </c>
      <c r="N46" s="80" t="s">
        <v>316</v>
      </c>
      <c r="O46" s="74"/>
      <c r="P46" s="19">
        <v>3</v>
      </c>
      <c r="Q46" s="21" t="s">
        <v>426</v>
      </c>
      <c r="R46" s="73"/>
      <c r="S46" s="74"/>
      <c r="T46" s="74"/>
      <c r="U46" s="19"/>
      <c r="V46" s="21"/>
      <c r="W46" s="66">
        <f t="shared" si="2"/>
        <v>4</v>
      </c>
      <c r="X46" s="49">
        <f t="shared" si="3"/>
        <v>3</v>
      </c>
    </row>
    <row r="47" spans="1:24" ht="256">
      <c r="A47" s="15">
        <v>154</v>
      </c>
      <c r="B47" s="2" t="s">
        <v>52</v>
      </c>
      <c r="C47" s="48" t="s">
        <v>140</v>
      </c>
      <c r="D47" s="36">
        <v>5</v>
      </c>
      <c r="E47" s="48" t="s">
        <v>317</v>
      </c>
      <c r="F47" s="2"/>
      <c r="G47" s="36">
        <v>4</v>
      </c>
      <c r="H47" s="50">
        <v>3</v>
      </c>
      <c r="I47" s="46"/>
      <c r="J47"/>
      <c r="K47"/>
      <c r="L47" s="36">
        <v>3</v>
      </c>
      <c r="M47" s="73">
        <v>4</v>
      </c>
      <c r="N47" s="80" t="s">
        <v>412</v>
      </c>
      <c r="O47" s="74"/>
      <c r="P47" s="19">
        <v>2.5</v>
      </c>
      <c r="Q47" s="21" t="s">
        <v>427</v>
      </c>
      <c r="R47" s="73"/>
      <c r="S47" s="74"/>
      <c r="T47" s="74"/>
      <c r="U47" s="19"/>
      <c r="V47" s="21"/>
      <c r="W47" s="66">
        <f t="shared" si="2"/>
        <v>4</v>
      </c>
      <c r="X47" s="49">
        <f t="shared" si="3"/>
        <v>2.5</v>
      </c>
    </row>
    <row r="48" spans="1:24" ht="136">
      <c r="A48" s="15">
        <v>155</v>
      </c>
      <c r="B48" s="2" t="s">
        <v>53</v>
      </c>
      <c r="C48" s="48" t="s">
        <v>141</v>
      </c>
      <c r="D48" s="36">
        <v>5</v>
      </c>
      <c r="E48" s="48" t="s">
        <v>318</v>
      </c>
      <c r="F48" s="2"/>
      <c r="G48" s="36">
        <v>3</v>
      </c>
      <c r="H48" s="50">
        <v>2</v>
      </c>
      <c r="I48" s="46"/>
      <c r="J48"/>
      <c r="K48"/>
      <c r="L48" s="36">
        <v>3</v>
      </c>
      <c r="M48" s="73">
        <v>4</v>
      </c>
      <c r="N48" s="80" t="s">
        <v>318</v>
      </c>
      <c r="O48" s="74"/>
      <c r="P48" s="19">
        <v>2.5</v>
      </c>
      <c r="Q48" s="21" t="s">
        <v>428</v>
      </c>
      <c r="R48" s="73"/>
      <c r="S48" s="74"/>
      <c r="T48" s="74"/>
      <c r="U48" s="19"/>
      <c r="V48" s="21"/>
      <c r="W48" s="66">
        <f t="shared" si="2"/>
        <v>4</v>
      </c>
      <c r="X48" s="49">
        <f t="shared" si="3"/>
        <v>2.5</v>
      </c>
    </row>
    <row r="49" spans="1:24" ht="409.6">
      <c r="A49" s="15">
        <v>156</v>
      </c>
      <c r="B49" s="2" t="s">
        <v>54</v>
      </c>
      <c r="C49" s="48" t="s">
        <v>142</v>
      </c>
      <c r="D49" s="36">
        <v>5</v>
      </c>
      <c r="E49" s="48" t="s">
        <v>319</v>
      </c>
      <c r="F49" s="2"/>
      <c r="G49" s="36">
        <v>4</v>
      </c>
      <c r="H49" s="50">
        <v>3</v>
      </c>
      <c r="I49" s="46"/>
      <c r="J49"/>
      <c r="K49"/>
      <c r="L49" s="36">
        <v>3.5</v>
      </c>
      <c r="M49" s="73">
        <v>4</v>
      </c>
      <c r="N49" s="80" t="s">
        <v>319</v>
      </c>
      <c r="O49" s="74"/>
      <c r="P49" s="19">
        <v>4</v>
      </c>
      <c r="Q49" s="21" t="s">
        <v>429</v>
      </c>
      <c r="R49" s="73"/>
      <c r="S49" s="74"/>
      <c r="T49" s="74"/>
      <c r="U49" s="19"/>
      <c r="V49" s="21"/>
      <c r="W49" s="66">
        <f t="shared" si="2"/>
        <v>4</v>
      </c>
      <c r="X49" s="49">
        <f t="shared" si="3"/>
        <v>4</v>
      </c>
    </row>
    <row r="50" spans="1:24" ht="187">
      <c r="A50" s="15">
        <v>157</v>
      </c>
      <c r="B50" s="2" t="s">
        <v>55</v>
      </c>
      <c r="C50" s="48" t="s">
        <v>143</v>
      </c>
      <c r="D50" s="36">
        <v>5</v>
      </c>
      <c r="E50" s="48" t="s">
        <v>320</v>
      </c>
      <c r="F50" s="2"/>
      <c r="G50" s="36">
        <v>3</v>
      </c>
      <c r="H50" s="46"/>
      <c r="I50" s="46"/>
      <c r="J50"/>
      <c r="K50"/>
      <c r="L50" s="36">
        <v>3</v>
      </c>
      <c r="M50" s="73">
        <v>5</v>
      </c>
      <c r="N50" s="80" t="s">
        <v>320</v>
      </c>
      <c r="O50" s="74"/>
      <c r="P50" s="19">
        <v>3</v>
      </c>
      <c r="Q50" s="21" t="s">
        <v>430</v>
      </c>
      <c r="R50" s="73"/>
      <c r="S50" s="74"/>
      <c r="T50" s="74"/>
      <c r="U50" s="19"/>
      <c r="V50" s="21"/>
      <c r="W50" s="66">
        <f t="shared" si="2"/>
        <v>5</v>
      </c>
      <c r="X50" s="49">
        <f t="shared" si="3"/>
        <v>3</v>
      </c>
    </row>
    <row r="51" spans="1:24" ht="221">
      <c r="A51" s="15">
        <v>158</v>
      </c>
      <c r="B51" s="2" t="s">
        <v>56</v>
      </c>
      <c r="C51" s="48" t="s">
        <v>144</v>
      </c>
      <c r="D51" s="36">
        <v>4</v>
      </c>
      <c r="E51" s="48" t="s">
        <v>321</v>
      </c>
      <c r="F51" s="2"/>
      <c r="G51" s="36">
        <v>3</v>
      </c>
      <c r="H51" s="46"/>
      <c r="I51" s="46"/>
      <c r="J51"/>
      <c r="K51"/>
      <c r="L51" s="36">
        <v>3</v>
      </c>
      <c r="M51" s="73">
        <v>4</v>
      </c>
      <c r="N51" s="80" t="s">
        <v>321</v>
      </c>
      <c r="O51" s="74"/>
      <c r="P51" s="19">
        <v>3</v>
      </c>
      <c r="Q51" s="21" t="s">
        <v>431</v>
      </c>
      <c r="R51" s="73"/>
      <c r="S51" s="74"/>
      <c r="T51" s="74"/>
      <c r="U51" s="19"/>
      <c r="V51" s="21"/>
      <c r="W51" s="66">
        <f t="shared" si="2"/>
        <v>4</v>
      </c>
      <c r="X51" s="49">
        <f t="shared" si="3"/>
        <v>3</v>
      </c>
    </row>
    <row r="52" spans="1:24" ht="136">
      <c r="A52" s="15">
        <v>159</v>
      </c>
      <c r="B52" s="2" t="s">
        <v>57</v>
      </c>
      <c r="C52" s="48" t="s">
        <v>145</v>
      </c>
      <c r="D52" s="36">
        <v>5</v>
      </c>
      <c r="E52" s="48" t="s">
        <v>322</v>
      </c>
      <c r="F52" s="2"/>
      <c r="G52" s="36">
        <v>3</v>
      </c>
      <c r="H52" s="46"/>
      <c r="I52" s="46"/>
      <c r="J52"/>
      <c r="K52"/>
      <c r="L52" s="36">
        <v>3</v>
      </c>
      <c r="M52" s="73">
        <v>4</v>
      </c>
      <c r="N52" s="80" t="s">
        <v>322</v>
      </c>
      <c r="O52" s="74"/>
      <c r="P52" s="19">
        <v>2.5</v>
      </c>
      <c r="Q52" s="21" t="s">
        <v>428</v>
      </c>
      <c r="R52" s="73"/>
      <c r="S52" s="74"/>
      <c r="T52" s="74"/>
      <c r="U52" s="19"/>
      <c r="V52" s="21"/>
      <c r="W52" s="66">
        <f t="shared" si="2"/>
        <v>4</v>
      </c>
      <c r="X52" s="49">
        <f t="shared" si="3"/>
        <v>2.5</v>
      </c>
    </row>
    <row r="53" spans="1:24" ht="221">
      <c r="A53" s="15">
        <v>160</v>
      </c>
      <c r="B53" s="2" t="s">
        <v>58</v>
      </c>
      <c r="C53" s="48" t="s">
        <v>146</v>
      </c>
      <c r="D53" s="36">
        <v>4</v>
      </c>
      <c r="E53" s="48" t="s">
        <v>323</v>
      </c>
      <c r="F53" s="2"/>
      <c r="G53" s="36">
        <v>4</v>
      </c>
      <c r="H53" s="46"/>
      <c r="I53" s="50">
        <v>3.5</v>
      </c>
      <c r="J53"/>
      <c r="K53"/>
      <c r="L53" s="36">
        <v>3</v>
      </c>
      <c r="M53" s="73">
        <v>4</v>
      </c>
      <c r="N53" s="80" t="s">
        <v>323</v>
      </c>
      <c r="O53" s="74"/>
      <c r="P53" s="19">
        <v>3</v>
      </c>
      <c r="Q53" s="21" t="s">
        <v>431</v>
      </c>
      <c r="R53" s="73"/>
      <c r="S53" s="74"/>
      <c r="T53" s="74"/>
      <c r="U53" s="19"/>
      <c r="V53" s="21"/>
      <c r="W53" s="66">
        <f t="shared" si="2"/>
        <v>4</v>
      </c>
      <c r="X53" s="49">
        <f t="shared" si="3"/>
        <v>3</v>
      </c>
    </row>
    <row r="54" spans="1:24" ht="119">
      <c r="A54" s="15">
        <v>161</v>
      </c>
      <c r="B54" s="2" t="s">
        <v>234</v>
      </c>
      <c r="C54" s="48" t="s">
        <v>147</v>
      </c>
      <c r="D54" s="36">
        <v>5</v>
      </c>
      <c r="E54" s="48" t="s">
        <v>324</v>
      </c>
      <c r="F54" s="2"/>
      <c r="G54" s="36">
        <v>3</v>
      </c>
      <c r="H54" s="46"/>
      <c r="I54" s="46"/>
      <c r="J54"/>
      <c r="K54"/>
      <c r="L54" s="36">
        <v>3</v>
      </c>
      <c r="M54" s="73">
        <v>4</v>
      </c>
      <c r="N54" s="80" t="s">
        <v>324</v>
      </c>
      <c r="O54" s="74"/>
      <c r="P54" s="19">
        <v>3</v>
      </c>
      <c r="Q54" s="21" t="s">
        <v>432</v>
      </c>
      <c r="R54" s="73"/>
      <c r="S54" s="74"/>
      <c r="T54" s="74"/>
      <c r="U54" s="19"/>
      <c r="V54" s="21"/>
      <c r="W54" s="66">
        <f t="shared" si="2"/>
        <v>4</v>
      </c>
      <c r="X54" s="49">
        <f t="shared" si="3"/>
        <v>3</v>
      </c>
    </row>
    <row r="55" spans="1:24" ht="208">
      <c r="A55" s="15">
        <v>162</v>
      </c>
      <c r="B55" s="2" t="s">
        <v>59</v>
      </c>
      <c r="C55" s="48" t="s">
        <v>148</v>
      </c>
      <c r="D55" s="36">
        <v>5</v>
      </c>
      <c r="E55" s="48" t="s">
        <v>325</v>
      </c>
      <c r="F55" s="2"/>
      <c r="G55" s="36">
        <v>3</v>
      </c>
      <c r="H55" s="46"/>
      <c r="I55" s="46"/>
      <c r="J55"/>
      <c r="K55"/>
      <c r="L55" s="36">
        <v>3</v>
      </c>
      <c r="M55" s="73">
        <v>4</v>
      </c>
      <c r="N55" s="80" t="s">
        <v>325</v>
      </c>
      <c r="O55" s="74"/>
      <c r="P55" s="19">
        <v>3</v>
      </c>
      <c r="Q55" s="21" t="s">
        <v>432</v>
      </c>
      <c r="R55" s="73"/>
      <c r="S55" s="74"/>
      <c r="T55" s="74"/>
      <c r="U55" s="19"/>
      <c r="V55" s="21"/>
      <c r="W55" s="66">
        <f t="shared" si="2"/>
        <v>4</v>
      </c>
      <c r="X55" s="49">
        <f t="shared" si="3"/>
        <v>3</v>
      </c>
    </row>
    <row r="56" spans="1:24" ht="176">
      <c r="A56" s="15">
        <v>163</v>
      </c>
      <c r="B56" s="2" t="s">
        <v>60</v>
      </c>
      <c r="C56" s="48" t="s">
        <v>149</v>
      </c>
      <c r="D56" s="36">
        <v>5</v>
      </c>
      <c r="E56" s="48" t="s">
        <v>326</v>
      </c>
      <c r="F56" s="2"/>
      <c r="G56" s="36">
        <v>3</v>
      </c>
      <c r="H56" s="46"/>
      <c r="I56" s="46"/>
      <c r="J56"/>
      <c r="K56"/>
      <c r="L56" s="36">
        <v>3</v>
      </c>
      <c r="M56" s="73">
        <v>4</v>
      </c>
      <c r="N56" s="80" t="s">
        <v>326</v>
      </c>
      <c r="O56" s="74"/>
      <c r="P56" s="19">
        <v>3</v>
      </c>
      <c r="Q56" s="21" t="s">
        <v>434</v>
      </c>
      <c r="R56" s="73"/>
      <c r="S56" s="74"/>
      <c r="T56" s="74"/>
      <c r="U56" s="19"/>
      <c r="V56" s="21"/>
      <c r="W56" s="66">
        <f t="shared" si="2"/>
        <v>4</v>
      </c>
      <c r="X56" s="49">
        <f t="shared" si="3"/>
        <v>3</v>
      </c>
    </row>
    <row r="57" spans="1:24" ht="238">
      <c r="A57" s="15">
        <v>164</v>
      </c>
      <c r="B57" s="2" t="s">
        <v>235</v>
      </c>
      <c r="C57" s="48" t="s">
        <v>150</v>
      </c>
      <c r="D57" s="36">
        <v>5</v>
      </c>
      <c r="E57" s="48" t="s">
        <v>327</v>
      </c>
      <c r="F57" s="2"/>
      <c r="G57" s="36">
        <v>3</v>
      </c>
      <c r="H57" s="46"/>
      <c r="I57" s="46"/>
      <c r="J57"/>
      <c r="K57"/>
      <c r="L57" s="36">
        <v>3</v>
      </c>
      <c r="M57" s="73">
        <v>4</v>
      </c>
      <c r="N57" s="80" t="s">
        <v>327</v>
      </c>
      <c r="O57" s="74"/>
      <c r="P57" s="19">
        <v>3</v>
      </c>
      <c r="Q57" s="21" t="s">
        <v>435</v>
      </c>
      <c r="R57" s="73"/>
      <c r="S57" s="74"/>
      <c r="T57" s="74"/>
      <c r="U57" s="19"/>
      <c r="V57" s="21"/>
      <c r="W57" s="66">
        <f t="shared" si="2"/>
        <v>4</v>
      </c>
      <c r="X57" s="49">
        <f t="shared" si="3"/>
        <v>3</v>
      </c>
    </row>
    <row r="58" spans="1:24" ht="119">
      <c r="A58" s="15">
        <v>165</v>
      </c>
      <c r="B58" s="2" t="s">
        <v>61</v>
      </c>
      <c r="C58" s="48" t="s">
        <v>151</v>
      </c>
      <c r="D58" s="36">
        <v>5</v>
      </c>
      <c r="E58" s="48" t="s">
        <v>328</v>
      </c>
      <c r="F58" s="2"/>
      <c r="G58" s="36">
        <v>3</v>
      </c>
      <c r="H58" s="46"/>
      <c r="I58" s="46"/>
      <c r="J58"/>
      <c r="K58"/>
      <c r="L58" s="36">
        <v>3</v>
      </c>
      <c r="M58" s="73">
        <v>4</v>
      </c>
      <c r="N58" s="80" t="s">
        <v>328</v>
      </c>
      <c r="O58" s="74"/>
      <c r="P58" s="19">
        <v>3</v>
      </c>
      <c r="Q58" s="21" t="s">
        <v>432</v>
      </c>
      <c r="R58" s="73"/>
      <c r="S58" s="74"/>
      <c r="T58" s="74"/>
      <c r="U58" s="19"/>
      <c r="V58" s="21"/>
      <c r="W58" s="66">
        <f t="shared" si="2"/>
        <v>4</v>
      </c>
      <c r="X58" s="49">
        <f t="shared" si="3"/>
        <v>3</v>
      </c>
    </row>
    <row r="59" spans="1:24" ht="256">
      <c r="A59" s="15">
        <v>166</v>
      </c>
      <c r="B59" s="2" t="s">
        <v>62</v>
      </c>
      <c r="C59" s="48" t="s">
        <v>152</v>
      </c>
      <c r="D59" s="36">
        <v>5</v>
      </c>
      <c r="E59" s="48" t="s">
        <v>329</v>
      </c>
      <c r="F59" s="2"/>
      <c r="G59" s="36">
        <v>3</v>
      </c>
      <c r="H59" s="46"/>
      <c r="I59" s="46"/>
      <c r="J59"/>
      <c r="K59"/>
      <c r="L59" s="36">
        <v>3</v>
      </c>
      <c r="M59" s="73">
        <v>4</v>
      </c>
      <c r="N59" s="80" t="s">
        <v>329</v>
      </c>
      <c r="O59" s="74"/>
      <c r="P59" s="19">
        <v>3.5</v>
      </c>
      <c r="Q59" s="21" t="s">
        <v>436</v>
      </c>
      <c r="R59" s="73"/>
      <c r="S59" s="74"/>
      <c r="T59" s="74"/>
      <c r="U59" s="19"/>
      <c r="V59" s="21"/>
      <c r="W59" s="66">
        <f t="shared" si="2"/>
        <v>4</v>
      </c>
      <c r="X59" s="49">
        <f t="shared" si="3"/>
        <v>3.5</v>
      </c>
    </row>
    <row r="60" spans="1:24" ht="224">
      <c r="A60" s="15">
        <v>167</v>
      </c>
      <c r="B60" s="2" t="s">
        <v>63</v>
      </c>
      <c r="C60" s="48" t="s">
        <v>153</v>
      </c>
      <c r="D60" s="36">
        <v>5</v>
      </c>
      <c r="E60" s="48" t="s">
        <v>330</v>
      </c>
      <c r="F60" s="2"/>
      <c r="G60" s="36">
        <v>4</v>
      </c>
      <c r="H60" s="46"/>
      <c r="I60" s="50">
        <v>3.5</v>
      </c>
      <c r="J60"/>
      <c r="K60"/>
      <c r="L60" s="36">
        <v>3.5</v>
      </c>
      <c r="M60" s="73">
        <v>5</v>
      </c>
      <c r="N60" s="80" t="s">
        <v>330</v>
      </c>
      <c r="O60" s="74"/>
      <c r="P60" s="19">
        <v>5</v>
      </c>
      <c r="Q60" s="21" t="s">
        <v>437</v>
      </c>
      <c r="R60" s="73"/>
      <c r="S60" s="74"/>
      <c r="T60" s="74"/>
      <c r="U60" s="19"/>
      <c r="V60" s="21"/>
      <c r="W60" s="66">
        <f t="shared" si="2"/>
        <v>5</v>
      </c>
      <c r="X60" s="49">
        <f t="shared" si="3"/>
        <v>5</v>
      </c>
    </row>
    <row r="61" spans="1:24" ht="170">
      <c r="A61" s="15">
        <v>168</v>
      </c>
      <c r="B61" s="2" t="s">
        <v>64</v>
      </c>
      <c r="C61" s="48" t="s">
        <v>154</v>
      </c>
      <c r="D61" s="36">
        <v>4</v>
      </c>
      <c r="E61" s="48" t="s">
        <v>331</v>
      </c>
      <c r="F61" s="2"/>
      <c r="G61" s="36">
        <v>4</v>
      </c>
      <c r="H61" s="46"/>
      <c r="I61" s="50">
        <v>3.5</v>
      </c>
      <c r="J61"/>
      <c r="K61"/>
      <c r="L61" s="36">
        <v>3.5</v>
      </c>
      <c r="M61" s="73">
        <v>4</v>
      </c>
      <c r="N61" s="80" t="s">
        <v>331</v>
      </c>
      <c r="O61" s="74"/>
      <c r="P61" s="19">
        <v>4</v>
      </c>
      <c r="Q61" s="74" t="s">
        <v>450</v>
      </c>
      <c r="R61" s="73"/>
      <c r="S61" s="74"/>
      <c r="T61" s="74"/>
      <c r="U61" s="19"/>
      <c r="V61" s="21"/>
      <c r="W61" s="66">
        <f t="shared" si="2"/>
        <v>4</v>
      </c>
      <c r="X61" s="49">
        <f t="shared" si="3"/>
        <v>4</v>
      </c>
    </row>
    <row r="62" spans="1:24" ht="272">
      <c r="A62" s="15">
        <v>169</v>
      </c>
      <c r="B62" s="2" t="s">
        <v>65</v>
      </c>
      <c r="C62" s="48" t="s">
        <v>155</v>
      </c>
      <c r="D62" s="36">
        <v>5</v>
      </c>
      <c r="E62" s="48" t="s">
        <v>332</v>
      </c>
      <c r="F62" s="2"/>
      <c r="G62" s="36">
        <v>4</v>
      </c>
      <c r="H62" s="50">
        <v>3</v>
      </c>
      <c r="I62" s="46"/>
      <c r="J62"/>
      <c r="K62"/>
      <c r="L62" s="36">
        <v>3.5</v>
      </c>
      <c r="M62" s="73">
        <v>4</v>
      </c>
      <c r="N62" s="76" t="s">
        <v>332</v>
      </c>
      <c r="O62" s="74"/>
      <c r="P62" s="19">
        <v>3</v>
      </c>
      <c r="Q62" s="21" t="s">
        <v>438</v>
      </c>
      <c r="R62" s="73"/>
      <c r="S62" s="74"/>
      <c r="T62" s="74"/>
      <c r="U62" s="19"/>
      <c r="V62" s="21"/>
      <c r="W62" s="66">
        <f t="shared" si="2"/>
        <v>4</v>
      </c>
      <c r="X62" s="49">
        <f t="shared" si="3"/>
        <v>3</v>
      </c>
    </row>
    <row r="63" spans="1:24" ht="176">
      <c r="A63" s="15">
        <v>170</v>
      </c>
      <c r="B63" s="2" t="s">
        <v>66</v>
      </c>
      <c r="C63" s="48" t="s">
        <v>156</v>
      </c>
      <c r="D63" s="36">
        <v>5</v>
      </c>
      <c r="E63" s="48" t="s">
        <v>333</v>
      </c>
      <c r="F63" s="2"/>
      <c r="G63" s="36">
        <v>3</v>
      </c>
      <c r="H63" s="46"/>
      <c r="I63" s="46"/>
      <c r="J63"/>
      <c r="K63"/>
      <c r="L63" s="36">
        <v>3</v>
      </c>
      <c r="M63" s="73">
        <v>4</v>
      </c>
      <c r="N63" s="80" t="s">
        <v>333</v>
      </c>
      <c r="O63" s="74"/>
      <c r="P63" s="19">
        <v>3</v>
      </c>
      <c r="Q63" s="21" t="s">
        <v>439</v>
      </c>
      <c r="R63" s="73"/>
      <c r="S63" s="74"/>
      <c r="T63" s="74"/>
      <c r="U63" s="19"/>
      <c r="V63" s="21"/>
      <c r="W63" s="66">
        <f t="shared" si="2"/>
        <v>4</v>
      </c>
      <c r="X63" s="49">
        <f t="shared" si="3"/>
        <v>3</v>
      </c>
    </row>
    <row r="64" spans="1:24" ht="192">
      <c r="A64" s="15">
        <v>171</v>
      </c>
      <c r="B64" s="2" t="s">
        <v>67</v>
      </c>
      <c r="C64" s="48" t="s">
        <v>157</v>
      </c>
      <c r="D64" s="36">
        <v>5</v>
      </c>
      <c r="E64" s="48" t="s">
        <v>334</v>
      </c>
      <c r="F64" s="2"/>
      <c r="G64" s="36">
        <v>3</v>
      </c>
      <c r="H64" s="50">
        <v>2</v>
      </c>
      <c r="I64" s="46"/>
      <c r="J64"/>
      <c r="K64"/>
      <c r="L64" s="36">
        <v>3</v>
      </c>
      <c r="M64" s="73">
        <v>4</v>
      </c>
      <c r="N64" s="80" t="s">
        <v>413</v>
      </c>
      <c r="O64" s="74"/>
      <c r="P64" s="19">
        <v>3</v>
      </c>
      <c r="Q64" s="21" t="s">
        <v>440</v>
      </c>
      <c r="R64" s="73"/>
      <c r="S64" s="74"/>
      <c r="T64" s="74"/>
      <c r="U64" s="19"/>
      <c r="V64" s="21"/>
      <c r="W64" s="66">
        <f t="shared" si="2"/>
        <v>4</v>
      </c>
      <c r="X64" s="49">
        <f t="shared" si="3"/>
        <v>3</v>
      </c>
    </row>
    <row r="65" spans="1:24" ht="96">
      <c r="A65" s="15">
        <v>172</v>
      </c>
      <c r="B65" s="2" t="s">
        <v>47</v>
      </c>
      <c r="C65" s="48" t="s">
        <v>133</v>
      </c>
      <c r="D65" s="36">
        <v>5</v>
      </c>
      <c r="E65" s="48" t="s">
        <v>335</v>
      </c>
      <c r="F65" s="2"/>
      <c r="G65" s="36">
        <v>0</v>
      </c>
      <c r="H65" s="46"/>
      <c r="I65" s="46"/>
      <c r="J65"/>
      <c r="K65"/>
      <c r="L65" s="36">
        <v>0</v>
      </c>
      <c r="M65" s="73">
        <v>0</v>
      </c>
      <c r="N65" s="76" t="s">
        <v>335</v>
      </c>
      <c r="O65" s="74"/>
      <c r="P65" s="19"/>
      <c r="Q65" s="21">
        <v>0</v>
      </c>
      <c r="R65" s="73"/>
      <c r="S65" s="74"/>
      <c r="T65" s="74"/>
      <c r="U65" s="19"/>
      <c r="V65" s="21"/>
      <c r="W65" s="66">
        <f t="shared" si="2"/>
        <v>0</v>
      </c>
      <c r="X65" s="49">
        <f t="shared" si="3"/>
        <v>0</v>
      </c>
    </row>
    <row r="66" spans="1:24">
      <c r="G66" s="4"/>
      <c r="H66" s="46"/>
      <c r="I66" s="46"/>
      <c r="J66"/>
      <c r="K66"/>
      <c r="M66" s="75"/>
      <c r="N66" s="77"/>
      <c r="O66" s="75"/>
      <c r="P66" s="75"/>
      <c r="Q66" s="75"/>
      <c r="R66" s="75"/>
      <c r="S66" s="75"/>
      <c r="T66" s="75"/>
      <c r="U66" s="75"/>
      <c r="V66" s="75"/>
    </row>
    <row r="67" spans="1:24">
      <c r="G67" s="4"/>
      <c r="H67" s="46"/>
      <c r="I67" s="46"/>
      <c r="J67"/>
      <c r="K67"/>
      <c r="M67" s="75"/>
      <c r="N67" s="77"/>
      <c r="O67" s="75"/>
      <c r="P67" s="75"/>
      <c r="Q67" s="75"/>
      <c r="R67" s="75"/>
      <c r="S67" s="75"/>
      <c r="T67" s="75"/>
      <c r="U67" s="75"/>
      <c r="V67" s="75"/>
    </row>
    <row r="68" spans="1:24">
      <c r="G68" s="4"/>
      <c r="H68" s="46"/>
      <c r="I68" s="46"/>
      <c r="J68"/>
      <c r="K68"/>
      <c r="M68" s="75"/>
      <c r="N68" s="77"/>
      <c r="O68" s="75"/>
      <c r="P68" s="75"/>
      <c r="Q68" s="75"/>
      <c r="R68" s="75"/>
      <c r="S68" s="75"/>
      <c r="T68" s="75"/>
      <c r="U68" s="75"/>
      <c r="V68" s="75"/>
    </row>
    <row r="69" spans="1:24" ht="25">
      <c r="B69" s="37" t="s">
        <v>34</v>
      </c>
      <c r="G69" s="4"/>
      <c r="H69" s="46"/>
      <c r="I69" s="46"/>
      <c r="J69"/>
      <c r="K69"/>
      <c r="M69" s="75"/>
      <c r="N69" s="77"/>
      <c r="O69" s="75"/>
      <c r="P69" s="75"/>
      <c r="Q69" s="75"/>
      <c r="R69" s="75"/>
      <c r="S69" s="75"/>
      <c r="T69" s="75"/>
      <c r="U69" s="75"/>
      <c r="V69" s="75"/>
    </row>
    <row r="70" spans="1:24" ht="240">
      <c r="A70" s="15">
        <v>173</v>
      </c>
      <c r="B70" s="2" t="s">
        <v>236</v>
      </c>
      <c r="C70" s="48" t="s">
        <v>158</v>
      </c>
      <c r="D70" s="36">
        <v>5</v>
      </c>
      <c r="E70" s="48" t="s">
        <v>336</v>
      </c>
      <c r="F70" s="2"/>
      <c r="G70" s="36">
        <v>3</v>
      </c>
      <c r="H70" s="46"/>
      <c r="I70" s="46"/>
      <c r="J70"/>
      <c r="K70"/>
      <c r="L70" s="36">
        <v>3</v>
      </c>
      <c r="M70" s="73">
        <v>4</v>
      </c>
      <c r="N70" s="80" t="s">
        <v>336</v>
      </c>
      <c r="O70" s="74"/>
      <c r="P70" s="19">
        <v>3</v>
      </c>
      <c r="Q70" s="21" t="s">
        <v>442</v>
      </c>
      <c r="R70" s="73"/>
      <c r="S70" s="74"/>
      <c r="T70" s="74"/>
      <c r="U70" s="19"/>
      <c r="V70" s="21"/>
      <c r="W70" s="66">
        <f t="shared" ref="W70:W83" si="4">IF(R70&lt;&gt;"",R70,IF(M70&lt;&gt;"",M70,IF(J70&lt;&gt;"",J70,IF(D70&lt;&gt;"",D70,""))))</f>
        <v>4</v>
      </c>
      <c r="X70" s="49">
        <f t="shared" ref="X70:X83" si="5">IF(U70&lt;&gt;"",U70,IF(P70&lt;&gt;"",P70,IF(L70&lt;&gt;"",L70,IF(I70&lt;&gt;"",I70,IF(H70&lt;&gt;"",H70,IF(G70&lt;&gt;"",G70,""))))))</f>
        <v>3</v>
      </c>
    </row>
    <row r="71" spans="1:24" ht="272">
      <c r="A71" s="15">
        <v>174</v>
      </c>
      <c r="B71" s="2" t="s">
        <v>237</v>
      </c>
      <c r="C71" s="48" t="s">
        <v>159</v>
      </c>
      <c r="D71" s="36">
        <v>5</v>
      </c>
      <c r="E71" s="48" t="s">
        <v>337</v>
      </c>
      <c r="F71" s="2"/>
      <c r="G71" s="36">
        <v>3</v>
      </c>
      <c r="H71" s="51">
        <v>4</v>
      </c>
      <c r="I71" s="50">
        <v>3.5</v>
      </c>
      <c r="J71"/>
      <c r="K71"/>
      <c r="L71" s="36">
        <v>3</v>
      </c>
      <c r="M71" s="73">
        <v>5</v>
      </c>
      <c r="N71" s="80" t="s">
        <v>337</v>
      </c>
      <c r="O71" s="74"/>
      <c r="P71" s="19">
        <v>3</v>
      </c>
      <c r="Q71" s="21" t="s">
        <v>443</v>
      </c>
      <c r="R71" s="73"/>
      <c r="S71" s="74"/>
      <c r="T71" s="74"/>
      <c r="U71" s="19"/>
      <c r="V71" s="21"/>
      <c r="W71" s="66">
        <f t="shared" si="4"/>
        <v>5</v>
      </c>
      <c r="X71" s="49">
        <f t="shared" si="5"/>
        <v>3</v>
      </c>
    </row>
    <row r="72" spans="1:24" ht="160">
      <c r="A72" s="15">
        <v>175</v>
      </c>
      <c r="B72" s="2" t="s">
        <v>68</v>
      </c>
      <c r="C72" s="48" t="s">
        <v>160</v>
      </c>
      <c r="D72" s="36">
        <v>5</v>
      </c>
      <c r="E72" s="48" t="s">
        <v>338</v>
      </c>
      <c r="F72" s="2"/>
      <c r="G72" s="36">
        <v>3</v>
      </c>
      <c r="H72" s="50">
        <v>2</v>
      </c>
      <c r="I72" s="46"/>
      <c r="J72"/>
      <c r="K72"/>
      <c r="L72" s="36">
        <v>3</v>
      </c>
      <c r="M72" s="73">
        <v>4</v>
      </c>
      <c r="N72" s="80" t="s">
        <v>338</v>
      </c>
      <c r="O72" s="74"/>
      <c r="P72" s="19">
        <v>2.5</v>
      </c>
      <c r="Q72" s="21" t="s">
        <v>444</v>
      </c>
      <c r="R72" s="73"/>
      <c r="S72" s="74"/>
      <c r="T72" s="74"/>
      <c r="U72" s="19"/>
      <c r="V72" s="21"/>
      <c r="W72" s="66">
        <f t="shared" si="4"/>
        <v>4</v>
      </c>
      <c r="X72" s="49">
        <f t="shared" si="5"/>
        <v>2.5</v>
      </c>
    </row>
    <row r="73" spans="1:24" ht="119">
      <c r="A73" s="15">
        <v>176</v>
      </c>
      <c r="B73" s="2" t="s">
        <v>69</v>
      </c>
      <c r="C73" s="48" t="s">
        <v>161</v>
      </c>
      <c r="D73" s="36">
        <v>5</v>
      </c>
      <c r="E73" s="48" t="s">
        <v>339</v>
      </c>
      <c r="F73" s="2"/>
      <c r="G73" s="36">
        <v>3</v>
      </c>
      <c r="H73" s="50">
        <v>2</v>
      </c>
      <c r="I73" s="46"/>
      <c r="J73"/>
      <c r="K73"/>
      <c r="L73" s="36">
        <v>3</v>
      </c>
      <c r="M73" s="73">
        <v>4</v>
      </c>
      <c r="N73" s="80" t="s">
        <v>339</v>
      </c>
      <c r="O73" s="74"/>
      <c r="P73" s="19">
        <v>2</v>
      </c>
      <c r="Q73" s="21" t="s">
        <v>445</v>
      </c>
      <c r="R73" s="73"/>
      <c r="S73" s="74"/>
      <c r="T73" s="74"/>
      <c r="U73" s="19"/>
      <c r="V73" s="21"/>
      <c r="W73" s="66">
        <f t="shared" si="4"/>
        <v>4</v>
      </c>
      <c r="X73" s="49">
        <f t="shared" si="5"/>
        <v>2</v>
      </c>
    </row>
    <row r="74" spans="1:24" ht="160">
      <c r="A74" s="15">
        <v>177</v>
      </c>
      <c r="B74" s="2" t="s">
        <v>70</v>
      </c>
      <c r="C74" s="48" t="s">
        <v>162</v>
      </c>
      <c r="D74" s="36">
        <v>5</v>
      </c>
      <c r="E74" s="48" t="s">
        <v>340</v>
      </c>
      <c r="F74" s="2"/>
      <c r="G74" s="36">
        <v>3</v>
      </c>
      <c r="H74" s="46"/>
      <c r="I74" s="46"/>
      <c r="J74"/>
      <c r="K74"/>
      <c r="L74" s="36">
        <v>3</v>
      </c>
      <c r="M74" s="73">
        <v>4</v>
      </c>
      <c r="N74" s="80" t="s">
        <v>340</v>
      </c>
      <c r="O74" s="74"/>
      <c r="P74" s="19">
        <v>3</v>
      </c>
      <c r="Q74" s="21" t="s">
        <v>442</v>
      </c>
      <c r="R74" s="73"/>
      <c r="S74" s="74"/>
      <c r="T74" s="74"/>
      <c r="U74" s="19"/>
      <c r="V74" s="21"/>
      <c r="W74" s="66">
        <f t="shared" si="4"/>
        <v>4</v>
      </c>
      <c r="X74" s="49">
        <f t="shared" si="5"/>
        <v>3</v>
      </c>
    </row>
    <row r="75" spans="1:24" ht="240">
      <c r="A75" s="15">
        <v>178</v>
      </c>
      <c r="B75" s="2" t="s">
        <v>71</v>
      </c>
      <c r="C75" s="48" t="s">
        <v>163</v>
      </c>
      <c r="D75" s="36">
        <v>5</v>
      </c>
      <c r="E75" s="48" t="s">
        <v>341</v>
      </c>
      <c r="F75" s="2"/>
      <c r="G75" s="36">
        <v>3</v>
      </c>
      <c r="H75" s="46"/>
      <c r="I75" s="46"/>
      <c r="J75"/>
      <c r="K75"/>
      <c r="L75" s="36">
        <v>3</v>
      </c>
      <c r="M75" s="73">
        <v>4</v>
      </c>
      <c r="N75" s="80" t="s">
        <v>341</v>
      </c>
      <c r="O75" s="74"/>
      <c r="P75" s="19">
        <v>3</v>
      </c>
      <c r="Q75" s="21" t="s">
        <v>442</v>
      </c>
      <c r="R75" s="73"/>
      <c r="S75" s="74"/>
      <c r="T75" s="74"/>
      <c r="U75" s="19"/>
      <c r="V75" s="21"/>
      <c r="W75" s="66">
        <f t="shared" si="4"/>
        <v>4</v>
      </c>
      <c r="X75" s="49">
        <f t="shared" si="5"/>
        <v>3</v>
      </c>
    </row>
    <row r="76" spans="1:24" ht="119">
      <c r="A76" s="15">
        <v>179</v>
      </c>
      <c r="B76" s="2" t="s">
        <v>72</v>
      </c>
      <c r="C76" s="48" t="s">
        <v>164</v>
      </c>
      <c r="D76" s="36">
        <v>5</v>
      </c>
      <c r="E76" s="48" t="s">
        <v>342</v>
      </c>
      <c r="F76" s="2"/>
      <c r="G76" s="36">
        <v>3</v>
      </c>
      <c r="H76" s="46"/>
      <c r="I76" s="46"/>
      <c r="J76"/>
      <c r="K76"/>
      <c r="L76" s="36">
        <v>3</v>
      </c>
      <c r="M76" s="73">
        <v>4</v>
      </c>
      <c r="N76" s="80" t="s">
        <v>342</v>
      </c>
      <c r="O76" s="74"/>
      <c r="P76" s="19">
        <v>2</v>
      </c>
      <c r="Q76" s="21" t="s">
        <v>444</v>
      </c>
      <c r="R76" s="73"/>
      <c r="S76" s="74"/>
      <c r="T76" s="74"/>
      <c r="U76" s="19"/>
      <c r="V76" s="21"/>
      <c r="W76" s="66">
        <f t="shared" si="4"/>
        <v>4</v>
      </c>
      <c r="X76" s="49">
        <f t="shared" si="5"/>
        <v>2</v>
      </c>
    </row>
    <row r="77" spans="1:24" ht="160">
      <c r="A77" s="15">
        <v>180</v>
      </c>
      <c r="B77" s="2" t="s">
        <v>73</v>
      </c>
      <c r="C77" s="48" t="s">
        <v>165</v>
      </c>
      <c r="D77" s="36">
        <v>5</v>
      </c>
      <c r="E77" s="48" t="s">
        <v>343</v>
      </c>
      <c r="F77" s="2"/>
      <c r="G77" s="36">
        <v>3</v>
      </c>
      <c r="H77" s="46"/>
      <c r="I77" s="46"/>
      <c r="J77"/>
      <c r="K77"/>
      <c r="L77" s="36">
        <v>3</v>
      </c>
      <c r="M77" s="73">
        <v>4</v>
      </c>
      <c r="N77" s="80" t="s">
        <v>343</v>
      </c>
      <c r="O77" s="74"/>
      <c r="P77" s="19">
        <v>3</v>
      </c>
      <c r="Q77" s="21" t="s">
        <v>442</v>
      </c>
      <c r="R77" s="73"/>
      <c r="S77" s="74"/>
      <c r="T77" s="74"/>
      <c r="U77" s="19"/>
      <c r="V77" s="21"/>
      <c r="W77" s="66">
        <f t="shared" si="4"/>
        <v>4</v>
      </c>
      <c r="X77" s="49">
        <f t="shared" si="5"/>
        <v>3</v>
      </c>
    </row>
    <row r="78" spans="1:24" ht="204">
      <c r="A78" s="15">
        <v>181</v>
      </c>
      <c r="B78" s="2" t="s">
        <v>74</v>
      </c>
      <c r="C78" s="48" t="s">
        <v>166</v>
      </c>
      <c r="D78" s="36">
        <v>5</v>
      </c>
      <c r="E78" s="48" t="s">
        <v>344</v>
      </c>
      <c r="F78" s="2"/>
      <c r="G78" s="36">
        <v>2</v>
      </c>
      <c r="H78" s="46"/>
      <c r="I78" s="46"/>
      <c r="J78"/>
      <c r="K78"/>
      <c r="L78" s="36">
        <v>2</v>
      </c>
      <c r="M78" s="73">
        <v>3</v>
      </c>
      <c r="N78" s="80" t="s">
        <v>344</v>
      </c>
      <c r="O78" s="74"/>
      <c r="P78" s="19">
        <v>2</v>
      </c>
      <c r="Q78" s="21" t="s">
        <v>446</v>
      </c>
      <c r="R78" s="73"/>
      <c r="S78" s="74"/>
      <c r="T78" s="74"/>
      <c r="U78" s="19"/>
      <c r="V78" s="21"/>
      <c r="W78" s="66">
        <f t="shared" si="4"/>
        <v>3</v>
      </c>
      <c r="X78" s="49">
        <f t="shared" si="5"/>
        <v>2</v>
      </c>
    </row>
    <row r="79" spans="1:24" ht="238">
      <c r="A79" s="15">
        <v>182</v>
      </c>
      <c r="B79" s="2" t="s">
        <v>75</v>
      </c>
      <c r="C79" s="48" t="s">
        <v>167</v>
      </c>
      <c r="D79" s="36">
        <v>5</v>
      </c>
      <c r="E79" s="48" t="s">
        <v>345</v>
      </c>
      <c r="F79" s="2"/>
      <c r="G79" s="36">
        <v>2</v>
      </c>
      <c r="H79" s="46"/>
      <c r="I79" s="46"/>
      <c r="J79"/>
      <c r="K79"/>
      <c r="L79" s="36">
        <v>2</v>
      </c>
      <c r="M79" s="73">
        <v>3</v>
      </c>
      <c r="N79" s="80" t="s">
        <v>345</v>
      </c>
      <c r="O79" s="74"/>
      <c r="P79" s="19">
        <v>1</v>
      </c>
      <c r="Q79" s="21" t="s">
        <v>447</v>
      </c>
      <c r="R79" s="73"/>
      <c r="S79" s="74"/>
      <c r="T79" s="74"/>
      <c r="U79" s="19"/>
      <c r="V79" s="21"/>
      <c r="W79" s="66">
        <f t="shared" si="4"/>
        <v>3</v>
      </c>
      <c r="X79" s="49">
        <f t="shared" si="5"/>
        <v>1</v>
      </c>
    </row>
    <row r="80" spans="1:24" ht="112">
      <c r="A80" s="15">
        <v>183</v>
      </c>
      <c r="B80" s="2" t="s">
        <v>76</v>
      </c>
      <c r="C80" s="48" t="s">
        <v>168</v>
      </c>
      <c r="D80" s="36">
        <v>5</v>
      </c>
      <c r="E80" s="48" t="s">
        <v>331</v>
      </c>
      <c r="F80" s="2"/>
      <c r="G80" s="36">
        <v>3</v>
      </c>
      <c r="H80" s="46"/>
      <c r="I80" s="46"/>
      <c r="J80"/>
      <c r="K80"/>
      <c r="L80" s="36">
        <v>3</v>
      </c>
      <c r="M80" s="73">
        <v>3</v>
      </c>
      <c r="N80" s="80" t="s">
        <v>331</v>
      </c>
      <c r="O80" s="74"/>
      <c r="P80" s="19">
        <v>2</v>
      </c>
      <c r="Q80" s="21" t="s">
        <v>448</v>
      </c>
      <c r="R80" s="73"/>
      <c r="S80" s="74"/>
      <c r="T80" s="74"/>
      <c r="U80" s="19"/>
      <c r="V80" s="21"/>
      <c r="W80" s="66">
        <f t="shared" si="4"/>
        <v>3</v>
      </c>
      <c r="X80" s="49">
        <f t="shared" si="5"/>
        <v>2</v>
      </c>
    </row>
    <row r="81" spans="1:24" ht="272">
      <c r="A81" s="15">
        <v>184</v>
      </c>
      <c r="B81" s="2" t="s">
        <v>77</v>
      </c>
      <c r="C81" s="48" t="s">
        <v>169</v>
      </c>
      <c r="D81" s="36">
        <v>5</v>
      </c>
      <c r="E81" s="48" t="s">
        <v>346</v>
      </c>
      <c r="F81" s="2"/>
      <c r="G81" s="36">
        <v>3</v>
      </c>
      <c r="H81" s="46"/>
      <c r="I81" s="46"/>
      <c r="J81"/>
      <c r="K81"/>
      <c r="L81" s="36">
        <v>3</v>
      </c>
      <c r="M81" s="73">
        <v>4</v>
      </c>
      <c r="N81" s="80" t="s">
        <v>346</v>
      </c>
      <c r="O81" s="74"/>
      <c r="P81" s="19">
        <v>2.5</v>
      </c>
      <c r="Q81" s="21" t="s">
        <v>451</v>
      </c>
      <c r="R81" s="73"/>
      <c r="S81" s="74"/>
      <c r="T81" s="74"/>
      <c r="U81" s="19"/>
      <c r="V81" s="21"/>
      <c r="W81" s="66">
        <f t="shared" si="4"/>
        <v>4</v>
      </c>
      <c r="X81" s="49">
        <f t="shared" si="5"/>
        <v>2.5</v>
      </c>
    </row>
    <row r="82" spans="1:24" ht="176">
      <c r="A82" s="15">
        <v>185</v>
      </c>
      <c r="B82" s="2" t="s">
        <v>66</v>
      </c>
      <c r="C82" s="48" t="s">
        <v>170</v>
      </c>
      <c r="D82" s="36">
        <v>5</v>
      </c>
      <c r="E82" s="48" t="s">
        <v>333</v>
      </c>
      <c r="F82" s="2"/>
      <c r="G82" s="36">
        <v>3</v>
      </c>
      <c r="H82" s="46"/>
      <c r="I82" s="46"/>
      <c r="J82"/>
      <c r="K82"/>
      <c r="L82" s="36">
        <v>3</v>
      </c>
      <c r="M82" s="73">
        <v>4</v>
      </c>
      <c r="N82" s="76" t="s">
        <v>333</v>
      </c>
      <c r="O82" s="74"/>
      <c r="P82" s="19">
        <v>3</v>
      </c>
      <c r="Q82" s="21" t="s">
        <v>439</v>
      </c>
      <c r="R82" s="73"/>
      <c r="S82" s="74"/>
      <c r="T82" s="74"/>
      <c r="U82" s="19"/>
      <c r="V82" s="21"/>
      <c r="W82" s="66">
        <f t="shared" si="4"/>
        <v>4</v>
      </c>
      <c r="X82" s="49">
        <f t="shared" si="5"/>
        <v>3</v>
      </c>
    </row>
    <row r="83" spans="1:24" ht="128">
      <c r="A83" s="15">
        <v>186</v>
      </c>
      <c r="B83" s="2" t="s">
        <v>78</v>
      </c>
      <c r="C83" s="48" t="s">
        <v>171</v>
      </c>
      <c r="D83" s="36">
        <v>5</v>
      </c>
      <c r="E83" s="48" t="s">
        <v>347</v>
      </c>
      <c r="F83" s="2"/>
      <c r="G83" s="36">
        <v>3</v>
      </c>
      <c r="H83" s="50">
        <v>2</v>
      </c>
      <c r="I83" s="46"/>
      <c r="J83"/>
      <c r="K83"/>
      <c r="L83" s="36">
        <v>3</v>
      </c>
      <c r="M83" s="73">
        <v>4</v>
      </c>
      <c r="N83" s="80" t="s">
        <v>414</v>
      </c>
      <c r="O83" s="74"/>
      <c r="P83" s="19">
        <v>2</v>
      </c>
      <c r="Q83" s="21"/>
      <c r="R83" s="73"/>
      <c r="S83" s="74"/>
      <c r="T83" s="74"/>
      <c r="U83" s="19"/>
      <c r="V83" s="21"/>
      <c r="W83" s="66">
        <f t="shared" si="4"/>
        <v>4</v>
      </c>
      <c r="X83" s="49">
        <f t="shared" si="5"/>
        <v>2</v>
      </c>
    </row>
    <row r="84" spans="1:24">
      <c r="G84" s="4"/>
      <c r="H84" s="46"/>
      <c r="I84" s="46"/>
      <c r="J84"/>
      <c r="K84"/>
      <c r="M84" s="75"/>
      <c r="N84" s="77"/>
      <c r="O84" s="75"/>
      <c r="P84" s="75"/>
      <c r="Q84" s="75"/>
      <c r="R84" s="75"/>
      <c r="S84" s="75"/>
      <c r="T84" s="75"/>
      <c r="U84" s="75"/>
      <c r="V84" s="75"/>
    </row>
    <row r="85" spans="1:24">
      <c r="G85" s="4"/>
      <c r="H85" s="46"/>
      <c r="I85" s="46"/>
      <c r="J85"/>
      <c r="K85"/>
      <c r="M85" s="75"/>
      <c r="N85" s="77"/>
      <c r="O85" s="75"/>
      <c r="P85" s="75"/>
      <c r="Q85" s="75"/>
      <c r="R85" s="75"/>
      <c r="S85" s="75"/>
      <c r="T85" s="75"/>
      <c r="U85" s="75"/>
      <c r="V85" s="75"/>
    </row>
    <row r="86" spans="1:24">
      <c r="G86" s="4"/>
      <c r="H86" s="46"/>
      <c r="I86" s="46"/>
      <c r="J86"/>
      <c r="K86"/>
      <c r="M86" s="75"/>
      <c r="N86" s="77"/>
      <c r="O86" s="75"/>
      <c r="P86" s="75"/>
      <c r="Q86" s="75"/>
      <c r="R86" s="75"/>
      <c r="S86" s="75"/>
      <c r="T86" s="75"/>
      <c r="U86" s="75"/>
      <c r="V86" s="75"/>
    </row>
    <row r="87" spans="1:24" ht="25">
      <c r="B87" s="37" t="s">
        <v>35</v>
      </c>
      <c r="G87" s="4"/>
      <c r="H87" s="46"/>
      <c r="I87" s="46"/>
      <c r="J87"/>
      <c r="K87"/>
      <c r="M87" s="75"/>
      <c r="N87" s="77"/>
      <c r="O87" s="75"/>
      <c r="P87" s="75"/>
      <c r="Q87" s="75"/>
      <c r="R87" s="75"/>
      <c r="S87" s="75"/>
      <c r="T87" s="75"/>
      <c r="U87" s="75"/>
      <c r="V87" s="75"/>
    </row>
    <row r="88" spans="1:24" ht="304">
      <c r="A88" s="15">
        <v>187</v>
      </c>
      <c r="B88" s="2" t="s">
        <v>238</v>
      </c>
      <c r="C88" s="48" t="s">
        <v>172</v>
      </c>
      <c r="D88" s="36">
        <v>5</v>
      </c>
      <c r="E88" s="48" t="s">
        <v>348</v>
      </c>
      <c r="F88" s="2"/>
      <c r="G88" s="36">
        <v>3</v>
      </c>
      <c r="H88" s="46"/>
      <c r="I88" s="46"/>
      <c r="J88"/>
      <c r="K88"/>
      <c r="L88" s="36">
        <v>3</v>
      </c>
      <c r="M88" s="73">
        <v>4</v>
      </c>
      <c r="N88" s="80" t="s">
        <v>348</v>
      </c>
      <c r="O88" s="74"/>
      <c r="P88" s="19">
        <v>3.5</v>
      </c>
      <c r="Q88" s="21" t="s">
        <v>452</v>
      </c>
      <c r="R88" s="73"/>
      <c r="S88" s="74"/>
      <c r="T88" s="74"/>
      <c r="U88" s="19"/>
      <c r="V88" s="21"/>
      <c r="W88" s="66">
        <f t="shared" ref="W88:W95" si="6">IF(R88&lt;&gt;"",R88,IF(M88&lt;&gt;"",M88,IF(J88&lt;&gt;"",J88,IF(D88&lt;&gt;"",D88,""))))</f>
        <v>4</v>
      </c>
      <c r="X88" s="49">
        <f t="shared" ref="X88:X95" si="7">IF(U88&lt;&gt;"",U88,IF(P88&lt;&gt;"",P88,IF(L88&lt;&gt;"",L88,IF(I88&lt;&gt;"",I88,IF(H88&lt;&gt;"",H88,IF(G88&lt;&gt;"",G88,""))))))</f>
        <v>3.5</v>
      </c>
    </row>
    <row r="89" spans="1:24" ht="96">
      <c r="A89" s="15">
        <v>188</v>
      </c>
      <c r="B89" s="2" t="s">
        <v>239</v>
      </c>
      <c r="C89" s="48" t="s">
        <v>173</v>
      </c>
      <c r="D89" s="36">
        <v>5</v>
      </c>
      <c r="E89" s="48" t="s">
        <v>349</v>
      </c>
      <c r="F89" s="2"/>
      <c r="G89" s="36">
        <v>3</v>
      </c>
      <c r="H89" s="46"/>
      <c r="I89" s="46"/>
      <c r="J89"/>
      <c r="K89"/>
      <c r="L89" s="36">
        <v>3</v>
      </c>
      <c r="M89" s="73">
        <v>4</v>
      </c>
      <c r="N89" s="80" t="s">
        <v>349</v>
      </c>
      <c r="O89" s="74"/>
      <c r="P89" s="19">
        <v>3</v>
      </c>
      <c r="Q89" s="21" t="s">
        <v>442</v>
      </c>
      <c r="R89" s="73"/>
      <c r="S89" s="74"/>
      <c r="T89" s="74"/>
      <c r="U89" s="19"/>
      <c r="V89" s="21"/>
      <c r="W89" s="66">
        <f t="shared" si="6"/>
        <v>4</v>
      </c>
      <c r="X89" s="49">
        <f t="shared" si="7"/>
        <v>3</v>
      </c>
    </row>
    <row r="90" spans="1:24" ht="153">
      <c r="A90" s="15">
        <v>189</v>
      </c>
      <c r="B90" s="2" t="s">
        <v>79</v>
      </c>
      <c r="C90" s="48" t="s">
        <v>174</v>
      </c>
      <c r="D90" s="36">
        <v>5</v>
      </c>
      <c r="E90" s="48" t="s">
        <v>349</v>
      </c>
      <c r="F90" s="2"/>
      <c r="G90" s="36">
        <v>3</v>
      </c>
      <c r="H90" s="46"/>
      <c r="I90" s="46"/>
      <c r="J90"/>
      <c r="K90"/>
      <c r="L90" s="36">
        <v>3</v>
      </c>
      <c r="M90" s="73">
        <v>4</v>
      </c>
      <c r="N90" s="80" t="s">
        <v>349</v>
      </c>
      <c r="O90" s="74"/>
      <c r="P90" s="19">
        <v>3</v>
      </c>
      <c r="Q90" s="21" t="s">
        <v>453</v>
      </c>
      <c r="R90" s="73"/>
      <c r="S90" s="74"/>
      <c r="T90" s="74"/>
      <c r="U90" s="19"/>
      <c r="V90" s="21"/>
      <c r="W90" s="66">
        <f t="shared" si="6"/>
        <v>4</v>
      </c>
      <c r="X90" s="49">
        <f t="shared" si="7"/>
        <v>3</v>
      </c>
    </row>
    <row r="91" spans="1:24" ht="208">
      <c r="A91" s="15">
        <v>190</v>
      </c>
      <c r="B91" s="2" t="s">
        <v>240</v>
      </c>
      <c r="C91" s="48" t="s">
        <v>175</v>
      </c>
      <c r="D91" s="36">
        <v>5</v>
      </c>
      <c r="E91" s="48" t="s">
        <v>350</v>
      </c>
      <c r="F91" s="2"/>
      <c r="G91" s="36">
        <v>3</v>
      </c>
      <c r="H91" s="46"/>
      <c r="I91" s="46"/>
      <c r="J91"/>
      <c r="K91"/>
      <c r="L91" s="36">
        <v>3</v>
      </c>
      <c r="M91" s="73">
        <v>4</v>
      </c>
      <c r="N91" s="80" t="s">
        <v>350</v>
      </c>
      <c r="O91" s="74"/>
      <c r="P91" s="19">
        <v>3</v>
      </c>
      <c r="Q91" s="21" t="s">
        <v>442</v>
      </c>
      <c r="R91" s="73"/>
      <c r="S91" s="74"/>
      <c r="T91" s="74"/>
      <c r="U91" s="19"/>
      <c r="V91" s="21"/>
      <c r="W91" s="66">
        <f t="shared" si="6"/>
        <v>4</v>
      </c>
      <c r="X91" s="49">
        <f t="shared" si="7"/>
        <v>3</v>
      </c>
    </row>
    <row r="92" spans="1:24" ht="187">
      <c r="A92" s="15">
        <v>191</v>
      </c>
      <c r="B92" s="2" t="s">
        <v>80</v>
      </c>
      <c r="C92" s="48" t="s">
        <v>176</v>
      </c>
      <c r="D92" s="36">
        <v>5</v>
      </c>
      <c r="E92" s="48" t="s">
        <v>351</v>
      </c>
      <c r="F92" s="2"/>
      <c r="G92" s="36">
        <v>4</v>
      </c>
      <c r="H92" s="46"/>
      <c r="I92" s="50">
        <v>3.5</v>
      </c>
      <c r="J92"/>
      <c r="K92"/>
      <c r="L92" s="36">
        <v>3.5</v>
      </c>
      <c r="M92" s="73">
        <v>4</v>
      </c>
      <c r="N92" s="80" t="s">
        <v>351</v>
      </c>
      <c r="O92" s="74"/>
      <c r="P92" s="19"/>
      <c r="Q92" s="74" t="s">
        <v>454</v>
      </c>
      <c r="R92" s="73"/>
      <c r="S92" s="74"/>
      <c r="T92" s="74"/>
      <c r="U92" s="19"/>
      <c r="V92" s="21"/>
      <c r="W92" s="66">
        <f t="shared" si="6"/>
        <v>4</v>
      </c>
      <c r="X92" s="49">
        <f t="shared" si="7"/>
        <v>3.5</v>
      </c>
    </row>
    <row r="93" spans="1:24" ht="272">
      <c r="A93" s="15">
        <v>192</v>
      </c>
      <c r="B93" s="2" t="s">
        <v>81</v>
      </c>
      <c r="C93" s="48" t="s">
        <v>177</v>
      </c>
      <c r="D93" s="36">
        <v>5</v>
      </c>
      <c r="E93" s="48" t="s">
        <v>352</v>
      </c>
      <c r="F93" s="2"/>
      <c r="G93" s="36">
        <v>3</v>
      </c>
      <c r="H93" s="46"/>
      <c r="I93" s="46"/>
      <c r="J93"/>
      <c r="K93"/>
      <c r="L93" s="36">
        <v>3</v>
      </c>
      <c r="M93" s="73">
        <v>4</v>
      </c>
      <c r="N93" s="76" t="s">
        <v>352</v>
      </c>
      <c r="O93" s="74"/>
      <c r="P93" s="19">
        <v>2.5</v>
      </c>
      <c r="Q93" s="21" t="s">
        <v>451</v>
      </c>
      <c r="R93" s="73"/>
      <c r="S93" s="74"/>
      <c r="T93" s="74"/>
      <c r="U93" s="19"/>
      <c r="V93" s="21"/>
      <c r="W93" s="66">
        <f t="shared" si="6"/>
        <v>4</v>
      </c>
      <c r="X93" s="49">
        <f t="shared" si="7"/>
        <v>2.5</v>
      </c>
    </row>
    <row r="94" spans="1:24" ht="80">
      <c r="A94" s="15">
        <v>193</v>
      </c>
      <c r="B94" s="2" t="s">
        <v>82</v>
      </c>
      <c r="C94" s="48" t="s">
        <v>178</v>
      </c>
      <c r="D94" s="36">
        <v>5</v>
      </c>
      <c r="E94" s="48" t="s">
        <v>353</v>
      </c>
      <c r="F94" s="2"/>
      <c r="G94" s="36">
        <v>3</v>
      </c>
      <c r="H94" s="50">
        <v>2</v>
      </c>
      <c r="I94" s="46"/>
      <c r="J94"/>
      <c r="K94"/>
      <c r="L94" s="36">
        <v>3</v>
      </c>
      <c r="M94" s="73">
        <v>4</v>
      </c>
      <c r="N94" s="80" t="s">
        <v>353</v>
      </c>
      <c r="O94" s="74"/>
      <c r="P94" s="19">
        <v>2</v>
      </c>
      <c r="Q94" s="21"/>
      <c r="R94" s="73"/>
      <c r="S94" s="74"/>
      <c r="T94" s="74"/>
      <c r="U94" s="19"/>
      <c r="V94" s="21"/>
      <c r="W94" s="66">
        <f t="shared" si="6"/>
        <v>4</v>
      </c>
      <c r="X94" s="49">
        <f t="shared" si="7"/>
        <v>2</v>
      </c>
    </row>
    <row r="95" spans="1:24" ht="238">
      <c r="A95" s="15">
        <v>194</v>
      </c>
      <c r="B95" s="2" t="s">
        <v>75</v>
      </c>
      <c r="C95" s="48" t="s">
        <v>167</v>
      </c>
      <c r="D95" s="36">
        <v>5</v>
      </c>
      <c r="E95" s="48" t="s">
        <v>354</v>
      </c>
      <c r="F95" s="2"/>
      <c r="G95" s="36">
        <v>3</v>
      </c>
      <c r="H95" s="50">
        <v>2</v>
      </c>
      <c r="I95" s="46"/>
      <c r="J95"/>
      <c r="K95"/>
      <c r="L95" s="36">
        <v>3</v>
      </c>
      <c r="M95" s="73">
        <v>3</v>
      </c>
      <c r="N95" s="76" t="s">
        <v>354</v>
      </c>
      <c r="O95" s="74"/>
      <c r="P95" s="19">
        <v>1</v>
      </c>
      <c r="Q95" s="21" t="s">
        <v>447</v>
      </c>
      <c r="R95" s="73"/>
      <c r="S95" s="74"/>
      <c r="T95" s="74"/>
      <c r="U95" s="19"/>
      <c r="V95" s="21"/>
      <c r="W95" s="66">
        <f t="shared" si="6"/>
        <v>3</v>
      </c>
      <c r="X95" s="49">
        <f t="shared" si="7"/>
        <v>1</v>
      </c>
    </row>
    <row r="96" spans="1:24">
      <c r="G96" s="4"/>
      <c r="H96" s="46"/>
      <c r="I96" s="46"/>
      <c r="J96"/>
      <c r="K96"/>
      <c r="M96" s="75"/>
      <c r="N96" s="77"/>
      <c r="O96" s="75"/>
      <c r="P96" s="75"/>
      <c r="Q96" s="75"/>
      <c r="R96" s="75"/>
      <c r="S96" s="75"/>
      <c r="T96" s="75"/>
      <c r="U96" s="75"/>
      <c r="V96" s="75"/>
    </row>
    <row r="97" spans="1:24">
      <c r="G97" s="4"/>
      <c r="H97" s="46"/>
      <c r="I97" s="46"/>
      <c r="J97"/>
      <c r="K97"/>
      <c r="M97" s="75"/>
      <c r="N97" s="77"/>
      <c r="O97" s="75"/>
      <c r="P97" s="75"/>
      <c r="Q97" s="75"/>
      <c r="R97" s="75"/>
      <c r="S97" s="75"/>
      <c r="T97" s="75"/>
      <c r="U97" s="75"/>
      <c r="V97" s="75"/>
    </row>
    <row r="98" spans="1:24">
      <c r="G98" s="4"/>
      <c r="H98" s="46"/>
      <c r="I98" s="46"/>
      <c r="J98"/>
      <c r="K98"/>
      <c r="M98" s="75"/>
      <c r="N98" s="77"/>
      <c r="O98" s="75"/>
      <c r="P98" s="75"/>
      <c r="Q98" s="75"/>
      <c r="R98" s="75"/>
      <c r="S98" s="75"/>
      <c r="T98" s="75"/>
      <c r="U98" s="75"/>
      <c r="V98" s="75"/>
    </row>
    <row r="99" spans="1:24" ht="25">
      <c r="B99" s="52" t="s">
        <v>83</v>
      </c>
      <c r="G99" s="4"/>
      <c r="H99" s="46"/>
      <c r="I99" s="46"/>
      <c r="J99"/>
      <c r="K99"/>
      <c r="M99" s="75"/>
      <c r="N99" s="77"/>
      <c r="O99" s="75"/>
      <c r="P99" s="75"/>
      <c r="Q99" s="75"/>
      <c r="R99" s="75"/>
      <c r="S99" s="75"/>
      <c r="T99" s="75"/>
      <c r="U99" s="75"/>
      <c r="V99" s="75"/>
    </row>
    <row r="100" spans="1:24" ht="365">
      <c r="A100" s="15">
        <v>195</v>
      </c>
      <c r="B100" s="2" t="s">
        <v>84</v>
      </c>
      <c r="C100" s="48" t="s">
        <v>179</v>
      </c>
      <c r="D100" s="36">
        <v>5</v>
      </c>
      <c r="E100" s="48" t="s">
        <v>355</v>
      </c>
      <c r="F100" s="2" t="s">
        <v>364</v>
      </c>
      <c r="G100" s="36">
        <v>3</v>
      </c>
      <c r="H100" s="46"/>
      <c r="I100" s="46"/>
      <c r="J100"/>
      <c r="K100"/>
      <c r="L100" s="36">
        <v>3</v>
      </c>
      <c r="M100" s="73">
        <v>4</v>
      </c>
      <c r="N100" s="80" t="s">
        <v>355</v>
      </c>
      <c r="O100" s="74"/>
      <c r="P100" s="19">
        <v>4</v>
      </c>
      <c r="Q100" s="21" t="s">
        <v>452</v>
      </c>
      <c r="R100" s="73"/>
      <c r="S100" s="74"/>
      <c r="T100" s="74"/>
      <c r="U100" s="19"/>
      <c r="V100" s="21"/>
      <c r="W100" s="66">
        <f t="shared" ref="W100:W108" si="8">IF(R100&lt;&gt;"",R100,IF(M100&lt;&gt;"",M100,IF(J100&lt;&gt;"",J100,IF(D100&lt;&gt;"",D100,""))))</f>
        <v>4</v>
      </c>
      <c r="X100" s="49">
        <f t="shared" ref="X100:X108" si="9">IF(U100&lt;&gt;"",U100,IF(P100&lt;&gt;"",P100,IF(L100&lt;&gt;"",L100,IF(I100&lt;&gt;"",I100,IF(H100&lt;&gt;"",H100,IF(G100&lt;&gt;"",G100,""))))))</f>
        <v>4</v>
      </c>
    </row>
    <row r="101" spans="1:24" ht="128">
      <c r="A101" s="15">
        <v>196</v>
      </c>
      <c r="B101" s="2" t="s">
        <v>85</v>
      </c>
      <c r="C101" s="48" t="s">
        <v>180</v>
      </c>
      <c r="D101" s="36">
        <v>5</v>
      </c>
      <c r="E101" s="48" t="s">
        <v>356</v>
      </c>
      <c r="F101" s="2"/>
      <c r="G101" s="36">
        <v>3</v>
      </c>
      <c r="H101" s="50">
        <v>2</v>
      </c>
      <c r="I101" s="46"/>
      <c r="J101"/>
      <c r="K101"/>
      <c r="L101" s="36">
        <v>3</v>
      </c>
      <c r="M101" s="73">
        <v>4</v>
      </c>
      <c r="N101" s="80" t="s">
        <v>356</v>
      </c>
      <c r="O101" s="74"/>
      <c r="P101" s="19">
        <v>2.5</v>
      </c>
      <c r="Q101" s="21" t="s">
        <v>444</v>
      </c>
      <c r="R101" s="73"/>
      <c r="S101" s="74"/>
      <c r="T101" s="74"/>
      <c r="U101" s="19"/>
      <c r="V101" s="21"/>
      <c r="W101" s="66">
        <f t="shared" si="8"/>
        <v>4</v>
      </c>
      <c r="X101" s="49">
        <f t="shared" si="9"/>
        <v>2.5</v>
      </c>
    </row>
    <row r="102" spans="1:24" ht="170">
      <c r="A102" s="15">
        <v>197</v>
      </c>
      <c r="B102" s="2" t="s">
        <v>86</v>
      </c>
      <c r="C102" s="48" t="s">
        <v>181</v>
      </c>
      <c r="D102" s="36">
        <v>5</v>
      </c>
      <c r="E102" s="48" t="s">
        <v>357</v>
      </c>
      <c r="F102" s="2"/>
      <c r="G102" s="36">
        <v>3</v>
      </c>
      <c r="H102" s="50">
        <v>2</v>
      </c>
      <c r="I102" s="46"/>
      <c r="J102"/>
      <c r="K102"/>
      <c r="L102" s="36">
        <v>3</v>
      </c>
      <c r="M102" s="73">
        <v>4</v>
      </c>
      <c r="N102" s="80" t="s">
        <v>357</v>
      </c>
      <c r="O102" s="74"/>
      <c r="P102" s="19">
        <v>1</v>
      </c>
      <c r="Q102" s="21" t="s">
        <v>455</v>
      </c>
      <c r="R102" s="73"/>
      <c r="S102" s="74"/>
      <c r="T102" s="74"/>
      <c r="U102" s="19"/>
      <c r="V102" s="21"/>
      <c r="W102" s="66">
        <f t="shared" si="8"/>
        <v>4</v>
      </c>
      <c r="X102" s="49">
        <f t="shared" si="9"/>
        <v>1</v>
      </c>
    </row>
    <row r="103" spans="1:24" ht="80">
      <c r="A103" s="15">
        <v>198</v>
      </c>
      <c r="B103" s="53" t="s">
        <v>228</v>
      </c>
      <c r="C103" s="48" t="s">
        <v>182</v>
      </c>
      <c r="D103" s="36">
        <v>5</v>
      </c>
      <c r="E103" s="48" t="s">
        <v>358</v>
      </c>
      <c r="F103" s="2"/>
      <c r="G103" s="36">
        <v>4</v>
      </c>
      <c r="H103" s="50">
        <v>3</v>
      </c>
      <c r="I103" s="46"/>
      <c r="J103"/>
      <c r="K103"/>
      <c r="L103" s="36">
        <v>3</v>
      </c>
      <c r="M103" s="73">
        <v>4</v>
      </c>
      <c r="N103" s="80" t="s">
        <v>358</v>
      </c>
      <c r="O103" s="74"/>
      <c r="P103" s="19">
        <v>3</v>
      </c>
      <c r="Q103" s="21" t="s">
        <v>442</v>
      </c>
      <c r="R103" s="73"/>
      <c r="S103" s="74"/>
      <c r="T103" s="74"/>
      <c r="U103" s="19"/>
      <c r="V103" s="21"/>
      <c r="W103" s="66">
        <f t="shared" si="8"/>
        <v>4</v>
      </c>
      <c r="X103" s="49">
        <f t="shared" si="9"/>
        <v>3</v>
      </c>
    </row>
    <row r="104" spans="1:24" ht="96">
      <c r="A104" s="15">
        <v>199</v>
      </c>
      <c r="B104" s="2" t="s">
        <v>87</v>
      </c>
      <c r="C104" s="48" t="s">
        <v>183</v>
      </c>
      <c r="D104" s="36">
        <v>5</v>
      </c>
      <c r="E104" s="48" t="s">
        <v>359</v>
      </c>
      <c r="F104" s="2"/>
      <c r="G104" s="36">
        <v>3</v>
      </c>
      <c r="H104" s="46"/>
      <c r="I104" s="46"/>
      <c r="J104"/>
      <c r="K104"/>
      <c r="L104" s="36">
        <v>3</v>
      </c>
      <c r="M104" s="73">
        <v>4</v>
      </c>
      <c r="N104" s="80" t="s">
        <v>359</v>
      </c>
      <c r="O104" s="74"/>
      <c r="P104" s="19">
        <v>3</v>
      </c>
      <c r="Q104" s="21" t="s">
        <v>442</v>
      </c>
      <c r="R104" s="73"/>
      <c r="S104" s="74"/>
      <c r="T104" s="74"/>
      <c r="U104" s="19"/>
      <c r="V104" s="21"/>
      <c r="W104" s="66">
        <f t="shared" si="8"/>
        <v>4</v>
      </c>
      <c r="X104" s="49">
        <f t="shared" si="9"/>
        <v>3</v>
      </c>
    </row>
    <row r="105" spans="1:24" ht="119">
      <c r="A105" s="15">
        <v>200</v>
      </c>
      <c r="B105" s="2" t="s">
        <v>39</v>
      </c>
      <c r="C105" s="48" t="s">
        <v>184</v>
      </c>
      <c r="D105" s="36">
        <v>5</v>
      </c>
      <c r="E105" s="48" t="s">
        <v>360</v>
      </c>
      <c r="F105" s="2"/>
      <c r="G105" s="36">
        <v>3</v>
      </c>
      <c r="H105" s="50">
        <v>2</v>
      </c>
      <c r="I105" s="46"/>
      <c r="J105"/>
      <c r="K105"/>
      <c r="L105" s="36">
        <v>3</v>
      </c>
      <c r="M105" s="73">
        <v>4</v>
      </c>
      <c r="N105" s="76" t="s">
        <v>360</v>
      </c>
      <c r="O105" s="74"/>
      <c r="P105" s="19">
        <v>2</v>
      </c>
      <c r="Q105" s="21" t="s">
        <v>444</v>
      </c>
      <c r="R105" s="73"/>
      <c r="S105" s="74"/>
      <c r="T105" s="74"/>
      <c r="U105" s="19"/>
      <c r="V105" s="21"/>
      <c r="W105" s="66">
        <f t="shared" si="8"/>
        <v>4</v>
      </c>
      <c r="X105" s="49">
        <f t="shared" si="9"/>
        <v>2</v>
      </c>
    </row>
    <row r="106" spans="1:24" ht="119">
      <c r="A106" s="15">
        <v>201</v>
      </c>
      <c r="B106" s="2" t="s">
        <v>88</v>
      </c>
      <c r="C106" s="48" t="s">
        <v>185</v>
      </c>
      <c r="D106" s="36">
        <v>5</v>
      </c>
      <c r="E106" s="48" t="s">
        <v>361</v>
      </c>
      <c r="F106" s="2"/>
      <c r="G106" s="36">
        <v>3</v>
      </c>
      <c r="H106" s="50">
        <v>2</v>
      </c>
      <c r="I106" s="46"/>
      <c r="J106"/>
      <c r="K106"/>
      <c r="L106" s="36">
        <v>3</v>
      </c>
      <c r="M106" s="73">
        <v>4</v>
      </c>
      <c r="N106" s="80" t="s">
        <v>361</v>
      </c>
      <c r="O106" s="74"/>
      <c r="P106" s="19">
        <v>2</v>
      </c>
      <c r="Q106" s="21" t="s">
        <v>444</v>
      </c>
      <c r="R106" s="73"/>
      <c r="S106" s="74"/>
      <c r="T106" s="74"/>
      <c r="U106" s="19"/>
      <c r="V106" s="21"/>
      <c r="W106" s="66">
        <f t="shared" si="8"/>
        <v>4</v>
      </c>
      <c r="X106" s="49">
        <f t="shared" si="9"/>
        <v>2</v>
      </c>
    </row>
    <row r="107" spans="1:24" ht="255">
      <c r="A107" s="15">
        <v>202</v>
      </c>
      <c r="B107" s="2" t="s">
        <v>89</v>
      </c>
      <c r="C107" s="48" t="s">
        <v>186</v>
      </c>
      <c r="D107" s="36">
        <v>5</v>
      </c>
      <c r="E107" s="48" t="s">
        <v>362</v>
      </c>
      <c r="F107" s="2"/>
      <c r="G107" s="36">
        <v>3</v>
      </c>
      <c r="H107" s="50">
        <v>2</v>
      </c>
      <c r="I107" s="46"/>
      <c r="J107"/>
      <c r="K107"/>
      <c r="L107" s="36">
        <v>3</v>
      </c>
      <c r="M107" s="73">
        <v>3</v>
      </c>
      <c r="N107" s="80" t="s">
        <v>362</v>
      </c>
      <c r="O107" s="74"/>
      <c r="P107" s="19">
        <v>2</v>
      </c>
      <c r="Q107" s="21" t="s">
        <v>456</v>
      </c>
      <c r="R107" s="73"/>
      <c r="S107" s="74"/>
      <c r="T107" s="74"/>
      <c r="U107" s="19"/>
      <c r="V107" s="21"/>
      <c r="W107" s="66">
        <f t="shared" si="8"/>
        <v>3</v>
      </c>
      <c r="X107" s="49">
        <f t="shared" si="9"/>
        <v>2</v>
      </c>
    </row>
    <row r="108" spans="1:24" ht="96">
      <c r="A108" s="15">
        <v>203</v>
      </c>
      <c r="B108" s="2" t="s">
        <v>90</v>
      </c>
      <c r="C108" s="48" t="s">
        <v>187</v>
      </c>
      <c r="D108" s="36">
        <v>5</v>
      </c>
      <c r="E108" s="48" t="s">
        <v>363</v>
      </c>
      <c r="F108" s="2"/>
      <c r="G108" s="36">
        <v>4</v>
      </c>
      <c r="H108" s="50">
        <v>0</v>
      </c>
      <c r="I108" s="46"/>
      <c r="J108"/>
      <c r="K108"/>
      <c r="L108" s="36">
        <v>2</v>
      </c>
      <c r="M108" s="73">
        <v>4</v>
      </c>
      <c r="N108" s="80" t="s">
        <v>363</v>
      </c>
      <c r="O108" s="74"/>
      <c r="P108" s="19">
        <v>2</v>
      </c>
      <c r="Q108" s="21"/>
      <c r="R108" s="73"/>
      <c r="S108" s="74"/>
      <c r="T108" s="74"/>
      <c r="U108" s="19"/>
      <c r="V108" s="21"/>
      <c r="W108" s="66">
        <f t="shared" si="8"/>
        <v>4</v>
      </c>
      <c r="X108" s="49">
        <f t="shared" si="9"/>
        <v>2</v>
      </c>
    </row>
    <row r="109" spans="1:24">
      <c r="G109" s="4"/>
      <c r="H109" s="46"/>
      <c r="I109" s="46"/>
      <c r="J109"/>
      <c r="K109"/>
      <c r="M109" s="75"/>
      <c r="N109" s="77"/>
      <c r="O109" s="75"/>
      <c r="P109" s="75"/>
      <c r="Q109" s="75"/>
      <c r="R109" s="75"/>
      <c r="S109" s="75"/>
      <c r="T109" s="75"/>
      <c r="U109" s="75"/>
      <c r="V109" s="75"/>
    </row>
    <row r="110" spans="1:24">
      <c r="G110" s="4"/>
      <c r="H110" s="46"/>
      <c r="I110" s="46"/>
      <c r="J110"/>
      <c r="K110"/>
      <c r="M110" s="75"/>
      <c r="N110" s="77"/>
      <c r="O110" s="75"/>
      <c r="P110" s="75"/>
      <c r="Q110" s="75"/>
      <c r="R110" s="75"/>
      <c r="S110" s="75"/>
      <c r="T110" s="75"/>
      <c r="U110" s="75"/>
      <c r="V110" s="75"/>
    </row>
    <row r="111" spans="1:24">
      <c r="G111" s="4"/>
      <c r="H111" s="46"/>
      <c r="I111" s="46"/>
      <c r="J111"/>
      <c r="K111"/>
      <c r="M111" s="75"/>
      <c r="N111" s="77"/>
      <c r="O111" s="75"/>
      <c r="P111" s="75"/>
      <c r="Q111" s="75"/>
      <c r="R111" s="75"/>
      <c r="S111" s="75"/>
      <c r="T111" s="75"/>
      <c r="U111" s="75"/>
      <c r="V111" s="75"/>
    </row>
    <row r="112" spans="1:24" ht="25">
      <c r="B112" s="52" t="s">
        <v>36</v>
      </c>
      <c r="G112" s="4"/>
      <c r="H112" s="46"/>
      <c r="I112" s="46"/>
      <c r="J112"/>
      <c r="K112"/>
      <c r="M112" s="75"/>
      <c r="N112" s="77"/>
      <c r="O112" s="75"/>
      <c r="P112" s="75"/>
      <c r="Q112" s="75"/>
      <c r="R112" s="75"/>
      <c r="S112" s="75"/>
      <c r="T112" s="75"/>
      <c r="U112" s="75"/>
      <c r="V112" s="75"/>
    </row>
    <row r="113" spans="1:24" ht="320">
      <c r="A113" s="15">
        <v>204</v>
      </c>
      <c r="B113" s="2" t="s">
        <v>91</v>
      </c>
      <c r="C113" s="48" t="s">
        <v>188</v>
      </c>
      <c r="D113" s="36">
        <v>5</v>
      </c>
      <c r="E113" s="48" t="s">
        <v>365</v>
      </c>
      <c r="F113" s="2"/>
      <c r="G113" s="36">
        <v>3</v>
      </c>
      <c r="H113" s="46"/>
      <c r="I113" s="46"/>
      <c r="J113"/>
      <c r="K113"/>
      <c r="L113" s="36">
        <v>3</v>
      </c>
      <c r="M113" s="73">
        <v>5</v>
      </c>
      <c r="N113" s="80" t="s">
        <v>365</v>
      </c>
      <c r="O113" s="74"/>
      <c r="P113" s="19">
        <v>3</v>
      </c>
      <c r="Q113" s="21" t="s">
        <v>457</v>
      </c>
      <c r="R113" s="73"/>
      <c r="S113" s="74"/>
      <c r="T113" s="74"/>
      <c r="U113" s="19"/>
      <c r="V113" s="21"/>
      <c r="W113" s="66">
        <f t="shared" ref="W113:W119" si="10">IF(R113&lt;&gt;"",R113,IF(M113&lt;&gt;"",M113,IF(J113&lt;&gt;"",J113,IF(D113&lt;&gt;"",D113,""))))</f>
        <v>5</v>
      </c>
      <c r="X113" s="49">
        <f t="shared" ref="X113:X119" si="11">IF(U113&lt;&gt;"",U113,IF(P113&lt;&gt;"",P113,IF(L113&lt;&gt;"",L113,IF(I113&lt;&gt;"",I113,IF(H113&lt;&gt;"",H113,IF(G113&lt;&gt;"",G113,""))))))</f>
        <v>3</v>
      </c>
    </row>
    <row r="114" spans="1:24" ht="119">
      <c r="A114" s="15">
        <v>205</v>
      </c>
      <c r="B114" s="2" t="s">
        <v>241</v>
      </c>
      <c r="C114" s="48" t="s">
        <v>189</v>
      </c>
      <c r="D114" s="36">
        <v>5</v>
      </c>
      <c r="E114" s="48" t="s">
        <v>366</v>
      </c>
      <c r="F114" s="2"/>
      <c r="G114" s="36">
        <v>4</v>
      </c>
      <c r="H114" s="50">
        <v>3</v>
      </c>
      <c r="I114" s="46"/>
      <c r="J114"/>
      <c r="K114"/>
      <c r="L114" s="36">
        <v>3.5</v>
      </c>
      <c r="M114" s="73">
        <v>5</v>
      </c>
      <c r="N114" s="80" t="s">
        <v>366</v>
      </c>
      <c r="O114" s="74"/>
      <c r="P114" s="19">
        <v>3.5</v>
      </c>
      <c r="Q114" s="21" t="s">
        <v>458</v>
      </c>
      <c r="R114" s="73"/>
      <c r="S114" s="74"/>
      <c r="T114" s="74"/>
      <c r="U114" s="19"/>
      <c r="V114" s="21"/>
      <c r="W114" s="66">
        <f t="shared" si="10"/>
        <v>5</v>
      </c>
      <c r="X114" s="49">
        <f t="shared" si="11"/>
        <v>3.5</v>
      </c>
    </row>
    <row r="115" spans="1:24" ht="192">
      <c r="A115" s="15">
        <v>206</v>
      </c>
      <c r="B115" s="2" t="s">
        <v>242</v>
      </c>
      <c r="C115" s="48" t="s">
        <v>190</v>
      </c>
      <c r="D115" s="36">
        <v>5</v>
      </c>
      <c r="E115" s="48" t="s">
        <v>367</v>
      </c>
      <c r="F115" s="2"/>
      <c r="G115" s="36">
        <v>3</v>
      </c>
      <c r="H115" s="46"/>
      <c r="I115" s="46"/>
      <c r="J115"/>
      <c r="K115"/>
      <c r="L115" s="36">
        <v>3</v>
      </c>
      <c r="M115" s="73">
        <v>4</v>
      </c>
      <c r="N115" s="76" t="s">
        <v>367</v>
      </c>
      <c r="O115" s="74"/>
      <c r="P115" s="19">
        <v>3</v>
      </c>
      <c r="Q115" s="21" t="s">
        <v>439</v>
      </c>
      <c r="R115" s="73"/>
      <c r="S115" s="74"/>
      <c r="T115" s="74"/>
      <c r="U115" s="19"/>
      <c r="V115" s="21"/>
      <c r="W115" s="66">
        <f t="shared" si="10"/>
        <v>4</v>
      </c>
      <c r="X115" s="49">
        <f t="shared" si="11"/>
        <v>3</v>
      </c>
    </row>
    <row r="116" spans="1:24" ht="128">
      <c r="A116" s="15">
        <v>207</v>
      </c>
      <c r="B116" s="2" t="s">
        <v>249</v>
      </c>
      <c r="C116" s="48" t="s">
        <v>191</v>
      </c>
      <c r="D116" s="36">
        <v>5</v>
      </c>
      <c r="E116" s="48" t="s">
        <v>368</v>
      </c>
      <c r="F116" s="2"/>
      <c r="G116" s="36">
        <v>3</v>
      </c>
      <c r="H116" s="50">
        <v>2</v>
      </c>
      <c r="I116" s="46"/>
      <c r="J116"/>
      <c r="K116"/>
      <c r="L116" s="36">
        <v>3</v>
      </c>
      <c r="M116" s="73">
        <v>4</v>
      </c>
      <c r="N116" s="76" t="s">
        <v>368</v>
      </c>
      <c r="O116" s="74"/>
      <c r="P116" s="19">
        <v>3</v>
      </c>
      <c r="Q116" s="21" t="s">
        <v>441</v>
      </c>
      <c r="R116" s="73"/>
      <c r="S116" s="74"/>
      <c r="T116" s="74"/>
      <c r="U116" s="19"/>
      <c r="V116" s="21"/>
      <c r="W116" s="66">
        <f t="shared" si="10"/>
        <v>4</v>
      </c>
      <c r="X116" s="49">
        <f t="shared" si="11"/>
        <v>3</v>
      </c>
    </row>
    <row r="117" spans="1:24" ht="64">
      <c r="A117" s="15">
        <v>208</v>
      </c>
      <c r="B117" s="2" t="s">
        <v>92</v>
      </c>
      <c r="C117" s="48" t="s">
        <v>192</v>
      </c>
      <c r="D117" s="36">
        <v>5</v>
      </c>
      <c r="E117" s="48" t="s">
        <v>369</v>
      </c>
      <c r="F117" s="2"/>
      <c r="G117" s="36">
        <v>3</v>
      </c>
      <c r="H117" s="50">
        <v>2</v>
      </c>
      <c r="I117" s="46"/>
      <c r="J117"/>
      <c r="K117"/>
      <c r="L117" s="36">
        <v>3</v>
      </c>
      <c r="M117" s="73">
        <v>4</v>
      </c>
      <c r="N117" s="76" t="s">
        <v>369</v>
      </c>
      <c r="O117" s="74"/>
      <c r="P117" s="19">
        <v>3</v>
      </c>
      <c r="Q117" s="21" t="s">
        <v>433</v>
      </c>
      <c r="R117" s="73"/>
      <c r="S117" s="74"/>
      <c r="T117" s="74"/>
      <c r="U117" s="19"/>
      <c r="V117" s="21"/>
      <c r="W117" s="66">
        <f t="shared" si="10"/>
        <v>4</v>
      </c>
      <c r="X117" s="49">
        <f t="shared" si="11"/>
        <v>3</v>
      </c>
    </row>
    <row r="118" spans="1:24" ht="96">
      <c r="A118" s="15">
        <v>209</v>
      </c>
      <c r="B118" s="2" t="s">
        <v>93</v>
      </c>
      <c r="C118" s="48" t="s">
        <v>193</v>
      </c>
      <c r="D118" s="36">
        <v>5</v>
      </c>
      <c r="E118" s="48" t="s">
        <v>370</v>
      </c>
      <c r="F118" s="2"/>
      <c r="G118" s="36">
        <v>2</v>
      </c>
      <c r="H118" s="46"/>
      <c r="I118" s="46"/>
      <c r="J118"/>
      <c r="K118"/>
      <c r="L118" s="36">
        <v>2</v>
      </c>
      <c r="M118" s="73">
        <v>3</v>
      </c>
      <c r="N118" s="80" t="s">
        <v>370</v>
      </c>
      <c r="O118" s="74"/>
      <c r="P118" s="19">
        <v>3</v>
      </c>
      <c r="Q118" s="21" t="s">
        <v>459</v>
      </c>
      <c r="R118" s="73"/>
      <c r="S118" s="74"/>
      <c r="T118" s="74"/>
      <c r="U118" s="19"/>
      <c r="V118" s="21"/>
      <c r="W118" s="66">
        <f t="shared" si="10"/>
        <v>3</v>
      </c>
      <c r="X118" s="49">
        <f t="shared" si="11"/>
        <v>3</v>
      </c>
    </row>
    <row r="119" spans="1:24" ht="112">
      <c r="A119" s="15">
        <v>210</v>
      </c>
      <c r="B119" s="2" t="s">
        <v>94</v>
      </c>
      <c r="C119" s="48" t="s">
        <v>194</v>
      </c>
      <c r="D119" s="36">
        <v>5</v>
      </c>
      <c r="E119" s="48" t="s">
        <v>371</v>
      </c>
      <c r="F119" s="2"/>
      <c r="G119" s="36">
        <v>3</v>
      </c>
      <c r="H119" s="46"/>
      <c r="I119" s="46"/>
      <c r="J119"/>
      <c r="K119"/>
      <c r="L119" s="36">
        <v>3</v>
      </c>
      <c r="M119" s="73">
        <v>4</v>
      </c>
      <c r="N119" s="80" t="s">
        <v>371</v>
      </c>
      <c r="O119" s="74"/>
      <c r="P119" s="19">
        <v>4</v>
      </c>
      <c r="Q119" s="21" t="s">
        <v>460</v>
      </c>
      <c r="R119" s="73"/>
      <c r="S119" s="74"/>
      <c r="T119" s="74"/>
      <c r="U119" s="19"/>
      <c r="V119" s="21"/>
      <c r="W119" s="66">
        <f t="shared" si="10"/>
        <v>4</v>
      </c>
      <c r="X119" s="49">
        <f t="shared" si="11"/>
        <v>4</v>
      </c>
    </row>
    <row r="120" spans="1:24">
      <c r="G120" s="4"/>
      <c r="H120" s="46"/>
      <c r="I120" s="46"/>
      <c r="J120"/>
      <c r="K120"/>
      <c r="M120" s="75"/>
      <c r="N120" s="77"/>
      <c r="O120" s="75"/>
      <c r="P120" s="75"/>
      <c r="Q120" s="75"/>
      <c r="R120" s="75"/>
      <c r="S120" s="75"/>
      <c r="T120" s="75"/>
      <c r="U120" s="75"/>
      <c r="V120" s="75"/>
    </row>
    <row r="121" spans="1:24">
      <c r="G121" s="4"/>
      <c r="H121" s="46"/>
      <c r="I121" s="46"/>
      <c r="J121"/>
      <c r="K121"/>
      <c r="M121" s="75"/>
      <c r="N121" s="77"/>
      <c r="O121" s="75"/>
      <c r="P121" s="75"/>
      <c r="Q121" s="75"/>
      <c r="R121" s="75"/>
      <c r="S121" s="75"/>
      <c r="T121" s="75"/>
      <c r="U121" s="75"/>
      <c r="V121" s="75"/>
    </row>
    <row r="122" spans="1:24">
      <c r="G122" s="4"/>
      <c r="H122" s="46"/>
      <c r="I122" s="46"/>
      <c r="J122"/>
      <c r="K122"/>
      <c r="M122" s="75"/>
      <c r="N122" s="77"/>
      <c r="O122" s="75"/>
      <c r="P122" s="75"/>
      <c r="Q122" s="75"/>
      <c r="R122" s="75"/>
      <c r="S122" s="75"/>
      <c r="T122" s="75"/>
      <c r="U122" s="75"/>
      <c r="V122" s="75"/>
    </row>
    <row r="123" spans="1:24" ht="25">
      <c r="B123" s="52" t="s">
        <v>37</v>
      </c>
      <c r="G123" s="4"/>
      <c r="H123" s="46"/>
      <c r="I123" s="46"/>
      <c r="J123"/>
      <c r="K123"/>
      <c r="M123" s="75"/>
      <c r="N123" s="77"/>
      <c r="O123" s="75"/>
      <c r="P123" s="75"/>
      <c r="Q123" s="75"/>
      <c r="R123" s="75"/>
      <c r="S123" s="75"/>
      <c r="T123" s="75"/>
      <c r="U123" s="75"/>
      <c r="V123" s="75"/>
    </row>
    <row r="124" spans="1:24" ht="221">
      <c r="A124" s="15">
        <v>211</v>
      </c>
      <c r="B124" s="2" t="s">
        <v>243</v>
      </c>
      <c r="C124" s="48" t="s">
        <v>195</v>
      </c>
      <c r="D124" s="36">
        <v>5</v>
      </c>
      <c r="E124" s="48" t="s">
        <v>372</v>
      </c>
      <c r="F124" s="2" t="s">
        <v>373</v>
      </c>
      <c r="G124" s="36">
        <v>3</v>
      </c>
      <c r="H124" s="46"/>
      <c r="I124" s="46"/>
      <c r="J124"/>
      <c r="K124"/>
      <c r="L124" s="36">
        <v>3</v>
      </c>
      <c r="M124" s="73">
        <v>4</v>
      </c>
      <c r="N124" s="76" t="s">
        <v>372</v>
      </c>
      <c r="O124" s="74"/>
      <c r="P124" s="19">
        <v>3</v>
      </c>
      <c r="Q124" s="21" t="s">
        <v>457</v>
      </c>
      <c r="R124" s="73"/>
      <c r="S124" s="74"/>
      <c r="T124" s="74"/>
      <c r="U124" s="19"/>
      <c r="V124" s="21"/>
      <c r="W124" s="66">
        <f t="shared" ref="W124:W136" si="12">IF(R124&lt;&gt;"",R124,IF(M124&lt;&gt;"",M124,IF(J124&lt;&gt;"",J124,IF(D124&lt;&gt;"",D124,""))))</f>
        <v>4</v>
      </c>
      <c r="X124" s="49">
        <f t="shared" ref="X124:X136" si="13">IF(U124&lt;&gt;"",U124,IF(P124&lt;&gt;"",P124,IF(L124&lt;&gt;"",L124,IF(I124&lt;&gt;"",I124,IF(H124&lt;&gt;"",H124,IF(G124&lt;&gt;"",G124,""))))))</f>
        <v>3</v>
      </c>
    </row>
    <row r="125" spans="1:24" ht="96">
      <c r="A125" s="15">
        <v>212</v>
      </c>
      <c r="B125" s="2" t="s">
        <v>47</v>
      </c>
      <c r="C125" s="48" t="s">
        <v>133</v>
      </c>
      <c r="D125" s="36">
        <v>4</v>
      </c>
      <c r="E125" s="48" t="s">
        <v>374</v>
      </c>
      <c r="F125" s="2"/>
      <c r="G125" s="36">
        <v>0</v>
      </c>
      <c r="H125" s="46"/>
      <c r="I125" s="46"/>
      <c r="J125"/>
      <c r="K125"/>
      <c r="L125" s="36">
        <v>0</v>
      </c>
      <c r="M125" s="73">
        <v>0</v>
      </c>
      <c r="N125" s="76" t="s">
        <v>374</v>
      </c>
      <c r="O125" s="74"/>
      <c r="P125" s="19">
        <v>0</v>
      </c>
      <c r="Q125" s="21"/>
      <c r="R125" s="73"/>
      <c r="S125" s="74"/>
      <c r="T125" s="74"/>
      <c r="U125" s="19"/>
      <c r="V125" s="21"/>
      <c r="W125" s="66">
        <f t="shared" si="12"/>
        <v>0</v>
      </c>
      <c r="X125" s="49">
        <f t="shared" si="13"/>
        <v>0</v>
      </c>
    </row>
    <row r="126" spans="1:24" ht="153">
      <c r="A126" s="15">
        <v>213</v>
      </c>
      <c r="B126" s="2" t="s">
        <v>95</v>
      </c>
      <c r="C126" s="48" t="s">
        <v>196</v>
      </c>
      <c r="D126" s="36">
        <v>4</v>
      </c>
      <c r="E126" s="48" t="s">
        <v>375</v>
      </c>
      <c r="F126" s="2"/>
      <c r="G126" s="36">
        <v>2</v>
      </c>
      <c r="H126" s="50">
        <v>1</v>
      </c>
      <c r="I126" s="46"/>
      <c r="J126"/>
      <c r="K126"/>
      <c r="L126" s="36">
        <v>2</v>
      </c>
      <c r="M126" s="73">
        <v>3</v>
      </c>
      <c r="N126" s="80" t="s">
        <v>375</v>
      </c>
      <c r="O126" s="74"/>
      <c r="P126" s="19">
        <v>1</v>
      </c>
      <c r="Q126" s="21" t="s">
        <v>461</v>
      </c>
      <c r="R126" s="73"/>
      <c r="S126" s="74"/>
      <c r="T126" s="74"/>
      <c r="U126" s="19"/>
      <c r="V126" s="21"/>
      <c r="W126" s="66">
        <f t="shared" si="12"/>
        <v>3</v>
      </c>
      <c r="X126" s="49">
        <f t="shared" si="13"/>
        <v>1</v>
      </c>
    </row>
    <row r="127" spans="1:24" ht="32">
      <c r="A127" s="15">
        <v>214</v>
      </c>
      <c r="B127" s="2" t="s">
        <v>244</v>
      </c>
      <c r="C127" s="48" t="s">
        <v>197</v>
      </c>
      <c r="D127" s="36">
        <v>3</v>
      </c>
      <c r="E127" s="48" t="s">
        <v>376</v>
      </c>
      <c r="F127" s="2"/>
      <c r="G127" s="36">
        <v>2</v>
      </c>
      <c r="H127" s="50">
        <v>1</v>
      </c>
      <c r="I127" s="46"/>
      <c r="J127"/>
      <c r="K127"/>
      <c r="L127" s="36">
        <v>2</v>
      </c>
      <c r="M127" s="73">
        <v>2</v>
      </c>
      <c r="N127" s="76" t="s">
        <v>376</v>
      </c>
      <c r="O127" s="74"/>
      <c r="P127" s="19">
        <v>2</v>
      </c>
      <c r="Q127" s="21"/>
      <c r="R127" s="73"/>
      <c r="S127" s="74"/>
      <c r="T127" s="74"/>
      <c r="U127" s="19"/>
      <c r="V127" s="21"/>
      <c r="W127" s="66">
        <f t="shared" si="12"/>
        <v>2</v>
      </c>
      <c r="X127" s="49">
        <f t="shared" si="13"/>
        <v>2</v>
      </c>
    </row>
    <row r="128" spans="1:24" ht="48">
      <c r="A128" s="15">
        <v>215</v>
      </c>
      <c r="B128" s="2" t="s">
        <v>96</v>
      </c>
      <c r="C128" s="48" t="s">
        <v>198</v>
      </c>
      <c r="D128" s="36">
        <v>5</v>
      </c>
      <c r="E128" s="48" t="s">
        <v>376</v>
      </c>
      <c r="F128" s="2"/>
      <c r="G128" s="36">
        <v>0</v>
      </c>
      <c r="H128" s="50">
        <v>1</v>
      </c>
      <c r="I128" s="46"/>
      <c r="J128"/>
      <c r="K128"/>
      <c r="L128" s="36">
        <v>0</v>
      </c>
      <c r="M128" s="73">
        <v>0</v>
      </c>
      <c r="N128" s="76" t="s">
        <v>376</v>
      </c>
      <c r="O128" s="74"/>
      <c r="P128" s="19">
        <v>0</v>
      </c>
      <c r="Q128" s="21"/>
      <c r="R128" s="73"/>
      <c r="S128" s="74"/>
      <c r="T128" s="74"/>
      <c r="U128" s="19"/>
      <c r="V128" s="21"/>
      <c r="W128" s="66">
        <f t="shared" si="12"/>
        <v>0</v>
      </c>
      <c r="X128" s="49">
        <f t="shared" si="13"/>
        <v>0</v>
      </c>
    </row>
    <row r="129" spans="1:24" ht="224">
      <c r="A129" s="15">
        <v>216</v>
      </c>
      <c r="B129" s="2" t="s">
        <v>245</v>
      </c>
      <c r="C129" s="48" t="s">
        <v>199</v>
      </c>
      <c r="D129" s="36">
        <v>5</v>
      </c>
      <c r="E129" s="48" t="s">
        <v>377</v>
      </c>
      <c r="F129" s="2"/>
      <c r="G129" s="36">
        <v>3</v>
      </c>
      <c r="H129" s="46"/>
      <c r="I129" s="46"/>
      <c r="J129"/>
      <c r="K129"/>
      <c r="L129" s="36">
        <v>3.5</v>
      </c>
      <c r="M129" s="73">
        <v>3</v>
      </c>
      <c r="N129" s="76" t="s">
        <v>377</v>
      </c>
      <c r="O129" s="74"/>
      <c r="P129" s="19">
        <v>3.5</v>
      </c>
      <c r="Q129" s="21" t="s">
        <v>462</v>
      </c>
      <c r="R129" s="73"/>
      <c r="S129" s="74"/>
      <c r="T129" s="74"/>
      <c r="U129" s="19"/>
      <c r="V129" s="21"/>
      <c r="W129" s="66">
        <f t="shared" si="12"/>
        <v>3</v>
      </c>
      <c r="X129" s="49">
        <f t="shared" si="13"/>
        <v>3.5</v>
      </c>
    </row>
    <row r="130" spans="1:24" ht="34">
      <c r="A130" s="15">
        <v>217</v>
      </c>
      <c r="B130" s="2" t="s">
        <v>97</v>
      </c>
      <c r="C130" s="48" t="s">
        <v>200</v>
      </c>
      <c r="D130" s="36">
        <v>4</v>
      </c>
      <c r="E130" s="48" t="s">
        <v>378</v>
      </c>
      <c r="F130" s="2"/>
      <c r="G130" s="36">
        <v>0</v>
      </c>
      <c r="H130" s="50">
        <v>1</v>
      </c>
      <c r="I130" s="46"/>
      <c r="J130"/>
      <c r="K130"/>
      <c r="L130" s="36">
        <v>0</v>
      </c>
      <c r="M130" s="73">
        <v>1</v>
      </c>
      <c r="N130" s="76" t="s">
        <v>378</v>
      </c>
      <c r="O130" s="74"/>
      <c r="P130" s="19">
        <v>1</v>
      </c>
      <c r="Q130" s="21" t="s">
        <v>463</v>
      </c>
      <c r="R130" s="73"/>
      <c r="S130" s="74"/>
      <c r="T130" s="74"/>
      <c r="U130" s="19"/>
      <c r="V130" s="21"/>
      <c r="W130" s="66">
        <f t="shared" si="12"/>
        <v>1</v>
      </c>
      <c r="X130" s="49">
        <f t="shared" si="13"/>
        <v>1</v>
      </c>
    </row>
    <row r="131" spans="1:24" ht="128">
      <c r="A131" s="15">
        <v>218</v>
      </c>
      <c r="B131" s="2" t="s">
        <v>98</v>
      </c>
      <c r="C131" s="48" t="s">
        <v>201</v>
      </c>
      <c r="D131" s="36">
        <v>5</v>
      </c>
      <c r="E131" s="48" t="s">
        <v>379</v>
      </c>
      <c r="F131" s="2"/>
      <c r="G131" s="36">
        <v>2</v>
      </c>
      <c r="H131" s="50">
        <v>1</v>
      </c>
      <c r="I131" s="46"/>
      <c r="J131"/>
      <c r="K131"/>
      <c r="L131" s="36">
        <v>2</v>
      </c>
      <c r="M131" s="73">
        <v>4</v>
      </c>
      <c r="N131" s="80" t="s">
        <v>379</v>
      </c>
      <c r="O131" s="74"/>
      <c r="P131" s="19">
        <v>2</v>
      </c>
      <c r="Q131" s="21" t="s">
        <v>464</v>
      </c>
      <c r="R131" s="73"/>
      <c r="S131" s="74"/>
      <c r="T131" s="74"/>
      <c r="U131" s="19"/>
      <c r="V131" s="21"/>
      <c r="W131" s="66">
        <f t="shared" si="12"/>
        <v>4</v>
      </c>
      <c r="X131" s="49">
        <f t="shared" si="13"/>
        <v>2</v>
      </c>
    </row>
    <row r="132" spans="1:24" ht="85">
      <c r="A132" s="15">
        <v>219</v>
      </c>
      <c r="B132" s="2" t="s">
        <v>99</v>
      </c>
      <c r="C132" s="48" t="s">
        <v>202</v>
      </c>
      <c r="D132" s="36">
        <v>4</v>
      </c>
      <c r="E132" s="48" t="s">
        <v>380</v>
      </c>
      <c r="F132" s="2"/>
      <c r="G132" s="36">
        <v>0</v>
      </c>
      <c r="H132" s="50">
        <v>1</v>
      </c>
      <c r="I132" s="46"/>
      <c r="J132"/>
      <c r="K132"/>
      <c r="L132" s="36">
        <v>0</v>
      </c>
      <c r="M132" s="73">
        <v>1</v>
      </c>
      <c r="N132" s="76" t="s">
        <v>380</v>
      </c>
      <c r="O132" s="74"/>
      <c r="P132" s="19">
        <v>1</v>
      </c>
      <c r="Q132" s="21" t="s">
        <v>465</v>
      </c>
      <c r="R132" s="73"/>
      <c r="S132" s="74"/>
      <c r="T132" s="74"/>
      <c r="U132" s="19"/>
      <c r="V132" s="21"/>
      <c r="W132" s="66">
        <f t="shared" si="12"/>
        <v>1</v>
      </c>
      <c r="X132" s="49">
        <f t="shared" si="13"/>
        <v>1</v>
      </c>
    </row>
    <row r="133" spans="1:24" ht="144">
      <c r="A133" s="15">
        <v>220</v>
      </c>
      <c r="B133" s="2" t="s">
        <v>100</v>
      </c>
      <c r="C133" s="48" t="s">
        <v>203</v>
      </c>
      <c r="D133" s="36">
        <v>5</v>
      </c>
      <c r="E133" s="48" t="s">
        <v>381</v>
      </c>
      <c r="F133" s="2"/>
      <c r="G133" s="36">
        <v>0</v>
      </c>
      <c r="H133" s="50">
        <v>1</v>
      </c>
      <c r="I133" s="46"/>
      <c r="J133"/>
      <c r="K133"/>
      <c r="L133" s="36">
        <v>0</v>
      </c>
      <c r="M133" s="73">
        <v>1</v>
      </c>
      <c r="N133" s="80" t="s">
        <v>381</v>
      </c>
      <c r="O133" s="74"/>
      <c r="P133" s="19">
        <v>0</v>
      </c>
      <c r="Q133" s="21" t="s">
        <v>466</v>
      </c>
      <c r="R133" s="73"/>
      <c r="S133" s="74"/>
      <c r="T133" s="74"/>
      <c r="U133" s="19"/>
      <c r="V133" s="21"/>
      <c r="W133" s="66">
        <f t="shared" si="12"/>
        <v>1</v>
      </c>
      <c r="X133" s="49">
        <f t="shared" si="13"/>
        <v>0</v>
      </c>
    </row>
    <row r="134" spans="1:24" ht="80">
      <c r="A134" s="15">
        <v>221</v>
      </c>
      <c r="B134" s="2" t="s">
        <v>101</v>
      </c>
      <c r="C134" s="48" t="s">
        <v>204</v>
      </c>
      <c r="D134" s="36">
        <v>5</v>
      </c>
      <c r="E134" s="48" t="s">
        <v>382</v>
      </c>
      <c r="F134" s="2"/>
      <c r="G134" s="36">
        <v>3</v>
      </c>
      <c r="H134" s="46"/>
      <c r="I134" s="46"/>
      <c r="J134"/>
      <c r="K134"/>
      <c r="L134" s="36">
        <v>3</v>
      </c>
      <c r="M134" s="73">
        <v>3</v>
      </c>
      <c r="N134" s="76" t="s">
        <v>382</v>
      </c>
      <c r="O134" s="74"/>
      <c r="P134" s="19">
        <v>3</v>
      </c>
      <c r="Q134" s="21"/>
      <c r="R134" s="73"/>
      <c r="S134" s="74"/>
      <c r="T134" s="74"/>
      <c r="U134" s="19"/>
      <c r="V134" s="21"/>
      <c r="W134" s="66">
        <f t="shared" si="12"/>
        <v>3</v>
      </c>
      <c r="X134" s="49">
        <f t="shared" si="13"/>
        <v>3</v>
      </c>
    </row>
    <row r="135" spans="1:24" ht="64">
      <c r="A135" s="15">
        <v>222</v>
      </c>
      <c r="B135" s="2" t="s">
        <v>102</v>
      </c>
      <c r="C135" s="48" t="s">
        <v>205</v>
      </c>
      <c r="D135" s="36">
        <v>5</v>
      </c>
      <c r="E135" s="48" t="s">
        <v>383</v>
      </c>
      <c r="F135" s="2"/>
      <c r="G135" s="36">
        <v>2</v>
      </c>
      <c r="H135" s="46"/>
      <c r="I135" s="46"/>
      <c r="J135"/>
      <c r="K135"/>
      <c r="L135" s="36">
        <v>2</v>
      </c>
      <c r="M135" s="73">
        <v>3</v>
      </c>
      <c r="N135" s="76" t="s">
        <v>383</v>
      </c>
      <c r="O135" s="74"/>
      <c r="P135" s="19">
        <v>2</v>
      </c>
      <c r="Q135" s="21"/>
      <c r="R135" s="73"/>
      <c r="S135" s="74"/>
      <c r="T135" s="74"/>
      <c r="U135" s="19"/>
      <c r="V135" s="21"/>
      <c r="W135" s="66">
        <f t="shared" si="12"/>
        <v>3</v>
      </c>
      <c r="X135" s="49">
        <f t="shared" si="13"/>
        <v>2</v>
      </c>
    </row>
    <row r="136" spans="1:24" ht="128">
      <c r="A136" s="15">
        <v>223</v>
      </c>
      <c r="B136" s="2" t="s">
        <v>103</v>
      </c>
      <c r="C136" s="48" t="s">
        <v>206</v>
      </c>
      <c r="D136" s="36">
        <v>5</v>
      </c>
      <c r="E136" s="48" t="s">
        <v>384</v>
      </c>
      <c r="F136" s="2"/>
      <c r="G136" s="36">
        <v>3</v>
      </c>
      <c r="H136" s="46"/>
      <c r="I136" s="46"/>
      <c r="J136"/>
      <c r="K136"/>
      <c r="L136" s="36">
        <v>3</v>
      </c>
      <c r="M136" s="73">
        <v>4</v>
      </c>
      <c r="N136" s="80" t="s">
        <v>384</v>
      </c>
      <c r="O136" s="74"/>
      <c r="P136" s="19">
        <v>3.5</v>
      </c>
      <c r="Q136" s="21" t="s">
        <v>467</v>
      </c>
      <c r="R136" s="73"/>
      <c r="S136" s="74"/>
      <c r="T136" s="74"/>
      <c r="U136" s="19"/>
      <c r="V136" s="21"/>
      <c r="W136" s="66">
        <f t="shared" si="12"/>
        <v>4</v>
      </c>
      <c r="X136" s="49">
        <f t="shared" si="13"/>
        <v>3.5</v>
      </c>
    </row>
    <row r="137" spans="1:24">
      <c r="G137" s="4"/>
      <c r="H137" s="46"/>
      <c r="I137" s="46"/>
      <c r="J137"/>
      <c r="K137"/>
      <c r="M137" s="75"/>
      <c r="N137" s="77"/>
      <c r="O137" s="75"/>
      <c r="P137" s="75"/>
      <c r="Q137" s="75"/>
      <c r="R137" s="75"/>
      <c r="S137" s="75"/>
      <c r="T137" s="75"/>
      <c r="U137" s="75"/>
      <c r="V137" s="75"/>
    </row>
    <row r="138" spans="1:24">
      <c r="G138" s="4"/>
      <c r="H138" s="46"/>
      <c r="I138" s="46"/>
      <c r="J138"/>
      <c r="K138"/>
      <c r="M138" s="75"/>
      <c r="N138" s="77"/>
      <c r="O138" s="75"/>
      <c r="P138" s="75"/>
      <c r="Q138" s="75"/>
      <c r="R138" s="75"/>
      <c r="S138" s="75"/>
      <c r="T138" s="75"/>
      <c r="U138" s="75"/>
      <c r="V138" s="75"/>
    </row>
    <row r="139" spans="1:24">
      <c r="G139" s="4"/>
      <c r="H139" s="46"/>
      <c r="I139" s="46"/>
      <c r="J139"/>
      <c r="K139"/>
      <c r="M139" s="75"/>
      <c r="N139" s="77"/>
      <c r="O139" s="75"/>
      <c r="P139" s="75"/>
      <c r="Q139" s="75"/>
      <c r="R139" s="75"/>
      <c r="S139" s="75"/>
      <c r="T139" s="75"/>
      <c r="U139" s="75"/>
      <c r="V139" s="75"/>
    </row>
    <row r="140" spans="1:24" ht="25">
      <c r="B140" s="52" t="s">
        <v>38</v>
      </c>
      <c r="G140" s="4"/>
      <c r="H140" s="46"/>
      <c r="I140" s="46"/>
      <c r="J140"/>
      <c r="K140"/>
      <c r="M140" s="75"/>
      <c r="N140" s="77"/>
      <c r="O140" s="75"/>
      <c r="P140" s="75"/>
      <c r="Q140" s="75"/>
      <c r="R140" s="75"/>
      <c r="S140" s="75"/>
      <c r="T140" s="75"/>
      <c r="U140" s="75"/>
      <c r="V140" s="75"/>
    </row>
    <row r="141" spans="1:24" ht="409.6">
      <c r="A141" s="15">
        <v>224</v>
      </c>
      <c r="B141" s="2" t="s">
        <v>104</v>
      </c>
      <c r="C141" s="48" t="s">
        <v>207</v>
      </c>
      <c r="D141" s="36">
        <v>5</v>
      </c>
      <c r="E141" s="48" t="s">
        <v>385</v>
      </c>
      <c r="F141" s="2"/>
      <c r="G141" s="36">
        <v>3</v>
      </c>
      <c r="H141" s="46"/>
      <c r="I141" s="46"/>
      <c r="J141"/>
      <c r="K141"/>
      <c r="L141" s="36">
        <v>3</v>
      </c>
      <c r="M141" s="73">
        <v>4</v>
      </c>
      <c r="N141" s="76" t="s">
        <v>385</v>
      </c>
      <c r="O141" s="74"/>
      <c r="P141" s="19">
        <v>4</v>
      </c>
      <c r="Q141" s="21" t="s">
        <v>460</v>
      </c>
      <c r="R141" s="73"/>
      <c r="S141" s="74"/>
      <c r="T141" s="74"/>
      <c r="U141" s="19"/>
      <c r="V141" s="21"/>
      <c r="W141" s="66">
        <f>IF(R141&lt;&gt;"",R141,IF(M141&lt;&gt;"",M141,IF(J141&lt;&gt;"",J141,IF(D141&lt;&gt;"",D141,""))))</f>
        <v>4</v>
      </c>
      <c r="X141" s="49">
        <f>IF(U141&lt;&gt;"",U141,IF(P141&lt;&gt;"",P141,IF(L141&lt;&gt;"",L141,IF(I141&lt;&gt;"",I141,IF(H141&lt;&gt;"",H141,IF(G141&lt;&gt;"",G141,""))))))</f>
        <v>4</v>
      </c>
    </row>
    <row r="142" spans="1:24" ht="96">
      <c r="A142" s="15">
        <v>225</v>
      </c>
      <c r="B142" s="2" t="s">
        <v>105</v>
      </c>
      <c r="C142" s="48" t="s">
        <v>208</v>
      </c>
      <c r="D142" s="36">
        <v>5</v>
      </c>
      <c r="E142" s="48" t="s">
        <v>386</v>
      </c>
      <c r="F142" s="2"/>
      <c r="G142" s="36">
        <v>3</v>
      </c>
      <c r="H142" s="46"/>
      <c r="I142" s="46"/>
      <c r="J142"/>
      <c r="K142"/>
      <c r="L142" s="36">
        <v>3</v>
      </c>
      <c r="M142" s="73">
        <v>3</v>
      </c>
      <c r="N142" s="76" t="s">
        <v>386</v>
      </c>
      <c r="O142" s="74"/>
      <c r="P142" s="19">
        <v>3</v>
      </c>
      <c r="Q142" s="21"/>
      <c r="R142" s="73"/>
      <c r="S142" s="74"/>
      <c r="T142" s="74"/>
      <c r="U142" s="19"/>
      <c r="V142" s="21"/>
      <c r="W142" s="66">
        <f>IF(R142&lt;&gt;"",R142,IF(M142&lt;&gt;"",M142,IF(J142&lt;&gt;"",J142,IF(D142&lt;&gt;"",D142,""))))</f>
        <v>3</v>
      </c>
      <c r="X142" s="49">
        <f>IF(U142&lt;&gt;"",U142,IF(P142&lt;&gt;"",P142,IF(L142&lt;&gt;"",L142,IF(I142&lt;&gt;"",I142,IF(H142&lt;&gt;"",H142,IF(G142&lt;&gt;"",G142,""))))))</f>
        <v>3</v>
      </c>
    </row>
    <row r="143" spans="1:24" ht="272">
      <c r="A143" s="15">
        <v>226</v>
      </c>
      <c r="B143" s="2" t="s">
        <v>106</v>
      </c>
      <c r="C143" s="48" t="s">
        <v>209</v>
      </c>
      <c r="D143" s="36">
        <v>5</v>
      </c>
      <c r="E143" s="48" t="s">
        <v>387</v>
      </c>
      <c r="F143" s="2"/>
      <c r="G143" s="36">
        <v>3</v>
      </c>
      <c r="H143" s="46"/>
      <c r="I143" s="46"/>
      <c r="J143"/>
      <c r="K143"/>
      <c r="L143" s="36">
        <v>3</v>
      </c>
      <c r="M143" s="73">
        <v>4</v>
      </c>
      <c r="N143" s="76" t="s">
        <v>387</v>
      </c>
      <c r="O143" s="74"/>
      <c r="P143" s="19">
        <v>3</v>
      </c>
      <c r="Q143" s="21"/>
      <c r="R143" s="73"/>
      <c r="S143" s="74"/>
      <c r="T143" s="74"/>
      <c r="U143" s="19"/>
      <c r="V143" s="21"/>
      <c r="W143" s="66">
        <f>IF(R143&lt;&gt;"",R143,IF(M143&lt;&gt;"",M143,IF(J143&lt;&gt;"",J143,IF(D143&lt;&gt;"",D143,""))))</f>
        <v>4</v>
      </c>
      <c r="X143" s="49">
        <f>IF(U143&lt;&gt;"",U143,IF(P143&lt;&gt;"",P143,IF(L143&lt;&gt;"",L143,IF(I143&lt;&gt;"",I143,IF(H143&lt;&gt;"",H143,IF(G143&lt;&gt;"",G143,""))))))</f>
        <v>3</v>
      </c>
    </row>
    <row r="144" spans="1:24">
      <c r="G144" s="4"/>
      <c r="H144" s="46"/>
      <c r="I144" s="46"/>
      <c r="M144" s="75"/>
      <c r="N144" s="75"/>
      <c r="O144" s="75"/>
      <c r="P144" s="75"/>
      <c r="Q144" s="75"/>
      <c r="R144" s="75"/>
      <c r="S144" s="75"/>
      <c r="T144" s="75"/>
      <c r="U144" s="75"/>
      <c r="V144" s="75"/>
    </row>
    <row r="145" spans="1:24">
      <c r="G145" s="4"/>
      <c r="H145" s="46"/>
      <c r="I145" s="46"/>
      <c r="M145" s="75"/>
      <c r="N145" s="75"/>
      <c r="O145" s="75"/>
      <c r="P145" s="75"/>
      <c r="Q145" s="75"/>
      <c r="R145" s="75"/>
      <c r="S145" s="75"/>
      <c r="T145" s="75"/>
      <c r="U145" s="75"/>
      <c r="V145" s="75"/>
    </row>
    <row r="146" spans="1:24">
      <c r="G146" s="4"/>
      <c r="H146" s="46"/>
      <c r="I146" s="46"/>
      <c r="M146" s="75"/>
      <c r="N146" s="75"/>
      <c r="O146" s="75"/>
      <c r="P146" s="75"/>
      <c r="Q146" s="75"/>
      <c r="R146" s="75"/>
      <c r="S146" s="75"/>
      <c r="T146" s="75"/>
      <c r="U146" s="75"/>
      <c r="V146" s="75"/>
    </row>
    <row r="147" spans="1:24" ht="25">
      <c r="B147" s="54" t="s">
        <v>39</v>
      </c>
      <c r="G147" s="4"/>
      <c r="H147" s="46"/>
      <c r="I147" s="46"/>
    </row>
    <row r="148" spans="1:24" ht="409.6">
      <c r="A148" s="15">
        <v>227</v>
      </c>
      <c r="B148" s="2" t="s">
        <v>246</v>
      </c>
      <c r="C148" s="48" t="s">
        <v>210</v>
      </c>
      <c r="D148" s="46"/>
      <c r="E148" s="1"/>
      <c r="F148" s="1"/>
      <c r="G148" s="1"/>
      <c r="H148" s="46"/>
      <c r="I148" s="46"/>
      <c r="J148" s="5">
        <v>5</v>
      </c>
      <c r="K148" s="67" t="s">
        <v>388</v>
      </c>
      <c r="L148" s="2">
        <v>3.5</v>
      </c>
      <c r="W148" s="66">
        <f t="shared" ref="W148:W157" si="14">IF(R148&lt;&gt;"",R148,IF(M148&lt;&gt;"",M148,IF(J148&lt;&gt;"",J148,IF(D148&lt;&gt;"",D148,""))))</f>
        <v>5</v>
      </c>
      <c r="X148" s="49">
        <f t="shared" ref="X148:X157" si="15">IF(U148&lt;&gt;"",U148,IF(P148&lt;&gt;"",P148,IF(L148&lt;&gt;"",L148,IF(I148&lt;&gt;"",I148,IF(H148&lt;&gt;"",H148,IF(G148&lt;&gt;"",G148,""))))))</f>
        <v>3.5</v>
      </c>
    </row>
    <row r="149" spans="1:24" ht="395">
      <c r="A149" s="15">
        <v>228</v>
      </c>
      <c r="B149" s="2" t="s">
        <v>107</v>
      </c>
      <c r="C149" s="48" t="s">
        <v>211</v>
      </c>
      <c r="D149" s="46"/>
      <c r="E149" s="1"/>
      <c r="F149" s="1"/>
      <c r="G149" s="1"/>
      <c r="H149" s="46"/>
      <c r="I149" s="46"/>
      <c r="J149" s="5">
        <v>5</v>
      </c>
      <c r="K149" s="68" t="s">
        <v>389</v>
      </c>
      <c r="L149" s="2">
        <v>3.5</v>
      </c>
      <c r="W149" s="66">
        <f t="shared" si="14"/>
        <v>5</v>
      </c>
      <c r="X149" s="49">
        <f t="shared" si="15"/>
        <v>3.5</v>
      </c>
    </row>
    <row r="150" spans="1:24" ht="160">
      <c r="A150" s="15">
        <v>229</v>
      </c>
      <c r="B150" s="2" t="s">
        <v>108</v>
      </c>
      <c r="C150" s="48" t="s">
        <v>212</v>
      </c>
      <c r="D150" s="46"/>
      <c r="E150" s="1"/>
      <c r="F150" s="1"/>
      <c r="G150" s="1"/>
      <c r="H150" s="46"/>
      <c r="I150" s="46"/>
      <c r="J150" s="5">
        <v>4</v>
      </c>
      <c r="K150" s="68" t="s">
        <v>390</v>
      </c>
      <c r="L150" s="2">
        <v>3</v>
      </c>
      <c r="W150" s="66">
        <f t="shared" si="14"/>
        <v>4</v>
      </c>
      <c r="X150" s="49">
        <f t="shared" si="15"/>
        <v>3</v>
      </c>
    </row>
    <row r="151" spans="1:24" ht="80">
      <c r="A151" s="15">
        <v>230</v>
      </c>
      <c r="B151" s="2" t="s">
        <v>109</v>
      </c>
      <c r="C151" s="48" t="s">
        <v>213</v>
      </c>
      <c r="D151" s="46"/>
      <c r="E151" s="1"/>
      <c r="F151" s="1"/>
      <c r="G151" s="1"/>
      <c r="H151" s="46"/>
      <c r="I151" s="46"/>
      <c r="J151" s="5">
        <v>5</v>
      </c>
      <c r="K151" s="68" t="s">
        <v>391</v>
      </c>
      <c r="L151" s="2">
        <v>3</v>
      </c>
      <c r="W151" s="66">
        <f t="shared" si="14"/>
        <v>5</v>
      </c>
      <c r="X151" s="49">
        <f t="shared" si="15"/>
        <v>3</v>
      </c>
    </row>
    <row r="152" spans="1:24" ht="409.6">
      <c r="A152" s="15">
        <v>231</v>
      </c>
      <c r="B152" s="2" t="s">
        <v>110</v>
      </c>
      <c r="C152" s="48" t="s">
        <v>214</v>
      </c>
      <c r="D152" s="46"/>
      <c r="E152" s="1"/>
      <c r="F152" s="1"/>
      <c r="G152" s="1"/>
      <c r="H152" s="46"/>
      <c r="I152" s="46"/>
      <c r="J152" s="5">
        <v>5</v>
      </c>
      <c r="K152" s="68" t="s">
        <v>392</v>
      </c>
      <c r="L152" s="2">
        <v>3</v>
      </c>
      <c r="W152" s="66">
        <f t="shared" si="14"/>
        <v>5</v>
      </c>
      <c r="X152" s="49">
        <f t="shared" si="15"/>
        <v>3</v>
      </c>
    </row>
    <row r="153" spans="1:24" ht="240">
      <c r="A153" s="15">
        <v>232</v>
      </c>
      <c r="B153" s="2" t="s">
        <v>247</v>
      </c>
      <c r="C153" s="48" t="s">
        <v>215</v>
      </c>
      <c r="D153" s="46"/>
      <c r="E153" s="1"/>
      <c r="F153" s="1"/>
      <c r="G153" s="1"/>
      <c r="H153" s="46"/>
      <c r="I153" s="46"/>
      <c r="J153" s="5">
        <v>5</v>
      </c>
      <c r="K153" s="68" t="s">
        <v>393</v>
      </c>
      <c r="L153" s="2">
        <v>4</v>
      </c>
      <c r="W153" s="66">
        <f t="shared" si="14"/>
        <v>5</v>
      </c>
      <c r="X153" s="49">
        <f t="shared" si="15"/>
        <v>4</v>
      </c>
    </row>
    <row r="154" spans="1:24" ht="409.6">
      <c r="A154" s="15">
        <v>233</v>
      </c>
      <c r="B154" s="2" t="s">
        <v>111</v>
      </c>
      <c r="C154" s="48" t="s">
        <v>216</v>
      </c>
      <c r="D154" s="46"/>
      <c r="E154" s="1"/>
      <c r="F154" s="1"/>
      <c r="G154" s="1"/>
      <c r="H154" s="46"/>
      <c r="I154" s="46"/>
      <c r="J154" s="5">
        <v>4</v>
      </c>
      <c r="K154" s="69" t="s">
        <v>394</v>
      </c>
      <c r="L154" s="2">
        <v>4</v>
      </c>
      <c r="W154" s="66">
        <f t="shared" si="14"/>
        <v>4</v>
      </c>
      <c r="X154" s="49">
        <f t="shared" si="15"/>
        <v>4</v>
      </c>
    </row>
    <row r="155" spans="1:24" ht="48">
      <c r="A155" s="15">
        <v>234</v>
      </c>
      <c r="B155" s="2" t="s">
        <v>112</v>
      </c>
      <c r="C155" s="48" t="s">
        <v>217</v>
      </c>
      <c r="D155" s="46"/>
      <c r="E155" s="1"/>
      <c r="F155" s="1"/>
      <c r="G155" s="1"/>
      <c r="H155" s="46"/>
      <c r="I155" s="46"/>
      <c r="J155" s="5">
        <v>3</v>
      </c>
      <c r="K155" s="68" t="s">
        <v>395</v>
      </c>
      <c r="L155" s="2">
        <v>3</v>
      </c>
      <c r="W155" s="66">
        <f t="shared" si="14"/>
        <v>3</v>
      </c>
      <c r="X155" s="49">
        <f t="shared" si="15"/>
        <v>3</v>
      </c>
    </row>
    <row r="156" spans="1:24" ht="409.6">
      <c r="A156" s="15">
        <v>235</v>
      </c>
      <c r="B156" s="2" t="s">
        <v>113</v>
      </c>
      <c r="C156" s="48" t="s">
        <v>218</v>
      </c>
      <c r="D156" s="46"/>
      <c r="E156" s="1"/>
      <c r="F156" s="1"/>
      <c r="G156" s="1"/>
      <c r="H156" s="46"/>
      <c r="I156" s="46"/>
      <c r="J156" s="5">
        <v>5</v>
      </c>
      <c r="K156" s="68" t="s">
        <v>396</v>
      </c>
      <c r="L156" s="2">
        <v>3</v>
      </c>
      <c r="W156" s="66">
        <f t="shared" si="14"/>
        <v>5</v>
      </c>
      <c r="X156" s="49">
        <f t="shared" si="15"/>
        <v>3</v>
      </c>
    </row>
    <row r="157" spans="1:24" ht="112">
      <c r="A157" s="15">
        <v>236</v>
      </c>
      <c r="B157" s="2" t="s">
        <v>114</v>
      </c>
      <c r="C157" s="48" t="s">
        <v>219</v>
      </c>
      <c r="D157" s="46"/>
      <c r="E157" s="1"/>
      <c r="F157" s="1"/>
      <c r="G157" s="1"/>
      <c r="H157" s="46"/>
      <c r="I157" s="46"/>
      <c r="J157" s="5">
        <v>5</v>
      </c>
      <c r="K157" s="70" t="s">
        <v>403</v>
      </c>
      <c r="L157" s="2">
        <v>2</v>
      </c>
      <c r="W157" s="66">
        <f t="shared" si="14"/>
        <v>5</v>
      </c>
      <c r="X157" s="49">
        <f t="shared" si="15"/>
        <v>2</v>
      </c>
    </row>
    <row r="158" spans="1:24">
      <c r="D158" s="46"/>
      <c r="E158" s="1"/>
      <c r="F158" s="1"/>
      <c r="G158" s="1"/>
      <c r="H158" s="46"/>
      <c r="I158" s="46"/>
    </row>
    <row r="159" spans="1:24">
      <c r="D159" s="46"/>
      <c r="E159" s="1"/>
      <c r="F159" s="1"/>
      <c r="G159" s="1"/>
      <c r="H159" s="46"/>
      <c r="I159" s="46"/>
    </row>
    <row r="160" spans="1:24">
      <c r="D160" s="46"/>
      <c r="E160" s="1"/>
      <c r="F160" s="1"/>
      <c r="G160" s="1"/>
      <c r="H160" s="46"/>
      <c r="I160" s="46"/>
    </row>
    <row r="161" spans="1:24" ht="25">
      <c r="B161" s="54" t="s">
        <v>40</v>
      </c>
      <c r="D161" s="46"/>
      <c r="E161" s="1"/>
      <c r="F161" s="1"/>
      <c r="G161" s="1"/>
      <c r="H161" s="46"/>
      <c r="I161" s="46"/>
    </row>
    <row r="162" spans="1:24" ht="112">
      <c r="A162" s="15">
        <v>237</v>
      </c>
      <c r="B162" s="2" t="s">
        <v>248</v>
      </c>
      <c r="C162" s="48" t="s">
        <v>220</v>
      </c>
      <c r="D162" s="46"/>
      <c r="E162" s="1"/>
      <c r="F162" s="1"/>
      <c r="G162" s="1"/>
      <c r="H162" s="46"/>
      <c r="I162" s="46"/>
      <c r="J162" s="5">
        <v>4</v>
      </c>
      <c r="K162" s="70" t="s">
        <v>400</v>
      </c>
      <c r="L162" s="2">
        <v>3</v>
      </c>
      <c r="W162" s="66">
        <f t="shared" ref="W162:W168" si="16">IF(R162&lt;&gt;"",R162,IF(M162&lt;&gt;"",M162,IF(J162&lt;&gt;"",J162,IF(D162&lt;&gt;"",D162,""))))</f>
        <v>4</v>
      </c>
      <c r="X162" s="49">
        <f t="shared" ref="X162:X168" si="17">IF(U162&lt;&gt;"",U162,IF(P162&lt;&gt;"",P162,IF(L162&lt;&gt;"",L162,IF(I162&lt;&gt;"",I162,IF(H162&lt;&gt;"",H162,IF(G162&lt;&gt;"",G162,""))))))</f>
        <v>3</v>
      </c>
    </row>
    <row r="163" spans="1:24" ht="160">
      <c r="A163" s="15">
        <v>238</v>
      </c>
      <c r="B163" s="2" t="s">
        <v>115</v>
      </c>
      <c r="C163" s="48" t="s">
        <v>221</v>
      </c>
      <c r="D163" s="46"/>
      <c r="E163" s="1"/>
      <c r="F163" s="1"/>
      <c r="G163" s="1"/>
      <c r="H163" s="46"/>
      <c r="I163" s="46"/>
      <c r="J163" s="5">
        <v>4</v>
      </c>
      <c r="K163" s="70" t="s">
        <v>397</v>
      </c>
      <c r="L163" s="2">
        <v>2</v>
      </c>
      <c r="W163" s="66">
        <f t="shared" si="16"/>
        <v>4</v>
      </c>
      <c r="X163" s="49">
        <f t="shared" si="17"/>
        <v>2</v>
      </c>
    </row>
    <row r="164" spans="1:24" ht="160">
      <c r="A164" s="15">
        <v>239</v>
      </c>
      <c r="B164" s="2" t="s">
        <v>116</v>
      </c>
      <c r="C164" s="48" t="s">
        <v>222</v>
      </c>
      <c r="D164" s="46"/>
      <c r="E164" s="1"/>
      <c r="F164" s="1"/>
      <c r="G164" s="1"/>
      <c r="H164" s="46"/>
      <c r="I164" s="46"/>
      <c r="J164" s="5">
        <v>4</v>
      </c>
      <c r="K164" s="70" t="s">
        <v>398</v>
      </c>
      <c r="L164" s="2">
        <v>3</v>
      </c>
      <c r="W164" s="66">
        <f t="shared" si="16"/>
        <v>4</v>
      </c>
      <c r="X164" s="49">
        <f t="shared" si="17"/>
        <v>3</v>
      </c>
    </row>
    <row r="165" spans="1:24" ht="64">
      <c r="A165" s="15">
        <v>240</v>
      </c>
      <c r="B165" s="2" t="s">
        <v>117</v>
      </c>
      <c r="C165" s="48" t="s">
        <v>223</v>
      </c>
      <c r="D165" s="46"/>
      <c r="E165" s="1"/>
      <c r="F165" s="1"/>
      <c r="G165" s="1"/>
      <c r="H165" s="46"/>
      <c r="I165" s="46"/>
      <c r="J165" s="5">
        <v>4</v>
      </c>
      <c r="K165" s="70" t="s">
        <v>399</v>
      </c>
      <c r="L165" s="2">
        <v>2</v>
      </c>
      <c r="W165" s="66">
        <f t="shared" si="16"/>
        <v>4</v>
      </c>
      <c r="X165" s="49">
        <f t="shared" si="17"/>
        <v>2</v>
      </c>
    </row>
    <row r="166" spans="1:24" ht="224">
      <c r="A166" s="15">
        <v>241</v>
      </c>
      <c r="B166" s="2" t="s">
        <v>250</v>
      </c>
      <c r="C166" s="48" t="s">
        <v>224</v>
      </c>
      <c r="D166" s="46"/>
      <c r="E166" s="1"/>
      <c r="F166" s="1"/>
      <c r="G166" s="1"/>
      <c r="H166" s="46"/>
      <c r="I166" s="46"/>
      <c r="J166" s="5"/>
      <c r="K166" s="71" t="s">
        <v>401</v>
      </c>
      <c r="L166" s="2">
        <v>2</v>
      </c>
      <c r="W166" s="66" t="str">
        <f t="shared" si="16"/>
        <v/>
      </c>
      <c r="X166" s="49">
        <f t="shared" si="17"/>
        <v>2</v>
      </c>
    </row>
    <row r="167" spans="1:24" ht="32">
      <c r="A167" s="15">
        <v>242</v>
      </c>
      <c r="B167" s="2" t="s">
        <v>118</v>
      </c>
      <c r="C167" s="48" t="s">
        <v>225</v>
      </c>
      <c r="D167" s="46"/>
      <c r="E167" s="1"/>
      <c r="F167" s="1"/>
      <c r="G167" s="1"/>
      <c r="H167" s="46"/>
      <c r="I167" s="46"/>
      <c r="J167" s="5"/>
      <c r="K167" s="72" t="s">
        <v>402</v>
      </c>
      <c r="L167" s="2">
        <v>0</v>
      </c>
      <c r="W167" s="66" t="str">
        <f t="shared" si="16"/>
        <v/>
      </c>
      <c r="X167" s="49">
        <f t="shared" si="17"/>
        <v>0</v>
      </c>
    </row>
    <row r="168" spans="1:24" ht="32">
      <c r="A168" s="15">
        <v>243</v>
      </c>
      <c r="B168" s="2" t="s">
        <v>119</v>
      </c>
      <c r="C168" s="48" t="s">
        <v>226</v>
      </c>
      <c r="D168" s="46"/>
      <c r="E168" s="1"/>
      <c r="F168" s="1"/>
      <c r="G168" s="1"/>
      <c r="H168" s="46"/>
      <c r="I168" s="46"/>
      <c r="J168" s="5"/>
      <c r="K168" s="72" t="s">
        <v>402</v>
      </c>
      <c r="L168" s="2">
        <v>0</v>
      </c>
      <c r="W168" s="66" t="str">
        <f t="shared" si="16"/>
        <v/>
      </c>
      <c r="X168" s="49">
        <f t="shared" si="17"/>
        <v>0</v>
      </c>
    </row>
    <row r="169" spans="1:24">
      <c r="D169" s="46"/>
      <c r="E169" s="1"/>
      <c r="F169" s="1"/>
      <c r="G169" s="1"/>
      <c r="H169" s="46"/>
      <c r="I169" s="46"/>
      <c r="K169" s="4"/>
    </row>
    <row r="170" spans="1:24">
      <c r="D170" s="46"/>
      <c r="E170" s="1"/>
      <c r="F170" s="1"/>
      <c r="G170" s="1"/>
      <c r="H170" s="46"/>
      <c r="I170" s="46"/>
    </row>
    <row r="171" spans="1:24">
      <c r="B171" s="55"/>
      <c r="D171" s="46"/>
      <c r="E171" s="1"/>
      <c r="F171" s="1"/>
      <c r="G171" s="1"/>
      <c r="H171" s="46"/>
      <c r="I171" s="46"/>
    </row>
    <row r="172" spans="1:24">
      <c r="D172" s="46"/>
      <c r="E172" s="1"/>
      <c r="F172" s="1"/>
      <c r="G172" s="1"/>
      <c r="H172" s="46"/>
      <c r="I172" s="46"/>
    </row>
    <row r="173" spans="1:24">
      <c r="D173" s="46"/>
      <c r="E173" s="1"/>
      <c r="F173" s="1"/>
      <c r="G173" s="1"/>
      <c r="H173" s="46"/>
      <c r="I173" s="46"/>
    </row>
    <row r="174" spans="1:24">
      <c r="D174" s="46"/>
      <c r="E174" s="1"/>
      <c r="F174" s="1"/>
      <c r="G174" s="1"/>
      <c r="H174" s="46"/>
      <c r="I174" s="46"/>
    </row>
    <row r="175" spans="1:24">
      <c r="D175" s="46"/>
      <c r="E175" s="1"/>
      <c r="F175" s="1"/>
      <c r="G175" s="1"/>
      <c r="H175" s="46"/>
      <c r="I175" s="46"/>
    </row>
    <row r="204" spans="13:22">
      <c r="M204" s="75"/>
      <c r="N204" s="75"/>
      <c r="O204" s="75"/>
      <c r="P204" s="75"/>
      <c r="Q204" s="75"/>
      <c r="R204" s="75"/>
      <c r="S204" s="75"/>
      <c r="T204" s="75"/>
      <c r="U204" s="75"/>
      <c r="V204" s="75"/>
    </row>
    <row r="205" spans="13:22">
      <c r="M205" s="75"/>
      <c r="N205" s="75"/>
      <c r="O205" s="75"/>
      <c r="P205" s="75"/>
      <c r="Q205" s="75"/>
      <c r="R205" s="75"/>
      <c r="S205" s="75"/>
      <c r="T205" s="75"/>
      <c r="U205" s="75"/>
      <c r="V205" s="75"/>
    </row>
    <row r="206" spans="13:22">
      <c r="M206" s="75"/>
      <c r="N206" s="75"/>
      <c r="O206" s="75"/>
      <c r="P206" s="75"/>
      <c r="Q206" s="75"/>
      <c r="R206" s="75"/>
      <c r="S206" s="75"/>
      <c r="T206" s="75"/>
      <c r="U206" s="75"/>
      <c r="V206" s="75"/>
    </row>
    <row r="207" spans="13:22">
      <c r="M207" s="75"/>
      <c r="N207" s="75"/>
      <c r="O207" s="75"/>
      <c r="P207" s="75"/>
      <c r="Q207" s="75"/>
      <c r="R207" s="75"/>
      <c r="S207" s="75"/>
      <c r="T207" s="75"/>
      <c r="U207" s="75"/>
      <c r="V207" s="75"/>
    </row>
    <row r="208" spans="13:22">
      <c r="M208" s="75"/>
      <c r="N208" s="75"/>
      <c r="O208" s="75"/>
      <c r="P208" s="75"/>
      <c r="Q208" s="75"/>
      <c r="R208" s="75"/>
      <c r="S208" s="75"/>
      <c r="T208" s="75"/>
      <c r="U208" s="75"/>
      <c r="V208" s="75"/>
    </row>
    <row r="209" spans="13:22">
      <c r="M209" s="75"/>
      <c r="N209" s="75"/>
      <c r="O209" s="75"/>
      <c r="P209" s="75"/>
      <c r="Q209" s="75"/>
      <c r="R209" s="75"/>
      <c r="S209" s="75"/>
      <c r="T209" s="75"/>
      <c r="U209" s="75"/>
      <c r="V209" s="75"/>
    </row>
    <row r="210" spans="13:22">
      <c r="M210" s="75"/>
      <c r="N210" s="75"/>
      <c r="O210" s="75"/>
      <c r="P210" s="75"/>
      <c r="Q210" s="75"/>
      <c r="R210" s="75"/>
      <c r="S210" s="75"/>
      <c r="T210" s="75"/>
      <c r="U210" s="75"/>
      <c r="V210" s="75"/>
    </row>
    <row r="211" spans="13:22">
      <c r="M211" s="75"/>
      <c r="N211" s="75"/>
      <c r="O211" s="75"/>
      <c r="P211" s="75"/>
      <c r="Q211" s="75"/>
      <c r="R211" s="75"/>
      <c r="S211" s="75"/>
      <c r="T211" s="75"/>
      <c r="U211" s="75"/>
      <c r="V211" s="75"/>
    </row>
    <row r="212" spans="13:22">
      <c r="M212" s="75"/>
      <c r="N212" s="75"/>
      <c r="O212" s="75"/>
      <c r="P212" s="75"/>
      <c r="Q212" s="75"/>
      <c r="R212" s="75"/>
      <c r="S212" s="75"/>
      <c r="T212" s="75"/>
      <c r="U212" s="75"/>
      <c r="V212" s="75"/>
    </row>
    <row r="213" spans="13:22">
      <c r="M213" s="75"/>
      <c r="N213" s="75"/>
      <c r="O213" s="75"/>
      <c r="P213" s="75"/>
      <c r="Q213" s="75"/>
      <c r="R213" s="75"/>
      <c r="S213" s="75"/>
      <c r="T213" s="75"/>
      <c r="U213" s="75"/>
      <c r="V213" s="75"/>
    </row>
    <row r="214" spans="13:22">
      <c r="M214" s="75"/>
      <c r="N214" s="75"/>
      <c r="O214" s="75"/>
      <c r="P214" s="75"/>
      <c r="Q214" s="75"/>
      <c r="R214" s="75"/>
      <c r="S214" s="75"/>
      <c r="T214" s="75"/>
      <c r="U214" s="75"/>
      <c r="V214" s="75"/>
    </row>
    <row r="215" spans="13:22">
      <c r="M215" s="75"/>
      <c r="N215" s="75"/>
      <c r="O215" s="75"/>
      <c r="P215" s="75"/>
      <c r="Q215" s="75"/>
      <c r="R215" s="75"/>
      <c r="S215" s="75"/>
      <c r="T215" s="75"/>
      <c r="U215" s="75"/>
      <c r="V215" s="75"/>
    </row>
    <row r="216" spans="13:22">
      <c r="M216" s="75"/>
      <c r="N216" s="75"/>
      <c r="O216" s="75"/>
      <c r="P216" s="75"/>
      <c r="Q216" s="75"/>
      <c r="R216" s="75"/>
      <c r="S216" s="75"/>
      <c r="T216" s="75"/>
      <c r="U216" s="75"/>
      <c r="V216" s="75"/>
    </row>
    <row r="217" spans="13:22">
      <c r="M217" s="75"/>
      <c r="N217" s="75"/>
      <c r="O217" s="75"/>
      <c r="P217" s="75"/>
      <c r="Q217" s="75"/>
      <c r="R217" s="75"/>
      <c r="S217" s="75"/>
      <c r="T217" s="75"/>
      <c r="U217" s="75"/>
      <c r="V217" s="75"/>
    </row>
    <row r="218" spans="13:22">
      <c r="M218" s="75"/>
      <c r="N218" s="75"/>
      <c r="O218" s="75"/>
      <c r="P218" s="75"/>
      <c r="Q218" s="75"/>
      <c r="R218" s="75"/>
      <c r="S218" s="75"/>
      <c r="T218" s="75"/>
      <c r="U218" s="75"/>
      <c r="V218" s="75"/>
    </row>
    <row r="219" spans="13:22">
      <c r="M219" s="75"/>
      <c r="N219" s="75"/>
      <c r="O219" s="75"/>
      <c r="P219" s="75"/>
      <c r="Q219" s="75"/>
      <c r="R219" s="75"/>
      <c r="S219" s="75"/>
      <c r="T219" s="75"/>
      <c r="U219" s="75"/>
      <c r="V219" s="75"/>
    </row>
    <row r="220" spans="13:22">
      <c r="M220" s="75"/>
      <c r="N220" s="75"/>
      <c r="O220" s="75"/>
      <c r="P220" s="75"/>
      <c r="Q220" s="75"/>
      <c r="R220" s="75"/>
      <c r="S220" s="75"/>
      <c r="T220" s="75"/>
      <c r="U220" s="75"/>
      <c r="V220" s="75"/>
    </row>
    <row r="221" spans="13:22">
      <c r="M221" s="75"/>
      <c r="N221" s="75"/>
      <c r="O221" s="75"/>
      <c r="P221" s="75"/>
      <c r="Q221" s="75"/>
      <c r="R221" s="75"/>
      <c r="S221" s="75"/>
      <c r="T221" s="75"/>
      <c r="U221" s="75"/>
      <c r="V221" s="75"/>
    </row>
    <row r="222" spans="13:22">
      <c r="M222" s="75"/>
      <c r="N222" s="75"/>
      <c r="O222" s="75"/>
      <c r="P222" s="75"/>
      <c r="Q222" s="75"/>
      <c r="R222" s="75"/>
      <c r="S222" s="75"/>
      <c r="T222" s="75"/>
      <c r="U222" s="75"/>
      <c r="V222" s="75"/>
    </row>
    <row r="223" spans="13:22">
      <c r="M223" s="75"/>
      <c r="N223" s="75"/>
      <c r="O223" s="75"/>
      <c r="P223" s="75"/>
      <c r="Q223" s="75"/>
      <c r="R223" s="75"/>
      <c r="S223" s="75"/>
      <c r="T223" s="75"/>
      <c r="U223" s="75"/>
      <c r="V223" s="75"/>
    </row>
    <row r="224" spans="13:22">
      <c r="M224" s="75"/>
      <c r="N224" s="75"/>
      <c r="O224" s="75"/>
      <c r="P224" s="75"/>
      <c r="Q224" s="75"/>
      <c r="R224" s="75"/>
      <c r="S224" s="75"/>
      <c r="T224" s="75"/>
      <c r="U224" s="75"/>
      <c r="V224" s="75"/>
    </row>
    <row r="225" spans="13:22">
      <c r="M225" s="75"/>
      <c r="N225" s="75"/>
      <c r="O225" s="75"/>
      <c r="P225" s="75"/>
      <c r="Q225" s="75"/>
      <c r="R225" s="75"/>
      <c r="S225" s="75"/>
      <c r="T225" s="75"/>
      <c r="U225" s="75"/>
      <c r="V225" s="75"/>
    </row>
    <row r="226" spans="13:22">
      <c r="M226" s="75"/>
      <c r="N226" s="75"/>
      <c r="O226" s="75"/>
      <c r="P226" s="75"/>
      <c r="Q226" s="75"/>
      <c r="R226" s="75"/>
      <c r="S226" s="75"/>
      <c r="T226" s="75"/>
      <c r="U226" s="75"/>
      <c r="V226" s="75"/>
    </row>
    <row r="227" spans="13:22">
      <c r="M227" s="75"/>
      <c r="N227" s="75"/>
      <c r="O227" s="75"/>
      <c r="P227" s="75"/>
      <c r="Q227" s="75"/>
      <c r="R227" s="75"/>
      <c r="S227" s="75"/>
      <c r="T227" s="75"/>
      <c r="U227" s="75"/>
      <c r="V227" s="75"/>
    </row>
    <row r="228" spans="13:22">
      <c r="M228" s="75"/>
      <c r="N228" s="75"/>
      <c r="O228" s="75"/>
      <c r="P228" s="75"/>
      <c r="Q228" s="75"/>
      <c r="R228" s="75"/>
      <c r="S228" s="75"/>
      <c r="T228" s="75"/>
      <c r="U228" s="75"/>
      <c r="V228" s="75"/>
    </row>
    <row r="229" spans="13:22">
      <c r="M229" s="75"/>
      <c r="N229" s="75"/>
      <c r="O229" s="75"/>
      <c r="P229" s="75"/>
      <c r="Q229" s="75"/>
      <c r="R229" s="75"/>
      <c r="S229" s="75"/>
      <c r="T229" s="75"/>
      <c r="U229" s="75"/>
      <c r="V229" s="75"/>
    </row>
    <row r="230" spans="13:22">
      <c r="M230" s="75"/>
      <c r="N230" s="75"/>
      <c r="O230" s="75"/>
      <c r="P230" s="75"/>
      <c r="Q230" s="75"/>
      <c r="R230" s="75"/>
      <c r="S230" s="75"/>
      <c r="T230" s="75"/>
      <c r="U230" s="75"/>
      <c r="V230" s="75"/>
    </row>
    <row r="231" spans="13:22">
      <c r="M231" s="75"/>
      <c r="N231" s="75"/>
      <c r="O231" s="75"/>
      <c r="P231" s="75"/>
      <c r="Q231" s="75"/>
      <c r="R231" s="75"/>
      <c r="S231" s="75"/>
      <c r="T231" s="75"/>
      <c r="U231" s="75"/>
      <c r="V231" s="75"/>
    </row>
    <row r="232" spans="13:22">
      <c r="M232" s="75"/>
      <c r="N232" s="75"/>
      <c r="O232" s="75"/>
      <c r="P232" s="75"/>
      <c r="Q232" s="75"/>
      <c r="R232" s="75"/>
      <c r="S232" s="75"/>
      <c r="T232" s="75"/>
      <c r="U232" s="75"/>
      <c r="V232" s="75"/>
    </row>
    <row r="233" spans="13:22">
      <c r="M233" s="75"/>
      <c r="N233" s="75"/>
      <c r="O233" s="75"/>
      <c r="P233" s="75"/>
      <c r="Q233" s="75"/>
      <c r="R233" s="75"/>
      <c r="S233" s="75"/>
      <c r="T233" s="75"/>
      <c r="U233" s="75"/>
      <c r="V233" s="75"/>
    </row>
    <row r="234" spans="13:22">
      <c r="M234" s="75"/>
      <c r="N234" s="75"/>
      <c r="O234" s="75"/>
      <c r="P234" s="75"/>
      <c r="Q234" s="75"/>
      <c r="R234" s="75"/>
      <c r="S234" s="75"/>
      <c r="T234" s="75"/>
      <c r="U234" s="75"/>
      <c r="V234" s="75"/>
    </row>
    <row r="235" spans="13:22">
      <c r="M235" s="75"/>
      <c r="N235" s="75"/>
      <c r="O235" s="75"/>
      <c r="P235" s="75"/>
      <c r="Q235" s="75"/>
      <c r="R235" s="75"/>
      <c r="S235" s="75"/>
      <c r="T235" s="75"/>
      <c r="U235" s="75"/>
      <c r="V235" s="75"/>
    </row>
    <row r="236" spans="13:22">
      <c r="M236" s="75"/>
      <c r="N236" s="75"/>
      <c r="O236" s="75"/>
      <c r="P236" s="75"/>
      <c r="Q236" s="75"/>
      <c r="R236" s="75"/>
      <c r="S236" s="75"/>
      <c r="T236" s="75"/>
      <c r="U236" s="75"/>
      <c r="V236" s="75"/>
    </row>
    <row r="237" spans="13:22">
      <c r="M237" s="75"/>
      <c r="N237" s="75"/>
      <c r="O237" s="75"/>
      <c r="P237" s="75"/>
      <c r="Q237" s="75"/>
      <c r="R237" s="75"/>
      <c r="S237" s="75"/>
      <c r="T237" s="75"/>
      <c r="U237" s="75"/>
      <c r="V237" s="75"/>
    </row>
    <row r="238" spans="13:22">
      <c r="M238" s="75"/>
      <c r="N238" s="75"/>
      <c r="O238" s="75"/>
      <c r="P238" s="75"/>
      <c r="Q238" s="75"/>
      <c r="R238" s="75"/>
      <c r="S238" s="75"/>
      <c r="T238" s="75"/>
      <c r="U238" s="75"/>
      <c r="V238" s="75"/>
    </row>
    <row r="239" spans="13:22">
      <c r="M239" s="75"/>
      <c r="N239" s="75"/>
      <c r="O239" s="75"/>
      <c r="P239" s="75"/>
      <c r="Q239" s="75"/>
      <c r="R239" s="75"/>
      <c r="S239" s="75"/>
      <c r="T239" s="75"/>
      <c r="U239" s="75"/>
      <c r="V239" s="75"/>
    </row>
    <row r="240" spans="13:22">
      <c r="M240" s="75"/>
      <c r="N240" s="75"/>
      <c r="O240" s="75"/>
      <c r="P240" s="75"/>
      <c r="Q240" s="75"/>
      <c r="R240" s="75"/>
      <c r="S240" s="75"/>
      <c r="T240" s="75"/>
      <c r="U240" s="75"/>
      <c r="V240" s="75"/>
    </row>
    <row r="241" spans="13:22">
      <c r="M241" s="75"/>
      <c r="N241" s="75"/>
      <c r="O241" s="75"/>
      <c r="P241" s="75"/>
      <c r="Q241" s="75"/>
      <c r="R241" s="75"/>
      <c r="S241" s="75"/>
      <c r="T241" s="75"/>
      <c r="U241" s="75"/>
      <c r="V241" s="75"/>
    </row>
    <row r="242" spans="13:22">
      <c r="M242" s="75"/>
      <c r="N242" s="75"/>
      <c r="O242" s="75"/>
      <c r="P242" s="75"/>
      <c r="Q242" s="75"/>
      <c r="R242" s="75"/>
      <c r="S242" s="75"/>
      <c r="T242" s="75"/>
      <c r="U242" s="75"/>
      <c r="V242" s="75"/>
    </row>
    <row r="243" spans="13:22">
      <c r="M243" s="75"/>
      <c r="N243" s="75"/>
      <c r="O243" s="75"/>
      <c r="P243" s="75"/>
      <c r="Q243" s="75"/>
      <c r="R243" s="75"/>
      <c r="S243" s="75"/>
      <c r="T243" s="75"/>
      <c r="U243" s="75"/>
      <c r="V243" s="75"/>
    </row>
    <row r="244" spans="13:22">
      <c r="M244" s="75"/>
      <c r="N244" s="75"/>
      <c r="O244" s="75"/>
      <c r="P244" s="75"/>
      <c r="Q244" s="75"/>
      <c r="R244" s="75"/>
      <c r="S244" s="75"/>
      <c r="T244" s="75"/>
      <c r="U244" s="75"/>
      <c r="V244" s="75"/>
    </row>
    <row r="245" spans="13:22">
      <c r="M245" s="75"/>
      <c r="N245" s="75"/>
      <c r="O245" s="75"/>
      <c r="P245" s="75"/>
      <c r="Q245" s="75"/>
      <c r="R245" s="75"/>
      <c r="S245" s="75"/>
      <c r="T245" s="75"/>
      <c r="U245" s="75"/>
      <c r="V245" s="75"/>
    </row>
    <row r="246" spans="13:22">
      <c r="M246" s="75"/>
      <c r="N246" s="75"/>
      <c r="O246" s="75"/>
      <c r="P246" s="75"/>
      <c r="Q246" s="75"/>
      <c r="R246" s="75"/>
      <c r="S246" s="75"/>
      <c r="T246" s="75"/>
      <c r="U246" s="75"/>
      <c r="V246" s="75"/>
    </row>
    <row r="247" spans="13:22">
      <c r="M247" s="75"/>
      <c r="N247" s="75"/>
      <c r="O247" s="75"/>
      <c r="P247" s="75"/>
      <c r="Q247" s="75"/>
      <c r="R247" s="75"/>
      <c r="S247" s="75"/>
      <c r="T247" s="75"/>
      <c r="U247" s="75"/>
      <c r="V247" s="75"/>
    </row>
    <row r="248" spans="13:22">
      <c r="M248" s="75"/>
      <c r="N248" s="75"/>
      <c r="O248" s="75"/>
      <c r="P248" s="75"/>
      <c r="Q248" s="75"/>
      <c r="R248" s="75"/>
      <c r="S248" s="75"/>
      <c r="T248" s="75"/>
      <c r="U248" s="75"/>
      <c r="V248" s="75"/>
    </row>
    <row r="249" spans="13:22">
      <c r="M249" s="75"/>
      <c r="N249" s="75"/>
      <c r="O249" s="75"/>
      <c r="P249" s="75"/>
      <c r="Q249" s="75"/>
      <c r="R249" s="75"/>
      <c r="S249" s="75"/>
      <c r="T249" s="75"/>
      <c r="U249" s="75"/>
      <c r="V249" s="75"/>
    </row>
    <row r="250" spans="13:22">
      <c r="M250" s="75"/>
      <c r="N250" s="75"/>
      <c r="O250" s="75"/>
      <c r="P250" s="75"/>
      <c r="Q250" s="75"/>
      <c r="R250" s="75"/>
      <c r="S250" s="75"/>
      <c r="T250" s="75"/>
      <c r="U250" s="75"/>
      <c r="V250" s="75"/>
    </row>
    <row r="251" spans="13:22">
      <c r="M251" s="75"/>
      <c r="N251" s="75"/>
      <c r="O251" s="75"/>
      <c r="P251" s="75"/>
      <c r="Q251" s="75"/>
      <c r="R251" s="75"/>
      <c r="S251" s="75"/>
      <c r="T251" s="75"/>
      <c r="U251" s="75"/>
      <c r="V251" s="75"/>
    </row>
    <row r="252" spans="13:22">
      <c r="M252" s="75"/>
      <c r="N252" s="75"/>
      <c r="O252" s="75"/>
      <c r="P252" s="75"/>
      <c r="Q252" s="75"/>
      <c r="R252" s="75"/>
      <c r="S252" s="75"/>
      <c r="T252" s="75"/>
      <c r="U252" s="75"/>
      <c r="V252" s="75"/>
    </row>
    <row r="253" spans="13:22">
      <c r="M253" s="75"/>
      <c r="N253" s="75"/>
      <c r="O253" s="75"/>
      <c r="P253" s="75"/>
      <c r="Q253" s="75"/>
      <c r="R253" s="75"/>
      <c r="S253" s="75"/>
      <c r="T253" s="75"/>
      <c r="U253" s="75"/>
      <c r="V253" s="75"/>
    </row>
    <row r="254" spans="13:22">
      <c r="M254" s="75"/>
      <c r="N254" s="75"/>
      <c r="O254" s="75"/>
      <c r="P254" s="75"/>
      <c r="Q254" s="75"/>
      <c r="R254" s="75"/>
      <c r="S254" s="75"/>
      <c r="T254" s="75"/>
      <c r="U254" s="75"/>
      <c r="V254" s="75"/>
    </row>
    <row r="255" spans="13:22">
      <c r="M255" s="75"/>
      <c r="N255" s="75"/>
      <c r="O255" s="75"/>
      <c r="P255" s="75"/>
      <c r="Q255" s="75"/>
      <c r="R255" s="75"/>
      <c r="S255" s="75"/>
      <c r="T255" s="75"/>
      <c r="U255" s="75"/>
      <c r="V255" s="75"/>
    </row>
    <row r="256" spans="13:22">
      <c r="M256" s="75"/>
      <c r="N256" s="75"/>
      <c r="O256" s="75"/>
      <c r="P256" s="75"/>
      <c r="Q256" s="75"/>
      <c r="R256" s="75"/>
      <c r="S256" s="75"/>
      <c r="T256" s="75"/>
      <c r="U256" s="75"/>
      <c r="V256" s="75"/>
    </row>
    <row r="257" spans="13:22">
      <c r="M257" s="75"/>
      <c r="N257" s="75"/>
      <c r="O257" s="75"/>
      <c r="P257" s="75"/>
      <c r="Q257" s="75"/>
      <c r="R257" s="75"/>
      <c r="S257" s="75"/>
      <c r="T257" s="75"/>
      <c r="U257" s="75"/>
      <c r="V257" s="75"/>
    </row>
    <row r="258" spans="13:22">
      <c r="M258" s="75"/>
      <c r="N258" s="75"/>
      <c r="O258" s="75"/>
      <c r="P258" s="75"/>
      <c r="Q258" s="75"/>
      <c r="R258" s="75"/>
      <c r="S258" s="75"/>
      <c r="T258" s="75"/>
      <c r="U258" s="75"/>
      <c r="V258" s="75"/>
    </row>
    <row r="259" spans="13:22">
      <c r="M259" s="75"/>
      <c r="N259" s="75"/>
      <c r="O259" s="75"/>
      <c r="P259" s="75"/>
      <c r="Q259" s="75"/>
      <c r="R259" s="75"/>
      <c r="S259" s="75"/>
      <c r="T259" s="75"/>
      <c r="U259" s="75"/>
      <c r="V259" s="75"/>
    </row>
    <row r="260" spans="13:22">
      <c r="M260" s="75"/>
      <c r="N260" s="75"/>
      <c r="O260" s="75"/>
      <c r="P260" s="75"/>
      <c r="Q260" s="75"/>
      <c r="R260" s="75"/>
      <c r="S260" s="75"/>
      <c r="T260" s="75"/>
      <c r="U260" s="75"/>
      <c r="V260" s="75"/>
    </row>
    <row r="261" spans="13:22">
      <c r="M261" s="75"/>
      <c r="N261" s="75"/>
      <c r="O261" s="75"/>
      <c r="P261" s="75"/>
      <c r="Q261" s="75"/>
      <c r="R261" s="75"/>
      <c r="S261" s="75"/>
      <c r="T261" s="75"/>
      <c r="U261" s="75"/>
      <c r="V261" s="75"/>
    </row>
    <row r="262" spans="13:22">
      <c r="M262" s="75"/>
      <c r="N262" s="75"/>
      <c r="O262" s="75"/>
      <c r="P262" s="75"/>
      <c r="Q262" s="75"/>
      <c r="R262" s="75"/>
      <c r="S262" s="75"/>
      <c r="T262" s="75"/>
      <c r="U262" s="75"/>
      <c r="V262" s="75"/>
    </row>
    <row r="263" spans="13:22">
      <c r="M263" s="75"/>
      <c r="N263" s="75"/>
      <c r="O263" s="75"/>
      <c r="P263" s="75"/>
      <c r="Q263" s="75"/>
      <c r="R263" s="75"/>
      <c r="S263" s="75"/>
      <c r="T263" s="75"/>
      <c r="U263" s="75"/>
      <c r="V263" s="75"/>
    </row>
    <row r="264" spans="13:22">
      <c r="M264" s="75"/>
      <c r="N264" s="75"/>
      <c r="O264" s="75"/>
      <c r="P264" s="75"/>
      <c r="Q264" s="75"/>
      <c r="R264" s="75"/>
      <c r="S264" s="75"/>
      <c r="T264" s="75"/>
      <c r="U264" s="75"/>
      <c r="V264" s="75"/>
    </row>
    <row r="265" spans="13:22">
      <c r="M265" s="75"/>
      <c r="N265" s="75"/>
      <c r="O265" s="75"/>
      <c r="P265" s="75"/>
      <c r="Q265" s="75"/>
      <c r="R265" s="75"/>
      <c r="S265" s="75"/>
      <c r="T265" s="75"/>
      <c r="U265" s="75"/>
      <c r="V265" s="75"/>
    </row>
    <row r="266" spans="13:22">
      <c r="M266" s="75"/>
      <c r="N266" s="75"/>
      <c r="O266" s="75"/>
      <c r="P266" s="75"/>
      <c r="Q266" s="75"/>
      <c r="R266" s="75"/>
      <c r="S266" s="75"/>
      <c r="T266" s="75"/>
      <c r="U266" s="75"/>
      <c r="V266" s="75"/>
    </row>
    <row r="267" spans="13:22">
      <c r="M267" s="75"/>
      <c r="N267" s="75"/>
      <c r="O267" s="75"/>
      <c r="P267" s="75"/>
      <c r="Q267" s="75"/>
      <c r="R267" s="75"/>
      <c r="S267" s="75"/>
      <c r="T267" s="75"/>
      <c r="U267" s="75"/>
      <c r="V267" s="75"/>
    </row>
    <row r="268" spans="13:22">
      <c r="M268" s="75"/>
      <c r="N268" s="75"/>
      <c r="O268" s="75"/>
      <c r="P268" s="75"/>
      <c r="Q268" s="75"/>
      <c r="R268" s="75"/>
      <c r="S268" s="75"/>
      <c r="T268" s="75"/>
      <c r="U268" s="75"/>
      <c r="V268" s="75"/>
    </row>
    <row r="269" spans="13:22">
      <c r="M269" s="75"/>
      <c r="N269" s="75"/>
      <c r="O269" s="75"/>
      <c r="P269" s="75"/>
      <c r="Q269" s="75"/>
      <c r="R269" s="75"/>
      <c r="S269" s="75"/>
      <c r="T269" s="75"/>
      <c r="U269" s="75"/>
      <c r="V269" s="75"/>
    </row>
    <row r="270" spans="13:22">
      <c r="M270" s="75"/>
      <c r="N270" s="75"/>
      <c r="O270" s="75"/>
      <c r="P270" s="75"/>
      <c r="Q270" s="75"/>
      <c r="R270" s="75"/>
      <c r="S270" s="75"/>
      <c r="T270" s="75"/>
      <c r="U270" s="75"/>
      <c r="V270" s="75"/>
    </row>
    <row r="271" spans="13:22">
      <c r="M271" s="75"/>
      <c r="N271" s="75"/>
      <c r="O271" s="75"/>
      <c r="P271" s="75"/>
      <c r="Q271" s="75"/>
      <c r="R271" s="75"/>
      <c r="S271" s="75"/>
      <c r="T271" s="75"/>
      <c r="U271" s="75"/>
      <c r="V271" s="75"/>
    </row>
    <row r="272" spans="13:22">
      <c r="M272" s="75"/>
      <c r="N272" s="75"/>
      <c r="O272" s="75"/>
      <c r="P272" s="75"/>
      <c r="Q272" s="75"/>
      <c r="R272" s="75"/>
      <c r="S272" s="75"/>
      <c r="T272" s="75"/>
      <c r="U272" s="75"/>
      <c r="V272" s="75"/>
    </row>
    <row r="273" spans="13:22">
      <c r="M273" s="75"/>
      <c r="N273" s="75"/>
      <c r="O273" s="75"/>
      <c r="P273" s="75"/>
      <c r="Q273" s="75"/>
      <c r="R273" s="75"/>
      <c r="S273" s="75"/>
      <c r="T273" s="75"/>
      <c r="U273" s="75"/>
      <c r="V273" s="75"/>
    </row>
    <row r="274" spans="13:22">
      <c r="M274" s="75"/>
      <c r="N274" s="75"/>
      <c r="O274" s="75"/>
      <c r="P274" s="75"/>
      <c r="Q274" s="75"/>
      <c r="R274" s="75"/>
      <c r="S274" s="75"/>
      <c r="T274" s="75"/>
      <c r="U274" s="75"/>
      <c r="V274" s="75"/>
    </row>
    <row r="275" spans="13:22">
      <c r="M275" s="75"/>
      <c r="N275" s="75"/>
      <c r="O275" s="75"/>
      <c r="P275" s="75"/>
      <c r="Q275" s="75"/>
      <c r="R275" s="75"/>
      <c r="S275" s="75"/>
      <c r="T275" s="75"/>
      <c r="U275" s="75"/>
      <c r="V275" s="75"/>
    </row>
    <row r="276" spans="13:22">
      <c r="M276" s="75"/>
      <c r="N276" s="75"/>
      <c r="O276" s="75"/>
      <c r="P276" s="75"/>
      <c r="Q276" s="75"/>
      <c r="R276" s="75"/>
      <c r="S276" s="75"/>
      <c r="T276" s="75"/>
      <c r="U276" s="75"/>
      <c r="V276" s="75"/>
    </row>
    <row r="277" spans="13:22">
      <c r="M277" s="75"/>
      <c r="N277" s="75"/>
      <c r="O277" s="75"/>
      <c r="P277" s="75"/>
      <c r="Q277" s="75"/>
      <c r="R277" s="75"/>
      <c r="S277" s="75"/>
      <c r="T277" s="75"/>
      <c r="U277" s="75"/>
      <c r="V277" s="75"/>
    </row>
    <row r="278" spans="13:22">
      <c r="M278" s="75"/>
      <c r="N278" s="75"/>
      <c r="O278" s="75"/>
      <c r="P278" s="75"/>
      <c r="Q278" s="75"/>
      <c r="R278" s="75"/>
      <c r="S278" s="75"/>
      <c r="T278" s="75"/>
      <c r="U278" s="75"/>
      <c r="V278" s="75"/>
    </row>
    <row r="279" spans="13:22">
      <c r="M279" s="75"/>
      <c r="N279" s="75"/>
      <c r="O279" s="75"/>
      <c r="P279" s="75"/>
      <c r="Q279" s="75"/>
      <c r="R279" s="75"/>
      <c r="S279" s="75"/>
      <c r="T279" s="75"/>
      <c r="U279" s="75"/>
      <c r="V279" s="75"/>
    </row>
    <row r="280" spans="13:22">
      <c r="M280" s="75"/>
      <c r="N280" s="75"/>
      <c r="O280" s="75"/>
      <c r="P280" s="75"/>
      <c r="Q280" s="75"/>
      <c r="R280" s="75"/>
      <c r="S280" s="75"/>
      <c r="T280" s="75"/>
      <c r="U280" s="75"/>
      <c r="V280" s="75"/>
    </row>
    <row r="281" spans="13:22">
      <c r="M281" s="75"/>
      <c r="N281" s="75"/>
      <c r="O281" s="75"/>
      <c r="P281" s="75"/>
      <c r="Q281" s="75"/>
      <c r="R281" s="75"/>
      <c r="S281" s="75"/>
      <c r="T281" s="75"/>
      <c r="U281" s="75"/>
      <c r="V281" s="75"/>
    </row>
    <row r="282" spans="13:22">
      <c r="M282" s="75"/>
      <c r="N282" s="75"/>
      <c r="O282" s="75"/>
      <c r="P282" s="75"/>
      <c r="Q282" s="75"/>
      <c r="R282" s="75"/>
      <c r="S282" s="75"/>
      <c r="T282" s="75"/>
      <c r="U282" s="75"/>
      <c r="V282" s="75"/>
    </row>
    <row r="283" spans="13:22">
      <c r="M283" s="75"/>
      <c r="N283" s="75"/>
      <c r="O283" s="75"/>
      <c r="P283" s="75"/>
      <c r="Q283" s="75"/>
      <c r="R283" s="75"/>
      <c r="S283" s="75"/>
      <c r="T283" s="75"/>
      <c r="U283" s="75"/>
      <c r="V283" s="75"/>
    </row>
    <row r="284" spans="13:22">
      <c r="M284" s="75"/>
      <c r="N284" s="75"/>
      <c r="O284" s="75"/>
      <c r="P284" s="75"/>
      <c r="Q284" s="75"/>
      <c r="R284" s="75"/>
      <c r="S284" s="75"/>
      <c r="T284" s="75"/>
      <c r="U284" s="75"/>
      <c r="V284" s="75"/>
    </row>
    <row r="285" spans="13:22">
      <c r="M285" s="75"/>
      <c r="N285" s="75"/>
      <c r="O285" s="75"/>
      <c r="P285" s="75"/>
      <c r="Q285" s="75"/>
      <c r="R285" s="75"/>
      <c r="S285" s="75"/>
      <c r="T285" s="75"/>
      <c r="U285" s="75"/>
      <c r="V285" s="75"/>
    </row>
    <row r="286" spans="13:22">
      <c r="M286" s="75"/>
      <c r="N286" s="75"/>
      <c r="O286" s="75"/>
      <c r="P286" s="75"/>
      <c r="Q286" s="75"/>
      <c r="R286" s="75"/>
      <c r="S286" s="75"/>
      <c r="T286" s="75"/>
      <c r="U286" s="75"/>
      <c r="V286" s="75"/>
    </row>
    <row r="287" spans="13:22">
      <c r="M287" s="75"/>
      <c r="N287" s="75"/>
      <c r="O287" s="75"/>
      <c r="P287" s="75"/>
      <c r="Q287" s="75"/>
      <c r="R287" s="75"/>
      <c r="S287" s="75"/>
      <c r="T287" s="75"/>
      <c r="U287" s="75"/>
      <c r="V287" s="75"/>
    </row>
    <row r="288" spans="13:22">
      <c r="M288" s="75"/>
      <c r="N288" s="75"/>
      <c r="O288" s="75"/>
      <c r="P288" s="75"/>
      <c r="Q288" s="75"/>
      <c r="R288" s="75"/>
      <c r="S288" s="75"/>
      <c r="T288" s="75"/>
      <c r="U288" s="75"/>
      <c r="V288" s="75"/>
    </row>
    <row r="289" spans="13:22">
      <c r="M289" s="75"/>
      <c r="N289" s="75"/>
      <c r="O289" s="75"/>
      <c r="P289" s="75"/>
      <c r="Q289" s="75"/>
      <c r="R289" s="75"/>
      <c r="S289" s="75"/>
      <c r="T289" s="75"/>
      <c r="U289" s="75"/>
      <c r="V289" s="75"/>
    </row>
    <row r="290" spans="13:22">
      <c r="M290" s="75"/>
      <c r="N290" s="75"/>
      <c r="O290" s="75"/>
      <c r="P290" s="75"/>
      <c r="Q290" s="75"/>
      <c r="R290" s="75"/>
      <c r="S290" s="75"/>
      <c r="T290" s="75"/>
      <c r="U290" s="75"/>
      <c r="V290" s="75"/>
    </row>
    <row r="291" spans="13:22">
      <c r="M291" s="75"/>
      <c r="N291" s="75"/>
      <c r="O291" s="75"/>
      <c r="P291" s="75"/>
      <c r="Q291" s="75"/>
      <c r="R291" s="75"/>
      <c r="S291" s="75"/>
      <c r="T291" s="75"/>
      <c r="U291" s="75"/>
      <c r="V291" s="75"/>
    </row>
    <row r="292" spans="13:22">
      <c r="M292" s="75"/>
      <c r="N292" s="75"/>
      <c r="O292" s="75"/>
      <c r="P292" s="75"/>
      <c r="Q292" s="75"/>
      <c r="R292" s="75"/>
      <c r="S292" s="75"/>
      <c r="T292" s="75"/>
      <c r="U292" s="75"/>
      <c r="V292" s="75"/>
    </row>
    <row r="293" spans="13:22">
      <c r="M293" s="75"/>
      <c r="N293" s="75"/>
      <c r="O293" s="75"/>
      <c r="P293" s="75"/>
      <c r="Q293" s="75"/>
      <c r="R293" s="75"/>
      <c r="S293" s="75"/>
      <c r="T293" s="75"/>
      <c r="U293" s="75"/>
      <c r="V293" s="75"/>
    </row>
    <row r="294" spans="13:22">
      <c r="M294" s="75"/>
      <c r="N294" s="75"/>
      <c r="O294" s="75"/>
      <c r="P294" s="75"/>
      <c r="Q294" s="75"/>
      <c r="R294" s="75"/>
      <c r="S294" s="75"/>
      <c r="T294" s="75"/>
      <c r="U294" s="75"/>
      <c r="V294" s="75"/>
    </row>
    <row r="295" spans="13:22">
      <c r="M295" s="75"/>
      <c r="N295" s="75"/>
      <c r="O295" s="75"/>
      <c r="P295" s="75"/>
      <c r="Q295" s="75"/>
      <c r="R295" s="75"/>
      <c r="S295" s="75"/>
      <c r="T295" s="75"/>
      <c r="U295" s="75"/>
      <c r="V295" s="75"/>
    </row>
    <row r="296" spans="13:22">
      <c r="M296" s="75"/>
      <c r="N296" s="75"/>
      <c r="O296" s="75"/>
      <c r="P296" s="75"/>
      <c r="Q296" s="75"/>
      <c r="R296" s="75"/>
      <c r="S296" s="75"/>
      <c r="T296" s="75"/>
      <c r="U296" s="75"/>
      <c r="V296" s="75"/>
    </row>
    <row r="297" spans="13:22">
      <c r="M297" s="75"/>
      <c r="N297" s="75"/>
      <c r="O297" s="75"/>
      <c r="P297" s="75"/>
      <c r="Q297" s="75"/>
      <c r="R297" s="75"/>
      <c r="S297" s="75"/>
      <c r="T297" s="75"/>
      <c r="U297" s="75"/>
      <c r="V297" s="75"/>
    </row>
    <row r="298" spans="13:22">
      <c r="M298" s="75"/>
      <c r="N298" s="75"/>
      <c r="O298" s="75"/>
      <c r="P298" s="75"/>
      <c r="Q298" s="75"/>
      <c r="R298" s="75"/>
      <c r="S298" s="75"/>
      <c r="T298" s="75"/>
      <c r="U298" s="75"/>
      <c r="V298" s="75"/>
    </row>
    <row r="299" spans="13:22">
      <c r="M299" s="75"/>
      <c r="N299" s="75"/>
      <c r="O299" s="75"/>
      <c r="P299" s="75"/>
      <c r="Q299" s="75"/>
      <c r="R299" s="75"/>
      <c r="S299" s="75"/>
      <c r="T299" s="75"/>
      <c r="U299" s="75"/>
      <c r="V299" s="75"/>
    </row>
    <row r="300" spans="13:22">
      <c r="M300" s="75"/>
      <c r="N300" s="75"/>
      <c r="O300" s="75"/>
      <c r="P300" s="75"/>
      <c r="Q300" s="75"/>
      <c r="R300" s="75"/>
      <c r="S300" s="75"/>
      <c r="T300" s="75"/>
      <c r="U300" s="75"/>
      <c r="V300" s="75"/>
    </row>
    <row r="301" spans="13:22">
      <c r="M301" s="75"/>
      <c r="N301" s="75"/>
      <c r="O301" s="75"/>
      <c r="P301" s="75"/>
      <c r="Q301" s="75"/>
      <c r="R301" s="75"/>
      <c r="S301" s="75"/>
      <c r="T301" s="75"/>
      <c r="U301" s="75"/>
      <c r="V301" s="75"/>
    </row>
    <row r="302" spans="13:22">
      <c r="M302" s="75"/>
      <c r="N302" s="75"/>
      <c r="O302" s="75"/>
      <c r="P302" s="75"/>
      <c r="Q302" s="75"/>
      <c r="R302" s="75"/>
      <c r="S302" s="75"/>
      <c r="T302" s="75"/>
      <c r="U302" s="75"/>
      <c r="V302" s="75"/>
    </row>
    <row r="303" spans="13:22">
      <c r="M303" s="75"/>
      <c r="N303" s="75"/>
      <c r="O303" s="75"/>
      <c r="P303" s="75"/>
      <c r="Q303" s="75"/>
      <c r="R303" s="75"/>
      <c r="S303" s="75"/>
      <c r="T303" s="75"/>
      <c r="U303" s="75"/>
      <c r="V303" s="75"/>
    </row>
    <row r="304" spans="13:22">
      <c r="M304" s="75"/>
      <c r="N304" s="75"/>
      <c r="O304" s="75"/>
      <c r="P304" s="75"/>
      <c r="Q304" s="75"/>
      <c r="R304" s="75"/>
      <c r="S304" s="75"/>
      <c r="T304" s="75"/>
      <c r="U304" s="75"/>
      <c r="V304" s="75"/>
    </row>
    <row r="305" spans="13:22">
      <c r="M305" s="75"/>
      <c r="N305" s="75"/>
      <c r="O305" s="75"/>
      <c r="P305" s="75"/>
      <c r="Q305" s="75"/>
      <c r="R305" s="75"/>
      <c r="S305" s="75"/>
      <c r="T305" s="75"/>
      <c r="U305" s="75"/>
      <c r="V305" s="75"/>
    </row>
    <row r="306" spans="13:22">
      <c r="M306" s="75"/>
      <c r="N306" s="75"/>
      <c r="O306" s="75"/>
      <c r="P306" s="75"/>
      <c r="Q306" s="75"/>
      <c r="R306" s="75"/>
      <c r="S306" s="75"/>
      <c r="T306" s="75"/>
      <c r="U306" s="75"/>
      <c r="V306" s="75"/>
    </row>
    <row r="307" spans="13:22">
      <c r="M307" s="75"/>
      <c r="N307" s="75"/>
      <c r="O307" s="75"/>
      <c r="P307" s="75"/>
      <c r="Q307" s="75"/>
      <c r="R307" s="75"/>
      <c r="S307" s="75"/>
      <c r="T307" s="75"/>
      <c r="U307" s="75"/>
      <c r="V307" s="75"/>
    </row>
    <row r="308" spans="13:22">
      <c r="M308" s="75"/>
      <c r="N308" s="75"/>
      <c r="O308" s="75"/>
      <c r="P308" s="75"/>
      <c r="Q308" s="75"/>
      <c r="R308" s="75"/>
      <c r="S308" s="75"/>
      <c r="T308" s="75"/>
      <c r="U308" s="75"/>
      <c r="V308" s="75"/>
    </row>
    <row r="309" spans="13:22">
      <c r="M309" s="75"/>
      <c r="N309" s="75"/>
      <c r="O309" s="75"/>
      <c r="P309" s="75"/>
      <c r="Q309" s="75"/>
      <c r="R309" s="75"/>
      <c r="S309" s="75"/>
      <c r="T309" s="75"/>
      <c r="U309" s="75"/>
      <c r="V309" s="75"/>
    </row>
    <row r="310" spans="13:22">
      <c r="M310" s="75"/>
      <c r="N310" s="75"/>
      <c r="O310" s="75"/>
      <c r="P310" s="75"/>
      <c r="Q310" s="75"/>
      <c r="R310" s="75"/>
      <c r="S310" s="75"/>
      <c r="T310" s="75"/>
      <c r="U310" s="75"/>
      <c r="V310" s="75"/>
    </row>
    <row r="311" spans="13:22">
      <c r="M311" s="75"/>
      <c r="N311" s="75"/>
      <c r="O311" s="75"/>
      <c r="P311" s="75"/>
      <c r="Q311" s="75"/>
      <c r="R311" s="75"/>
      <c r="S311" s="75"/>
      <c r="T311" s="75"/>
      <c r="U311" s="75"/>
      <c r="V311" s="75"/>
    </row>
    <row r="312" spans="13:22">
      <c r="M312" s="75"/>
      <c r="N312" s="75"/>
      <c r="O312" s="75"/>
      <c r="P312" s="75"/>
      <c r="Q312" s="75"/>
      <c r="R312" s="75"/>
      <c r="S312" s="75"/>
      <c r="T312" s="75"/>
      <c r="U312" s="75"/>
      <c r="V312" s="75"/>
    </row>
    <row r="313" spans="13:22">
      <c r="M313" s="75"/>
      <c r="N313" s="75"/>
      <c r="O313" s="75"/>
      <c r="P313" s="75"/>
      <c r="Q313" s="75"/>
      <c r="R313" s="75"/>
      <c r="S313" s="75"/>
      <c r="T313" s="75"/>
      <c r="U313" s="75"/>
      <c r="V313" s="75"/>
    </row>
    <row r="314" spans="13:22">
      <c r="M314" s="75"/>
      <c r="N314" s="75"/>
      <c r="O314" s="75"/>
      <c r="P314" s="75"/>
      <c r="Q314" s="75"/>
      <c r="R314" s="75"/>
      <c r="S314" s="75"/>
      <c r="T314" s="75"/>
      <c r="U314" s="75"/>
      <c r="V314" s="75"/>
    </row>
    <row r="315" spans="13:22">
      <c r="M315" s="75"/>
      <c r="N315" s="75"/>
      <c r="O315" s="75"/>
      <c r="P315" s="75"/>
      <c r="Q315" s="75"/>
      <c r="R315" s="75"/>
      <c r="S315" s="75"/>
      <c r="T315" s="75"/>
      <c r="U315" s="75"/>
      <c r="V315" s="75"/>
    </row>
    <row r="316" spans="13:22">
      <c r="M316" s="75"/>
      <c r="N316" s="75"/>
      <c r="O316" s="75"/>
      <c r="P316" s="75"/>
      <c r="Q316" s="75"/>
      <c r="R316" s="75"/>
      <c r="S316" s="75"/>
      <c r="T316" s="75"/>
      <c r="U316" s="75"/>
      <c r="V316" s="75"/>
    </row>
    <row r="317" spans="13:22">
      <c r="M317" s="75"/>
      <c r="N317" s="75"/>
      <c r="O317" s="75"/>
      <c r="P317" s="75"/>
      <c r="Q317" s="75"/>
      <c r="R317" s="75"/>
      <c r="S317" s="75"/>
      <c r="T317" s="75"/>
      <c r="U317" s="75"/>
      <c r="V317" s="75"/>
    </row>
    <row r="318" spans="13:22">
      <c r="M318" s="75"/>
      <c r="N318" s="75"/>
      <c r="O318" s="75"/>
      <c r="P318" s="75"/>
      <c r="Q318" s="75"/>
      <c r="R318" s="75"/>
      <c r="S318" s="75"/>
      <c r="T318" s="75"/>
      <c r="U318" s="75"/>
      <c r="V318" s="75"/>
    </row>
    <row r="319" spans="13:22">
      <c r="M319" s="75"/>
      <c r="N319" s="75"/>
      <c r="O319" s="75"/>
      <c r="P319" s="75"/>
      <c r="Q319" s="75"/>
      <c r="R319" s="75"/>
      <c r="S319" s="75"/>
      <c r="T319" s="75"/>
      <c r="U319" s="75"/>
      <c r="V319" s="75"/>
    </row>
    <row r="320" spans="13:22">
      <c r="M320" s="75"/>
      <c r="N320" s="75"/>
      <c r="O320" s="75"/>
      <c r="P320" s="75"/>
      <c r="Q320" s="75"/>
      <c r="R320" s="75"/>
      <c r="S320" s="75"/>
      <c r="T320" s="75"/>
      <c r="U320" s="75"/>
      <c r="V320" s="75"/>
    </row>
    <row r="321" spans="13:22">
      <c r="M321" s="75"/>
      <c r="N321" s="75"/>
      <c r="O321" s="75"/>
      <c r="P321" s="75"/>
      <c r="Q321" s="75"/>
      <c r="R321" s="75"/>
      <c r="S321" s="75"/>
      <c r="T321" s="75"/>
      <c r="U321" s="75"/>
      <c r="V321" s="75"/>
    </row>
    <row r="322" spans="13:22">
      <c r="M322" s="75"/>
      <c r="N322" s="75"/>
      <c r="O322" s="75"/>
      <c r="P322" s="75"/>
      <c r="Q322" s="75"/>
      <c r="R322" s="75"/>
      <c r="S322" s="75"/>
      <c r="T322" s="75"/>
      <c r="U322" s="75"/>
      <c r="V322" s="75"/>
    </row>
    <row r="323" spans="13:22">
      <c r="M323" s="75"/>
      <c r="N323" s="75"/>
      <c r="O323" s="75"/>
      <c r="P323" s="75"/>
      <c r="Q323" s="75"/>
      <c r="R323" s="75"/>
      <c r="S323" s="75"/>
      <c r="T323" s="75"/>
      <c r="U323" s="75"/>
      <c r="V323" s="75"/>
    </row>
    <row r="324" spans="13:22">
      <c r="M324" s="75"/>
      <c r="N324" s="75"/>
      <c r="O324" s="75"/>
      <c r="P324" s="75"/>
      <c r="Q324" s="75"/>
      <c r="R324" s="75"/>
      <c r="S324" s="75"/>
      <c r="T324" s="75"/>
      <c r="U324" s="75"/>
      <c r="V324" s="75"/>
    </row>
    <row r="325" spans="13:22">
      <c r="M325" s="75"/>
      <c r="N325" s="75"/>
      <c r="O325" s="75"/>
      <c r="P325" s="75"/>
      <c r="Q325" s="75"/>
      <c r="R325" s="75"/>
      <c r="S325" s="75"/>
      <c r="T325" s="75"/>
      <c r="U325" s="75"/>
      <c r="V325" s="75"/>
    </row>
    <row r="326" spans="13:22">
      <c r="M326" s="75"/>
      <c r="N326" s="75"/>
      <c r="O326" s="75"/>
      <c r="P326" s="75"/>
      <c r="Q326" s="75"/>
      <c r="R326" s="75"/>
      <c r="S326" s="75"/>
      <c r="T326" s="75"/>
      <c r="U326" s="75"/>
      <c r="V326" s="75"/>
    </row>
    <row r="327" spans="13:22">
      <c r="M327" s="75"/>
      <c r="N327" s="75"/>
      <c r="O327" s="75"/>
      <c r="P327" s="75"/>
      <c r="Q327" s="75"/>
      <c r="R327" s="75"/>
      <c r="S327" s="75"/>
      <c r="T327" s="75"/>
      <c r="U327" s="75"/>
      <c r="V327" s="75"/>
    </row>
    <row r="328" spans="13:22">
      <c r="M328" s="75"/>
      <c r="N328" s="75"/>
      <c r="O328" s="75"/>
      <c r="P328" s="75"/>
      <c r="Q328" s="75"/>
      <c r="R328" s="75"/>
      <c r="S328" s="75"/>
      <c r="T328" s="75"/>
      <c r="U328" s="75"/>
      <c r="V328" s="75"/>
    </row>
    <row r="329" spans="13:22">
      <c r="M329" s="75"/>
      <c r="N329" s="75"/>
      <c r="O329" s="75"/>
      <c r="P329" s="75"/>
      <c r="Q329" s="75"/>
      <c r="R329" s="75"/>
      <c r="S329" s="75"/>
      <c r="T329" s="75"/>
      <c r="U329" s="75"/>
      <c r="V329" s="75"/>
    </row>
    <row r="330" spans="13:22">
      <c r="M330" s="75"/>
      <c r="N330" s="75"/>
      <c r="O330" s="75"/>
      <c r="P330" s="75"/>
      <c r="Q330" s="75"/>
      <c r="R330" s="75"/>
      <c r="S330" s="75"/>
      <c r="T330" s="75"/>
      <c r="U330" s="75"/>
      <c r="V330" s="75"/>
    </row>
    <row r="331" spans="13:22">
      <c r="M331" s="75"/>
      <c r="N331" s="75"/>
      <c r="O331" s="75"/>
      <c r="P331" s="75"/>
      <c r="Q331" s="75"/>
      <c r="R331" s="75"/>
      <c r="S331" s="75"/>
      <c r="T331" s="75"/>
      <c r="U331" s="75"/>
      <c r="V331" s="75"/>
    </row>
    <row r="332" spans="13:22">
      <c r="M332" s="75"/>
      <c r="N332" s="75"/>
      <c r="O332" s="75"/>
      <c r="P332" s="75"/>
      <c r="Q332" s="75"/>
      <c r="R332" s="75"/>
      <c r="S332" s="75"/>
      <c r="T332" s="75"/>
      <c r="U332" s="75"/>
      <c r="V332" s="75"/>
    </row>
    <row r="333" spans="13:22">
      <c r="M333" s="75"/>
      <c r="N333" s="75"/>
      <c r="O333" s="75"/>
      <c r="P333" s="75"/>
      <c r="Q333" s="75"/>
      <c r="R333" s="75"/>
      <c r="S333" s="75"/>
      <c r="T333" s="75"/>
      <c r="U333" s="75"/>
      <c r="V333" s="75"/>
    </row>
    <row r="334" spans="13:22">
      <c r="M334" s="75"/>
      <c r="N334" s="75"/>
      <c r="O334" s="75"/>
      <c r="P334" s="75"/>
      <c r="Q334" s="75"/>
      <c r="R334" s="75"/>
      <c r="S334" s="75"/>
      <c r="T334" s="75"/>
      <c r="U334" s="75"/>
      <c r="V334" s="75"/>
    </row>
    <row r="335" spans="13:22">
      <c r="M335" s="75"/>
      <c r="N335" s="75"/>
      <c r="O335" s="75"/>
      <c r="P335" s="75"/>
      <c r="Q335" s="75"/>
      <c r="R335" s="75"/>
      <c r="S335" s="75"/>
      <c r="T335" s="75"/>
      <c r="U335" s="75"/>
      <c r="V335" s="75"/>
    </row>
    <row r="336" spans="13:22">
      <c r="M336" s="75"/>
      <c r="N336" s="75"/>
      <c r="O336" s="75"/>
      <c r="P336" s="75"/>
      <c r="Q336" s="75"/>
      <c r="R336" s="75"/>
      <c r="S336" s="75"/>
      <c r="T336" s="75"/>
      <c r="U336" s="75"/>
      <c r="V336" s="75"/>
    </row>
    <row r="337" spans="13:22">
      <c r="M337" s="75"/>
      <c r="N337" s="75"/>
      <c r="O337" s="75"/>
      <c r="P337" s="75"/>
      <c r="Q337" s="75"/>
      <c r="R337" s="75"/>
      <c r="S337" s="75"/>
      <c r="T337" s="75"/>
      <c r="U337" s="75"/>
      <c r="V337" s="75"/>
    </row>
    <row r="338" spans="13:22">
      <c r="M338" s="75"/>
      <c r="N338" s="75"/>
      <c r="O338" s="75"/>
      <c r="P338" s="75"/>
      <c r="Q338" s="75"/>
      <c r="R338" s="75"/>
      <c r="S338" s="75"/>
      <c r="T338" s="75"/>
      <c r="U338" s="75"/>
      <c r="V338" s="75"/>
    </row>
    <row r="339" spans="13:22">
      <c r="M339" s="75"/>
      <c r="N339" s="75"/>
      <c r="O339" s="75"/>
      <c r="P339" s="75"/>
      <c r="Q339" s="75"/>
      <c r="R339" s="75"/>
      <c r="S339" s="75"/>
      <c r="T339" s="75"/>
      <c r="U339" s="75"/>
      <c r="V339" s="75"/>
    </row>
    <row r="340" spans="13:22">
      <c r="M340" s="75"/>
      <c r="N340" s="75"/>
      <c r="O340" s="75"/>
      <c r="P340" s="75"/>
      <c r="Q340" s="75"/>
      <c r="R340" s="75"/>
      <c r="S340" s="75"/>
      <c r="T340" s="75"/>
      <c r="U340" s="75"/>
      <c r="V340" s="75"/>
    </row>
    <row r="341" spans="13:22">
      <c r="M341" s="75"/>
      <c r="N341" s="75"/>
      <c r="O341" s="75"/>
      <c r="P341" s="75"/>
      <c r="Q341" s="75"/>
      <c r="R341" s="75"/>
      <c r="S341" s="75"/>
      <c r="T341" s="75"/>
      <c r="U341" s="75"/>
      <c r="V341" s="75"/>
    </row>
    <row r="342" spans="13:22">
      <c r="M342" s="75"/>
      <c r="N342" s="75"/>
      <c r="O342" s="75"/>
      <c r="P342" s="75"/>
      <c r="Q342" s="75"/>
      <c r="R342" s="75"/>
      <c r="S342" s="75"/>
      <c r="T342" s="75"/>
      <c r="U342" s="75"/>
      <c r="V342" s="75"/>
    </row>
    <row r="343" spans="13:22">
      <c r="M343" s="75"/>
      <c r="N343" s="75"/>
      <c r="O343" s="75"/>
      <c r="P343" s="75"/>
      <c r="Q343" s="75"/>
      <c r="R343" s="75"/>
      <c r="S343" s="75"/>
      <c r="T343" s="75"/>
      <c r="U343" s="75"/>
      <c r="V343" s="75"/>
    </row>
    <row r="344" spans="13:22">
      <c r="M344" s="75"/>
      <c r="N344" s="75"/>
      <c r="O344" s="75"/>
      <c r="P344" s="75"/>
      <c r="Q344" s="75"/>
      <c r="R344" s="75"/>
      <c r="S344" s="75"/>
      <c r="T344" s="75"/>
      <c r="U344" s="75"/>
      <c r="V344" s="75"/>
    </row>
    <row r="345" spans="13:22">
      <c r="M345" s="75"/>
      <c r="N345" s="75"/>
      <c r="O345" s="75"/>
      <c r="P345" s="75"/>
      <c r="Q345" s="75"/>
      <c r="R345" s="75"/>
      <c r="S345" s="75"/>
      <c r="T345" s="75"/>
      <c r="U345" s="75"/>
      <c r="V345" s="75"/>
    </row>
    <row r="346" spans="13:22">
      <c r="M346" s="75"/>
      <c r="N346" s="75"/>
      <c r="O346" s="75"/>
      <c r="P346" s="75"/>
      <c r="Q346" s="75"/>
      <c r="R346" s="75"/>
      <c r="S346" s="75"/>
      <c r="T346" s="75"/>
      <c r="U346" s="75"/>
      <c r="V346" s="75"/>
    </row>
    <row r="347" spans="13:22">
      <c r="M347" s="75"/>
      <c r="N347" s="75"/>
      <c r="O347" s="75"/>
      <c r="P347" s="75"/>
      <c r="Q347" s="75"/>
      <c r="R347" s="75"/>
      <c r="S347" s="75"/>
      <c r="T347" s="75"/>
      <c r="U347" s="75"/>
      <c r="V347" s="75"/>
    </row>
    <row r="348" spans="13:22">
      <c r="M348" s="75"/>
      <c r="N348" s="75"/>
      <c r="O348" s="75"/>
      <c r="P348" s="75"/>
      <c r="Q348" s="75"/>
      <c r="R348" s="75"/>
      <c r="S348" s="75"/>
      <c r="T348" s="75"/>
      <c r="U348" s="75"/>
      <c r="V348" s="75"/>
    </row>
    <row r="349" spans="13:22">
      <c r="M349" s="75"/>
      <c r="N349" s="75"/>
      <c r="O349" s="75"/>
      <c r="P349" s="75"/>
      <c r="Q349" s="75"/>
      <c r="R349" s="75"/>
      <c r="S349" s="75"/>
      <c r="T349" s="75"/>
      <c r="U349" s="75"/>
      <c r="V349" s="75"/>
    </row>
    <row r="350" spans="13:22">
      <c r="M350" s="75"/>
      <c r="N350" s="75"/>
      <c r="O350" s="75"/>
      <c r="P350" s="75"/>
      <c r="Q350" s="75"/>
      <c r="R350" s="75"/>
      <c r="S350" s="75"/>
      <c r="T350" s="75"/>
      <c r="U350" s="75"/>
      <c r="V350" s="75"/>
    </row>
    <row r="351" spans="13:22">
      <c r="M351" s="75"/>
      <c r="N351" s="75"/>
      <c r="O351" s="75"/>
      <c r="P351" s="75"/>
      <c r="Q351" s="75"/>
      <c r="R351" s="75"/>
      <c r="S351" s="75"/>
      <c r="T351" s="75"/>
      <c r="U351" s="75"/>
      <c r="V351" s="75"/>
    </row>
    <row r="352" spans="13:22">
      <c r="M352" s="75"/>
      <c r="N352" s="75"/>
      <c r="O352" s="75"/>
      <c r="P352" s="75"/>
      <c r="Q352" s="75"/>
      <c r="R352" s="75"/>
      <c r="S352" s="75"/>
      <c r="T352" s="75"/>
      <c r="U352" s="75"/>
      <c r="V352" s="75"/>
    </row>
    <row r="353" spans="13:22">
      <c r="M353" s="75"/>
      <c r="N353" s="75"/>
      <c r="O353" s="75"/>
      <c r="P353" s="75"/>
      <c r="Q353" s="75"/>
      <c r="R353" s="75"/>
      <c r="S353" s="75"/>
      <c r="T353" s="75"/>
      <c r="U353" s="75"/>
      <c r="V353" s="75"/>
    </row>
    <row r="354" spans="13:22">
      <c r="M354" s="75"/>
      <c r="N354" s="75"/>
      <c r="O354" s="75"/>
      <c r="P354" s="75"/>
      <c r="Q354" s="75"/>
      <c r="R354" s="75"/>
      <c r="S354" s="75"/>
      <c r="T354" s="75"/>
      <c r="U354" s="75"/>
      <c r="V354" s="75"/>
    </row>
    <row r="355" spans="13:22">
      <c r="M355" s="75"/>
      <c r="N355" s="75"/>
      <c r="O355" s="75"/>
      <c r="P355" s="75"/>
      <c r="Q355" s="75"/>
      <c r="R355" s="75"/>
      <c r="S355" s="75"/>
      <c r="T355" s="75"/>
      <c r="U355" s="75"/>
      <c r="V355" s="75"/>
    </row>
    <row r="356" spans="13:22">
      <c r="M356" s="75"/>
      <c r="N356" s="75"/>
      <c r="O356" s="75"/>
      <c r="P356" s="75"/>
      <c r="Q356" s="75"/>
      <c r="R356" s="75"/>
      <c r="S356" s="75"/>
      <c r="T356" s="75"/>
      <c r="U356" s="75"/>
      <c r="V356" s="75"/>
    </row>
    <row r="357" spans="13:22">
      <c r="M357" s="75"/>
      <c r="N357" s="75"/>
      <c r="O357" s="75"/>
      <c r="P357" s="75"/>
      <c r="Q357" s="75"/>
      <c r="R357" s="75"/>
      <c r="S357" s="75"/>
      <c r="T357" s="75"/>
      <c r="U357" s="75"/>
      <c r="V357" s="75"/>
    </row>
    <row r="358" spans="13:22">
      <c r="M358" s="75"/>
      <c r="N358" s="75"/>
      <c r="O358" s="75"/>
      <c r="P358" s="75"/>
      <c r="Q358" s="75"/>
      <c r="R358" s="75"/>
      <c r="S358" s="75"/>
      <c r="T358" s="75"/>
      <c r="U358" s="75"/>
      <c r="V358" s="75"/>
    </row>
    <row r="359" spans="13:22">
      <c r="M359" s="75"/>
      <c r="N359" s="75"/>
      <c r="O359" s="75"/>
      <c r="P359" s="75"/>
      <c r="Q359" s="75"/>
      <c r="R359" s="75"/>
      <c r="S359" s="75"/>
      <c r="T359" s="75"/>
      <c r="U359" s="75"/>
      <c r="V359" s="75"/>
    </row>
    <row r="360" spans="13:22">
      <c r="M360" s="75"/>
      <c r="N360" s="75"/>
      <c r="O360" s="75"/>
      <c r="P360" s="75"/>
      <c r="Q360" s="75"/>
      <c r="R360" s="75"/>
      <c r="S360" s="75"/>
      <c r="T360" s="75"/>
      <c r="U360" s="75"/>
      <c r="V360" s="75"/>
    </row>
    <row r="361" spans="13:22">
      <c r="M361" s="75"/>
      <c r="N361" s="75"/>
      <c r="O361" s="75"/>
      <c r="P361" s="75"/>
      <c r="Q361" s="75"/>
      <c r="R361" s="75"/>
      <c r="S361" s="75"/>
      <c r="T361" s="75"/>
      <c r="U361" s="75"/>
      <c r="V361" s="75"/>
    </row>
    <row r="362" spans="13:22">
      <c r="M362" s="75"/>
      <c r="N362" s="75"/>
      <c r="O362" s="75"/>
      <c r="P362" s="75"/>
      <c r="Q362" s="75"/>
      <c r="R362" s="75"/>
      <c r="S362" s="75"/>
      <c r="T362" s="75"/>
      <c r="U362" s="75"/>
      <c r="V362" s="75"/>
    </row>
    <row r="363" spans="13:22">
      <c r="M363" s="75"/>
      <c r="N363" s="75"/>
      <c r="O363" s="75"/>
      <c r="P363" s="75"/>
      <c r="Q363" s="75"/>
      <c r="R363" s="75"/>
      <c r="S363" s="75"/>
      <c r="T363" s="75"/>
      <c r="U363" s="75"/>
      <c r="V363" s="75"/>
    </row>
    <row r="364" spans="13:22">
      <c r="M364" s="75"/>
      <c r="N364" s="75"/>
      <c r="O364" s="75"/>
      <c r="P364" s="75"/>
      <c r="Q364" s="75"/>
      <c r="R364" s="75"/>
      <c r="S364" s="75"/>
      <c r="T364" s="75"/>
      <c r="U364" s="75"/>
      <c r="V364" s="75"/>
    </row>
    <row r="365" spans="13:22">
      <c r="M365" s="75"/>
      <c r="N365" s="75"/>
      <c r="O365" s="75"/>
      <c r="P365" s="75"/>
      <c r="Q365" s="75"/>
      <c r="R365" s="75"/>
      <c r="S365" s="75"/>
      <c r="T365" s="75"/>
      <c r="U365" s="75"/>
      <c r="V365" s="75"/>
    </row>
    <row r="366" spans="13:22">
      <c r="M366" s="75"/>
      <c r="N366" s="75"/>
      <c r="O366" s="75"/>
      <c r="P366" s="75"/>
      <c r="Q366" s="75"/>
      <c r="R366" s="75"/>
      <c r="S366" s="75"/>
      <c r="T366" s="75"/>
      <c r="U366" s="75"/>
      <c r="V366" s="75"/>
    </row>
    <row r="367" spans="13:22">
      <c r="M367" s="75"/>
      <c r="N367" s="75"/>
      <c r="O367" s="75"/>
      <c r="P367" s="75"/>
      <c r="Q367" s="75"/>
      <c r="R367" s="75"/>
      <c r="S367" s="75"/>
      <c r="T367" s="75"/>
      <c r="U367" s="75"/>
      <c r="V367" s="75"/>
    </row>
    <row r="368" spans="13:22">
      <c r="M368" s="75"/>
      <c r="N368" s="75"/>
      <c r="O368" s="75"/>
      <c r="P368" s="75"/>
      <c r="Q368" s="75"/>
      <c r="R368" s="75"/>
      <c r="S368" s="75"/>
      <c r="T368" s="75"/>
      <c r="U368" s="75"/>
      <c r="V368" s="75"/>
    </row>
    <row r="369" spans="13:22">
      <c r="M369" s="75"/>
      <c r="N369" s="75"/>
      <c r="O369" s="75"/>
      <c r="P369" s="75"/>
      <c r="Q369" s="75"/>
      <c r="R369" s="75"/>
      <c r="S369" s="75"/>
      <c r="T369" s="75"/>
      <c r="U369" s="75"/>
      <c r="V369" s="75"/>
    </row>
    <row r="370" spans="13:22">
      <c r="M370" s="75"/>
      <c r="N370" s="75"/>
      <c r="O370" s="75"/>
      <c r="P370" s="75"/>
      <c r="Q370" s="75"/>
      <c r="R370" s="75"/>
      <c r="S370" s="75"/>
      <c r="T370" s="75"/>
      <c r="U370" s="75"/>
      <c r="V370" s="75"/>
    </row>
    <row r="371" spans="13:22">
      <c r="M371" s="75"/>
      <c r="N371" s="75"/>
      <c r="O371" s="75"/>
      <c r="P371" s="75"/>
      <c r="Q371" s="75"/>
      <c r="R371" s="75"/>
      <c r="S371" s="75"/>
      <c r="T371" s="75"/>
      <c r="U371" s="75"/>
      <c r="V371" s="75"/>
    </row>
    <row r="372" spans="13:22">
      <c r="M372" s="75"/>
      <c r="N372" s="75"/>
      <c r="O372" s="75"/>
      <c r="P372" s="75"/>
      <c r="Q372" s="75"/>
      <c r="R372" s="75"/>
      <c r="S372" s="75"/>
      <c r="T372" s="75"/>
      <c r="U372" s="75"/>
      <c r="V372" s="75"/>
    </row>
    <row r="373" spans="13:22">
      <c r="M373" s="75"/>
      <c r="N373" s="75"/>
      <c r="O373" s="75"/>
      <c r="P373" s="75"/>
      <c r="Q373" s="75"/>
      <c r="R373" s="75"/>
      <c r="S373" s="75"/>
      <c r="T373" s="75"/>
      <c r="U373" s="75"/>
      <c r="V373" s="75"/>
    </row>
    <row r="374" spans="13:22">
      <c r="M374" s="75"/>
      <c r="N374" s="75"/>
      <c r="O374" s="75"/>
      <c r="P374" s="75"/>
      <c r="Q374" s="75"/>
      <c r="R374" s="75"/>
      <c r="S374" s="75"/>
      <c r="T374" s="75"/>
      <c r="U374" s="75"/>
      <c r="V374" s="75"/>
    </row>
    <row r="375" spans="13:22">
      <c r="M375" s="75"/>
      <c r="N375" s="75"/>
      <c r="O375" s="75"/>
      <c r="P375" s="75"/>
      <c r="Q375" s="75"/>
      <c r="R375" s="75"/>
      <c r="S375" s="75"/>
      <c r="T375" s="75"/>
      <c r="U375" s="75"/>
      <c r="V375" s="75"/>
    </row>
    <row r="376" spans="13:22">
      <c r="M376" s="75"/>
      <c r="N376" s="75"/>
      <c r="O376" s="75"/>
      <c r="P376" s="75"/>
      <c r="Q376" s="75"/>
      <c r="R376" s="75"/>
      <c r="S376" s="75"/>
      <c r="T376" s="75"/>
      <c r="U376" s="75"/>
      <c r="V376" s="75"/>
    </row>
    <row r="377" spans="13:22">
      <c r="M377" s="75"/>
      <c r="N377" s="75"/>
      <c r="O377" s="75"/>
      <c r="P377" s="75"/>
      <c r="Q377" s="75"/>
      <c r="R377" s="75"/>
      <c r="S377" s="75"/>
      <c r="T377" s="75"/>
      <c r="U377" s="75"/>
      <c r="V377" s="75"/>
    </row>
    <row r="378" spans="13:22">
      <c r="M378" s="75"/>
      <c r="N378" s="75"/>
      <c r="O378" s="75"/>
      <c r="P378" s="75"/>
      <c r="Q378" s="75"/>
      <c r="R378" s="75"/>
      <c r="S378" s="75"/>
      <c r="T378" s="75"/>
      <c r="U378" s="75"/>
      <c r="V378" s="75"/>
    </row>
    <row r="379" spans="13:22">
      <c r="M379" s="75"/>
      <c r="N379" s="75"/>
      <c r="O379" s="75"/>
      <c r="P379" s="75"/>
      <c r="Q379" s="75"/>
      <c r="R379" s="75"/>
      <c r="S379" s="75"/>
      <c r="T379" s="75"/>
      <c r="U379" s="75"/>
      <c r="V379" s="75"/>
    </row>
    <row r="380" spans="13:22">
      <c r="M380" s="75"/>
      <c r="N380" s="75"/>
      <c r="O380" s="75"/>
      <c r="P380" s="75"/>
      <c r="Q380" s="75"/>
      <c r="R380" s="75"/>
      <c r="S380" s="75"/>
      <c r="T380" s="75"/>
      <c r="U380" s="75"/>
      <c r="V380" s="75"/>
    </row>
    <row r="381" spans="13:22">
      <c r="M381" s="75"/>
      <c r="N381" s="75"/>
      <c r="O381" s="75"/>
      <c r="P381" s="75"/>
      <c r="Q381" s="75"/>
      <c r="R381" s="75"/>
      <c r="S381" s="75"/>
      <c r="T381" s="75"/>
      <c r="U381" s="75"/>
      <c r="V381" s="75"/>
    </row>
    <row r="382" spans="13:22">
      <c r="M382" s="75"/>
      <c r="N382" s="75"/>
      <c r="O382" s="75"/>
      <c r="P382" s="75"/>
      <c r="Q382" s="75"/>
      <c r="R382" s="75"/>
      <c r="S382" s="75"/>
      <c r="T382" s="75"/>
      <c r="U382" s="75"/>
      <c r="V382" s="75"/>
    </row>
    <row r="383" spans="13:22">
      <c r="M383" s="75"/>
      <c r="N383" s="75"/>
      <c r="O383" s="75"/>
      <c r="P383" s="75"/>
      <c r="Q383" s="75"/>
      <c r="R383" s="75"/>
      <c r="S383" s="75"/>
      <c r="T383" s="75"/>
      <c r="U383" s="75"/>
      <c r="V383" s="75"/>
    </row>
    <row r="384" spans="13:22">
      <c r="M384" s="75"/>
      <c r="N384" s="75"/>
      <c r="O384" s="75"/>
      <c r="P384" s="75"/>
      <c r="Q384" s="75"/>
      <c r="R384" s="75"/>
      <c r="S384" s="75"/>
      <c r="T384" s="75"/>
      <c r="U384" s="75"/>
      <c r="V384" s="75"/>
    </row>
    <row r="385" spans="13:22">
      <c r="M385" s="75"/>
      <c r="N385" s="75"/>
      <c r="O385" s="75"/>
      <c r="P385" s="75"/>
      <c r="Q385" s="75"/>
      <c r="R385" s="75"/>
      <c r="S385" s="75"/>
      <c r="T385" s="75"/>
      <c r="U385" s="75"/>
      <c r="V385" s="75"/>
    </row>
    <row r="386" spans="13:22">
      <c r="M386" s="75"/>
      <c r="N386" s="75"/>
      <c r="O386" s="75"/>
      <c r="P386" s="75"/>
      <c r="Q386" s="75"/>
      <c r="R386" s="75"/>
      <c r="S386" s="75"/>
      <c r="T386" s="75"/>
      <c r="U386" s="75"/>
      <c r="V386" s="75"/>
    </row>
    <row r="387" spans="13:22">
      <c r="M387" s="75"/>
      <c r="N387" s="75"/>
      <c r="O387" s="75"/>
      <c r="P387" s="75"/>
      <c r="Q387" s="75"/>
      <c r="R387" s="75"/>
      <c r="S387" s="75"/>
      <c r="T387" s="75"/>
      <c r="U387" s="75"/>
      <c r="V387" s="75"/>
    </row>
    <row r="388" spans="13:22">
      <c r="M388" s="75"/>
      <c r="N388" s="75"/>
      <c r="O388" s="75"/>
      <c r="P388" s="75"/>
      <c r="Q388" s="75"/>
      <c r="R388" s="75"/>
      <c r="S388" s="75"/>
      <c r="T388" s="75"/>
      <c r="U388" s="75"/>
      <c r="V388" s="75"/>
    </row>
    <row r="389" spans="13:22">
      <c r="M389" s="75"/>
      <c r="N389" s="75"/>
      <c r="O389" s="75"/>
      <c r="P389" s="75"/>
      <c r="Q389" s="75"/>
      <c r="R389" s="75"/>
      <c r="S389" s="75"/>
      <c r="T389" s="75"/>
      <c r="U389" s="75"/>
      <c r="V389" s="75"/>
    </row>
    <row r="390" spans="13:22">
      <c r="M390" s="75"/>
      <c r="N390" s="75"/>
      <c r="O390" s="75"/>
      <c r="P390" s="75"/>
      <c r="Q390" s="75"/>
      <c r="R390" s="75"/>
      <c r="S390" s="75"/>
      <c r="T390" s="75"/>
      <c r="U390" s="75"/>
      <c r="V390" s="75"/>
    </row>
    <row r="391" spans="13:22">
      <c r="M391" s="75"/>
      <c r="N391" s="75"/>
      <c r="O391" s="75"/>
      <c r="P391" s="75"/>
      <c r="Q391" s="75"/>
      <c r="R391" s="75"/>
      <c r="S391" s="75"/>
      <c r="T391" s="75"/>
      <c r="U391" s="75"/>
      <c r="V391" s="75"/>
    </row>
    <row r="392" spans="13:22">
      <c r="M392" s="75"/>
      <c r="N392" s="75"/>
      <c r="O392" s="75"/>
      <c r="P392" s="75"/>
      <c r="Q392" s="75"/>
      <c r="R392" s="75"/>
      <c r="S392" s="75"/>
      <c r="T392" s="75"/>
      <c r="U392" s="75"/>
      <c r="V392" s="75"/>
    </row>
    <row r="393" spans="13:22">
      <c r="M393" s="75"/>
      <c r="N393" s="75"/>
      <c r="O393" s="75"/>
      <c r="P393" s="75"/>
      <c r="Q393" s="75"/>
      <c r="R393" s="75"/>
      <c r="S393" s="75"/>
      <c r="T393" s="75"/>
      <c r="U393" s="75"/>
      <c r="V393" s="75"/>
    </row>
    <row r="394" spans="13:22">
      <c r="M394" s="75"/>
      <c r="N394" s="75"/>
      <c r="O394" s="75"/>
      <c r="P394" s="75"/>
      <c r="Q394" s="75"/>
      <c r="R394" s="75"/>
      <c r="S394" s="75"/>
      <c r="T394" s="75"/>
      <c r="U394" s="75"/>
      <c r="V394" s="75"/>
    </row>
    <row r="395" spans="13:22">
      <c r="M395" s="75"/>
      <c r="N395" s="75"/>
      <c r="O395" s="75"/>
      <c r="P395" s="75"/>
      <c r="Q395" s="75"/>
      <c r="R395" s="75"/>
      <c r="S395" s="75"/>
      <c r="T395" s="75"/>
      <c r="U395" s="75"/>
      <c r="V395" s="75"/>
    </row>
    <row r="396" spans="13:22">
      <c r="M396" s="75"/>
      <c r="N396" s="75"/>
      <c r="O396" s="75"/>
      <c r="P396" s="75"/>
      <c r="Q396" s="75"/>
      <c r="R396" s="75"/>
      <c r="S396" s="75"/>
      <c r="T396" s="75"/>
      <c r="U396" s="75"/>
      <c r="V396" s="75"/>
    </row>
    <row r="397" spans="13:22">
      <c r="M397" s="75"/>
      <c r="N397" s="75"/>
      <c r="O397" s="75"/>
      <c r="P397" s="75"/>
      <c r="Q397" s="75"/>
      <c r="R397" s="75"/>
      <c r="S397" s="75"/>
      <c r="T397" s="75"/>
      <c r="U397" s="75"/>
      <c r="V397" s="75"/>
    </row>
    <row r="398" spans="13:22">
      <c r="M398" s="75"/>
      <c r="N398" s="75"/>
      <c r="O398" s="75"/>
      <c r="P398" s="75"/>
      <c r="Q398" s="75"/>
      <c r="R398" s="75"/>
      <c r="S398" s="75"/>
      <c r="T398" s="75"/>
      <c r="U398" s="75"/>
      <c r="V398" s="75"/>
    </row>
    <row r="399" spans="13:22">
      <c r="M399" s="75"/>
      <c r="N399" s="75"/>
      <c r="O399" s="75"/>
      <c r="P399" s="75"/>
      <c r="Q399" s="75"/>
      <c r="R399" s="75"/>
      <c r="S399" s="75"/>
      <c r="T399" s="75"/>
      <c r="U399" s="75"/>
      <c r="V399" s="75"/>
    </row>
    <row r="400" spans="13:22">
      <c r="M400" s="75"/>
      <c r="N400" s="75"/>
      <c r="O400" s="75"/>
      <c r="P400" s="75"/>
      <c r="Q400" s="75"/>
      <c r="R400" s="75"/>
      <c r="S400" s="75"/>
      <c r="T400" s="75"/>
      <c r="U400" s="75"/>
      <c r="V400" s="75"/>
    </row>
    <row r="401" spans="13:22">
      <c r="M401" s="75"/>
      <c r="N401" s="75"/>
      <c r="O401" s="75"/>
      <c r="P401" s="75"/>
      <c r="Q401" s="75"/>
      <c r="R401" s="75"/>
      <c r="S401" s="75"/>
      <c r="T401" s="75"/>
      <c r="U401" s="75"/>
      <c r="V401" s="75"/>
    </row>
    <row r="402" spans="13:22">
      <c r="M402" s="75"/>
      <c r="N402" s="75"/>
      <c r="O402" s="75"/>
      <c r="P402" s="75"/>
      <c r="Q402" s="75"/>
      <c r="R402" s="75"/>
      <c r="S402" s="75"/>
      <c r="T402" s="75"/>
      <c r="U402" s="75"/>
      <c r="V402" s="75"/>
    </row>
    <row r="403" spans="13:22">
      <c r="M403" s="75"/>
      <c r="N403" s="75"/>
      <c r="O403" s="75"/>
      <c r="P403" s="75"/>
      <c r="Q403" s="75"/>
      <c r="R403" s="75"/>
      <c r="S403" s="75"/>
      <c r="T403" s="75"/>
      <c r="U403" s="75"/>
      <c r="V403" s="75"/>
    </row>
    <row r="404" spans="13:22">
      <c r="M404" s="75"/>
      <c r="N404" s="75"/>
      <c r="O404" s="75"/>
      <c r="P404" s="75"/>
      <c r="Q404" s="75"/>
      <c r="R404" s="75"/>
      <c r="S404" s="75"/>
      <c r="T404" s="75"/>
      <c r="U404" s="75"/>
      <c r="V404" s="75"/>
    </row>
    <row r="405" spans="13:22">
      <c r="M405" s="75"/>
      <c r="N405" s="75"/>
      <c r="O405" s="75"/>
      <c r="P405" s="75"/>
      <c r="Q405" s="75"/>
      <c r="R405" s="75"/>
      <c r="S405" s="75"/>
      <c r="T405" s="75"/>
      <c r="U405" s="75"/>
      <c r="V405" s="75"/>
    </row>
    <row r="406" spans="13:22">
      <c r="M406" s="75"/>
      <c r="N406" s="75"/>
      <c r="O406" s="75"/>
      <c r="P406" s="75"/>
      <c r="Q406" s="75"/>
      <c r="R406" s="75"/>
      <c r="S406" s="75"/>
      <c r="T406" s="75"/>
      <c r="U406" s="75"/>
      <c r="V406" s="75"/>
    </row>
    <row r="407" spans="13:22">
      <c r="M407" s="75"/>
      <c r="N407" s="75"/>
      <c r="O407" s="75"/>
      <c r="P407" s="75"/>
      <c r="Q407" s="75"/>
      <c r="R407" s="75"/>
      <c r="S407" s="75"/>
      <c r="T407" s="75"/>
      <c r="U407" s="75"/>
      <c r="V407" s="75"/>
    </row>
    <row r="408" spans="13:22">
      <c r="M408" s="75"/>
      <c r="N408" s="75"/>
      <c r="O408" s="75"/>
      <c r="P408" s="75"/>
      <c r="Q408" s="75"/>
      <c r="R408" s="75"/>
      <c r="S408" s="75"/>
      <c r="T408" s="75"/>
      <c r="U408" s="75"/>
      <c r="V408" s="75"/>
    </row>
    <row r="409" spans="13:22">
      <c r="M409" s="75"/>
      <c r="N409" s="75"/>
      <c r="O409" s="75"/>
      <c r="P409" s="75"/>
      <c r="Q409" s="75"/>
      <c r="R409" s="75"/>
      <c r="S409" s="75"/>
      <c r="T409" s="75"/>
      <c r="U409" s="75"/>
      <c r="V409" s="75"/>
    </row>
    <row r="410" spans="13:22">
      <c r="M410" s="75"/>
      <c r="N410" s="75"/>
      <c r="O410" s="75"/>
      <c r="P410" s="75"/>
      <c r="Q410" s="75"/>
      <c r="R410" s="75"/>
      <c r="S410" s="75"/>
      <c r="T410" s="75"/>
      <c r="U410" s="75"/>
      <c r="V410" s="75"/>
    </row>
    <row r="411" spans="13:22">
      <c r="M411" s="75"/>
      <c r="N411" s="75"/>
      <c r="O411" s="75"/>
      <c r="P411" s="75"/>
      <c r="Q411" s="75"/>
      <c r="R411" s="75"/>
      <c r="S411" s="75"/>
      <c r="T411" s="75"/>
      <c r="U411" s="75"/>
      <c r="V411" s="75"/>
    </row>
    <row r="412" spans="13:22">
      <c r="M412" s="75"/>
      <c r="N412" s="75"/>
      <c r="O412" s="75"/>
      <c r="P412" s="75"/>
      <c r="Q412" s="75"/>
      <c r="R412" s="75"/>
      <c r="S412" s="75"/>
      <c r="T412" s="75"/>
      <c r="U412" s="75"/>
      <c r="V412" s="75"/>
    </row>
    <row r="413" spans="13:22">
      <c r="M413" s="75"/>
      <c r="N413" s="75"/>
      <c r="O413" s="75"/>
      <c r="P413" s="75"/>
      <c r="Q413" s="75"/>
      <c r="R413" s="75"/>
      <c r="S413" s="75"/>
      <c r="T413" s="75"/>
      <c r="U413" s="75"/>
      <c r="V413" s="75"/>
    </row>
    <row r="414" spans="13:22">
      <c r="M414" s="75"/>
      <c r="N414" s="75"/>
      <c r="O414" s="75"/>
      <c r="P414" s="75"/>
      <c r="Q414" s="75"/>
      <c r="R414" s="75"/>
      <c r="S414" s="75"/>
      <c r="T414" s="75"/>
      <c r="U414" s="75"/>
      <c r="V414" s="75"/>
    </row>
    <row r="415" spans="13:22">
      <c r="M415" s="75"/>
      <c r="N415" s="75"/>
      <c r="O415" s="75"/>
      <c r="P415" s="75"/>
      <c r="Q415" s="75"/>
      <c r="R415" s="75"/>
      <c r="S415" s="75"/>
      <c r="T415" s="75"/>
      <c r="U415" s="75"/>
      <c r="V415" s="75"/>
    </row>
    <row r="416" spans="13:22">
      <c r="M416" s="75"/>
      <c r="N416" s="75"/>
      <c r="O416" s="75"/>
      <c r="P416" s="75"/>
      <c r="Q416" s="75"/>
      <c r="R416" s="75"/>
      <c r="S416" s="75"/>
      <c r="T416" s="75"/>
      <c r="U416" s="75"/>
      <c r="V416" s="75"/>
    </row>
    <row r="417" spans="13:22">
      <c r="M417" s="75"/>
      <c r="N417" s="75"/>
      <c r="O417" s="75"/>
      <c r="P417" s="75"/>
      <c r="Q417" s="75"/>
      <c r="R417" s="75"/>
      <c r="S417" s="75"/>
      <c r="T417" s="75"/>
      <c r="U417" s="75"/>
      <c r="V417" s="75"/>
    </row>
    <row r="418" spans="13:22">
      <c r="M418" s="75"/>
      <c r="N418" s="75"/>
      <c r="O418" s="75"/>
      <c r="P418" s="75"/>
      <c r="Q418" s="75"/>
      <c r="R418" s="75"/>
      <c r="S418" s="75"/>
      <c r="T418" s="75"/>
      <c r="U418" s="75"/>
      <c r="V418" s="75"/>
    </row>
    <row r="419" spans="13:22">
      <c r="M419" s="75"/>
      <c r="N419" s="75"/>
      <c r="O419" s="75"/>
      <c r="P419" s="75"/>
      <c r="Q419" s="75"/>
      <c r="R419" s="75"/>
      <c r="S419" s="75"/>
      <c r="T419" s="75"/>
      <c r="U419" s="75"/>
      <c r="V419" s="75"/>
    </row>
    <row r="420" spans="13:22">
      <c r="M420" s="75"/>
      <c r="N420" s="75"/>
      <c r="O420" s="75"/>
      <c r="P420" s="75"/>
      <c r="Q420" s="75"/>
      <c r="R420" s="75"/>
      <c r="S420" s="75"/>
      <c r="T420" s="75"/>
      <c r="U420" s="75"/>
      <c r="V420" s="75"/>
    </row>
    <row r="421" spans="13:22">
      <c r="M421" s="75"/>
      <c r="N421" s="75"/>
      <c r="O421" s="75"/>
      <c r="P421" s="75"/>
      <c r="Q421" s="75"/>
      <c r="R421" s="75"/>
      <c r="S421" s="75"/>
      <c r="T421" s="75"/>
      <c r="U421" s="75"/>
      <c r="V421" s="75"/>
    </row>
    <row r="422" spans="13:22">
      <c r="M422" s="75"/>
      <c r="N422" s="75"/>
      <c r="O422" s="75"/>
      <c r="P422" s="75"/>
      <c r="Q422" s="75"/>
      <c r="R422" s="75"/>
      <c r="S422" s="75"/>
      <c r="T422" s="75"/>
      <c r="U422" s="75"/>
      <c r="V422" s="75"/>
    </row>
    <row r="423" spans="13:22">
      <c r="M423" s="75"/>
      <c r="N423" s="75"/>
      <c r="O423" s="75"/>
      <c r="P423" s="75"/>
      <c r="Q423" s="75"/>
      <c r="R423" s="75"/>
      <c r="S423" s="75"/>
      <c r="T423" s="75"/>
      <c r="U423" s="75"/>
      <c r="V423" s="75"/>
    </row>
    <row r="424" spans="13:22">
      <c r="M424" s="75"/>
      <c r="N424" s="75"/>
      <c r="O424" s="75"/>
      <c r="P424" s="75"/>
      <c r="Q424" s="75"/>
      <c r="R424" s="75"/>
      <c r="S424" s="75"/>
      <c r="T424" s="75"/>
      <c r="U424" s="75"/>
      <c r="V424" s="75"/>
    </row>
    <row r="425" spans="13:22">
      <c r="M425" s="75"/>
      <c r="N425" s="75"/>
      <c r="O425" s="75"/>
      <c r="P425" s="75"/>
      <c r="Q425" s="75"/>
      <c r="R425" s="75"/>
      <c r="S425" s="75"/>
      <c r="T425" s="75"/>
      <c r="U425" s="75"/>
      <c r="V425" s="75"/>
    </row>
    <row r="426" spans="13:22">
      <c r="M426" s="75"/>
      <c r="N426" s="75"/>
      <c r="O426" s="75"/>
      <c r="P426" s="75"/>
      <c r="Q426" s="75"/>
      <c r="R426" s="75"/>
      <c r="S426" s="75"/>
      <c r="T426" s="75"/>
      <c r="U426" s="75"/>
      <c r="V426" s="75"/>
    </row>
    <row r="427" spans="13:22">
      <c r="M427" s="75"/>
      <c r="N427" s="75"/>
      <c r="O427" s="75"/>
      <c r="P427" s="75"/>
      <c r="Q427" s="75"/>
      <c r="R427" s="75"/>
      <c r="S427" s="75"/>
      <c r="T427" s="75"/>
      <c r="U427" s="75"/>
      <c r="V427" s="75"/>
    </row>
    <row r="428" spans="13:22">
      <c r="M428" s="75"/>
      <c r="N428" s="75"/>
      <c r="O428" s="75"/>
      <c r="P428" s="75"/>
      <c r="Q428" s="75"/>
      <c r="R428" s="75"/>
      <c r="S428" s="75"/>
      <c r="T428" s="75"/>
      <c r="U428" s="75"/>
      <c r="V428" s="75"/>
    </row>
    <row r="429" spans="13:22">
      <c r="M429" s="75"/>
      <c r="N429" s="75"/>
      <c r="O429" s="75"/>
      <c r="P429" s="75"/>
      <c r="Q429" s="75"/>
      <c r="R429" s="75"/>
      <c r="S429" s="75"/>
      <c r="T429" s="75"/>
      <c r="U429" s="75"/>
      <c r="V429" s="75"/>
    </row>
    <row r="430" spans="13:22">
      <c r="M430" s="75"/>
      <c r="N430" s="75"/>
      <c r="O430" s="75"/>
      <c r="P430" s="75"/>
      <c r="Q430" s="75"/>
      <c r="R430" s="75"/>
      <c r="S430" s="75"/>
      <c r="T430" s="75"/>
      <c r="U430" s="75"/>
      <c r="V430" s="75"/>
    </row>
    <row r="431" spans="13:22">
      <c r="M431" s="75"/>
      <c r="N431" s="75"/>
      <c r="O431" s="75"/>
      <c r="P431" s="75"/>
      <c r="Q431" s="75"/>
      <c r="R431" s="75"/>
      <c r="S431" s="75"/>
      <c r="T431" s="75"/>
      <c r="U431" s="75"/>
      <c r="V431" s="75"/>
    </row>
    <row r="432" spans="13:22">
      <c r="M432" s="75"/>
      <c r="N432" s="75"/>
      <c r="O432" s="75"/>
      <c r="P432" s="75"/>
      <c r="Q432" s="75"/>
      <c r="R432" s="75"/>
      <c r="S432" s="75"/>
      <c r="T432" s="75"/>
      <c r="U432" s="75"/>
      <c r="V432" s="75"/>
    </row>
    <row r="433" spans="13:22">
      <c r="M433" s="75"/>
      <c r="N433" s="75"/>
      <c r="O433" s="75"/>
      <c r="P433" s="75"/>
      <c r="Q433" s="75"/>
      <c r="R433" s="75"/>
      <c r="S433" s="75"/>
      <c r="T433" s="75"/>
      <c r="U433" s="75"/>
      <c r="V433" s="75"/>
    </row>
    <row r="434" spans="13:22">
      <c r="M434" s="75"/>
      <c r="N434" s="75"/>
      <c r="O434" s="75"/>
      <c r="P434" s="75"/>
      <c r="Q434" s="75"/>
      <c r="R434" s="75"/>
      <c r="S434" s="75"/>
      <c r="T434" s="75"/>
      <c r="U434" s="75"/>
      <c r="V434" s="75"/>
    </row>
    <row r="435" spans="13:22">
      <c r="M435" s="75"/>
      <c r="N435" s="75"/>
      <c r="O435" s="75"/>
      <c r="P435" s="75"/>
      <c r="Q435" s="75"/>
      <c r="R435" s="75"/>
      <c r="S435" s="75"/>
      <c r="T435" s="75"/>
      <c r="U435" s="75"/>
      <c r="V435" s="75"/>
    </row>
    <row r="436" spans="13:22">
      <c r="M436" s="75"/>
      <c r="N436" s="75"/>
      <c r="O436" s="75"/>
      <c r="P436" s="75"/>
      <c r="Q436" s="75"/>
      <c r="R436" s="75"/>
      <c r="S436" s="75"/>
      <c r="T436" s="75"/>
      <c r="U436" s="75"/>
      <c r="V436" s="75"/>
    </row>
    <row r="437" spans="13:22">
      <c r="M437" s="75"/>
      <c r="N437" s="75"/>
      <c r="O437" s="75"/>
      <c r="P437" s="75"/>
      <c r="Q437" s="75"/>
      <c r="R437" s="75"/>
      <c r="S437" s="75"/>
      <c r="T437" s="75"/>
      <c r="U437" s="75"/>
      <c r="V437" s="75"/>
    </row>
    <row r="438" spans="13:22">
      <c r="M438" s="75"/>
      <c r="N438" s="75"/>
      <c r="O438" s="75"/>
      <c r="P438" s="75"/>
      <c r="Q438" s="75"/>
      <c r="R438" s="75"/>
      <c r="S438" s="75"/>
      <c r="T438" s="75"/>
      <c r="U438" s="75"/>
      <c r="V438" s="75"/>
    </row>
    <row r="439" spans="13:22">
      <c r="M439" s="75"/>
      <c r="N439" s="75"/>
      <c r="O439" s="75"/>
      <c r="P439" s="75"/>
      <c r="Q439" s="75"/>
      <c r="R439" s="75"/>
      <c r="S439" s="75"/>
      <c r="T439" s="75"/>
      <c r="U439" s="75"/>
      <c r="V439" s="75"/>
    </row>
    <row r="440" spans="13:22">
      <c r="M440" s="75"/>
      <c r="N440" s="75"/>
      <c r="O440" s="75"/>
      <c r="P440" s="75"/>
      <c r="Q440" s="75"/>
      <c r="R440" s="75"/>
      <c r="S440" s="75"/>
      <c r="T440" s="75"/>
      <c r="U440" s="75"/>
      <c r="V440" s="75"/>
    </row>
    <row r="441" spans="13:22">
      <c r="M441" s="75"/>
      <c r="N441" s="75"/>
      <c r="O441" s="75"/>
      <c r="P441" s="75"/>
      <c r="Q441" s="75"/>
      <c r="R441" s="75"/>
      <c r="S441" s="75"/>
      <c r="T441" s="75"/>
      <c r="U441" s="75"/>
      <c r="V441" s="75"/>
    </row>
    <row r="442" spans="13:22">
      <c r="M442" s="75"/>
      <c r="N442" s="75"/>
      <c r="O442" s="75"/>
      <c r="P442" s="75"/>
      <c r="Q442" s="75"/>
      <c r="R442" s="75"/>
      <c r="S442" s="75"/>
      <c r="T442" s="75"/>
      <c r="U442" s="75"/>
      <c r="V442" s="75"/>
    </row>
    <row r="443" spans="13:22">
      <c r="M443" s="75"/>
      <c r="N443" s="75"/>
      <c r="O443" s="75"/>
      <c r="P443" s="75"/>
      <c r="Q443" s="75"/>
      <c r="R443" s="75"/>
      <c r="S443" s="75"/>
      <c r="T443" s="75"/>
      <c r="U443" s="75"/>
      <c r="V443" s="75"/>
    </row>
    <row r="444" spans="13:22">
      <c r="M444" s="75"/>
      <c r="N444" s="75"/>
      <c r="O444" s="75"/>
      <c r="P444" s="75"/>
      <c r="Q444" s="75"/>
      <c r="R444" s="75"/>
      <c r="S444" s="75"/>
      <c r="T444" s="75"/>
      <c r="U444" s="75"/>
      <c r="V444" s="75"/>
    </row>
    <row r="445" spans="13:22">
      <c r="M445" s="75"/>
      <c r="N445" s="75"/>
      <c r="O445" s="75"/>
      <c r="P445" s="75"/>
      <c r="Q445" s="75"/>
      <c r="R445" s="75"/>
      <c r="S445" s="75"/>
      <c r="T445" s="75"/>
      <c r="U445" s="75"/>
      <c r="V445" s="75"/>
    </row>
    <row r="446" spans="13:22">
      <c r="M446" s="75"/>
      <c r="N446" s="75"/>
      <c r="O446" s="75"/>
      <c r="P446" s="75"/>
      <c r="Q446" s="75"/>
      <c r="R446" s="75"/>
      <c r="S446" s="75"/>
      <c r="T446" s="75"/>
      <c r="U446" s="75"/>
      <c r="V446" s="75"/>
    </row>
    <row r="447" spans="13:22">
      <c r="M447" s="75"/>
      <c r="N447" s="75"/>
      <c r="O447" s="75"/>
      <c r="P447" s="75"/>
      <c r="Q447" s="75"/>
      <c r="R447" s="75"/>
      <c r="S447" s="75"/>
      <c r="T447" s="75"/>
      <c r="U447" s="75"/>
      <c r="V447" s="75"/>
    </row>
    <row r="448" spans="13:22">
      <c r="M448" s="75"/>
      <c r="N448" s="75"/>
      <c r="O448" s="75"/>
      <c r="P448" s="75"/>
      <c r="Q448" s="75"/>
      <c r="R448" s="75"/>
      <c r="S448" s="75"/>
      <c r="T448" s="75"/>
      <c r="U448" s="75"/>
      <c r="V448" s="75"/>
    </row>
    <row r="449" spans="13:22">
      <c r="M449" s="75"/>
      <c r="N449" s="75"/>
      <c r="O449" s="75"/>
      <c r="P449" s="75"/>
      <c r="Q449" s="75"/>
      <c r="R449" s="75"/>
      <c r="S449" s="75"/>
      <c r="T449" s="75"/>
      <c r="U449" s="75"/>
      <c r="V449" s="75"/>
    </row>
    <row r="450" spans="13:22">
      <c r="M450" s="75"/>
      <c r="N450" s="75"/>
      <c r="O450" s="75"/>
      <c r="P450" s="75"/>
      <c r="Q450" s="75"/>
      <c r="R450" s="75"/>
      <c r="S450" s="75"/>
      <c r="T450" s="75"/>
      <c r="U450" s="75"/>
      <c r="V450" s="75"/>
    </row>
    <row r="451" spans="13:22">
      <c r="M451" s="75"/>
      <c r="N451" s="75"/>
      <c r="O451" s="75"/>
      <c r="P451" s="75"/>
      <c r="Q451" s="75"/>
      <c r="R451" s="75"/>
      <c r="S451" s="75"/>
      <c r="T451" s="75"/>
      <c r="U451" s="75"/>
      <c r="V451" s="75"/>
    </row>
    <row r="452" spans="13:22">
      <c r="M452" s="75"/>
      <c r="N452" s="75"/>
      <c r="O452" s="75"/>
      <c r="P452" s="75"/>
      <c r="Q452" s="75"/>
      <c r="R452" s="75"/>
      <c r="S452" s="75"/>
      <c r="T452" s="75"/>
      <c r="U452" s="75"/>
      <c r="V452" s="75"/>
    </row>
    <row r="453" spans="13:22">
      <c r="M453" s="75"/>
      <c r="N453" s="75"/>
      <c r="O453" s="75"/>
      <c r="P453" s="75"/>
      <c r="Q453" s="75"/>
      <c r="R453" s="75"/>
      <c r="S453" s="75"/>
      <c r="T453" s="75"/>
      <c r="U453" s="75"/>
      <c r="V453" s="75"/>
    </row>
    <row r="454" spans="13:22">
      <c r="M454" s="75"/>
      <c r="N454" s="75"/>
      <c r="O454" s="75"/>
      <c r="P454" s="75"/>
      <c r="Q454" s="75"/>
      <c r="R454" s="75"/>
      <c r="S454" s="75"/>
      <c r="T454" s="75"/>
      <c r="U454" s="75"/>
      <c r="V454" s="75"/>
    </row>
    <row r="455" spans="13:22">
      <c r="M455" s="75"/>
      <c r="N455" s="75"/>
      <c r="O455" s="75"/>
      <c r="P455" s="75"/>
      <c r="Q455" s="75"/>
      <c r="R455" s="75"/>
      <c r="S455" s="75"/>
      <c r="T455" s="75"/>
      <c r="U455" s="75"/>
      <c r="V455" s="75"/>
    </row>
    <row r="456" spans="13:22">
      <c r="M456" s="75"/>
      <c r="N456" s="75"/>
      <c r="O456" s="75"/>
      <c r="P456" s="75"/>
      <c r="Q456" s="75"/>
      <c r="R456" s="75"/>
      <c r="S456" s="75"/>
      <c r="T456" s="75"/>
      <c r="U456" s="75"/>
      <c r="V456" s="75"/>
    </row>
    <row r="457" spans="13:22">
      <c r="M457" s="75"/>
      <c r="N457" s="75"/>
      <c r="O457" s="75"/>
      <c r="P457" s="75"/>
      <c r="Q457" s="75"/>
      <c r="R457" s="75"/>
      <c r="S457" s="75"/>
      <c r="T457" s="75"/>
      <c r="U457" s="75"/>
      <c r="V457" s="75"/>
    </row>
    <row r="458" spans="13:22">
      <c r="M458" s="75"/>
      <c r="N458" s="75"/>
      <c r="O458" s="75"/>
      <c r="P458" s="75"/>
      <c r="Q458" s="75"/>
      <c r="R458" s="75"/>
      <c r="S458" s="75"/>
      <c r="T458" s="75"/>
      <c r="U458" s="75"/>
      <c r="V458" s="75"/>
    </row>
    <row r="459" spans="13:22">
      <c r="M459" s="75"/>
      <c r="N459" s="75"/>
      <c r="O459" s="75"/>
      <c r="P459" s="75"/>
      <c r="Q459" s="75"/>
      <c r="R459" s="75"/>
      <c r="S459" s="75"/>
      <c r="T459" s="75"/>
      <c r="U459" s="75"/>
      <c r="V459" s="75"/>
    </row>
    <row r="460" spans="13:22">
      <c r="M460" s="75"/>
      <c r="N460" s="75"/>
      <c r="O460" s="75"/>
      <c r="P460" s="75"/>
      <c r="Q460" s="75"/>
      <c r="R460" s="75"/>
      <c r="S460" s="75"/>
      <c r="T460" s="75"/>
      <c r="U460" s="75"/>
      <c r="V460" s="75"/>
    </row>
    <row r="461" spans="13:22">
      <c r="M461" s="75"/>
      <c r="N461" s="75"/>
      <c r="O461" s="75"/>
      <c r="P461" s="75"/>
      <c r="Q461" s="75"/>
      <c r="R461" s="75"/>
      <c r="S461" s="75"/>
      <c r="T461" s="75"/>
      <c r="U461" s="75"/>
      <c r="V461" s="75"/>
    </row>
    <row r="462" spans="13:22">
      <c r="M462" s="75"/>
      <c r="N462" s="75"/>
      <c r="O462" s="75"/>
      <c r="P462" s="75"/>
      <c r="Q462" s="75"/>
      <c r="R462" s="75"/>
      <c r="S462" s="75"/>
      <c r="T462" s="75"/>
      <c r="U462" s="75"/>
      <c r="V462" s="75"/>
    </row>
    <row r="463" spans="13:22">
      <c r="M463" s="75"/>
      <c r="N463" s="75"/>
      <c r="O463" s="75"/>
      <c r="P463" s="75"/>
      <c r="Q463" s="75"/>
      <c r="R463" s="75"/>
      <c r="S463" s="75"/>
      <c r="T463" s="75"/>
      <c r="U463" s="75"/>
      <c r="V463" s="75"/>
    </row>
    <row r="464" spans="13:22">
      <c r="M464" s="75"/>
      <c r="N464" s="75"/>
      <c r="O464" s="75"/>
      <c r="P464" s="75"/>
      <c r="Q464" s="75"/>
      <c r="R464" s="75"/>
      <c r="S464" s="75"/>
      <c r="T464" s="75"/>
      <c r="U464" s="75"/>
      <c r="V464" s="75"/>
    </row>
    <row r="465" spans="13:22">
      <c r="M465" s="75"/>
      <c r="N465" s="75"/>
      <c r="O465" s="75"/>
      <c r="P465" s="75"/>
      <c r="Q465" s="75"/>
      <c r="R465" s="75"/>
      <c r="S465" s="75"/>
      <c r="T465" s="75"/>
      <c r="U465" s="75"/>
      <c r="V465" s="75"/>
    </row>
    <row r="466" spans="13:22">
      <c r="M466" s="75"/>
      <c r="N466" s="75"/>
      <c r="O466" s="75"/>
      <c r="P466" s="75"/>
      <c r="Q466" s="75"/>
      <c r="R466" s="75"/>
      <c r="S466" s="75"/>
      <c r="T466" s="75"/>
      <c r="U466" s="75"/>
      <c r="V466" s="75"/>
    </row>
    <row r="467" spans="13:22">
      <c r="M467" s="75"/>
      <c r="N467" s="75"/>
      <c r="O467" s="75"/>
      <c r="P467" s="75"/>
      <c r="Q467" s="75"/>
      <c r="R467" s="75"/>
      <c r="S467" s="75"/>
      <c r="T467" s="75"/>
      <c r="U467" s="75"/>
      <c r="V467" s="75"/>
    </row>
    <row r="468" spans="13:22">
      <c r="M468" s="75"/>
      <c r="N468" s="75"/>
      <c r="O468" s="75"/>
      <c r="P468" s="75"/>
      <c r="Q468" s="75"/>
      <c r="R468" s="75"/>
      <c r="S468" s="75"/>
      <c r="T468" s="75"/>
      <c r="U468" s="75"/>
      <c r="V468" s="75"/>
    </row>
    <row r="469" spans="13:22">
      <c r="M469" s="75"/>
      <c r="N469" s="75"/>
      <c r="O469" s="75"/>
      <c r="P469" s="75"/>
      <c r="Q469" s="75"/>
      <c r="R469" s="75"/>
      <c r="S469" s="75"/>
      <c r="T469" s="75"/>
      <c r="U469" s="75"/>
      <c r="V469" s="75"/>
    </row>
    <row r="470" spans="13:22">
      <c r="M470" s="75"/>
      <c r="N470" s="75"/>
      <c r="O470" s="75"/>
      <c r="P470" s="75"/>
      <c r="Q470" s="75"/>
      <c r="R470" s="75"/>
      <c r="S470" s="75"/>
      <c r="T470" s="75"/>
      <c r="U470" s="75"/>
      <c r="V470" s="75"/>
    </row>
    <row r="471" spans="13:22">
      <c r="M471" s="75"/>
      <c r="N471" s="75"/>
      <c r="O471" s="75"/>
      <c r="P471" s="75"/>
      <c r="Q471" s="75"/>
      <c r="R471" s="75"/>
      <c r="S471" s="75"/>
      <c r="T471" s="75"/>
      <c r="U471" s="75"/>
      <c r="V471" s="75"/>
    </row>
    <row r="472" spans="13:22">
      <c r="M472" s="75"/>
      <c r="N472" s="75"/>
      <c r="O472" s="75"/>
      <c r="P472" s="75"/>
      <c r="Q472" s="75"/>
      <c r="R472" s="75"/>
      <c r="S472" s="75"/>
      <c r="T472" s="75"/>
      <c r="U472" s="75"/>
      <c r="V472" s="75"/>
    </row>
    <row r="473" spans="13:22">
      <c r="M473" s="75"/>
      <c r="N473" s="75"/>
      <c r="O473" s="75"/>
      <c r="P473" s="75"/>
      <c r="Q473" s="75"/>
      <c r="R473" s="75"/>
      <c r="S473" s="75"/>
      <c r="T473" s="75"/>
      <c r="U473" s="75"/>
      <c r="V473" s="75"/>
    </row>
    <row r="474" spans="13:22">
      <c r="M474" s="75"/>
      <c r="N474" s="75"/>
      <c r="O474" s="75"/>
      <c r="P474" s="75"/>
      <c r="Q474" s="75"/>
      <c r="R474" s="75"/>
      <c r="S474" s="75"/>
      <c r="T474" s="75"/>
      <c r="U474" s="75"/>
      <c r="V474" s="75"/>
    </row>
    <row r="475" spans="13:22">
      <c r="M475" s="75"/>
      <c r="N475" s="75"/>
      <c r="O475" s="75"/>
      <c r="P475" s="75"/>
      <c r="Q475" s="75"/>
      <c r="R475" s="75"/>
      <c r="S475" s="75"/>
      <c r="T475" s="75"/>
      <c r="U475" s="75"/>
      <c r="V475" s="75"/>
    </row>
    <row r="476" spans="13:22">
      <c r="M476" s="75"/>
      <c r="N476" s="75"/>
      <c r="O476" s="75"/>
      <c r="P476" s="75"/>
      <c r="Q476" s="75"/>
      <c r="R476" s="75"/>
      <c r="S476" s="75"/>
      <c r="T476" s="75"/>
      <c r="U476" s="75"/>
      <c r="V476" s="75"/>
    </row>
    <row r="477" spans="13:22">
      <c r="M477" s="75"/>
      <c r="N477" s="75"/>
      <c r="O477" s="75"/>
      <c r="P477" s="75"/>
      <c r="Q477" s="75"/>
      <c r="R477" s="75"/>
      <c r="S477" s="75"/>
      <c r="T477" s="75"/>
      <c r="U477" s="75"/>
      <c r="V477" s="75"/>
    </row>
    <row r="478" spans="13:22">
      <c r="M478" s="75"/>
      <c r="N478" s="75"/>
      <c r="O478" s="75"/>
      <c r="P478" s="75"/>
      <c r="Q478" s="75"/>
      <c r="R478" s="75"/>
      <c r="S478" s="75"/>
      <c r="T478" s="75"/>
      <c r="U478" s="75"/>
      <c r="V478" s="75"/>
    </row>
    <row r="479" spans="13:22">
      <c r="M479" s="75"/>
      <c r="N479" s="75"/>
      <c r="O479" s="75"/>
      <c r="P479" s="75"/>
      <c r="Q479" s="75"/>
      <c r="R479" s="75"/>
      <c r="S479" s="75"/>
      <c r="T479" s="75"/>
      <c r="U479" s="75"/>
      <c r="V479" s="75"/>
    </row>
    <row r="480" spans="13:22">
      <c r="M480" s="75"/>
      <c r="N480" s="75"/>
      <c r="O480" s="75"/>
      <c r="P480" s="75"/>
      <c r="Q480" s="75"/>
      <c r="R480" s="75"/>
      <c r="S480" s="75"/>
      <c r="T480" s="75"/>
      <c r="U480" s="75"/>
      <c r="V480" s="75"/>
    </row>
    <row r="481" spans="13:22">
      <c r="M481" s="75"/>
      <c r="N481" s="75"/>
      <c r="O481" s="75"/>
      <c r="P481" s="75"/>
      <c r="Q481" s="75"/>
      <c r="R481" s="75"/>
      <c r="S481" s="75"/>
      <c r="T481" s="75"/>
      <c r="U481" s="75"/>
      <c r="V481" s="75"/>
    </row>
    <row r="482" spans="13:22">
      <c r="M482" s="75"/>
      <c r="N482" s="75"/>
      <c r="O482" s="75"/>
      <c r="P482" s="75"/>
      <c r="Q482" s="75"/>
      <c r="R482" s="75"/>
      <c r="S482" s="75"/>
      <c r="T482" s="75"/>
      <c r="U482" s="75"/>
      <c r="V482" s="75"/>
    </row>
    <row r="483" spans="13:22">
      <c r="M483" s="75"/>
      <c r="N483" s="75"/>
      <c r="O483" s="75"/>
      <c r="P483" s="75"/>
      <c r="Q483" s="75"/>
      <c r="R483" s="75"/>
      <c r="S483" s="75"/>
      <c r="T483" s="75"/>
      <c r="U483" s="75"/>
      <c r="V483" s="75"/>
    </row>
    <row r="484" spans="13:22">
      <c r="M484" s="75"/>
      <c r="N484" s="75"/>
      <c r="O484" s="75"/>
      <c r="P484" s="75"/>
      <c r="Q484" s="75"/>
      <c r="R484" s="75"/>
      <c r="S484" s="75"/>
      <c r="T484" s="75"/>
      <c r="U484" s="75"/>
      <c r="V484" s="75"/>
    </row>
    <row r="485" spans="13:22">
      <c r="M485" s="75"/>
      <c r="N485" s="75"/>
      <c r="O485" s="75"/>
      <c r="P485" s="75"/>
      <c r="Q485" s="75"/>
      <c r="R485" s="75"/>
      <c r="S485" s="75"/>
      <c r="T485" s="75"/>
      <c r="U485" s="75"/>
      <c r="V485" s="75"/>
    </row>
    <row r="486" spans="13:22">
      <c r="M486" s="75"/>
      <c r="N486" s="75"/>
      <c r="O486" s="75"/>
      <c r="P486" s="75"/>
      <c r="Q486" s="75"/>
      <c r="R486" s="75"/>
      <c r="S486" s="75"/>
      <c r="T486" s="75"/>
      <c r="U486" s="75"/>
      <c r="V486" s="75"/>
    </row>
    <row r="487" spans="13:22">
      <c r="M487" s="75"/>
      <c r="N487" s="75"/>
      <c r="O487" s="75"/>
      <c r="P487" s="75"/>
      <c r="Q487" s="75"/>
      <c r="R487" s="75"/>
      <c r="S487" s="75"/>
      <c r="T487" s="75"/>
      <c r="U487" s="75"/>
      <c r="V487" s="75"/>
    </row>
    <row r="488" spans="13:22">
      <c r="M488" s="75"/>
      <c r="N488" s="75"/>
      <c r="O488" s="75"/>
      <c r="P488" s="75"/>
      <c r="Q488" s="75"/>
      <c r="R488" s="75"/>
      <c r="S488" s="75"/>
      <c r="T488" s="75"/>
      <c r="U488" s="75"/>
      <c r="V488" s="75"/>
    </row>
    <row r="489" spans="13:22">
      <c r="M489" s="75"/>
      <c r="N489" s="75"/>
      <c r="O489" s="75"/>
      <c r="P489" s="75"/>
      <c r="Q489" s="75"/>
      <c r="R489" s="75"/>
      <c r="S489" s="75"/>
      <c r="T489" s="75"/>
      <c r="U489" s="75"/>
      <c r="V489" s="75"/>
    </row>
    <row r="490" spans="13:22">
      <c r="M490" s="75"/>
      <c r="N490" s="75"/>
      <c r="O490" s="75"/>
      <c r="P490" s="75"/>
      <c r="Q490" s="75"/>
      <c r="R490" s="75"/>
      <c r="S490" s="75"/>
      <c r="T490" s="75"/>
      <c r="U490" s="75"/>
      <c r="V490" s="75"/>
    </row>
    <row r="491" spans="13:22">
      <c r="M491" s="75"/>
      <c r="N491" s="75"/>
      <c r="O491" s="75"/>
      <c r="P491" s="75"/>
      <c r="Q491" s="75"/>
      <c r="R491" s="75"/>
      <c r="S491" s="75"/>
      <c r="T491" s="75"/>
      <c r="U491" s="75"/>
      <c r="V491" s="75"/>
    </row>
    <row r="492" spans="13:22">
      <c r="M492" s="75"/>
      <c r="N492" s="75"/>
      <c r="O492" s="75"/>
      <c r="P492" s="75"/>
      <c r="Q492" s="75"/>
      <c r="R492" s="75"/>
      <c r="S492" s="75"/>
      <c r="T492" s="75"/>
      <c r="U492" s="75"/>
      <c r="V492" s="75"/>
    </row>
    <row r="493" spans="13:22">
      <c r="M493" s="75"/>
      <c r="N493" s="75"/>
      <c r="O493" s="75"/>
      <c r="P493" s="75"/>
      <c r="Q493" s="75"/>
      <c r="R493" s="75"/>
      <c r="S493" s="75"/>
      <c r="T493" s="75"/>
      <c r="U493" s="75"/>
      <c r="V493" s="75"/>
    </row>
    <row r="494" spans="13:22">
      <c r="M494" s="75"/>
      <c r="N494" s="75"/>
      <c r="O494" s="75"/>
      <c r="P494" s="75"/>
      <c r="Q494" s="75"/>
      <c r="R494" s="75"/>
      <c r="S494" s="75"/>
      <c r="T494" s="75"/>
      <c r="U494" s="75"/>
      <c r="V494" s="75"/>
    </row>
    <row r="495" spans="13:22">
      <c r="M495" s="75"/>
      <c r="N495" s="75"/>
      <c r="O495" s="75"/>
      <c r="P495" s="75"/>
      <c r="Q495" s="75"/>
      <c r="R495" s="75"/>
      <c r="S495" s="75"/>
      <c r="T495" s="75"/>
      <c r="U495" s="75"/>
      <c r="V495" s="75"/>
    </row>
    <row r="496" spans="13:22">
      <c r="M496" s="75"/>
      <c r="N496" s="75"/>
      <c r="O496" s="75"/>
      <c r="P496" s="75"/>
      <c r="Q496" s="75"/>
      <c r="R496" s="75"/>
      <c r="S496" s="75"/>
      <c r="T496" s="75"/>
      <c r="U496" s="75"/>
      <c r="V496" s="75"/>
    </row>
    <row r="497" spans="13:22">
      <c r="M497" s="75"/>
      <c r="N497" s="75"/>
      <c r="O497" s="75"/>
      <c r="P497" s="75"/>
      <c r="Q497" s="75"/>
      <c r="R497" s="75"/>
      <c r="S497" s="75"/>
      <c r="T497" s="75"/>
      <c r="U497" s="75"/>
      <c r="V497" s="75"/>
    </row>
    <row r="498" spans="13:22">
      <c r="M498" s="75"/>
      <c r="N498" s="75"/>
      <c r="O498" s="75"/>
      <c r="P498" s="75"/>
      <c r="Q498" s="75"/>
      <c r="R498" s="75"/>
      <c r="S498" s="75"/>
      <c r="T498" s="75"/>
      <c r="U498" s="75"/>
      <c r="V498" s="75"/>
    </row>
    <row r="499" spans="13:22">
      <c r="M499" s="75"/>
      <c r="N499" s="75"/>
      <c r="O499" s="75"/>
      <c r="P499" s="75"/>
      <c r="Q499" s="75"/>
      <c r="R499" s="75"/>
      <c r="S499" s="75"/>
      <c r="T499" s="75"/>
      <c r="U499" s="75"/>
      <c r="V499" s="75"/>
    </row>
    <row r="500" spans="13:22">
      <c r="M500" s="75"/>
      <c r="N500" s="75"/>
      <c r="O500" s="75"/>
      <c r="P500" s="75"/>
      <c r="Q500" s="75"/>
      <c r="R500" s="75"/>
      <c r="S500" s="75"/>
      <c r="T500" s="75"/>
      <c r="U500" s="75"/>
      <c r="V500" s="75"/>
    </row>
    <row r="501" spans="13:22">
      <c r="M501" s="75"/>
      <c r="N501" s="75"/>
      <c r="O501" s="75"/>
      <c r="P501" s="75"/>
      <c r="Q501" s="75"/>
      <c r="R501" s="75"/>
      <c r="S501" s="75"/>
      <c r="T501" s="75"/>
      <c r="U501" s="75"/>
      <c r="V501" s="75"/>
    </row>
    <row r="502" spans="13:22">
      <c r="M502" s="75"/>
      <c r="N502" s="75"/>
      <c r="O502" s="75"/>
      <c r="P502" s="75"/>
      <c r="Q502" s="75"/>
      <c r="R502" s="75"/>
      <c r="S502" s="75"/>
      <c r="T502" s="75"/>
      <c r="U502" s="75"/>
      <c r="V502" s="75"/>
    </row>
    <row r="503" spans="13:22">
      <c r="M503" s="75"/>
      <c r="N503" s="75"/>
      <c r="O503" s="75"/>
      <c r="P503" s="75"/>
      <c r="Q503" s="75"/>
      <c r="R503" s="75"/>
      <c r="S503" s="75"/>
      <c r="T503" s="75"/>
      <c r="U503" s="75"/>
      <c r="V503" s="75"/>
    </row>
    <row r="504" spans="13:22">
      <c r="M504" s="75"/>
      <c r="N504" s="75"/>
      <c r="O504" s="75"/>
      <c r="P504" s="75"/>
      <c r="Q504" s="75"/>
      <c r="R504" s="75"/>
      <c r="S504" s="75"/>
      <c r="T504" s="75"/>
      <c r="U504" s="75"/>
      <c r="V504" s="75"/>
    </row>
    <row r="505" spans="13:22">
      <c r="M505" s="75"/>
      <c r="N505" s="75"/>
      <c r="O505" s="75"/>
      <c r="P505" s="75"/>
      <c r="Q505" s="75"/>
      <c r="R505" s="75"/>
      <c r="S505" s="75"/>
      <c r="T505" s="75"/>
      <c r="U505" s="75"/>
      <c r="V505" s="75"/>
    </row>
    <row r="506" spans="13:22">
      <c r="M506" s="75"/>
      <c r="N506" s="75"/>
      <c r="O506" s="75"/>
      <c r="P506" s="75"/>
      <c r="Q506" s="75"/>
      <c r="R506" s="75"/>
      <c r="S506" s="75"/>
      <c r="T506" s="75"/>
      <c r="U506" s="75"/>
      <c r="V506" s="75"/>
    </row>
    <row r="507" spans="13:22">
      <c r="M507" s="75"/>
      <c r="N507" s="75"/>
      <c r="O507" s="75"/>
      <c r="P507" s="75"/>
      <c r="Q507" s="75"/>
      <c r="R507" s="75"/>
      <c r="S507" s="75"/>
      <c r="T507" s="75"/>
      <c r="U507" s="75"/>
      <c r="V507" s="75"/>
    </row>
    <row r="508" spans="13:22">
      <c r="M508" s="75"/>
      <c r="N508" s="75"/>
      <c r="O508" s="75"/>
      <c r="P508" s="75"/>
      <c r="Q508" s="75"/>
      <c r="R508" s="75"/>
      <c r="S508" s="75"/>
      <c r="T508" s="75"/>
      <c r="U508" s="75"/>
      <c r="V508" s="75"/>
    </row>
    <row r="509" spans="13:22">
      <c r="M509" s="75"/>
      <c r="N509" s="75"/>
      <c r="O509" s="75"/>
      <c r="P509" s="75"/>
      <c r="Q509" s="75"/>
      <c r="R509" s="75"/>
      <c r="S509" s="75"/>
      <c r="T509" s="75"/>
      <c r="U509" s="75"/>
      <c r="V509" s="75"/>
    </row>
    <row r="510" spans="13:22">
      <c r="M510" s="75"/>
      <c r="N510" s="75"/>
      <c r="O510" s="75"/>
      <c r="P510" s="75"/>
      <c r="Q510" s="75"/>
      <c r="R510" s="75"/>
      <c r="S510" s="75"/>
      <c r="T510" s="75"/>
      <c r="U510" s="75"/>
      <c r="V510" s="75"/>
    </row>
    <row r="511" spans="13:22">
      <c r="M511" s="75"/>
      <c r="N511" s="75"/>
      <c r="O511" s="75"/>
      <c r="P511" s="75"/>
      <c r="Q511" s="75"/>
      <c r="R511" s="75"/>
      <c r="S511" s="75"/>
      <c r="T511" s="75"/>
      <c r="U511" s="75"/>
      <c r="V511" s="75"/>
    </row>
    <row r="512" spans="13:22">
      <c r="M512" s="75"/>
      <c r="N512" s="75"/>
      <c r="O512" s="75"/>
      <c r="P512" s="75"/>
      <c r="Q512" s="75"/>
      <c r="R512" s="75"/>
      <c r="S512" s="75"/>
      <c r="T512" s="75"/>
      <c r="U512" s="75"/>
      <c r="V512" s="75"/>
    </row>
    <row r="513" spans="13:22">
      <c r="M513" s="75"/>
      <c r="N513" s="75"/>
      <c r="O513" s="75"/>
      <c r="P513" s="75"/>
      <c r="Q513" s="75"/>
      <c r="R513" s="75"/>
      <c r="S513" s="75"/>
      <c r="T513" s="75"/>
      <c r="U513" s="75"/>
      <c r="V513" s="75"/>
    </row>
    <row r="514" spans="13:22">
      <c r="M514" s="75"/>
      <c r="N514" s="75"/>
      <c r="O514" s="75"/>
      <c r="P514" s="75"/>
      <c r="Q514" s="75"/>
      <c r="R514" s="75"/>
      <c r="S514" s="75"/>
      <c r="T514" s="75"/>
      <c r="U514" s="75"/>
      <c r="V514" s="75"/>
    </row>
    <row r="515" spans="13:22">
      <c r="M515" s="75"/>
      <c r="N515" s="75"/>
      <c r="O515" s="75"/>
      <c r="P515" s="75"/>
      <c r="Q515" s="75"/>
      <c r="R515" s="75"/>
      <c r="S515" s="75"/>
      <c r="T515" s="75"/>
      <c r="U515" s="75"/>
      <c r="V515" s="75"/>
    </row>
    <row r="516" spans="13:22">
      <c r="M516" s="75"/>
      <c r="N516" s="75"/>
      <c r="O516" s="75"/>
      <c r="P516" s="75"/>
      <c r="Q516" s="75"/>
      <c r="R516" s="75"/>
      <c r="S516" s="75"/>
      <c r="T516" s="75"/>
      <c r="U516" s="75"/>
      <c r="V516" s="75"/>
    </row>
    <row r="517" spans="13:22">
      <c r="M517" s="75"/>
      <c r="N517" s="75"/>
      <c r="O517" s="75"/>
      <c r="P517" s="75"/>
      <c r="Q517" s="75"/>
      <c r="R517" s="75"/>
      <c r="S517" s="75"/>
      <c r="T517" s="75"/>
      <c r="U517" s="75"/>
      <c r="V517" s="75"/>
    </row>
    <row r="518" spans="13:22">
      <c r="M518" s="75"/>
      <c r="N518" s="75"/>
      <c r="O518" s="75"/>
      <c r="P518" s="75"/>
      <c r="Q518" s="75"/>
      <c r="R518" s="75"/>
      <c r="S518" s="75"/>
      <c r="T518" s="75"/>
      <c r="U518" s="75"/>
      <c r="V518" s="75"/>
    </row>
    <row r="519" spans="13:22">
      <c r="M519" s="75"/>
      <c r="N519" s="75"/>
      <c r="O519" s="75"/>
      <c r="P519" s="75"/>
      <c r="Q519" s="75"/>
      <c r="R519" s="75"/>
      <c r="S519" s="75"/>
      <c r="T519" s="75"/>
      <c r="U519" s="75"/>
      <c r="V519" s="75"/>
    </row>
    <row r="520" spans="13:22">
      <c r="M520" s="75"/>
      <c r="N520" s="75"/>
      <c r="O520" s="75"/>
      <c r="P520" s="75"/>
      <c r="Q520" s="75"/>
      <c r="R520" s="75"/>
      <c r="S520" s="75"/>
      <c r="T520" s="75"/>
      <c r="U520" s="75"/>
      <c r="V520" s="75"/>
    </row>
    <row r="521" spans="13:22">
      <c r="M521" s="75"/>
      <c r="N521" s="75"/>
      <c r="O521" s="75"/>
      <c r="P521" s="75"/>
      <c r="Q521" s="75"/>
      <c r="R521" s="75"/>
      <c r="S521" s="75"/>
      <c r="T521" s="75"/>
      <c r="U521" s="75"/>
      <c r="V521" s="75"/>
    </row>
    <row r="522" spans="13:22">
      <c r="M522" s="75"/>
      <c r="N522" s="75"/>
      <c r="O522" s="75"/>
      <c r="P522" s="75"/>
      <c r="Q522" s="75"/>
      <c r="R522" s="75"/>
      <c r="S522" s="75"/>
      <c r="T522" s="75"/>
      <c r="U522" s="75"/>
      <c r="V522" s="75"/>
    </row>
    <row r="523" spans="13:22">
      <c r="M523" s="75"/>
      <c r="N523" s="75"/>
      <c r="O523" s="75"/>
      <c r="P523" s="75"/>
      <c r="Q523" s="75"/>
      <c r="R523" s="75"/>
      <c r="S523" s="75"/>
      <c r="T523" s="75"/>
      <c r="U523" s="75"/>
      <c r="V523" s="75"/>
    </row>
    <row r="524" spans="13:22">
      <c r="M524" s="75"/>
      <c r="N524" s="75"/>
      <c r="O524" s="75"/>
      <c r="P524" s="75"/>
      <c r="Q524" s="75"/>
      <c r="R524" s="75"/>
      <c r="S524" s="75"/>
      <c r="T524" s="75"/>
      <c r="U524" s="75"/>
      <c r="V524" s="75"/>
    </row>
    <row r="525" spans="13:22">
      <c r="M525" s="75"/>
      <c r="N525" s="75"/>
      <c r="O525" s="75"/>
      <c r="P525" s="75"/>
      <c r="Q525" s="75"/>
      <c r="R525" s="75"/>
      <c r="S525" s="75"/>
      <c r="T525" s="75"/>
      <c r="U525" s="75"/>
      <c r="V525" s="75"/>
    </row>
    <row r="526" spans="13:22">
      <c r="M526" s="75"/>
      <c r="N526" s="75"/>
      <c r="O526" s="75"/>
      <c r="P526" s="75"/>
      <c r="Q526" s="75"/>
      <c r="R526" s="75"/>
      <c r="S526" s="75"/>
      <c r="T526" s="75"/>
      <c r="U526" s="75"/>
      <c r="V526" s="75"/>
    </row>
    <row r="527" spans="13:22">
      <c r="M527" s="75"/>
      <c r="N527" s="75"/>
      <c r="O527" s="75"/>
      <c r="P527" s="75"/>
      <c r="Q527" s="75"/>
      <c r="R527" s="75"/>
      <c r="S527" s="75"/>
      <c r="T527" s="75"/>
      <c r="U527" s="75"/>
      <c r="V527" s="75"/>
    </row>
    <row r="528" spans="13:22">
      <c r="M528" s="75"/>
      <c r="N528" s="75"/>
      <c r="O528" s="75"/>
      <c r="P528" s="75"/>
      <c r="Q528" s="75"/>
      <c r="R528" s="75"/>
      <c r="S528" s="75"/>
      <c r="T528" s="75"/>
      <c r="U528" s="75"/>
      <c r="V528" s="75"/>
    </row>
    <row r="529" spans="13:22">
      <c r="M529" s="75"/>
      <c r="N529" s="75"/>
      <c r="O529" s="75"/>
      <c r="P529" s="75"/>
      <c r="Q529" s="75"/>
      <c r="R529" s="75"/>
      <c r="S529" s="75"/>
      <c r="T529" s="75"/>
      <c r="U529" s="75"/>
      <c r="V529" s="75"/>
    </row>
    <row r="530" spans="13:22">
      <c r="M530" s="75"/>
      <c r="N530" s="75"/>
      <c r="O530" s="75"/>
      <c r="P530" s="75"/>
      <c r="Q530" s="75"/>
      <c r="R530" s="75"/>
      <c r="S530" s="75"/>
      <c r="T530" s="75"/>
      <c r="U530" s="75"/>
      <c r="V530" s="75"/>
    </row>
    <row r="531" spans="13:22">
      <c r="M531" s="75"/>
      <c r="N531" s="75"/>
      <c r="O531" s="75"/>
      <c r="P531" s="75"/>
      <c r="Q531" s="75"/>
      <c r="R531" s="75"/>
      <c r="S531" s="75"/>
      <c r="T531" s="75"/>
      <c r="U531" s="75"/>
      <c r="V531" s="75"/>
    </row>
    <row r="532" spans="13:22">
      <c r="M532" s="75"/>
      <c r="N532" s="75"/>
      <c r="O532" s="75"/>
      <c r="P532" s="75"/>
      <c r="Q532" s="75"/>
      <c r="R532" s="75"/>
      <c r="S532" s="75"/>
      <c r="T532" s="75"/>
      <c r="U532" s="75"/>
      <c r="V532" s="75"/>
    </row>
    <row r="533" spans="13:22">
      <c r="M533" s="75"/>
      <c r="N533" s="75"/>
      <c r="O533" s="75"/>
      <c r="P533" s="75"/>
      <c r="Q533" s="75"/>
      <c r="R533" s="75"/>
      <c r="S533" s="75"/>
      <c r="T533" s="75"/>
      <c r="U533" s="75"/>
      <c r="V533" s="75"/>
    </row>
    <row r="534" spans="13:22">
      <c r="M534" s="75"/>
      <c r="N534" s="75"/>
      <c r="O534" s="75"/>
      <c r="P534" s="75"/>
      <c r="Q534" s="75"/>
      <c r="R534" s="75"/>
      <c r="S534" s="75"/>
      <c r="T534" s="75"/>
      <c r="U534" s="75"/>
      <c r="V534" s="75"/>
    </row>
    <row r="535" spans="13:22">
      <c r="M535" s="75"/>
      <c r="N535" s="75"/>
      <c r="O535" s="75"/>
      <c r="P535" s="75"/>
      <c r="Q535" s="75"/>
      <c r="R535" s="75"/>
      <c r="S535" s="75"/>
      <c r="T535" s="75"/>
      <c r="U535" s="75"/>
      <c r="V535" s="75"/>
    </row>
    <row r="536" spans="13:22">
      <c r="M536" s="75"/>
      <c r="N536" s="75"/>
      <c r="O536" s="75"/>
      <c r="P536" s="75"/>
      <c r="Q536" s="75"/>
      <c r="R536" s="75"/>
      <c r="S536" s="75"/>
      <c r="T536" s="75"/>
      <c r="U536" s="75"/>
      <c r="V536" s="75"/>
    </row>
    <row r="537" spans="13:22">
      <c r="M537" s="75"/>
      <c r="N537" s="75"/>
      <c r="O537" s="75"/>
      <c r="P537" s="75"/>
      <c r="Q537" s="75"/>
      <c r="R537" s="75"/>
      <c r="S537" s="75"/>
      <c r="T537" s="75"/>
      <c r="U537" s="75"/>
      <c r="V537" s="75"/>
    </row>
    <row r="538" spans="13:22">
      <c r="M538" s="75"/>
      <c r="N538" s="75"/>
      <c r="O538" s="75"/>
      <c r="P538" s="75"/>
      <c r="Q538" s="75"/>
      <c r="R538" s="75"/>
      <c r="S538" s="75"/>
      <c r="T538" s="75"/>
      <c r="U538" s="75"/>
      <c r="V538" s="75"/>
    </row>
    <row r="539" spans="13:22">
      <c r="M539" s="75"/>
      <c r="N539" s="75"/>
      <c r="O539" s="75"/>
      <c r="P539" s="75"/>
      <c r="Q539" s="75"/>
      <c r="R539" s="75"/>
      <c r="S539" s="75"/>
      <c r="T539" s="75"/>
      <c r="U539" s="75"/>
      <c r="V539" s="75"/>
    </row>
    <row r="540" spans="13:22">
      <c r="M540" s="75"/>
      <c r="N540" s="75"/>
      <c r="O540" s="75"/>
      <c r="P540" s="75"/>
      <c r="Q540" s="75"/>
      <c r="R540" s="75"/>
      <c r="S540" s="75"/>
      <c r="T540" s="75"/>
      <c r="U540" s="75"/>
      <c r="V540" s="75"/>
    </row>
    <row r="541" spans="13:22">
      <c r="M541" s="75"/>
      <c r="N541" s="75"/>
      <c r="O541" s="75"/>
      <c r="P541" s="75"/>
      <c r="Q541" s="75"/>
      <c r="R541" s="75"/>
      <c r="S541" s="75"/>
      <c r="T541" s="75"/>
      <c r="U541" s="75"/>
      <c r="V541" s="75"/>
    </row>
    <row r="542" spans="13:22">
      <c r="M542" s="75"/>
      <c r="N542" s="75"/>
      <c r="O542" s="75"/>
      <c r="P542" s="75"/>
      <c r="Q542" s="75"/>
      <c r="R542" s="75"/>
      <c r="S542" s="75"/>
      <c r="T542" s="75"/>
      <c r="U542" s="75"/>
      <c r="V542" s="75"/>
    </row>
    <row r="543" spans="13:22">
      <c r="M543" s="75"/>
      <c r="N543" s="75"/>
      <c r="O543" s="75"/>
      <c r="P543" s="75"/>
      <c r="Q543" s="75"/>
      <c r="R543" s="75"/>
      <c r="S543" s="75"/>
      <c r="T543" s="75"/>
      <c r="U543" s="75"/>
      <c r="V543" s="75"/>
    </row>
    <row r="544" spans="13:22">
      <c r="M544" s="75"/>
      <c r="N544" s="75"/>
      <c r="O544" s="75"/>
      <c r="P544" s="75"/>
      <c r="Q544" s="75"/>
      <c r="R544" s="75"/>
      <c r="S544" s="75"/>
      <c r="T544" s="75"/>
      <c r="U544" s="75"/>
      <c r="V544" s="75"/>
    </row>
    <row r="545" spans="13:22">
      <c r="M545" s="75"/>
      <c r="N545" s="75"/>
      <c r="O545" s="75"/>
      <c r="P545" s="75"/>
      <c r="Q545" s="75"/>
      <c r="R545" s="75"/>
      <c r="S545" s="75"/>
      <c r="T545" s="75"/>
      <c r="U545" s="75"/>
      <c r="V545" s="75"/>
    </row>
    <row r="546" spans="13:22">
      <c r="M546" s="75"/>
      <c r="N546" s="75"/>
      <c r="O546" s="75"/>
      <c r="P546" s="75"/>
      <c r="Q546" s="75"/>
      <c r="R546" s="75"/>
      <c r="S546" s="75"/>
      <c r="T546" s="75"/>
      <c r="U546" s="75"/>
      <c r="V546" s="75"/>
    </row>
    <row r="547" spans="13:22">
      <c r="M547" s="75"/>
      <c r="N547" s="75"/>
      <c r="O547" s="75"/>
      <c r="P547" s="75"/>
      <c r="Q547" s="75"/>
      <c r="R547" s="75"/>
      <c r="S547" s="75"/>
      <c r="T547" s="75"/>
      <c r="U547" s="75"/>
      <c r="V547" s="75"/>
    </row>
    <row r="548" spans="13:22">
      <c r="M548" s="75"/>
      <c r="N548" s="75"/>
      <c r="O548" s="75"/>
      <c r="P548" s="75"/>
      <c r="Q548" s="75"/>
      <c r="R548" s="75"/>
      <c r="S548" s="75"/>
      <c r="T548" s="75"/>
      <c r="U548" s="75"/>
      <c r="V548" s="75"/>
    </row>
    <row r="549" spans="13:22">
      <c r="M549" s="75"/>
      <c r="N549" s="75"/>
      <c r="O549" s="75"/>
      <c r="P549" s="75"/>
      <c r="Q549" s="75"/>
      <c r="R549" s="75"/>
      <c r="S549" s="75"/>
      <c r="T549" s="75"/>
      <c r="U549" s="75"/>
      <c r="V549" s="75"/>
    </row>
    <row r="550" spans="13:22">
      <c r="M550" s="75"/>
      <c r="N550" s="75"/>
      <c r="O550" s="75"/>
      <c r="P550" s="75"/>
      <c r="Q550" s="75"/>
      <c r="R550" s="75"/>
      <c r="S550" s="75"/>
      <c r="T550" s="75"/>
      <c r="U550" s="75"/>
      <c r="V550" s="75"/>
    </row>
    <row r="551" spans="13:22">
      <c r="M551" s="75"/>
      <c r="N551" s="75"/>
      <c r="O551" s="75"/>
      <c r="P551" s="75"/>
      <c r="Q551" s="75"/>
      <c r="R551" s="75"/>
      <c r="S551" s="75"/>
      <c r="T551" s="75"/>
      <c r="U551" s="75"/>
      <c r="V551" s="75"/>
    </row>
    <row r="552" spans="13:22">
      <c r="M552" s="75"/>
      <c r="N552" s="75"/>
      <c r="O552" s="75"/>
      <c r="P552" s="75"/>
      <c r="Q552" s="75"/>
      <c r="R552" s="75"/>
      <c r="S552" s="75"/>
      <c r="T552" s="75"/>
      <c r="U552" s="75"/>
      <c r="V552" s="75"/>
    </row>
    <row r="553" spans="13:22">
      <c r="M553" s="75"/>
      <c r="N553" s="75"/>
      <c r="O553" s="75"/>
      <c r="P553" s="75"/>
      <c r="Q553" s="75"/>
      <c r="R553" s="75"/>
      <c r="S553" s="75"/>
      <c r="T553" s="75"/>
      <c r="U553" s="75"/>
      <c r="V553" s="75"/>
    </row>
    <row r="554" spans="13:22">
      <c r="M554" s="75"/>
      <c r="N554" s="75"/>
      <c r="O554" s="75"/>
      <c r="P554" s="75"/>
      <c r="Q554" s="75"/>
      <c r="R554" s="75"/>
      <c r="S554" s="75"/>
      <c r="T554" s="75"/>
      <c r="U554" s="75"/>
      <c r="V554" s="75"/>
    </row>
    <row r="555" spans="13:22">
      <c r="M555" s="75"/>
      <c r="N555" s="75"/>
      <c r="O555" s="75"/>
      <c r="P555" s="75"/>
      <c r="Q555" s="75"/>
      <c r="R555" s="75"/>
      <c r="S555" s="75"/>
      <c r="T555" s="75"/>
      <c r="U555" s="75"/>
      <c r="V555" s="75"/>
    </row>
    <row r="556" spans="13:22">
      <c r="M556" s="75"/>
      <c r="N556" s="75"/>
      <c r="O556" s="75"/>
      <c r="P556" s="75"/>
      <c r="Q556" s="75"/>
      <c r="R556" s="75"/>
      <c r="S556" s="75"/>
      <c r="T556" s="75"/>
      <c r="U556" s="75"/>
      <c r="V556" s="75"/>
    </row>
    <row r="557" spans="13:22">
      <c r="M557" s="75"/>
      <c r="N557" s="75"/>
      <c r="O557" s="75"/>
      <c r="P557" s="75"/>
      <c r="Q557" s="75"/>
      <c r="R557" s="75"/>
      <c r="S557" s="75"/>
      <c r="T557" s="75"/>
      <c r="U557" s="75"/>
      <c r="V557" s="75"/>
    </row>
    <row r="558" spans="13:22">
      <c r="M558" s="75"/>
      <c r="N558" s="75"/>
      <c r="O558" s="75"/>
      <c r="P558" s="75"/>
      <c r="Q558" s="75"/>
      <c r="R558" s="75"/>
      <c r="S558" s="75"/>
      <c r="T558" s="75"/>
      <c r="U558" s="75"/>
      <c r="V558" s="75"/>
    </row>
    <row r="559" spans="13:22">
      <c r="M559" s="75"/>
      <c r="N559" s="75"/>
      <c r="O559" s="75"/>
      <c r="P559" s="75"/>
      <c r="Q559" s="75"/>
      <c r="R559" s="75"/>
      <c r="S559" s="75"/>
      <c r="T559" s="75"/>
      <c r="U559" s="75"/>
      <c r="V559" s="75"/>
    </row>
    <row r="560" spans="13:22">
      <c r="M560" s="75"/>
      <c r="N560" s="75"/>
      <c r="O560" s="75"/>
      <c r="P560" s="75"/>
      <c r="Q560" s="75"/>
      <c r="R560" s="75"/>
      <c r="S560" s="75"/>
      <c r="T560" s="75"/>
      <c r="U560" s="75"/>
      <c r="V560" s="75"/>
    </row>
    <row r="561" spans="13:22">
      <c r="M561" s="75"/>
      <c r="N561" s="75"/>
      <c r="O561" s="75"/>
      <c r="P561" s="75"/>
      <c r="Q561" s="75"/>
      <c r="R561" s="75"/>
      <c r="S561" s="75"/>
      <c r="T561" s="75"/>
      <c r="U561" s="75"/>
      <c r="V561" s="75"/>
    </row>
    <row r="562" spans="13:22">
      <c r="M562" s="75"/>
      <c r="N562" s="75"/>
      <c r="O562" s="75"/>
      <c r="P562" s="75"/>
      <c r="Q562" s="75"/>
      <c r="R562" s="75"/>
      <c r="S562" s="75"/>
      <c r="T562" s="75"/>
      <c r="U562" s="75"/>
      <c r="V562" s="75"/>
    </row>
    <row r="563" spans="13:22">
      <c r="M563" s="75"/>
      <c r="N563" s="75"/>
      <c r="O563" s="75"/>
      <c r="P563" s="75"/>
      <c r="Q563" s="75"/>
      <c r="R563" s="75"/>
      <c r="S563" s="75"/>
      <c r="T563" s="75"/>
      <c r="U563" s="75"/>
      <c r="V563" s="75"/>
    </row>
    <row r="564" spans="13:22">
      <c r="M564" s="75"/>
      <c r="N564" s="75"/>
      <c r="O564" s="75"/>
      <c r="P564" s="75"/>
      <c r="Q564" s="75"/>
      <c r="R564" s="75"/>
      <c r="S564" s="75"/>
      <c r="T564" s="75"/>
      <c r="U564" s="75"/>
      <c r="V564" s="75"/>
    </row>
    <row r="565" spans="13:22">
      <c r="M565" s="75"/>
      <c r="N565" s="75"/>
      <c r="O565" s="75"/>
      <c r="P565" s="75"/>
      <c r="Q565" s="75"/>
      <c r="R565" s="75"/>
      <c r="S565" s="75"/>
      <c r="T565" s="75"/>
      <c r="U565" s="75"/>
      <c r="V565" s="75"/>
    </row>
    <row r="566" spans="13:22">
      <c r="M566" s="75"/>
      <c r="N566" s="75"/>
      <c r="O566" s="75"/>
      <c r="P566" s="75"/>
      <c r="Q566" s="75"/>
      <c r="R566" s="75"/>
      <c r="S566" s="75"/>
      <c r="T566" s="75"/>
      <c r="U566" s="75"/>
      <c r="V566" s="75"/>
    </row>
    <row r="567" spans="13:22">
      <c r="M567" s="75"/>
      <c r="N567" s="75"/>
      <c r="O567" s="75"/>
      <c r="P567" s="75"/>
      <c r="Q567" s="75"/>
      <c r="R567" s="75"/>
      <c r="S567" s="75"/>
      <c r="T567" s="75"/>
      <c r="U567" s="75"/>
      <c r="V567" s="75"/>
    </row>
    <row r="568" spans="13:22">
      <c r="M568" s="75"/>
      <c r="N568" s="75"/>
      <c r="O568" s="75"/>
      <c r="P568" s="75"/>
      <c r="Q568" s="75"/>
      <c r="R568" s="75"/>
      <c r="S568" s="75"/>
      <c r="T568" s="75"/>
      <c r="U568" s="75"/>
      <c r="V568" s="75"/>
    </row>
    <row r="569" spans="13:22">
      <c r="M569" s="75"/>
      <c r="N569" s="75"/>
      <c r="O569" s="75"/>
      <c r="P569" s="75"/>
      <c r="Q569" s="75"/>
      <c r="R569" s="75"/>
      <c r="S569" s="75"/>
      <c r="T569" s="75"/>
      <c r="U569" s="75"/>
      <c r="V569" s="75"/>
    </row>
    <row r="570" spans="13:22">
      <c r="M570" s="75"/>
      <c r="N570" s="75"/>
      <c r="O570" s="75"/>
      <c r="P570" s="75"/>
      <c r="Q570" s="75"/>
      <c r="R570" s="75"/>
      <c r="S570" s="75"/>
      <c r="T570" s="75"/>
      <c r="U570" s="75"/>
      <c r="V570" s="75"/>
    </row>
    <row r="571" spans="13:22">
      <c r="M571" s="75"/>
      <c r="N571" s="75"/>
      <c r="O571" s="75"/>
      <c r="P571" s="75"/>
      <c r="Q571" s="75"/>
      <c r="R571" s="75"/>
      <c r="S571" s="75"/>
      <c r="T571" s="75"/>
      <c r="U571" s="75"/>
      <c r="V571" s="75"/>
    </row>
    <row r="572" spans="13:22">
      <c r="M572" s="75"/>
      <c r="N572" s="75"/>
      <c r="O572" s="75"/>
      <c r="P572" s="75"/>
      <c r="Q572" s="75"/>
      <c r="R572" s="75"/>
      <c r="S572" s="75"/>
      <c r="T572" s="75"/>
      <c r="U572" s="75"/>
      <c r="V572" s="75"/>
    </row>
    <row r="573" spans="13:22">
      <c r="M573" s="75"/>
      <c r="N573" s="75"/>
      <c r="O573" s="75"/>
      <c r="P573" s="75"/>
      <c r="Q573" s="75"/>
      <c r="R573" s="75"/>
      <c r="S573" s="75"/>
      <c r="T573" s="75"/>
      <c r="U573" s="75"/>
      <c r="V573" s="75"/>
    </row>
    <row r="574" spans="13:22">
      <c r="M574" s="75"/>
      <c r="N574" s="75"/>
      <c r="O574" s="75"/>
      <c r="P574" s="75"/>
      <c r="Q574" s="75"/>
      <c r="R574" s="75"/>
      <c r="S574" s="75"/>
      <c r="T574" s="75"/>
      <c r="U574" s="75"/>
      <c r="V574" s="75"/>
    </row>
    <row r="575" spans="13:22">
      <c r="M575" s="75"/>
      <c r="N575" s="75"/>
      <c r="O575" s="75"/>
      <c r="P575" s="75"/>
      <c r="Q575" s="75"/>
      <c r="R575" s="75"/>
      <c r="S575" s="75"/>
      <c r="T575" s="75"/>
      <c r="U575" s="75"/>
      <c r="V575" s="75"/>
    </row>
    <row r="576" spans="13:22">
      <c r="M576" s="75"/>
      <c r="N576" s="75"/>
      <c r="O576" s="75"/>
      <c r="P576" s="75"/>
      <c r="Q576" s="75"/>
      <c r="R576" s="75"/>
      <c r="S576" s="75"/>
      <c r="T576" s="75"/>
      <c r="U576" s="75"/>
      <c r="V576" s="75"/>
    </row>
    <row r="577" spans="13:22">
      <c r="M577" s="75"/>
      <c r="N577" s="75"/>
      <c r="O577" s="75"/>
      <c r="P577" s="75"/>
      <c r="Q577" s="75"/>
      <c r="R577" s="75"/>
      <c r="S577" s="75"/>
      <c r="T577" s="75"/>
      <c r="U577" s="75"/>
      <c r="V577" s="75"/>
    </row>
    <row r="578" spans="13:22">
      <c r="M578" s="75"/>
      <c r="N578" s="75"/>
      <c r="O578" s="75"/>
      <c r="P578" s="75"/>
      <c r="Q578" s="75"/>
      <c r="R578" s="75"/>
      <c r="S578" s="75"/>
      <c r="T578" s="75"/>
      <c r="U578" s="75"/>
      <c r="V578" s="75"/>
    </row>
    <row r="579" spans="13:22">
      <c r="M579" s="75"/>
      <c r="N579" s="75"/>
      <c r="O579" s="75"/>
      <c r="P579" s="75"/>
      <c r="Q579" s="75"/>
      <c r="R579" s="75"/>
      <c r="S579" s="75"/>
      <c r="T579" s="75"/>
      <c r="U579" s="75"/>
      <c r="V579" s="75"/>
    </row>
    <row r="580" spans="13:22">
      <c r="M580" s="75"/>
      <c r="N580" s="75"/>
      <c r="O580" s="75"/>
      <c r="P580" s="75"/>
      <c r="Q580" s="75"/>
      <c r="R580" s="75"/>
      <c r="S580" s="75"/>
      <c r="T580" s="75"/>
      <c r="U580" s="75"/>
      <c r="V580" s="75"/>
    </row>
    <row r="581" spans="13:22">
      <c r="M581" s="75"/>
      <c r="N581" s="75"/>
      <c r="O581" s="75"/>
      <c r="P581" s="75"/>
      <c r="Q581" s="75"/>
      <c r="R581" s="75"/>
      <c r="S581" s="75"/>
      <c r="T581" s="75"/>
      <c r="U581" s="75"/>
      <c r="V581" s="75"/>
    </row>
    <row r="582" spans="13:22">
      <c r="M582" s="75"/>
      <c r="N582" s="75"/>
      <c r="O582" s="75"/>
      <c r="P582" s="75"/>
      <c r="Q582" s="75"/>
      <c r="R582" s="75"/>
      <c r="S582" s="75"/>
      <c r="T582" s="75"/>
      <c r="U582" s="75"/>
      <c r="V582" s="75"/>
    </row>
    <row r="583" spans="13:22">
      <c r="M583" s="75"/>
      <c r="N583" s="75"/>
      <c r="O583" s="75"/>
      <c r="P583" s="75"/>
      <c r="Q583" s="75"/>
      <c r="R583" s="75"/>
      <c r="S583" s="75"/>
      <c r="T583" s="75"/>
      <c r="U583" s="75"/>
      <c r="V583" s="75"/>
    </row>
    <row r="584" spans="13:22">
      <c r="M584" s="75"/>
      <c r="N584" s="75"/>
      <c r="O584" s="75"/>
      <c r="P584" s="75"/>
      <c r="Q584" s="75"/>
      <c r="R584" s="75"/>
      <c r="S584" s="75"/>
      <c r="T584" s="75"/>
      <c r="U584" s="75"/>
      <c r="V584" s="75"/>
    </row>
    <row r="585" spans="13:22">
      <c r="M585" s="75"/>
      <c r="N585" s="75"/>
      <c r="O585" s="75"/>
      <c r="P585" s="75"/>
      <c r="Q585" s="75"/>
      <c r="R585" s="75"/>
      <c r="S585" s="75"/>
      <c r="T585" s="75"/>
      <c r="U585" s="75"/>
      <c r="V585" s="75"/>
    </row>
    <row r="586" spans="13:22">
      <c r="M586" s="75"/>
      <c r="N586" s="75"/>
      <c r="O586" s="75"/>
      <c r="P586" s="75"/>
      <c r="Q586" s="75"/>
      <c r="R586" s="75"/>
      <c r="S586" s="75"/>
      <c r="T586" s="75"/>
      <c r="U586" s="75"/>
      <c r="V586" s="75"/>
    </row>
    <row r="587" spans="13:22">
      <c r="M587" s="75"/>
      <c r="N587" s="75"/>
      <c r="O587" s="75"/>
      <c r="P587" s="75"/>
      <c r="Q587" s="75"/>
      <c r="R587" s="75"/>
      <c r="S587" s="75"/>
      <c r="T587" s="75"/>
      <c r="U587" s="75"/>
      <c r="V587" s="75"/>
    </row>
    <row r="588" spans="13:22">
      <c r="M588" s="75"/>
      <c r="N588" s="75"/>
      <c r="O588" s="75"/>
      <c r="P588" s="75"/>
      <c r="Q588" s="75"/>
      <c r="R588" s="75"/>
      <c r="S588" s="75"/>
      <c r="T588" s="75"/>
      <c r="U588" s="75"/>
      <c r="V588" s="75"/>
    </row>
    <row r="589" spans="13:22">
      <c r="M589" s="75"/>
      <c r="N589" s="75"/>
      <c r="O589" s="75"/>
      <c r="P589" s="75"/>
      <c r="Q589" s="75"/>
      <c r="R589" s="75"/>
      <c r="S589" s="75"/>
      <c r="T589" s="75"/>
      <c r="U589" s="75"/>
      <c r="V589" s="75"/>
    </row>
    <row r="590" spans="13:22">
      <c r="M590" s="75"/>
      <c r="N590" s="75"/>
      <c r="O590" s="75"/>
      <c r="P590" s="75"/>
      <c r="Q590" s="75"/>
      <c r="R590" s="75"/>
      <c r="S590" s="75"/>
      <c r="T590" s="75"/>
      <c r="U590" s="75"/>
      <c r="V590" s="75"/>
    </row>
    <row r="591" spans="13:22">
      <c r="M591" s="75"/>
      <c r="N591" s="75"/>
      <c r="O591" s="75"/>
      <c r="P591" s="75"/>
      <c r="Q591" s="75"/>
      <c r="R591" s="75"/>
      <c r="S591" s="75"/>
      <c r="T591" s="75"/>
      <c r="U591" s="75"/>
      <c r="V591" s="75"/>
    </row>
    <row r="592" spans="13:22">
      <c r="M592" s="75"/>
      <c r="N592" s="75"/>
      <c r="O592" s="75"/>
      <c r="P592" s="75"/>
      <c r="Q592" s="75"/>
      <c r="R592" s="75"/>
      <c r="S592" s="75"/>
      <c r="T592" s="75"/>
      <c r="U592" s="75"/>
      <c r="V592" s="75"/>
    </row>
    <row r="593" spans="13:22">
      <c r="M593" s="75"/>
      <c r="N593" s="75"/>
      <c r="O593" s="75"/>
      <c r="P593" s="75"/>
      <c r="Q593" s="75"/>
      <c r="R593" s="75"/>
      <c r="S593" s="75"/>
      <c r="T593" s="75"/>
      <c r="U593" s="75"/>
      <c r="V593" s="75"/>
    </row>
    <row r="594" spans="13:22">
      <c r="M594" s="75"/>
      <c r="N594" s="75"/>
      <c r="O594" s="75"/>
      <c r="P594" s="75"/>
      <c r="Q594" s="75"/>
      <c r="R594" s="75"/>
      <c r="S594" s="75"/>
      <c r="T594" s="75"/>
      <c r="U594" s="75"/>
      <c r="V594" s="75"/>
    </row>
    <row r="595" spans="13:22">
      <c r="M595" s="75"/>
      <c r="N595" s="75"/>
      <c r="O595" s="75"/>
      <c r="P595" s="75"/>
      <c r="Q595" s="75"/>
      <c r="R595" s="75"/>
      <c r="S595" s="75"/>
      <c r="T595" s="75"/>
      <c r="U595" s="75"/>
      <c r="V595" s="75"/>
    </row>
    <row r="596" spans="13:22">
      <c r="M596" s="75"/>
      <c r="N596" s="75"/>
      <c r="O596" s="75"/>
      <c r="P596" s="75"/>
      <c r="Q596" s="75"/>
      <c r="R596" s="75"/>
      <c r="S596" s="75"/>
      <c r="T596" s="75"/>
      <c r="U596" s="75"/>
      <c r="V596" s="75"/>
    </row>
    <row r="597" spans="13:22">
      <c r="M597" s="75"/>
      <c r="N597" s="75"/>
      <c r="O597" s="75"/>
      <c r="P597" s="75"/>
      <c r="Q597" s="75"/>
      <c r="R597" s="75"/>
      <c r="S597" s="75"/>
      <c r="T597" s="75"/>
      <c r="U597" s="75"/>
      <c r="V597" s="75"/>
    </row>
    <row r="598" spans="13:22">
      <c r="M598" s="75"/>
      <c r="N598" s="75"/>
      <c r="O598" s="75"/>
      <c r="P598" s="75"/>
      <c r="Q598" s="75"/>
      <c r="R598" s="75"/>
      <c r="S598" s="75"/>
      <c r="T598" s="75"/>
      <c r="U598" s="75"/>
      <c r="V598" s="75"/>
    </row>
    <row r="599" spans="13:22">
      <c r="M599" s="75"/>
      <c r="N599" s="75"/>
      <c r="O599" s="75"/>
      <c r="P599" s="75"/>
      <c r="Q599" s="75"/>
      <c r="R599" s="75"/>
      <c r="S599" s="75"/>
      <c r="T599" s="75"/>
      <c r="U599" s="75"/>
      <c r="V599" s="75"/>
    </row>
    <row r="600" spans="13:22">
      <c r="M600" s="75"/>
      <c r="N600" s="75"/>
      <c r="O600" s="75"/>
      <c r="P600" s="75"/>
      <c r="Q600" s="75"/>
      <c r="R600" s="75"/>
      <c r="S600" s="75"/>
      <c r="T600" s="75"/>
      <c r="U600" s="75"/>
      <c r="V600" s="75"/>
    </row>
    <row r="601" spans="13:22">
      <c r="M601" s="75"/>
      <c r="N601" s="75"/>
      <c r="O601" s="75"/>
      <c r="P601" s="75"/>
      <c r="Q601" s="75"/>
      <c r="R601" s="75"/>
      <c r="S601" s="75"/>
      <c r="T601" s="75"/>
      <c r="U601" s="75"/>
      <c r="V601" s="75"/>
    </row>
    <row r="602" spans="13:22">
      <c r="M602" s="75"/>
      <c r="N602" s="75"/>
      <c r="O602" s="75"/>
      <c r="P602" s="75"/>
      <c r="Q602" s="75"/>
      <c r="R602" s="75"/>
      <c r="S602" s="75"/>
      <c r="T602" s="75"/>
      <c r="U602" s="75"/>
      <c r="V602" s="75"/>
    </row>
    <row r="603" spans="13:22">
      <c r="M603" s="75"/>
      <c r="N603" s="75"/>
      <c r="O603" s="75"/>
      <c r="P603" s="75"/>
      <c r="Q603" s="75"/>
      <c r="R603" s="75"/>
      <c r="S603" s="75"/>
      <c r="T603" s="75"/>
      <c r="U603" s="75"/>
      <c r="V603" s="75"/>
    </row>
    <row r="604" spans="13:22">
      <c r="M604" s="75"/>
      <c r="N604" s="75"/>
      <c r="O604" s="75"/>
      <c r="P604" s="75"/>
      <c r="Q604" s="75"/>
      <c r="R604" s="75"/>
      <c r="S604" s="75"/>
      <c r="T604" s="75"/>
      <c r="U604" s="75"/>
      <c r="V604" s="75"/>
    </row>
    <row r="605" spans="13:22">
      <c r="M605" s="75"/>
      <c r="N605" s="75"/>
      <c r="O605" s="75"/>
      <c r="P605" s="75"/>
      <c r="Q605" s="75"/>
      <c r="R605" s="75"/>
      <c r="S605" s="75"/>
      <c r="T605" s="75"/>
      <c r="U605" s="75"/>
      <c r="V605" s="75"/>
    </row>
    <row r="606" spans="13:22">
      <c r="M606" s="75"/>
      <c r="N606" s="75"/>
      <c r="O606" s="75"/>
      <c r="P606" s="75"/>
      <c r="Q606" s="75"/>
      <c r="R606" s="75"/>
      <c r="S606" s="75"/>
      <c r="T606" s="75"/>
      <c r="U606" s="75"/>
      <c r="V606" s="75"/>
    </row>
    <row r="607" spans="13:22">
      <c r="M607" s="75"/>
      <c r="N607" s="75"/>
      <c r="O607" s="75"/>
      <c r="P607" s="75"/>
      <c r="Q607" s="75"/>
      <c r="R607" s="75"/>
      <c r="S607" s="75"/>
      <c r="T607" s="75"/>
      <c r="U607" s="75"/>
      <c r="V607" s="75"/>
    </row>
    <row r="608" spans="13:22">
      <c r="M608" s="75"/>
      <c r="N608" s="75"/>
      <c r="O608" s="75"/>
      <c r="P608" s="75"/>
      <c r="Q608" s="75"/>
      <c r="R608" s="75"/>
      <c r="S608" s="75"/>
      <c r="T608" s="75"/>
      <c r="U608" s="75"/>
      <c r="V608" s="75"/>
    </row>
    <row r="609" spans="13:22">
      <c r="M609" s="75"/>
      <c r="N609" s="75"/>
      <c r="O609" s="75"/>
      <c r="P609" s="75"/>
      <c r="Q609" s="75"/>
      <c r="R609" s="75"/>
      <c r="S609" s="75"/>
      <c r="T609" s="75"/>
      <c r="U609" s="75"/>
      <c r="V609" s="75"/>
    </row>
    <row r="610" spans="13:22">
      <c r="M610" s="75"/>
      <c r="N610" s="75"/>
      <c r="O610" s="75"/>
      <c r="P610" s="75"/>
      <c r="Q610" s="75"/>
      <c r="R610" s="75"/>
      <c r="S610" s="75"/>
      <c r="T610" s="75"/>
      <c r="U610" s="75"/>
      <c r="V610" s="75"/>
    </row>
    <row r="611" spans="13:22">
      <c r="M611" s="75"/>
      <c r="N611" s="75"/>
      <c r="O611" s="75"/>
      <c r="P611" s="75"/>
      <c r="Q611" s="75"/>
      <c r="R611" s="75"/>
      <c r="S611" s="75"/>
      <c r="T611" s="75"/>
      <c r="U611" s="75"/>
      <c r="V611" s="75"/>
    </row>
    <row r="612" spans="13:22">
      <c r="M612" s="75"/>
      <c r="N612" s="75"/>
      <c r="O612" s="75"/>
      <c r="P612" s="75"/>
      <c r="Q612" s="75"/>
      <c r="R612" s="75"/>
      <c r="S612" s="75"/>
      <c r="T612" s="75"/>
      <c r="U612" s="75"/>
      <c r="V612" s="75"/>
    </row>
    <row r="613" spans="13:22">
      <c r="M613" s="75"/>
      <c r="N613" s="75"/>
      <c r="O613" s="75"/>
      <c r="P613" s="75"/>
      <c r="Q613" s="75"/>
      <c r="R613" s="75"/>
      <c r="S613" s="75"/>
      <c r="T613" s="75"/>
      <c r="U613" s="75"/>
      <c r="V613" s="75"/>
    </row>
    <row r="614" spans="13:22">
      <c r="M614" s="75"/>
      <c r="N614" s="75"/>
      <c r="O614" s="75"/>
      <c r="P614" s="75"/>
      <c r="Q614" s="75"/>
      <c r="R614" s="75"/>
      <c r="S614" s="75"/>
      <c r="T614" s="75"/>
      <c r="U614" s="75"/>
      <c r="V614" s="75"/>
    </row>
    <row r="615" spans="13:22">
      <c r="M615" s="75"/>
      <c r="N615" s="75"/>
      <c r="O615" s="75"/>
      <c r="P615" s="75"/>
      <c r="Q615" s="75"/>
      <c r="R615" s="75"/>
      <c r="S615" s="75"/>
      <c r="T615" s="75"/>
      <c r="U615" s="75"/>
      <c r="V615" s="75"/>
    </row>
    <row r="616" spans="13:22">
      <c r="M616" s="75"/>
      <c r="N616" s="75"/>
      <c r="O616" s="75"/>
      <c r="P616" s="75"/>
      <c r="Q616" s="75"/>
      <c r="R616" s="75"/>
      <c r="S616" s="75"/>
      <c r="T616" s="75"/>
      <c r="U616" s="75"/>
      <c r="V616" s="75"/>
    </row>
    <row r="617" spans="13:22">
      <c r="M617" s="75"/>
      <c r="N617" s="75"/>
      <c r="O617" s="75"/>
      <c r="P617" s="75"/>
      <c r="Q617" s="75"/>
      <c r="R617" s="75"/>
      <c r="S617" s="75"/>
      <c r="T617" s="75"/>
      <c r="U617" s="75"/>
      <c r="V617" s="75"/>
    </row>
    <row r="618" spans="13:22">
      <c r="M618" s="75"/>
      <c r="N618" s="75"/>
      <c r="O618" s="75"/>
      <c r="P618" s="75"/>
      <c r="Q618" s="75"/>
      <c r="R618" s="75"/>
      <c r="S618" s="75"/>
      <c r="T618" s="75"/>
      <c r="U618" s="75"/>
      <c r="V618" s="75"/>
    </row>
    <row r="619" spans="13:22">
      <c r="M619" s="75"/>
      <c r="N619" s="75"/>
      <c r="O619" s="75"/>
      <c r="P619" s="75"/>
      <c r="Q619" s="75"/>
      <c r="R619" s="75"/>
      <c r="S619" s="75"/>
      <c r="T619" s="75"/>
      <c r="U619" s="75"/>
      <c r="V619" s="75"/>
    </row>
    <row r="620" spans="13:22">
      <c r="M620" s="75"/>
      <c r="N620" s="75"/>
      <c r="O620" s="75"/>
      <c r="P620" s="75"/>
      <c r="Q620" s="75"/>
      <c r="R620" s="75"/>
      <c r="S620" s="75"/>
      <c r="T620" s="75"/>
      <c r="U620" s="75"/>
      <c r="V620" s="75"/>
    </row>
    <row r="621" spans="13:22">
      <c r="M621" s="75"/>
      <c r="N621" s="75"/>
      <c r="O621" s="75"/>
      <c r="P621" s="75"/>
      <c r="Q621" s="75"/>
      <c r="R621" s="75"/>
      <c r="S621" s="75"/>
      <c r="T621" s="75"/>
      <c r="U621" s="75"/>
      <c r="V621" s="75"/>
    </row>
    <row r="622" spans="13:22">
      <c r="M622" s="75"/>
      <c r="N622" s="75"/>
      <c r="O622" s="75"/>
      <c r="P622" s="75"/>
      <c r="Q622" s="75"/>
      <c r="R622" s="75"/>
      <c r="S622" s="75"/>
      <c r="T622" s="75"/>
      <c r="U622" s="75"/>
      <c r="V622" s="75"/>
    </row>
    <row r="623" spans="13:22">
      <c r="M623" s="75"/>
      <c r="N623" s="75"/>
      <c r="O623" s="75"/>
      <c r="P623" s="75"/>
      <c r="Q623" s="75"/>
      <c r="R623" s="75"/>
      <c r="S623" s="75"/>
      <c r="T623" s="75"/>
      <c r="U623" s="75"/>
      <c r="V623" s="75"/>
    </row>
    <row r="624" spans="13:22">
      <c r="M624" s="75"/>
      <c r="N624" s="75"/>
      <c r="O624" s="75"/>
      <c r="P624" s="75"/>
      <c r="Q624" s="75"/>
      <c r="R624" s="75"/>
      <c r="S624" s="75"/>
      <c r="T624" s="75"/>
      <c r="U624" s="75"/>
      <c r="V624" s="75"/>
    </row>
    <row r="625" spans="13:22">
      <c r="M625" s="75"/>
      <c r="N625" s="75"/>
      <c r="O625" s="75"/>
      <c r="P625" s="75"/>
      <c r="Q625" s="75"/>
      <c r="R625" s="75"/>
      <c r="S625" s="75"/>
      <c r="T625" s="75"/>
      <c r="U625" s="75"/>
      <c r="V625" s="75"/>
    </row>
    <row r="626" spans="13:22">
      <c r="M626" s="75"/>
      <c r="N626" s="75"/>
      <c r="O626" s="75"/>
      <c r="P626" s="75"/>
      <c r="Q626" s="75"/>
      <c r="R626" s="75"/>
      <c r="S626" s="75"/>
      <c r="T626" s="75"/>
      <c r="U626" s="75"/>
      <c r="V626" s="75"/>
    </row>
    <row r="627" spans="13:22">
      <c r="M627" s="75"/>
      <c r="N627" s="75"/>
      <c r="O627" s="75"/>
      <c r="P627" s="75"/>
      <c r="Q627" s="75"/>
      <c r="R627" s="75"/>
      <c r="S627" s="75"/>
      <c r="T627" s="75"/>
      <c r="U627" s="75"/>
      <c r="V627" s="75"/>
    </row>
    <row r="628" spans="13:22">
      <c r="M628" s="75"/>
      <c r="N628" s="75"/>
      <c r="O628" s="75"/>
      <c r="P628" s="75"/>
      <c r="Q628" s="75"/>
      <c r="R628" s="75"/>
      <c r="S628" s="75"/>
      <c r="T628" s="75"/>
      <c r="U628" s="75"/>
      <c r="V628" s="75"/>
    </row>
    <row r="629" spans="13:22">
      <c r="M629" s="75"/>
      <c r="N629" s="75"/>
      <c r="O629" s="75"/>
      <c r="P629" s="75"/>
      <c r="Q629" s="75"/>
      <c r="R629" s="75"/>
      <c r="S629" s="75"/>
      <c r="T629" s="75"/>
      <c r="U629" s="75"/>
      <c r="V629" s="75"/>
    </row>
    <row r="630" spans="13:22">
      <c r="M630" s="75"/>
      <c r="N630" s="75"/>
      <c r="O630" s="75"/>
      <c r="P630" s="75"/>
      <c r="Q630" s="75"/>
      <c r="R630" s="75"/>
      <c r="S630" s="75"/>
      <c r="T630" s="75"/>
      <c r="U630" s="75"/>
      <c r="V630" s="75"/>
    </row>
    <row r="631" spans="13:22">
      <c r="M631" s="75"/>
      <c r="N631" s="75"/>
      <c r="O631" s="75"/>
      <c r="P631" s="75"/>
      <c r="Q631" s="75"/>
      <c r="R631" s="75"/>
      <c r="S631" s="75"/>
      <c r="T631" s="75"/>
      <c r="U631" s="75"/>
      <c r="V631" s="75"/>
    </row>
    <row r="632" spans="13:22">
      <c r="M632" s="75"/>
      <c r="N632" s="75"/>
      <c r="O632" s="75"/>
      <c r="P632" s="75"/>
      <c r="Q632" s="75"/>
      <c r="R632" s="75"/>
      <c r="S632" s="75"/>
      <c r="T632" s="75"/>
      <c r="U632" s="75"/>
      <c r="V632" s="75"/>
    </row>
    <row r="633" spans="13:22">
      <c r="M633" s="75"/>
      <c r="N633" s="75"/>
      <c r="O633" s="75"/>
      <c r="P633" s="75"/>
      <c r="Q633" s="75"/>
      <c r="R633" s="75"/>
      <c r="S633" s="75"/>
      <c r="T633" s="75"/>
      <c r="U633" s="75"/>
      <c r="V633" s="75"/>
    </row>
    <row r="634" spans="13:22">
      <c r="M634" s="75"/>
      <c r="N634" s="75"/>
      <c r="O634" s="75"/>
      <c r="P634" s="75"/>
      <c r="Q634" s="75"/>
      <c r="R634" s="75"/>
      <c r="S634" s="75"/>
      <c r="T634" s="75"/>
      <c r="U634" s="75"/>
      <c r="V634" s="75"/>
    </row>
    <row r="635" spans="13:22">
      <c r="M635" s="75"/>
      <c r="N635" s="75"/>
      <c r="O635" s="75"/>
      <c r="P635" s="75"/>
      <c r="Q635" s="75"/>
      <c r="R635" s="75"/>
      <c r="S635" s="75"/>
      <c r="T635" s="75"/>
      <c r="U635" s="75"/>
      <c r="V635" s="75"/>
    </row>
    <row r="636" spans="13:22">
      <c r="M636" s="75"/>
      <c r="N636" s="75"/>
      <c r="O636" s="75"/>
      <c r="P636" s="75"/>
      <c r="Q636" s="75"/>
      <c r="R636" s="75"/>
      <c r="S636" s="75"/>
      <c r="T636" s="75"/>
      <c r="U636" s="75"/>
      <c r="V636" s="75"/>
    </row>
    <row r="637" spans="13:22">
      <c r="M637" s="75"/>
      <c r="N637" s="75"/>
      <c r="O637" s="75"/>
      <c r="P637" s="75"/>
      <c r="Q637" s="75"/>
      <c r="R637" s="75"/>
      <c r="S637" s="75"/>
      <c r="T637" s="75"/>
      <c r="U637" s="75"/>
      <c r="V637" s="75"/>
    </row>
    <row r="638" spans="13:22">
      <c r="M638" s="75"/>
      <c r="N638" s="75"/>
      <c r="O638" s="75"/>
      <c r="P638" s="75"/>
      <c r="Q638" s="75"/>
      <c r="R638" s="75"/>
      <c r="S638" s="75"/>
      <c r="T638" s="75"/>
      <c r="U638" s="75"/>
      <c r="V638" s="75"/>
    </row>
    <row r="639" spans="13:22">
      <c r="M639" s="75"/>
      <c r="N639" s="75"/>
      <c r="O639" s="75"/>
      <c r="P639" s="75"/>
      <c r="Q639" s="75"/>
      <c r="R639" s="75"/>
      <c r="S639" s="75"/>
      <c r="T639" s="75"/>
      <c r="U639" s="75"/>
      <c r="V639" s="75"/>
    </row>
    <row r="640" spans="13:22">
      <c r="M640" s="75"/>
      <c r="N640" s="75"/>
      <c r="O640" s="75"/>
      <c r="P640" s="75"/>
      <c r="Q640" s="75"/>
      <c r="R640" s="75"/>
      <c r="S640" s="75"/>
      <c r="T640" s="75"/>
      <c r="U640" s="75"/>
      <c r="V640" s="75"/>
    </row>
    <row r="641" spans="13:22">
      <c r="M641" s="75"/>
      <c r="N641" s="75"/>
      <c r="O641" s="75"/>
      <c r="P641" s="75"/>
      <c r="Q641" s="75"/>
      <c r="R641" s="75"/>
      <c r="S641" s="75"/>
      <c r="T641" s="75"/>
      <c r="U641" s="75"/>
      <c r="V641" s="75"/>
    </row>
    <row r="642" spans="13:22">
      <c r="M642" s="75"/>
      <c r="N642" s="75"/>
      <c r="O642" s="75"/>
      <c r="P642" s="75"/>
      <c r="Q642" s="75"/>
      <c r="R642" s="75"/>
      <c r="S642" s="75"/>
      <c r="T642" s="75"/>
      <c r="U642" s="75"/>
      <c r="V642" s="75"/>
    </row>
    <row r="643" spans="13:22">
      <c r="M643" s="75"/>
      <c r="N643" s="75"/>
      <c r="O643" s="75"/>
      <c r="P643" s="75"/>
      <c r="Q643" s="75"/>
      <c r="R643" s="75"/>
      <c r="S643" s="75"/>
      <c r="T643" s="75"/>
      <c r="U643" s="75"/>
      <c r="V643" s="75"/>
    </row>
    <row r="644" spans="13:22">
      <c r="M644" s="75"/>
      <c r="N644" s="75"/>
      <c r="O644" s="75"/>
      <c r="P644" s="75"/>
      <c r="Q644" s="75"/>
      <c r="R644" s="75"/>
      <c r="S644" s="75"/>
      <c r="T644" s="75"/>
      <c r="U644" s="75"/>
      <c r="V644" s="75"/>
    </row>
    <row r="645" spans="13:22">
      <c r="M645" s="75"/>
      <c r="N645" s="75"/>
      <c r="O645" s="75"/>
      <c r="P645" s="75"/>
      <c r="Q645" s="75"/>
      <c r="R645" s="75"/>
      <c r="S645" s="75"/>
      <c r="T645" s="75"/>
      <c r="U645" s="75"/>
      <c r="V645" s="75"/>
    </row>
    <row r="646" spans="13:22">
      <c r="M646" s="75"/>
      <c r="N646" s="75"/>
      <c r="O646" s="75"/>
      <c r="P646" s="75"/>
      <c r="Q646" s="75"/>
      <c r="R646" s="75"/>
      <c r="S646" s="75"/>
      <c r="T646" s="75"/>
      <c r="U646" s="75"/>
      <c r="V646" s="75"/>
    </row>
    <row r="647" spans="13:22">
      <c r="M647" s="75"/>
      <c r="N647" s="75"/>
      <c r="O647" s="75"/>
      <c r="P647" s="75"/>
      <c r="Q647" s="75"/>
      <c r="R647" s="75"/>
      <c r="S647" s="75"/>
      <c r="T647" s="75"/>
      <c r="U647" s="75"/>
      <c r="V647" s="75"/>
    </row>
    <row r="648" spans="13:22">
      <c r="M648" s="75"/>
      <c r="N648" s="75"/>
      <c r="O648" s="75"/>
      <c r="P648" s="75"/>
      <c r="Q648" s="75"/>
      <c r="R648" s="75"/>
      <c r="S648" s="75"/>
      <c r="T648" s="75"/>
      <c r="U648" s="75"/>
      <c r="V648" s="75"/>
    </row>
    <row r="649" spans="13:22">
      <c r="M649" s="75"/>
      <c r="N649" s="75"/>
      <c r="O649" s="75"/>
      <c r="P649" s="75"/>
      <c r="Q649" s="75"/>
      <c r="R649" s="75"/>
      <c r="S649" s="75"/>
      <c r="T649" s="75"/>
      <c r="U649" s="75"/>
      <c r="V649" s="75"/>
    </row>
    <row r="650" spans="13:22">
      <c r="M650" s="75"/>
      <c r="N650" s="75"/>
      <c r="O650" s="75"/>
      <c r="P650" s="75"/>
      <c r="Q650" s="75"/>
      <c r="R650" s="75"/>
      <c r="S650" s="75"/>
      <c r="T650" s="75"/>
      <c r="U650" s="75"/>
      <c r="V650" s="75"/>
    </row>
    <row r="651" spans="13:22">
      <c r="M651" s="75"/>
      <c r="N651" s="75"/>
      <c r="O651" s="75"/>
      <c r="P651" s="75"/>
      <c r="Q651" s="75"/>
      <c r="R651" s="75"/>
      <c r="S651" s="75"/>
      <c r="T651" s="75"/>
      <c r="U651" s="75"/>
      <c r="V651" s="75"/>
    </row>
    <row r="652" spans="13:22">
      <c r="M652" s="75"/>
      <c r="N652" s="75"/>
      <c r="O652" s="75"/>
      <c r="P652" s="75"/>
      <c r="Q652" s="75"/>
      <c r="R652" s="75"/>
      <c r="S652" s="75"/>
      <c r="T652" s="75"/>
      <c r="U652" s="75"/>
      <c r="V652" s="75"/>
    </row>
    <row r="653" spans="13:22">
      <c r="M653" s="75"/>
      <c r="N653" s="75"/>
      <c r="O653" s="75"/>
      <c r="P653" s="75"/>
      <c r="Q653" s="75"/>
      <c r="R653" s="75"/>
      <c r="S653" s="75"/>
      <c r="T653" s="75"/>
      <c r="U653" s="75"/>
      <c r="V653" s="75"/>
    </row>
    <row r="654" spans="13:22">
      <c r="M654" s="75"/>
      <c r="N654" s="75"/>
      <c r="O654" s="75"/>
      <c r="P654" s="75"/>
      <c r="Q654" s="75"/>
      <c r="R654" s="75"/>
      <c r="S654" s="75"/>
      <c r="T654" s="75"/>
      <c r="U654" s="75"/>
      <c r="V654" s="75"/>
    </row>
    <row r="655" spans="13:22">
      <c r="M655" s="75"/>
      <c r="N655" s="75"/>
      <c r="O655" s="75"/>
      <c r="P655" s="75"/>
      <c r="Q655" s="75"/>
      <c r="R655" s="75"/>
      <c r="S655" s="75"/>
      <c r="T655" s="75"/>
      <c r="U655" s="75"/>
      <c r="V655" s="75"/>
    </row>
    <row r="656" spans="13:22">
      <c r="M656" s="75"/>
      <c r="N656" s="75"/>
      <c r="O656" s="75"/>
      <c r="P656" s="75"/>
      <c r="Q656" s="75"/>
      <c r="R656" s="75"/>
      <c r="S656" s="75"/>
      <c r="T656" s="75"/>
      <c r="U656" s="75"/>
      <c r="V656" s="75"/>
    </row>
    <row r="657" spans="13:22">
      <c r="M657" s="75"/>
      <c r="N657" s="75"/>
      <c r="O657" s="75"/>
      <c r="P657" s="75"/>
      <c r="Q657" s="75"/>
      <c r="R657" s="75"/>
      <c r="S657" s="75"/>
      <c r="T657" s="75"/>
      <c r="U657" s="75"/>
      <c r="V657" s="75"/>
    </row>
    <row r="658" spans="13:22">
      <c r="M658" s="75"/>
      <c r="N658" s="75"/>
      <c r="O658" s="75"/>
      <c r="P658" s="75"/>
      <c r="Q658" s="75"/>
      <c r="R658" s="75"/>
      <c r="S658" s="75"/>
      <c r="T658" s="75"/>
      <c r="U658" s="75"/>
      <c r="V658" s="75"/>
    </row>
    <row r="659" spans="13:22">
      <c r="M659" s="75"/>
      <c r="N659" s="75"/>
      <c r="O659" s="75"/>
      <c r="P659" s="75"/>
      <c r="Q659" s="75"/>
      <c r="R659" s="75"/>
      <c r="S659" s="75"/>
      <c r="T659" s="75"/>
      <c r="U659" s="75"/>
      <c r="V659" s="75"/>
    </row>
    <row r="660" spans="13:22">
      <c r="M660" s="75"/>
      <c r="N660" s="75"/>
      <c r="O660" s="75"/>
      <c r="P660" s="75"/>
      <c r="Q660" s="75"/>
      <c r="R660" s="75"/>
      <c r="S660" s="75"/>
      <c r="T660" s="75"/>
      <c r="U660" s="75"/>
      <c r="V660" s="75"/>
    </row>
    <row r="661" spans="13:22">
      <c r="M661" s="75"/>
      <c r="N661" s="75"/>
      <c r="O661" s="75"/>
      <c r="P661" s="75"/>
      <c r="Q661" s="75"/>
      <c r="R661" s="75"/>
      <c r="S661" s="75"/>
      <c r="T661" s="75"/>
      <c r="U661" s="75"/>
      <c r="V661" s="75"/>
    </row>
    <row r="662" spans="13:22">
      <c r="M662" s="75"/>
      <c r="N662" s="75"/>
      <c r="O662" s="75"/>
      <c r="P662" s="75"/>
      <c r="Q662" s="75"/>
      <c r="R662" s="75"/>
      <c r="S662" s="75"/>
      <c r="T662" s="75"/>
      <c r="U662" s="75"/>
      <c r="V662" s="75"/>
    </row>
    <row r="663" spans="13:22">
      <c r="M663" s="75"/>
      <c r="N663" s="75"/>
      <c r="O663" s="75"/>
      <c r="P663" s="75"/>
      <c r="Q663" s="75"/>
      <c r="R663" s="75"/>
      <c r="S663" s="75"/>
      <c r="T663" s="75"/>
      <c r="U663" s="75"/>
      <c r="V663" s="75"/>
    </row>
    <row r="664" spans="13:22">
      <c r="M664" s="75"/>
      <c r="N664" s="75"/>
      <c r="O664" s="75"/>
      <c r="P664" s="75"/>
      <c r="Q664" s="75"/>
      <c r="R664" s="75"/>
      <c r="S664" s="75"/>
      <c r="T664" s="75"/>
      <c r="U664" s="75"/>
      <c r="V664" s="75"/>
    </row>
    <row r="665" spans="13:22">
      <c r="M665" s="75"/>
      <c r="N665" s="75"/>
      <c r="O665" s="75"/>
      <c r="P665" s="75"/>
      <c r="Q665" s="75"/>
      <c r="R665" s="75"/>
      <c r="S665" s="75"/>
      <c r="T665" s="75"/>
      <c r="U665" s="75"/>
      <c r="V665" s="75"/>
    </row>
    <row r="666" spans="13:22">
      <c r="M666" s="75"/>
      <c r="N666" s="75"/>
      <c r="O666" s="75"/>
      <c r="P666" s="75"/>
      <c r="Q666" s="75"/>
      <c r="R666" s="75"/>
      <c r="S666" s="75"/>
      <c r="T666" s="75"/>
      <c r="U666" s="75"/>
      <c r="V666" s="75"/>
    </row>
    <row r="667" spans="13:22">
      <c r="M667" s="75"/>
      <c r="N667" s="75"/>
      <c r="O667" s="75"/>
      <c r="P667" s="75"/>
      <c r="Q667" s="75"/>
      <c r="R667" s="75"/>
      <c r="S667" s="75"/>
      <c r="T667" s="75"/>
      <c r="U667" s="75"/>
      <c r="V667" s="75"/>
    </row>
    <row r="668" spans="13:22">
      <c r="M668" s="75"/>
      <c r="N668" s="75"/>
      <c r="O668" s="75"/>
      <c r="P668" s="75"/>
      <c r="Q668" s="75"/>
      <c r="R668" s="75"/>
      <c r="S668" s="75"/>
      <c r="T668" s="75"/>
      <c r="U668" s="75"/>
      <c r="V668" s="75"/>
    </row>
    <row r="669" spans="13:22">
      <c r="M669" s="75"/>
      <c r="N669" s="75"/>
      <c r="O669" s="75"/>
      <c r="P669" s="75"/>
      <c r="Q669" s="75"/>
      <c r="R669" s="75"/>
      <c r="S669" s="75"/>
      <c r="T669" s="75"/>
      <c r="U669" s="75"/>
      <c r="V669" s="75"/>
    </row>
    <row r="670" spans="13:22">
      <c r="M670" s="75"/>
      <c r="N670" s="75"/>
      <c r="O670" s="75"/>
      <c r="P670" s="75"/>
      <c r="Q670" s="75"/>
      <c r="R670" s="75"/>
      <c r="S670" s="75"/>
      <c r="T670" s="75"/>
      <c r="U670" s="75"/>
      <c r="V670" s="75"/>
    </row>
    <row r="671" spans="13:22">
      <c r="M671" s="75"/>
      <c r="N671" s="75"/>
      <c r="O671" s="75"/>
      <c r="P671" s="75"/>
      <c r="Q671" s="75"/>
      <c r="R671" s="75"/>
      <c r="S671" s="75"/>
      <c r="T671" s="75"/>
      <c r="U671" s="75"/>
      <c r="V671" s="75"/>
    </row>
    <row r="672" spans="13:22">
      <c r="M672" s="75"/>
      <c r="N672" s="75"/>
      <c r="O672" s="75"/>
      <c r="P672" s="75"/>
      <c r="Q672" s="75"/>
      <c r="R672" s="75"/>
      <c r="S672" s="75"/>
      <c r="T672" s="75"/>
      <c r="U672" s="75"/>
      <c r="V672" s="75"/>
    </row>
    <row r="673" spans="13:22">
      <c r="M673" s="75"/>
      <c r="N673" s="75"/>
      <c r="O673" s="75"/>
      <c r="P673" s="75"/>
      <c r="Q673" s="75"/>
      <c r="R673" s="75"/>
      <c r="S673" s="75"/>
      <c r="T673" s="75"/>
      <c r="U673" s="75"/>
      <c r="V673" s="75"/>
    </row>
    <row r="674" spans="13:22">
      <c r="M674" s="75"/>
      <c r="N674" s="75"/>
      <c r="O674" s="75"/>
      <c r="P674" s="75"/>
      <c r="Q674" s="75"/>
      <c r="R674" s="75"/>
      <c r="S674" s="75"/>
      <c r="T674" s="75"/>
      <c r="U674" s="75"/>
      <c r="V674" s="75"/>
    </row>
    <row r="675" spans="13:22">
      <c r="M675" s="75"/>
      <c r="N675" s="75"/>
      <c r="O675" s="75"/>
      <c r="P675" s="75"/>
      <c r="Q675" s="75"/>
      <c r="R675" s="75"/>
      <c r="S675" s="75"/>
      <c r="T675" s="75"/>
      <c r="U675" s="75"/>
      <c r="V675" s="75"/>
    </row>
    <row r="676" spans="13:22">
      <c r="M676" s="75"/>
      <c r="N676" s="75"/>
      <c r="O676" s="75"/>
      <c r="P676" s="75"/>
      <c r="Q676" s="75"/>
      <c r="R676" s="75"/>
      <c r="S676" s="75"/>
      <c r="T676" s="75"/>
      <c r="U676" s="75"/>
      <c r="V676" s="75"/>
    </row>
    <row r="677" spans="13:22">
      <c r="M677" s="75"/>
      <c r="N677" s="75"/>
      <c r="O677" s="75"/>
      <c r="P677" s="75"/>
      <c r="Q677" s="75"/>
      <c r="R677" s="75"/>
      <c r="S677" s="75"/>
      <c r="T677" s="75"/>
      <c r="U677" s="75"/>
      <c r="V677" s="75"/>
    </row>
    <row r="678" spans="13:22">
      <c r="M678" s="75"/>
      <c r="N678" s="75"/>
      <c r="O678" s="75"/>
      <c r="P678" s="75"/>
      <c r="Q678" s="75"/>
      <c r="R678" s="75"/>
      <c r="S678" s="75"/>
      <c r="T678" s="75"/>
      <c r="U678" s="75"/>
      <c r="V678" s="75"/>
    </row>
    <row r="679" spans="13:22">
      <c r="M679" s="75"/>
      <c r="N679" s="75"/>
      <c r="O679" s="75"/>
      <c r="P679" s="75"/>
      <c r="Q679" s="75"/>
      <c r="R679" s="75"/>
      <c r="S679" s="75"/>
      <c r="T679" s="75"/>
      <c r="U679" s="75"/>
      <c r="V679" s="75"/>
    </row>
    <row r="680" spans="13:22">
      <c r="M680" s="75"/>
      <c r="N680" s="75"/>
      <c r="O680" s="75"/>
      <c r="P680" s="75"/>
      <c r="Q680" s="75"/>
      <c r="R680" s="75"/>
      <c r="S680" s="75"/>
      <c r="T680" s="75"/>
      <c r="U680" s="75"/>
      <c r="V680" s="75"/>
    </row>
    <row r="681" spans="13:22">
      <c r="M681" s="75"/>
      <c r="N681" s="75"/>
      <c r="O681" s="75"/>
      <c r="P681" s="75"/>
      <c r="Q681" s="75"/>
      <c r="R681" s="75"/>
      <c r="S681" s="75"/>
      <c r="T681" s="75"/>
      <c r="U681" s="75"/>
      <c r="V681" s="75"/>
    </row>
    <row r="682" spans="13:22">
      <c r="M682" s="75"/>
      <c r="N682" s="75"/>
      <c r="O682" s="75"/>
      <c r="P682" s="75"/>
      <c r="Q682" s="75"/>
      <c r="R682" s="75"/>
      <c r="S682" s="75"/>
      <c r="T682" s="75"/>
      <c r="U682" s="75"/>
      <c r="V682" s="75"/>
    </row>
    <row r="683" spans="13:22">
      <c r="M683" s="75"/>
      <c r="N683" s="75"/>
      <c r="O683" s="75"/>
      <c r="P683" s="75"/>
      <c r="Q683" s="75"/>
      <c r="R683" s="75"/>
      <c r="S683" s="75"/>
      <c r="T683" s="75"/>
      <c r="U683" s="75"/>
      <c r="V683" s="75"/>
    </row>
    <row r="684" spans="13:22">
      <c r="M684" s="75"/>
      <c r="N684" s="75"/>
      <c r="O684" s="75"/>
      <c r="P684" s="75"/>
      <c r="Q684" s="75"/>
      <c r="R684" s="75"/>
      <c r="S684" s="75"/>
      <c r="T684" s="75"/>
      <c r="U684" s="75"/>
      <c r="V684" s="75"/>
    </row>
    <row r="685" spans="13:22">
      <c r="M685" s="75"/>
      <c r="N685" s="75"/>
      <c r="O685" s="75"/>
      <c r="P685" s="75"/>
      <c r="Q685" s="75"/>
      <c r="R685" s="75"/>
      <c r="S685" s="75"/>
      <c r="T685" s="75"/>
      <c r="U685" s="75"/>
      <c r="V685" s="75"/>
    </row>
    <row r="686" spans="13:22">
      <c r="M686" s="75"/>
      <c r="N686" s="75"/>
      <c r="O686" s="75"/>
      <c r="P686" s="75"/>
      <c r="Q686" s="75"/>
      <c r="R686" s="75"/>
      <c r="S686" s="75"/>
      <c r="T686" s="75"/>
      <c r="U686" s="75"/>
      <c r="V686" s="75"/>
    </row>
    <row r="687" spans="13:22">
      <c r="M687" s="75"/>
      <c r="N687" s="75"/>
      <c r="O687" s="75"/>
      <c r="P687" s="75"/>
      <c r="Q687" s="75"/>
      <c r="R687" s="75"/>
      <c r="S687" s="75"/>
      <c r="T687" s="75"/>
      <c r="U687" s="75"/>
      <c r="V687" s="75"/>
    </row>
    <row r="688" spans="13:22">
      <c r="M688" s="75"/>
      <c r="N688" s="75"/>
      <c r="O688" s="75"/>
      <c r="P688" s="75"/>
      <c r="Q688" s="75"/>
      <c r="R688" s="75"/>
      <c r="S688" s="75"/>
      <c r="T688" s="75"/>
      <c r="U688" s="75"/>
      <c r="V688" s="75"/>
    </row>
    <row r="689" spans="13:22">
      <c r="M689" s="75"/>
      <c r="N689" s="75"/>
      <c r="O689" s="75"/>
      <c r="P689" s="75"/>
      <c r="Q689" s="75"/>
      <c r="R689" s="75"/>
      <c r="S689" s="75"/>
      <c r="T689" s="75"/>
      <c r="U689" s="75"/>
      <c r="V689" s="75"/>
    </row>
    <row r="690" spans="13:22">
      <c r="M690" s="75"/>
      <c r="N690" s="75"/>
      <c r="O690" s="75"/>
      <c r="P690" s="75"/>
      <c r="Q690" s="75"/>
      <c r="R690" s="75"/>
      <c r="S690" s="75"/>
      <c r="T690" s="75"/>
      <c r="U690" s="75"/>
      <c r="V690" s="75"/>
    </row>
    <row r="691" spans="13:22">
      <c r="M691" s="75"/>
      <c r="N691" s="75"/>
      <c r="O691" s="75"/>
      <c r="P691" s="75"/>
      <c r="Q691" s="75"/>
      <c r="R691" s="75"/>
      <c r="S691" s="75"/>
      <c r="T691" s="75"/>
      <c r="U691" s="75"/>
      <c r="V691" s="75"/>
    </row>
    <row r="692" spans="13:22">
      <c r="M692" s="75"/>
      <c r="N692" s="75"/>
      <c r="O692" s="75"/>
      <c r="P692" s="75"/>
      <c r="Q692" s="75"/>
      <c r="R692" s="75"/>
      <c r="S692" s="75"/>
      <c r="T692" s="75"/>
      <c r="U692" s="75"/>
      <c r="V692" s="75"/>
    </row>
    <row r="693" spans="13:22">
      <c r="M693" s="75"/>
      <c r="N693" s="75"/>
      <c r="O693" s="75"/>
      <c r="P693" s="75"/>
      <c r="Q693" s="75"/>
      <c r="R693" s="75"/>
      <c r="S693" s="75"/>
      <c r="T693" s="75"/>
      <c r="U693" s="75"/>
      <c r="V693" s="75"/>
    </row>
    <row r="694" spans="13:22">
      <c r="M694" s="75"/>
      <c r="N694" s="75"/>
      <c r="O694" s="75"/>
      <c r="P694" s="75"/>
      <c r="Q694" s="75"/>
      <c r="R694" s="75"/>
      <c r="S694" s="75"/>
      <c r="T694" s="75"/>
      <c r="U694" s="75"/>
      <c r="V694" s="75"/>
    </row>
    <row r="695" spans="13:22">
      <c r="M695" s="75"/>
      <c r="N695" s="75"/>
      <c r="O695" s="75"/>
      <c r="P695" s="75"/>
      <c r="Q695" s="75"/>
      <c r="R695" s="75"/>
      <c r="S695" s="75"/>
      <c r="T695" s="75"/>
      <c r="U695" s="75"/>
      <c r="V695" s="75"/>
    </row>
    <row r="696" spans="13:22">
      <c r="M696" s="75"/>
      <c r="N696" s="75"/>
      <c r="O696" s="75"/>
      <c r="P696" s="75"/>
      <c r="Q696" s="75"/>
      <c r="R696" s="75"/>
      <c r="S696" s="75"/>
      <c r="T696" s="75"/>
      <c r="U696" s="75"/>
      <c r="V696" s="75"/>
    </row>
    <row r="697" spans="13:22">
      <c r="M697" s="75"/>
      <c r="N697" s="75"/>
      <c r="O697" s="75"/>
      <c r="P697" s="75"/>
      <c r="Q697" s="75"/>
      <c r="R697" s="75"/>
      <c r="S697" s="75"/>
      <c r="T697" s="75"/>
      <c r="U697" s="75"/>
      <c r="V697" s="75"/>
    </row>
    <row r="698" spans="13:22">
      <c r="M698" s="75"/>
      <c r="N698" s="75"/>
      <c r="O698" s="75"/>
      <c r="P698" s="75"/>
      <c r="Q698" s="75"/>
      <c r="R698" s="75"/>
      <c r="S698" s="75"/>
      <c r="T698" s="75"/>
      <c r="U698" s="75"/>
      <c r="V698" s="75"/>
    </row>
    <row r="699" spans="13:22">
      <c r="M699" s="75"/>
      <c r="N699" s="75"/>
      <c r="O699" s="75"/>
      <c r="P699" s="75"/>
      <c r="Q699" s="75"/>
      <c r="R699" s="75"/>
      <c r="S699" s="75"/>
      <c r="T699" s="75"/>
      <c r="U699" s="75"/>
      <c r="V699" s="75"/>
    </row>
    <row r="700" spans="13:22">
      <c r="M700" s="75"/>
      <c r="N700" s="75"/>
      <c r="O700" s="75"/>
      <c r="P700" s="75"/>
      <c r="Q700" s="75"/>
      <c r="R700" s="75"/>
      <c r="S700" s="75"/>
      <c r="T700" s="75"/>
      <c r="U700" s="75"/>
      <c r="V700" s="75"/>
    </row>
    <row r="701" spans="13:22">
      <c r="M701" s="75"/>
      <c r="N701" s="75"/>
      <c r="O701" s="75"/>
      <c r="P701" s="75"/>
      <c r="Q701" s="75"/>
      <c r="R701" s="75"/>
      <c r="S701" s="75"/>
      <c r="T701" s="75"/>
      <c r="U701" s="75"/>
      <c r="V701" s="75"/>
    </row>
    <row r="702" spans="13:22">
      <c r="M702" s="75"/>
      <c r="N702" s="75"/>
      <c r="O702" s="75"/>
      <c r="P702" s="75"/>
      <c r="Q702" s="75"/>
      <c r="R702" s="75"/>
      <c r="S702" s="75"/>
      <c r="T702" s="75"/>
      <c r="U702" s="75"/>
      <c r="V702" s="75"/>
    </row>
    <row r="703" spans="13:22">
      <c r="M703" s="75"/>
      <c r="N703" s="75"/>
      <c r="O703" s="75"/>
      <c r="P703" s="75"/>
      <c r="Q703" s="75"/>
      <c r="R703" s="75"/>
      <c r="S703" s="75"/>
      <c r="T703" s="75"/>
      <c r="U703" s="75"/>
      <c r="V703" s="75"/>
    </row>
    <row r="704" spans="13:22">
      <c r="M704" s="75"/>
      <c r="N704" s="75"/>
      <c r="O704" s="75"/>
      <c r="P704" s="75"/>
      <c r="Q704" s="75"/>
      <c r="R704" s="75"/>
      <c r="S704" s="75"/>
      <c r="T704" s="75"/>
      <c r="U704" s="75"/>
      <c r="V704" s="75"/>
    </row>
    <row r="705" spans="13:22">
      <c r="M705" s="75"/>
      <c r="N705" s="75"/>
      <c r="O705" s="75"/>
      <c r="P705" s="75"/>
      <c r="Q705" s="75"/>
      <c r="R705" s="75"/>
      <c r="S705" s="75"/>
      <c r="T705" s="75"/>
      <c r="U705" s="75"/>
      <c r="V705" s="75"/>
    </row>
    <row r="706" spans="13:22">
      <c r="M706" s="75"/>
      <c r="N706" s="75"/>
      <c r="O706" s="75"/>
      <c r="P706" s="75"/>
      <c r="Q706" s="75"/>
      <c r="R706" s="75"/>
      <c r="S706" s="75"/>
      <c r="T706" s="75"/>
      <c r="U706" s="75"/>
      <c r="V706" s="75"/>
    </row>
    <row r="707" spans="13:22">
      <c r="M707" s="75"/>
      <c r="N707" s="75"/>
      <c r="O707" s="75"/>
      <c r="P707" s="75"/>
      <c r="Q707" s="75"/>
      <c r="R707" s="75"/>
      <c r="S707" s="75"/>
      <c r="T707" s="75"/>
      <c r="U707" s="75"/>
      <c r="V707" s="75"/>
    </row>
    <row r="708" spans="13:22">
      <c r="M708" s="75"/>
      <c r="N708" s="75"/>
      <c r="O708" s="75"/>
      <c r="P708" s="75"/>
      <c r="Q708" s="75"/>
      <c r="R708" s="75"/>
      <c r="S708" s="75"/>
      <c r="T708" s="75"/>
      <c r="U708" s="75"/>
      <c r="V708" s="75"/>
    </row>
    <row r="709" spans="13:22">
      <c r="M709" s="75"/>
      <c r="N709" s="75"/>
      <c r="O709" s="75"/>
      <c r="P709" s="75"/>
      <c r="Q709" s="75"/>
      <c r="R709" s="75"/>
      <c r="S709" s="75"/>
      <c r="T709" s="75"/>
      <c r="U709" s="75"/>
      <c r="V709" s="75"/>
    </row>
    <row r="710" spans="13:22">
      <c r="M710" s="75"/>
      <c r="N710" s="75"/>
      <c r="O710" s="75"/>
      <c r="P710" s="75"/>
      <c r="Q710" s="75"/>
      <c r="R710" s="75"/>
      <c r="S710" s="75"/>
      <c r="T710" s="75"/>
      <c r="U710" s="75"/>
      <c r="V710" s="75"/>
    </row>
    <row r="711" spans="13:22">
      <c r="M711" s="75"/>
      <c r="N711" s="75"/>
      <c r="O711" s="75"/>
      <c r="P711" s="75"/>
      <c r="Q711" s="75"/>
      <c r="R711" s="75"/>
      <c r="S711" s="75"/>
      <c r="T711" s="75"/>
      <c r="U711" s="75"/>
      <c r="V711" s="75"/>
    </row>
    <row r="712" spans="13:22">
      <c r="M712" s="75"/>
      <c r="N712" s="75"/>
      <c r="O712" s="75"/>
      <c r="P712" s="75"/>
      <c r="Q712" s="75"/>
      <c r="R712" s="75"/>
      <c r="S712" s="75"/>
      <c r="T712" s="75"/>
      <c r="U712" s="75"/>
      <c r="V712" s="75"/>
    </row>
    <row r="713" spans="13:22">
      <c r="M713" s="75"/>
      <c r="N713" s="75"/>
      <c r="O713" s="75"/>
      <c r="P713" s="75"/>
      <c r="Q713" s="75"/>
      <c r="R713" s="75"/>
      <c r="S713" s="75"/>
      <c r="T713" s="75"/>
      <c r="U713" s="75"/>
      <c r="V713" s="75"/>
    </row>
    <row r="714" spans="13:22">
      <c r="M714" s="75"/>
      <c r="N714" s="75"/>
      <c r="O714" s="75"/>
      <c r="P714" s="75"/>
      <c r="Q714" s="75"/>
      <c r="R714" s="75"/>
      <c r="S714" s="75"/>
      <c r="T714" s="75"/>
      <c r="U714" s="75"/>
      <c r="V714" s="75"/>
    </row>
    <row r="715" spans="13:22">
      <c r="M715" s="75"/>
      <c r="N715" s="75"/>
      <c r="O715" s="75"/>
      <c r="P715" s="75"/>
      <c r="Q715" s="75"/>
      <c r="R715" s="75"/>
      <c r="S715" s="75"/>
      <c r="T715" s="75"/>
      <c r="U715" s="75"/>
      <c r="V715" s="75"/>
    </row>
    <row r="716" spans="13:22">
      <c r="M716" s="75"/>
      <c r="N716" s="75"/>
      <c r="O716" s="75"/>
      <c r="P716" s="75"/>
      <c r="Q716" s="75"/>
      <c r="R716" s="75"/>
      <c r="S716" s="75"/>
      <c r="T716" s="75"/>
      <c r="U716" s="75"/>
      <c r="V716" s="75"/>
    </row>
    <row r="717" spans="13:22">
      <c r="M717" s="75"/>
      <c r="N717" s="75"/>
      <c r="O717" s="75"/>
      <c r="P717" s="75"/>
      <c r="Q717" s="75"/>
      <c r="R717" s="75"/>
      <c r="S717" s="75"/>
      <c r="T717" s="75"/>
      <c r="U717" s="75"/>
      <c r="V717" s="75"/>
    </row>
    <row r="718" spans="13:22">
      <c r="M718" s="75"/>
      <c r="N718" s="75"/>
      <c r="O718" s="75"/>
      <c r="P718" s="75"/>
      <c r="Q718" s="75"/>
      <c r="R718" s="75"/>
      <c r="S718" s="75"/>
      <c r="T718" s="75"/>
      <c r="U718" s="75"/>
      <c r="V718" s="75"/>
    </row>
    <row r="719" spans="13:22">
      <c r="M719" s="75"/>
      <c r="N719" s="75"/>
      <c r="O719" s="75"/>
      <c r="P719" s="75"/>
      <c r="Q719" s="75"/>
      <c r="R719" s="75"/>
      <c r="S719" s="75"/>
      <c r="T719" s="75"/>
      <c r="U719" s="75"/>
      <c r="V719" s="75"/>
    </row>
    <row r="720" spans="13:22">
      <c r="M720" s="75"/>
      <c r="N720" s="75"/>
      <c r="O720" s="75"/>
      <c r="P720" s="75"/>
      <c r="Q720" s="75"/>
      <c r="R720" s="75"/>
      <c r="S720" s="75"/>
      <c r="T720" s="75"/>
      <c r="U720" s="75"/>
      <c r="V720" s="75"/>
    </row>
    <row r="721" spans="13:22">
      <c r="M721" s="75"/>
      <c r="N721" s="75"/>
      <c r="O721" s="75"/>
      <c r="P721" s="75"/>
      <c r="Q721" s="75"/>
      <c r="R721" s="75"/>
      <c r="S721" s="75"/>
      <c r="T721" s="75"/>
      <c r="U721" s="75"/>
      <c r="V721" s="75"/>
    </row>
    <row r="722" spans="13:22">
      <c r="M722" s="75"/>
      <c r="N722" s="75"/>
      <c r="O722" s="75"/>
      <c r="P722" s="75"/>
      <c r="Q722" s="75"/>
      <c r="R722" s="75"/>
      <c r="S722" s="75"/>
      <c r="T722" s="75"/>
      <c r="U722" s="75"/>
      <c r="V722" s="75"/>
    </row>
    <row r="723" spans="13:22">
      <c r="M723" s="75"/>
      <c r="N723" s="75"/>
      <c r="O723" s="75"/>
      <c r="P723" s="75"/>
      <c r="Q723" s="75"/>
      <c r="R723" s="75"/>
      <c r="S723" s="75"/>
      <c r="T723" s="75"/>
      <c r="U723" s="75"/>
      <c r="V723" s="75"/>
    </row>
    <row r="724" spans="13:22">
      <c r="M724" s="75"/>
      <c r="N724" s="75"/>
      <c r="O724" s="75"/>
      <c r="P724" s="75"/>
      <c r="Q724" s="75"/>
      <c r="R724" s="75"/>
      <c r="S724" s="75"/>
      <c r="T724" s="75"/>
      <c r="U724" s="75"/>
      <c r="V724" s="75"/>
    </row>
    <row r="725" spans="13:22">
      <c r="M725" s="75"/>
      <c r="N725" s="75"/>
      <c r="O725" s="75"/>
      <c r="P725" s="75"/>
      <c r="Q725" s="75"/>
      <c r="R725" s="75"/>
      <c r="S725" s="75"/>
      <c r="T725" s="75"/>
      <c r="U725" s="75"/>
      <c r="V725" s="75"/>
    </row>
    <row r="726" spans="13:22">
      <c r="M726" s="75"/>
      <c r="N726" s="75"/>
      <c r="O726" s="75"/>
      <c r="P726" s="75"/>
      <c r="Q726" s="75"/>
      <c r="R726" s="75"/>
      <c r="S726" s="75"/>
      <c r="T726" s="75"/>
      <c r="U726" s="75"/>
      <c r="V726" s="75"/>
    </row>
    <row r="727" spans="13:22">
      <c r="M727" s="75"/>
      <c r="N727" s="75"/>
      <c r="O727" s="75"/>
      <c r="P727" s="75"/>
      <c r="Q727" s="75"/>
      <c r="R727" s="75"/>
      <c r="S727" s="75"/>
      <c r="T727" s="75"/>
      <c r="U727" s="75"/>
      <c r="V727" s="75"/>
    </row>
    <row r="728" spans="13:22">
      <c r="M728" s="75"/>
      <c r="N728" s="75"/>
      <c r="O728" s="75"/>
      <c r="P728" s="75"/>
      <c r="Q728" s="75"/>
      <c r="R728" s="75"/>
      <c r="S728" s="75"/>
      <c r="T728" s="75"/>
      <c r="U728" s="75"/>
      <c r="V728" s="75"/>
    </row>
    <row r="729" spans="13:22">
      <c r="M729" s="75"/>
      <c r="N729" s="75"/>
      <c r="O729" s="75"/>
      <c r="P729" s="75"/>
      <c r="Q729" s="75"/>
      <c r="R729" s="75"/>
      <c r="S729" s="75"/>
      <c r="T729" s="75"/>
      <c r="U729" s="75"/>
      <c r="V729" s="75"/>
    </row>
    <row r="730" spans="13:22">
      <c r="M730" s="75"/>
      <c r="N730" s="75"/>
      <c r="O730" s="75"/>
      <c r="P730" s="75"/>
      <c r="Q730" s="75"/>
      <c r="R730" s="75"/>
      <c r="S730" s="75"/>
      <c r="T730" s="75"/>
      <c r="U730" s="75"/>
      <c r="V730" s="75"/>
    </row>
    <row r="731" spans="13:22">
      <c r="M731" s="75"/>
      <c r="N731" s="75"/>
      <c r="O731" s="75"/>
      <c r="P731" s="75"/>
      <c r="Q731" s="75"/>
      <c r="R731" s="75"/>
      <c r="S731" s="75"/>
      <c r="T731" s="75"/>
      <c r="U731" s="75"/>
      <c r="V731" s="75"/>
    </row>
    <row r="732" spans="13:22">
      <c r="M732" s="75"/>
      <c r="N732" s="75"/>
      <c r="O732" s="75"/>
      <c r="P732" s="75"/>
      <c r="Q732" s="75"/>
      <c r="R732" s="75"/>
      <c r="S732" s="75"/>
      <c r="T732" s="75"/>
      <c r="U732" s="75"/>
      <c r="V732" s="75"/>
    </row>
    <row r="733" spans="13:22">
      <c r="M733" s="75"/>
      <c r="N733" s="75"/>
      <c r="O733" s="75"/>
      <c r="P733" s="75"/>
      <c r="Q733" s="75"/>
      <c r="R733" s="75"/>
      <c r="S733" s="75"/>
      <c r="T733" s="75"/>
      <c r="U733" s="75"/>
      <c r="V733" s="75"/>
    </row>
    <row r="734" spans="13:22">
      <c r="M734" s="75"/>
      <c r="N734" s="75"/>
      <c r="O734" s="75"/>
      <c r="P734" s="75"/>
      <c r="Q734" s="75"/>
      <c r="R734" s="75"/>
      <c r="S734" s="75"/>
      <c r="T734" s="75"/>
      <c r="U734" s="75"/>
      <c r="V734" s="75"/>
    </row>
    <row r="735" spans="13:22">
      <c r="M735" s="75"/>
      <c r="N735" s="75"/>
      <c r="O735" s="75"/>
      <c r="P735" s="75"/>
      <c r="Q735" s="75"/>
      <c r="R735" s="75"/>
      <c r="S735" s="75"/>
      <c r="T735" s="75"/>
      <c r="U735" s="75"/>
      <c r="V735" s="75"/>
    </row>
    <row r="736" spans="13:22">
      <c r="M736" s="75"/>
      <c r="N736" s="75"/>
      <c r="O736" s="75"/>
      <c r="P736" s="75"/>
      <c r="Q736" s="75"/>
      <c r="R736" s="75"/>
      <c r="S736" s="75"/>
      <c r="T736" s="75"/>
      <c r="U736" s="75"/>
      <c r="V736" s="75"/>
    </row>
    <row r="737" spans="13:22">
      <c r="M737" s="75"/>
      <c r="N737" s="75"/>
      <c r="O737" s="75"/>
      <c r="P737" s="75"/>
      <c r="Q737" s="75"/>
      <c r="R737" s="75"/>
      <c r="S737" s="75"/>
      <c r="T737" s="75"/>
      <c r="U737" s="75"/>
      <c r="V737" s="75"/>
    </row>
    <row r="738" spans="13:22">
      <c r="M738" s="75"/>
      <c r="N738" s="75"/>
      <c r="O738" s="75"/>
      <c r="P738" s="75"/>
      <c r="Q738" s="75"/>
      <c r="R738" s="75"/>
      <c r="S738" s="75"/>
      <c r="T738" s="75"/>
      <c r="U738" s="75"/>
      <c r="V738" s="75"/>
    </row>
    <row r="739" spans="13:22">
      <c r="M739" s="75"/>
      <c r="N739" s="75"/>
      <c r="O739" s="75"/>
      <c r="P739" s="75"/>
      <c r="Q739" s="75"/>
      <c r="R739" s="75"/>
      <c r="S739" s="75"/>
      <c r="T739" s="75"/>
      <c r="U739" s="75"/>
      <c r="V739" s="75"/>
    </row>
    <row r="740" spans="13:22">
      <c r="M740" s="75"/>
      <c r="N740" s="75"/>
      <c r="O740" s="75"/>
      <c r="P740" s="75"/>
      <c r="Q740" s="75"/>
      <c r="R740" s="75"/>
      <c r="S740" s="75"/>
      <c r="T740" s="75"/>
      <c r="U740" s="75"/>
      <c r="V740" s="75"/>
    </row>
    <row r="741" spans="13:22">
      <c r="M741" s="75"/>
      <c r="N741" s="75"/>
      <c r="O741" s="75"/>
      <c r="P741" s="75"/>
      <c r="Q741" s="75"/>
      <c r="R741" s="75"/>
      <c r="S741" s="75"/>
      <c r="T741" s="75"/>
      <c r="U741" s="75"/>
      <c r="V741" s="75"/>
    </row>
    <row r="742" spans="13:22">
      <c r="M742" s="75"/>
      <c r="N742" s="75"/>
      <c r="O742" s="75"/>
      <c r="P742" s="75"/>
      <c r="Q742" s="75"/>
      <c r="R742" s="75"/>
      <c r="S742" s="75"/>
      <c r="T742" s="75"/>
      <c r="U742" s="75"/>
      <c r="V742" s="75"/>
    </row>
    <row r="743" spans="13:22">
      <c r="M743" s="75"/>
      <c r="N743" s="75"/>
      <c r="O743" s="75"/>
      <c r="P743" s="75"/>
      <c r="Q743" s="75"/>
      <c r="R743" s="75"/>
      <c r="S743" s="75"/>
      <c r="T743" s="75"/>
      <c r="U743" s="75"/>
      <c r="V743" s="75"/>
    </row>
    <row r="744" spans="13:22">
      <c r="M744" s="75"/>
      <c r="N744" s="75"/>
      <c r="O744" s="75"/>
      <c r="P744" s="75"/>
      <c r="Q744" s="75"/>
      <c r="R744" s="75"/>
      <c r="S744" s="75"/>
      <c r="T744" s="75"/>
      <c r="U744" s="75"/>
      <c r="V744" s="75"/>
    </row>
    <row r="745" spans="13:22">
      <c r="M745" s="75"/>
      <c r="N745" s="75"/>
      <c r="O745" s="75"/>
      <c r="P745" s="75"/>
      <c r="Q745" s="75"/>
      <c r="R745" s="75"/>
      <c r="S745" s="75"/>
      <c r="T745" s="75"/>
      <c r="U745" s="75"/>
      <c r="V745" s="75"/>
    </row>
    <row r="746" spans="13:22">
      <c r="M746" s="75"/>
      <c r="N746" s="75"/>
      <c r="O746" s="75"/>
      <c r="P746" s="75"/>
      <c r="Q746" s="75"/>
      <c r="R746" s="75"/>
      <c r="S746" s="75"/>
      <c r="T746" s="75"/>
      <c r="U746" s="75"/>
      <c r="V746" s="75"/>
    </row>
    <row r="747" spans="13:22">
      <c r="M747" s="75"/>
      <c r="N747" s="75"/>
      <c r="O747" s="75"/>
      <c r="P747" s="75"/>
      <c r="Q747" s="75"/>
      <c r="R747" s="75"/>
      <c r="S747" s="75"/>
      <c r="T747" s="75"/>
      <c r="U747" s="75"/>
      <c r="V747" s="75"/>
    </row>
    <row r="748" spans="13:22">
      <c r="M748" s="75"/>
      <c r="N748" s="75"/>
      <c r="O748" s="75"/>
      <c r="P748" s="75"/>
      <c r="Q748" s="75"/>
      <c r="R748" s="75"/>
      <c r="S748" s="75"/>
      <c r="T748" s="75"/>
      <c r="U748" s="75"/>
      <c r="V748" s="75"/>
    </row>
    <row r="749" spans="13:22">
      <c r="M749" s="75"/>
      <c r="N749" s="75"/>
      <c r="O749" s="75"/>
      <c r="P749" s="75"/>
      <c r="Q749" s="75"/>
      <c r="R749" s="75"/>
      <c r="S749" s="75"/>
      <c r="T749" s="75"/>
      <c r="U749" s="75"/>
      <c r="V749" s="75"/>
    </row>
    <row r="750" spans="13:22">
      <c r="M750" s="75"/>
      <c r="N750" s="75"/>
      <c r="O750" s="75"/>
      <c r="P750" s="75"/>
      <c r="Q750" s="75"/>
      <c r="R750" s="75"/>
      <c r="S750" s="75"/>
      <c r="T750" s="75"/>
      <c r="U750" s="75"/>
      <c r="V750" s="75"/>
    </row>
    <row r="751" spans="13:22">
      <c r="M751" s="75"/>
      <c r="N751" s="75"/>
      <c r="O751" s="75"/>
      <c r="P751" s="75"/>
      <c r="Q751" s="75"/>
      <c r="R751" s="75"/>
      <c r="S751" s="75"/>
      <c r="T751" s="75"/>
      <c r="U751" s="75"/>
      <c r="V751" s="75"/>
    </row>
    <row r="752" spans="13:22">
      <c r="M752" s="75"/>
      <c r="N752" s="75"/>
      <c r="O752" s="75"/>
      <c r="P752" s="75"/>
      <c r="Q752" s="75"/>
      <c r="R752" s="75"/>
      <c r="S752" s="75"/>
      <c r="T752" s="75"/>
      <c r="U752" s="75"/>
      <c r="V752" s="75"/>
    </row>
    <row r="753" spans="13:22">
      <c r="M753" s="75"/>
      <c r="N753" s="75"/>
      <c r="O753" s="75"/>
      <c r="P753" s="75"/>
      <c r="Q753" s="75"/>
      <c r="R753" s="75"/>
      <c r="S753" s="75"/>
      <c r="T753" s="75"/>
      <c r="U753" s="75"/>
      <c r="V753" s="75"/>
    </row>
    <row r="754" spans="13:22">
      <c r="M754" s="75"/>
      <c r="N754" s="75"/>
      <c r="O754" s="75"/>
      <c r="P754" s="75"/>
      <c r="Q754" s="75"/>
      <c r="R754" s="75"/>
      <c r="S754" s="75"/>
      <c r="T754" s="75"/>
      <c r="U754" s="75"/>
      <c r="V754" s="75"/>
    </row>
    <row r="755" spans="13:22">
      <c r="M755" s="75"/>
      <c r="N755" s="75"/>
      <c r="O755" s="75"/>
      <c r="P755" s="75"/>
      <c r="Q755" s="75"/>
      <c r="R755" s="75"/>
      <c r="S755" s="75"/>
      <c r="T755" s="75"/>
      <c r="U755" s="75"/>
      <c r="V755" s="75"/>
    </row>
    <row r="756" spans="13:22">
      <c r="M756" s="75"/>
      <c r="N756" s="75"/>
      <c r="O756" s="75"/>
      <c r="P756" s="75"/>
      <c r="Q756" s="75"/>
      <c r="R756" s="75"/>
      <c r="S756" s="75"/>
      <c r="T756" s="75"/>
      <c r="U756" s="75"/>
      <c r="V756" s="75"/>
    </row>
    <row r="757" spans="13:22">
      <c r="M757" s="75"/>
      <c r="N757" s="75"/>
      <c r="O757" s="75"/>
      <c r="P757" s="75"/>
      <c r="Q757" s="75"/>
      <c r="R757" s="75"/>
      <c r="S757" s="75"/>
      <c r="T757" s="75"/>
      <c r="U757" s="75"/>
      <c r="V757" s="75"/>
    </row>
    <row r="758" spans="13:22">
      <c r="M758" s="75"/>
      <c r="N758" s="75"/>
      <c r="O758" s="75"/>
      <c r="P758" s="75"/>
      <c r="Q758" s="75"/>
      <c r="R758" s="75"/>
      <c r="S758" s="75"/>
      <c r="T758" s="75"/>
      <c r="U758" s="75"/>
      <c r="V758" s="75"/>
    </row>
    <row r="759" spans="13:22">
      <c r="M759" s="75"/>
      <c r="N759" s="75"/>
      <c r="O759" s="75"/>
      <c r="P759" s="75"/>
      <c r="Q759" s="75"/>
      <c r="R759" s="75"/>
      <c r="S759" s="75"/>
      <c r="T759" s="75"/>
      <c r="U759" s="75"/>
      <c r="V759" s="75"/>
    </row>
    <row r="760" spans="13:22">
      <c r="M760" s="75"/>
      <c r="N760" s="75"/>
      <c r="O760" s="75"/>
      <c r="P760" s="75"/>
      <c r="Q760" s="75"/>
      <c r="R760" s="75"/>
      <c r="S760" s="75"/>
      <c r="T760" s="75"/>
      <c r="U760" s="75"/>
      <c r="V760" s="75"/>
    </row>
    <row r="761" spans="13:22">
      <c r="M761" s="75"/>
      <c r="N761" s="75"/>
      <c r="O761" s="75"/>
      <c r="P761" s="75"/>
      <c r="Q761" s="75"/>
      <c r="R761" s="75"/>
      <c r="S761" s="75"/>
      <c r="T761" s="75"/>
      <c r="U761" s="75"/>
      <c r="V761" s="75"/>
    </row>
    <row r="762" spans="13:22">
      <c r="M762" s="75"/>
      <c r="N762" s="75"/>
      <c r="O762" s="75"/>
      <c r="P762" s="75"/>
      <c r="Q762" s="75"/>
      <c r="R762" s="75"/>
      <c r="S762" s="75"/>
      <c r="T762" s="75"/>
      <c r="U762" s="75"/>
      <c r="V762" s="75"/>
    </row>
    <row r="763" spans="13:22">
      <c r="M763" s="75"/>
      <c r="N763" s="75"/>
      <c r="O763" s="75"/>
      <c r="P763" s="75"/>
      <c r="Q763" s="75"/>
      <c r="R763" s="75"/>
      <c r="S763" s="75"/>
      <c r="T763" s="75"/>
      <c r="U763" s="75"/>
      <c r="V763" s="75"/>
    </row>
    <row r="764" spans="13:22">
      <c r="M764" s="75"/>
      <c r="N764" s="75"/>
      <c r="O764" s="75"/>
      <c r="P764" s="75"/>
      <c r="Q764" s="75"/>
      <c r="R764" s="75"/>
      <c r="S764" s="75"/>
      <c r="T764" s="75"/>
      <c r="U764" s="75"/>
      <c r="V764" s="75"/>
    </row>
    <row r="765" spans="13:22">
      <c r="M765" s="75"/>
      <c r="N765" s="75"/>
      <c r="O765" s="75"/>
      <c r="P765" s="75"/>
      <c r="Q765" s="75"/>
      <c r="R765" s="75"/>
      <c r="S765" s="75"/>
      <c r="T765" s="75"/>
      <c r="U765" s="75"/>
      <c r="V765" s="75"/>
    </row>
    <row r="766" spans="13:22">
      <c r="M766" s="75"/>
      <c r="N766" s="75"/>
      <c r="O766" s="75"/>
      <c r="P766" s="75"/>
      <c r="Q766" s="75"/>
      <c r="R766" s="75"/>
      <c r="S766" s="75"/>
      <c r="T766" s="75"/>
      <c r="U766" s="75"/>
      <c r="V766" s="75"/>
    </row>
    <row r="767" spans="13:22">
      <c r="M767" s="75"/>
      <c r="N767" s="75"/>
      <c r="O767" s="75"/>
      <c r="P767" s="75"/>
      <c r="Q767" s="75"/>
      <c r="R767" s="75"/>
      <c r="S767" s="75"/>
      <c r="T767" s="75"/>
      <c r="U767" s="75"/>
      <c r="V767" s="75"/>
    </row>
    <row r="768" spans="13:22">
      <c r="M768" s="75"/>
      <c r="N768" s="75"/>
      <c r="O768" s="75"/>
      <c r="P768" s="75"/>
      <c r="Q768" s="75"/>
      <c r="R768" s="75"/>
      <c r="S768" s="75"/>
      <c r="T768" s="75"/>
      <c r="U768" s="75"/>
      <c r="V768" s="75"/>
    </row>
    <row r="769" spans="13:22">
      <c r="M769" s="75"/>
      <c r="N769" s="75"/>
      <c r="O769" s="75"/>
      <c r="P769" s="75"/>
      <c r="Q769" s="75"/>
      <c r="R769" s="75"/>
      <c r="S769" s="75"/>
      <c r="T769" s="75"/>
      <c r="U769" s="75"/>
      <c r="V769" s="75"/>
    </row>
    <row r="770" spans="13:22">
      <c r="M770" s="75"/>
      <c r="N770" s="75"/>
      <c r="O770" s="75"/>
      <c r="P770" s="75"/>
      <c r="Q770" s="75"/>
      <c r="R770" s="75"/>
      <c r="S770" s="75"/>
      <c r="T770" s="75"/>
      <c r="U770" s="75"/>
      <c r="V770" s="75"/>
    </row>
    <row r="771" spans="13:22">
      <c r="M771" s="75"/>
      <c r="N771" s="75"/>
      <c r="O771" s="75"/>
      <c r="P771" s="75"/>
      <c r="Q771" s="75"/>
      <c r="R771" s="75"/>
      <c r="S771" s="75"/>
      <c r="T771" s="75"/>
      <c r="U771" s="75"/>
      <c r="V771" s="75"/>
    </row>
    <row r="772" spans="13:22">
      <c r="M772" s="75"/>
      <c r="N772" s="75"/>
      <c r="O772" s="75"/>
      <c r="P772" s="75"/>
      <c r="Q772" s="75"/>
      <c r="R772" s="75"/>
      <c r="S772" s="75"/>
      <c r="T772" s="75"/>
      <c r="U772" s="75"/>
      <c r="V772" s="75"/>
    </row>
    <row r="773" spans="13:22">
      <c r="M773" s="75"/>
      <c r="N773" s="75"/>
      <c r="O773" s="75"/>
      <c r="P773" s="75"/>
      <c r="Q773" s="75"/>
      <c r="R773" s="75"/>
      <c r="S773" s="75"/>
      <c r="T773" s="75"/>
      <c r="U773" s="75"/>
      <c r="V773" s="75"/>
    </row>
    <row r="774" spans="13:22">
      <c r="M774" s="75"/>
      <c r="N774" s="75"/>
      <c r="O774" s="75"/>
      <c r="P774" s="75"/>
      <c r="Q774" s="75"/>
      <c r="R774" s="75"/>
      <c r="S774" s="75"/>
      <c r="T774" s="75"/>
      <c r="U774" s="75"/>
      <c r="V774" s="75"/>
    </row>
    <row r="775" spans="13:22">
      <c r="M775" s="75"/>
      <c r="N775" s="75"/>
      <c r="O775" s="75"/>
      <c r="P775" s="75"/>
      <c r="Q775" s="75"/>
      <c r="R775" s="75"/>
      <c r="S775" s="75"/>
      <c r="T775" s="75"/>
      <c r="U775" s="75"/>
      <c r="V775" s="75"/>
    </row>
    <row r="776" spans="13:22">
      <c r="M776" s="75"/>
      <c r="N776" s="75"/>
      <c r="O776" s="75"/>
      <c r="P776" s="75"/>
      <c r="Q776" s="75"/>
      <c r="R776" s="75"/>
      <c r="S776" s="75"/>
      <c r="T776" s="75"/>
      <c r="U776" s="75"/>
      <c r="V776" s="75"/>
    </row>
    <row r="777" spans="13:22">
      <c r="M777" s="75"/>
      <c r="N777" s="75"/>
      <c r="O777" s="75"/>
      <c r="P777" s="75"/>
      <c r="Q777" s="75"/>
      <c r="R777" s="75"/>
      <c r="S777" s="75"/>
      <c r="T777" s="75"/>
      <c r="U777" s="75"/>
      <c r="V777" s="75"/>
    </row>
    <row r="778" spans="13:22">
      <c r="M778" s="75"/>
      <c r="N778" s="75"/>
      <c r="O778" s="75"/>
      <c r="P778" s="75"/>
      <c r="Q778" s="75"/>
      <c r="R778" s="75"/>
      <c r="S778" s="75"/>
      <c r="T778" s="75"/>
      <c r="U778" s="75"/>
      <c r="V778" s="75"/>
    </row>
    <row r="779" spans="13:22">
      <c r="M779" s="75"/>
      <c r="N779" s="75"/>
      <c r="O779" s="75"/>
      <c r="P779" s="75"/>
      <c r="Q779" s="75"/>
      <c r="R779" s="75"/>
      <c r="S779" s="75"/>
      <c r="T779" s="75"/>
      <c r="U779" s="75"/>
      <c r="V779" s="75"/>
    </row>
    <row r="780" spans="13:22">
      <c r="M780" s="75"/>
      <c r="N780" s="75"/>
      <c r="O780" s="75"/>
      <c r="P780" s="75"/>
      <c r="Q780" s="75"/>
      <c r="R780" s="75"/>
      <c r="S780" s="75"/>
      <c r="T780" s="75"/>
      <c r="U780" s="75"/>
      <c r="V780" s="75"/>
    </row>
    <row r="781" spans="13:22">
      <c r="M781" s="75"/>
      <c r="N781" s="75"/>
      <c r="O781" s="75"/>
      <c r="P781" s="75"/>
      <c r="Q781" s="75"/>
      <c r="R781" s="75"/>
      <c r="S781" s="75"/>
      <c r="T781" s="75"/>
      <c r="U781" s="75"/>
      <c r="V781" s="75"/>
    </row>
    <row r="782" spans="13:22">
      <c r="M782" s="75"/>
      <c r="N782" s="75"/>
      <c r="O782" s="75"/>
      <c r="P782" s="75"/>
      <c r="Q782" s="75"/>
      <c r="R782" s="75"/>
      <c r="S782" s="75"/>
      <c r="T782" s="75"/>
      <c r="U782" s="75"/>
      <c r="V782" s="75"/>
    </row>
    <row r="783" spans="13:22">
      <c r="M783" s="75"/>
      <c r="N783" s="75"/>
      <c r="O783" s="75"/>
      <c r="P783" s="75"/>
      <c r="Q783" s="75"/>
      <c r="R783" s="75"/>
      <c r="S783" s="75"/>
      <c r="T783" s="75"/>
      <c r="U783" s="75"/>
      <c r="V783" s="75"/>
    </row>
    <row r="784" spans="13:22">
      <c r="M784" s="75"/>
      <c r="N784" s="75"/>
      <c r="O784" s="75"/>
      <c r="P784" s="75"/>
      <c r="Q784" s="75"/>
      <c r="R784" s="75"/>
      <c r="S784" s="75"/>
      <c r="T784" s="75"/>
      <c r="U784" s="75"/>
      <c r="V784" s="75"/>
    </row>
    <row r="785" spans="13:22">
      <c r="M785" s="75"/>
      <c r="N785" s="75"/>
      <c r="O785" s="75"/>
      <c r="P785" s="75"/>
      <c r="Q785" s="75"/>
      <c r="R785" s="75"/>
      <c r="S785" s="75"/>
      <c r="T785" s="75"/>
      <c r="U785" s="75"/>
      <c r="V785" s="75"/>
    </row>
    <row r="786" spans="13:22">
      <c r="M786" s="75"/>
      <c r="N786" s="75"/>
      <c r="O786" s="75"/>
      <c r="P786" s="75"/>
      <c r="Q786" s="75"/>
      <c r="R786" s="75"/>
      <c r="S786" s="75"/>
      <c r="T786" s="75"/>
      <c r="U786" s="75"/>
      <c r="V786" s="75"/>
    </row>
    <row r="787" spans="13:22">
      <c r="M787" s="75"/>
      <c r="N787" s="75"/>
      <c r="O787" s="75"/>
      <c r="P787" s="75"/>
      <c r="Q787" s="75"/>
      <c r="R787" s="75"/>
      <c r="S787" s="75"/>
      <c r="T787" s="75"/>
      <c r="U787" s="75"/>
      <c r="V787" s="75"/>
    </row>
    <row r="788" spans="13:22">
      <c r="M788" s="75"/>
      <c r="N788" s="75"/>
      <c r="O788" s="75"/>
      <c r="P788" s="75"/>
      <c r="Q788" s="75"/>
      <c r="R788" s="75"/>
      <c r="S788" s="75"/>
      <c r="T788" s="75"/>
      <c r="U788" s="75"/>
      <c r="V788" s="75"/>
    </row>
    <row r="789" spans="13:22">
      <c r="M789" s="75"/>
      <c r="N789" s="75"/>
      <c r="O789" s="75"/>
      <c r="P789" s="75"/>
      <c r="Q789" s="75"/>
      <c r="R789" s="75"/>
      <c r="S789" s="75"/>
      <c r="T789" s="75"/>
      <c r="U789" s="75"/>
      <c r="V789" s="75"/>
    </row>
    <row r="790" spans="13:22">
      <c r="M790" s="75"/>
      <c r="N790" s="75"/>
      <c r="O790" s="75"/>
      <c r="P790" s="75"/>
      <c r="Q790" s="75"/>
      <c r="R790" s="75"/>
      <c r="S790" s="75"/>
      <c r="T790" s="75"/>
      <c r="U790" s="75"/>
      <c r="V790" s="75"/>
    </row>
    <row r="791" spans="13:22">
      <c r="M791" s="75"/>
      <c r="N791" s="75"/>
      <c r="O791" s="75"/>
      <c r="P791" s="75"/>
      <c r="Q791" s="75"/>
      <c r="R791" s="75"/>
      <c r="S791" s="75"/>
      <c r="T791" s="75"/>
      <c r="U791" s="75"/>
      <c r="V791" s="75"/>
    </row>
    <row r="792" spans="13:22">
      <c r="M792" s="75"/>
      <c r="N792" s="75"/>
      <c r="O792" s="75"/>
      <c r="P792" s="75"/>
      <c r="Q792" s="75"/>
      <c r="R792" s="75"/>
      <c r="S792" s="75"/>
      <c r="T792" s="75"/>
      <c r="U792" s="75"/>
      <c r="V792" s="75"/>
    </row>
    <row r="793" spans="13:22">
      <c r="M793" s="75"/>
      <c r="N793" s="75"/>
      <c r="O793" s="75"/>
      <c r="P793" s="75"/>
      <c r="Q793" s="75"/>
      <c r="R793" s="75"/>
      <c r="S793" s="75"/>
      <c r="T793" s="75"/>
      <c r="U793" s="75"/>
      <c r="V793" s="75"/>
    </row>
    <row r="794" spans="13:22">
      <c r="M794" s="75"/>
      <c r="N794" s="75"/>
      <c r="O794" s="75"/>
      <c r="P794" s="75"/>
      <c r="Q794" s="75"/>
      <c r="R794" s="75"/>
      <c r="S794" s="75"/>
      <c r="T794" s="75"/>
      <c r="U794" s="75"/>
      <c r="V794" s="75"/>
    </row>
    <row r="795" spans="13:22">
      <c r="M795" s="75"/>
      <c r="N795" s="75"/>
      <c r="O795" s="75"/>
      <c r="P795" s="75"/>
      <c r="Q795" s="75"/>
      <c r="R795" s="75"/>
      <c r="S795" s="75"/>
      <c r="T795" s="75"/>
      <c r="U795" s="75"/>
      <c r="V795" s="75"/>
    </row>
    <row r="796" spans="13:22">
      <c r="M796" s="75"/>
      <c r="N796" s="75"/>
      <c r="O796" s="75"/>
      <c r="P796" s="75"/>
      <c r="Q796" s="75"/>
      <c r="R796" s="75"/>
      <c r="S796" s="75"/>
      <c r="T796" s="75"/>
      <c r="U796" s="75"/>
      <c r="V796" s="75"/>
    </row>
    <row r="797" spans="13:22">
      <c r="M797" s="75"/>
      <c r="N797" s="75"/>
      <c r="O797" s="75"/>
      <c r="P797" s="75"/>
      <c r="Q797" s="75"/>
      <c r="R797" s="75"/>
      <c r="S797" s="75"/>
      <c r="T797" s="75"/>
      <c r="U797" s="75"/>
      <c r="V797" s="75"/>
    </row>
    <row r="798" spans="13:22">
      <c r="M798" s="75"/>
      <c r="N798" s="75"/>
      <c r="O798" s="75"/>
      <c r="P798" s="75"/>
      <c r="Q798" s="75"/>
      <c r="R798" s="75"/>
      <c r="S798" s="75"/>
      <c r="T798" s="75"/>
      <c r="U798" s="75"/>
      <c r="V798" s="75"/>
    </row>
    <row r="799" spans="13:22">
      <c r="M799" s="75"/>
      <c r="N799" s="75"/>
      <c r="O799" s="75"/>
      <c r="P799" s="75"/>
      <c r="Q799" s="75"/>
      <c r="R799" s="75"/>
      <c r="S799" s="75"/>
      <c r="T799" s="75"/>
      <c r="U799" s="75"/>
      <c r="V799" s="75"/>
    </row>
    <row r="800" spans="13:22">
      <c r="M800" s="75"/>
      <c r="N800" s="75"/>
      <c r="O800" s="75"/>
      <c r="P800" s="75"/>
      <c r="Q800" s="75"/>
      <c r="R800" s="75"/>
      <c r="S800" s="75"/>
      <c r="T800" s="75"/>
      <c r="U800" s="75"/>
      <c r="V800" s="75"/>
    </row>
    <row r="801" spans="13:22">
      <c r="M801" s="75"/>
      <c r="N801" s="75"/>
      <c r="O801" s="75"/>
      <c r="P801" s="75"/>
      <c r="Q801" s="75"/>
      <c r="R801" s="75"/>
      <c r="S801" s="75"/>
      <c r="T801" s="75"/>
      <c r="U801" s="75"/>
      <c r="V801" s="75"/>
    </row>
    <row r="802" spans="13:22">
      <c r="M802" s="75"/>
      <c r="N802" s="75"/>
      <c r="O802" s="75"/>
      <c r="P802" s="75"/>
      <c r="Q802" s="75"/>
      <c r="R802" s="75"/>
      <c r="S802" s="75"/>
      <c r="T802" s="75"/>
      <c r="U802" s="75"/>
      <c r="V802" s="75"/>
    </row>
    <row r="803" spans="13:22">
      <c r="M803" s="75"/>
      <c r="N803" s="75"/>
      <c r="O803" s="75"/>
      <c r="P803" s="75"/>
      <c r="Q803" s="75"/>
      <c r="R803" s="75"/>
      <c r="S803" s="75"/>
      <c r="T803" s="75"/>
      <c r="U803" s="75"/>
      <c r="V803" s="75"/>
    </row>
    <row r="804" spans="13:22">
      <c r="M804" s="75"/>
      <c r="N804" s="75"/>
      <c r="O804" s="75"/>
      <c r="P804" s="75"/>
      <c r="Q804" s="75"/>
      <c r="R804" s="75"/>
      <c r="S804" s="75"/>
      <c r="T804" s="75"/>
      <c r="U804" s="75"/>
      <c r="V804" s="75"/>
    </row>
    <row r="805" spans="13:22">
      <c r="M805" s="75"/>
      <c r="N805" s="75"/>
      <c r="O805" s="75"/>
      <c r="P805" s="75"/>
      <c r="Q805" s="75"/>
      <c r="R805" s="75"/>
      <c r="S805" s="75"/>
      <c r="T805" s="75"/>
      <c r="U805" s="75"/>
      <c r="V805" s="75"/>
    </row>
    <row r="806" spans="13:22">
      <c r="M806" s="75"/>
      <c r="N806" s="75"/>
      <c r="O806" s="75"/>
      <c r="P806" s="75"/>
      <c r="Q806" s="75"/>
      <c r="R806" s="75"/>
      <c r="S806" s="75"/>
      <c r="T806" s="75"/>
      <c r="U806" s="75"/>
      <c r="V806" s="75"/>
    </row>
    <row r="807" spans="13:22">
      <c r="M807" s="75"/>
      <c r="N807" s="75"/>
      <c r="O807" s="75"/>
      <c r="P807" s="75"/>
      <c r="Q807" s="75"/>
      <c r="R807" s="75"/>
      <c r="S807" s="75"/>
      <c r="T807" s="75"/>
      <c r="U807" s="75"/>
      <c r="V807" s="75"/>
    </row>
    <row r="808" spans="13:22">
      <c r="M808" s="75"/>
      <c r="N808" s="75"/>
      <c r="O808" s="75"/>
      <c r="P808" s="75"/>
      <c r="Q808" s="75"/>
      <c r="R808" s="75"/>
      <c r="S808" s="75"/>
      <c r="T808" s="75"/>
      <c r="U808" s="75"/>
      <c r="V808" s="75"/>
    </row>
    <row r="809" spans="13:22">
      <c r="M809" s="75"/>
      <c r="N809" s="75"/>
      <c r="O809" s="75"/>
      <c r="P809" s="75"/>
      <c r="Q809" s="75"/>
      <c r="R809" s="75"/>
      <c r="S809" s="75"/>
      <c r="T809" s="75"/>
      <c r="U809" s="75"/>
      <c r="V809" s="75"/>
    </row>
    <row r="810" spans="13:22">
      <c r="M810" s="75"/>
      <c r="N810" s="75"/>
      <c r="O810" s="75"/>
      <c r="P810" s="75"/>
      <c r="Q810" s="75"/>
      <c r="R810" s="75"/>
      <c r="S810" s="75"/>
      <c r="T810" s="75"/>
      <c r="U810" s="75"/>
      <c r="V810" s="75"/>
    </row>
    <row r="811" spans="13:22">
      <c r="M811" s="75"/>
      <c r="N811" s="75"/>
      <c r="O811" s="75"/>
      <c r="P811" s="75"/>
      <c r="Q811" s="75"/>
      <c r="R811" s="75"/>
      <c r="S811" s="75"/>
      <c r="T811" s="75"/>
      <c r="U811" s="75"/>
      <c r="V811" s="75"/>
    </row>
    <row r="812" spans="13:22">
      <c r="M812" s="75"/>
      <c r="N812" s="75"/>
      <c r="O812" s="75"/>
      <c r="P812" s="75"/>
      <c r="Q812" s="75"/>
      <c r="R812" s="75"/>
      <c r="S812" s="75"/>
      <c r="T812" s="75"/>
      <c r="U812" s="75"/>
      <c r="V812" s="75"/>
    </row>
    <row r="813" spans="13:22">
      <c r="M813" s="75"/>
      <c r="N813" s="75"/>
      <c r="O813" s="75"/>
      <c r="P813" s="75"/>
      <c r="Q813" s="75"/>
      <c r="R813" s="75"/>
      <c r="S813" s="75"/>
      <c r="T813" s="75"/>
      <c r="U813" s="75"/>
      <c r="V813" s="75"/>
    </row>
    <row r="814" spans="13:22">
      <c r="M814" s="75"/>
      <c r="N814" s="75"/>
      <c r="O814" s="75"/>
      <c r="P814" s="75"/>
      <c r="Q814" s="75"/>
      <c r="R814" s="75"/>
      <c r="S814" s="75"/>
      <c r="T814" s="75"/>
      <c r="U814" s="75"/>
      <c r="V814" s="75"/>
    </row>
    <row r="815" spans="13:22">
      <c r="M815" s="75"/>
      <c r="N815" s="75"/>
      <c r="O815" s="75"/>
      <c r="P815" s="75"/>
      <c r="Q815" s="75"/>
      <c r="R815" s="75"/>
      <c r="S815" s="75"/>
      <c r="T815" s="75"/>
      <c r="U815" s="75"/>
      <c r="V815" s="75"/>
    </row>
    <row r="816" spans="13:22">
      <c r="M816" s="75"/>
      <c r="N816" s="75"/>
      <c r="O816" s="75"/>
      <c r="P816" s="75"/>
      <c r="Q816" s="75"/>
      <c r="R816" s="75"/>
      <c r="S816" s="75"/>
      <c r="T816" s="75"/>
      <c r="U816" s="75"/>
      <c r="V816" s="75"/>
    </row>
    <row r="817" spans="13:22">
      <c r="M817" s="75"/>
      <c r="N817" s="75"/>
      <c r="O817" s="75"/>
      <c r="P817" s="75"/>
      <c r="Q817" s="75"/>
      <c r="R817" s="75"/>
      <c r="S817" s="75"/>
      <c r="T817" s="75"/>
      <c r="U817" s="75"/>
      <c r="V817" s="75"/>
    </row>
    <row r="818" spans="13:22">
      <c r="M818" s="75"/>
      <c r="N818" s="75"/>
      <c r="O818" s="75"/>
      <c r="P818" s="75"/>
      <c r="Q818" s="75"/>
      <c r="R818" s="75"/>
      <c r="S818" s="75"/>
      <c r="T818" s="75"/>
      <c r="U818" s="75"/>
      <c r="V818" s="75"/>
    </row>
    <row r="819" spans="13:22">
      <c r="M819" s="75"/>
      <c r="N819" s="75"/>
      <c r="O819" s="75"/>
      <c r="P819" s="75"/>
      <c r="Q819" s="75"/>
      <c r="R819" s="75"/>
      <c r="S819" s="75"/>
      <c r="T819" s="75"/>
      <c r="U819" s="75"/>
      <c r="V819" s="75"/>
    </row>
    <row r="820" spans="13:22">
      <c r="M820" s="75"/>
      <c r="N820" s="75"/>
      <c r="O820" s="75"/>
      <c r="P820" s="75"/>
      <c r="Q820" s="75"/>
      <c r="R820" s="75"/>
      <c r="S820" s="75"/>
      <c r="T820" s="75"/>
      <c r="U820" s="75"/>
      <c r="V820" s="75"/>
    </row>
    <row r="821" spans="13:22">
      <c r="M821" s="75"/>
      <c r="N821" s="75"/>
      <c r="O821" s="75"/>
      <c r="P821" s="75"/>
      <c r="Q821" s="75"/>
      <c r="R821" s="75"/>
      <c r="S821" s="75"/>
      <c r="T821" s="75"/>
      <c r="U821" s="75"/>
      <c r="V821" s="75"/>
    </row>
    <row r="822" spans="13:22">
      <c r="M822" s="75"/>
      <c r="N822" s="75"/>
      <c r="O822" s="75"/>
      <c r="P822" s="75"/>
      <c r="Q822" s="75"/>
      <c r="R822" s="75"/>
      <c r="S822" s="75"/>
      <c r="T822" s="75"/>
      <c r="U822" s="75"/>
      <c r="V822" s="75"/>
    </row>
    <row r="823" spans="13:22">
      <c r="M823" s="75"/>
      <c r="N823" s="75"/>
      <c r="O823" s="75"/>
      <c r="P823" s="75"/>
      <c r="Q823" s="75"/>
      <c r="R823" s="75"/>
      <c r="S823" s="75"/>
      <c r="T823" s="75"/>
      <c r="U823" s="75"/>
      <c r="V823" s="75"/>
    </row>
    <row r="824" spans="13:22">
      <c r="M824" s="75"/>
      <c r="N824" s="75"/>
      <c r="O824" s="75"/>
      <c r="P824" s="75"/>
      <c r="Q824" s="75"/>
      <c r="R824" s="75"/>
      <c r="S824" s="75"/>
      <c r="T824" s="75"/>
      <c r="U824" s="75"/>
      <c r="V824" s="75"/>
    </row>
    <row r="825" spans="13:22">
      <c r="M825" s="75"/>
      <c r="N825" s="75"/>
      <c r="O825" s="75"/>
      <c r="P825" s="75"/>
      <c r="Q825" s="75"/>
      <c r="R825" s="75"/>
      <c r="S825" s="75"/>
      <c r="T825" s="75"/>
      <c r="U825" s="75"/>
      <c r="V825" s="75"/>
    </row>
    <row r="826" spans="13:22">
      <c r="M826" s="75"/>
      <c r="N826" s="75"/>
      <c r="O826" s="75"/>
      <c r="P826" s="75"/>
      <c r="Q826" s="75"/>
      <c r="R826" s="75"/>
      <c r="S826" s="75"/>
      <c r="T826" s="75"/>
      <c r="U826" s="75"/>
      <c r="V826" s="75"/>
    </row>
    <row r="827" spans="13:22">
      <c r="M827" s="75"/>
      <c r="N827" s="75"/>
      <c r="O827" s="75"/>
      <c r="P827" s="75"/>
      <c r="Q827" s="75"/>
      <c r="R827" s="75"/>
      <c r="S827" s="75"/>
      <c r="T827" s="75"/>
      <c r="U827" s="75"/>
      <c r="V827" s="75"/>
    </row>
    <row r="828" spans="13:22">
      <c r="M828" s="75"/>
      <c r="N828" s="75"/>
      <c r="O828" s="75"/>
      <c r="P828" s="75"/>
      <c r="Q828" s="75"/>
      <c r="R828" s="75"/>
      <c r="S828" s="75"/>
      <c r="T828" s="75"/>
      <c r="U828" s="75"/>
      <c r="V828" s="75"/>
    </row>
    <row r="829" spans="13:22">
      <c r="M829" s="75"/>
      <c r="N829" s="75"/>
      <c r="O829" s="75"/>
      <c r="P829" s="75"/>
      <c r="Q829" s="75"/>
      <c r="R829" s="75"/>
      <c r="S829" s="75"/>
      <c r="T829" s="75"/>
      <c r="U829" s="75"/>
      <c r="V829" s="75"/>
    </row>
    <row r="830" spans="13:22">
      <c r="M830" s="75"/>
      <c r="N830" s="75"/>
      <c r="O830" s="75"/>
      <c r="P830" s="75"/>
      <c r="Q830" s="75"/>
      <c r="R830" s="75"/>
      <c r="S830" s="75"/>
      <c r="T830" s="75"/>
      <c r="U830" s="75"/>
      <c r="V830" s="75"/>
    </row>
    <row r="831" spans="13:22">
      <c r="M831" s="75"/>
      <c r="N831" s="75"/>
      <c r="O831" s="75"/>
      <c r="P831" s="75"/>
      <c r="Q831" s="75"/>
      <c r="R831" s="75"/>
      <c r="S831" s="75"/>
      <c r="T831" s="75"/>
      <c r="U831" s="75"/>
      <c r="V831" s="75"/>
    </row>
    <row r="832" spans="13:22">
      <c r="M832" s="75"/>
      <c r="N832" s="75"/>
      <c r="O832" s="75"/>
      <c r="P832" s="75"/>
      <c r="Q832" s="75"/>
      <c r="R832" s="75"/>
      <c r="S832" s="75"/>
      <c r="T832" s="75"/>
      <c r="U832" s="75"/>
      <c r="V832" s="75"/>
    </row>
    <row r="833" spans="13:22">
      <c r="M833" s="75"/>
      <c r="N833" s="75"/>
      <c r="O833" s="75"/>
      <c r="P833" s="75"/>
      <c r="Q833" s="75"/>
      <c r="R833" s="75"/>
      <c r="S833" s="75"/>
      <c r="T833" s="75"/>
      <c r="U833" s="75"/>
      <c r="V833" s="75"/>
    </row>
    <row r="834" spans="13:22">
      <c r="M834" s="75"/>
      <c r="N834" s="75"/>
      <c r="O834" s="75"/>
      <c r="P834" s="75"/>
      <c r="Q834" s="75"/>
      <c r="R834" s="75"/>
      <c r="S834" s="75"/>
      <c r="T834" s="75"/>
      <c r="U834" s="75"/>
      <c r="V834" s="75"/>
    </row>
    <row r="835" spans="13:22">
      <c r="M835" s="75"/>
      <c r="N835" s="75"/>
      <c r="O835" s="75"/>
      <c r="P835" s="75"/>
      <c r="Q835" s="75"/>
      <c r="R835" s="75"/>
      <c r="S835" s="75"/>
      <c r="T835" s="75"/>
      <c r="U835" s="75"/>
      <c r="V835" s="75"/>
    </row>
    <row r="836" spans="13:22">
      <c r="M836" s="75"/>
      <c r="N836" s="75"/>
      <c r="O836" s="75"/>
      <c r="P836" s="75"/>
      <c r="Q836" s="75"/>
      <c r="R836" s="75"/>
      <c r="S836" s="75"/>
      <c r="T836" s="75"/>
      <c r="U836" s="75"/>
      <c r="V836" s="75"/>
    </row>
    <row r="837" spans="13:22">
      <c r="M837" s="75"/>
      <c r="N837" s="75"/>
      <c r="O837" s="75"/>
      <c r="P837" s="75"/>
      <c r="Q837" s="75"/>
      <c r="R837" s="75"/>
      <c r="S837" s="75"/>
      <c r="T837" s="75"/>
      <c r="U837" s="75"/>
      <c r="V837" s="75"/>
    </row>
    <row r="838" spans="13:22">
      <c r="M838" s="75"/>
      <c r="N838" s="75"/>
      <c r="O838" s="75"/>
      <c r="P838" s="75"/>
      <c r="Q838" s="75"/>
      <c r="R838" s="75"/>
      <c r="S838" s="75"/>
      <c r="T838" s="75"/>
      <c r="U838" s="75"/>
      <c r="V838" s="75"/>
    </row>
    <row r="839" spans="13:22">
      <c r="M839" s="75"/>
      <c r="N839" s="75"/>
      <c r="O839" s="75"/>
      <c r="P839" s="75"/>
      <c r="Q839" s="75"/>
      <c r="R839" s="75"/>
      <c r="S839" s="75"/>
      <c r="T839" s="75"/>
      <c r="U839" s="75"/>
      <c r="V839" s="75"/>
    </row>
    <row r="840" spans="13:22">
      <c r="M840" s="75"/>
      <c r="N840" s="75"/>
      <c r="O840" s="75"/>
      <c r="P840" s="75"/>
      <c r="Q840" s="75"/>
      <c r="R840" s="75"/>
      <c r="S840" s="75"/>
      <c r="T840" s="75"/>
      <c r="U840" s="75"/>
      <c r="V840" s="75"/>
    </row>
    <row r="841" spans="13:22">
      <c r="M841" s="75"/>
      <c r="N841" s="75"/>
      <c r="O841" s="75"/>
      <c r="P841" s="75"/>
      <c r="Q841" s="75"/>
      <c r="R841" s="75"/>
      <c r="S841" s="75"/>
      <c r="T841" s="75"/>
      <c r="U841" s="75"/>
      <c r="V841" s="75"/>
    </row>
    <row r="842" spans="13:22">
      <c r="M842" s="75"/>
      <c r="N842" s="75"/>
      <c r="O842" s="75"/>
      <c r="P842" s="75"/>
      <c r="Q842" s="75"/>
      <c r="R842" s="75"/>
      <c r="S842" s="75"/>
      <c r="T842" s="75"/>
      <c r="U842" s="75"/>
      <c r="V842" s="75"/>
    </row>
    <row r="843" spans="13:22">
      <c r="M843" s="75"/>
      <c r="N843" s="75"/>
      <c r="O843" s="75"/>
      <c r="P843" s="75"/>
      <c r="Q843" s="75"/>
      <c r="R843" s="75"/>
      <c r="S843" s="75"/>
      <c r="T843" s="75"/>
      <c r="U843" s="75"/>
      <c r="V843" s="75"/>
    </row>
    <row r="844" spans="13:22">
      <c r="M844" s="75"/>
      <c r="N844" s="75"/>
      <c r="O844" s="75"/>
      <c r="P844" s="75"/>
      <c r="Q844" s="75"/>
      <c r="R844" s="75"/>
      <c r="S844" s="75"/>
      <c r="T844" s="75"/>
      <c r="U844" s="75"/>
      <c r="V844" s="75"/>
    </row>
    <row r="845" spans="13:22">
      <c r="M845" s="75"/>
      <c r="N845" s="75"/>
      <c r="O845" s="75"/>
      <c r="P845" s="75"/>
      <c r="Q845" s="75"/>
      <c r="R845" s="75"/>
      <c r="S845" s="75"/>
      <c r="T845" s="75"/>
      <c r="U845" s="75"/>
      <c r="V845" s="75"/>
    </row>
    <row r="846" spans="13:22">
      <c r="M846" s="75"/>
      <c r="N846" s="75"/>
      <c r="O846" s="75"/>
      <c r="P846" s="75"/>
      <c r="Q846" s="75"/>
      <c r="R846" s="75"/>
      <c r="S846" s="75"/>
      <c r="T846" s="75"/>
      <c r="U846" s="75"/>
      <c r="V846" s="75"/>
    </row>
    <row r="847" spans="13:22">
      <c r="M847" s="75"/>
      <c r="N847" s="75"/>
      <c r="O847" s="75"/>
      <c r="P847" s="75"/>
      <c r="Q847" s="75"/>
      <c r="R847" s="75"/>
      <c r="S847" s="75"/>
      <c r="T847" s="75"/>
      <c r="U847" s="75"/>
      <c r="V847" s="75"/>
    </row>
    <row r="848" spans="13:22">
      <c r="M848" s="75"/>
      <c r="N848" s="75"/>
      <c r="O848" s="75"/>
      <c r="P848" s="75"/>
      <c r="Q848" s="75"/>
      <c r="R848" s="75"/>
      <c r="S848" s="75"/>
      <c r="T848" s="75"/>
      <c r="U848" s="75"/>
      <c r="V848" s="75"/>
    </row>
    <row r="849" spans="13:22">
      <c r="M849" s="75"/>
      <c r="N849" s="75"/>
      <c r="O849" s="75"/>
      <c r="P849" s="75"/>
      <c r="Q849" s="75"/>
      <c r="R849" s="75"/>
      <c r="S849" s="75"/>
      <c r="T849" s="75"/>
      <c r="U849" s="75"/>
      <c r="V849" s="75"/>
    </row>
    <row r="850" spans="13:22">
      <c r="M850" s="75"/>
      <c r="N850" s="75"/>
      <c r="O850" s="75"/>
      <c r="P850" s="75"/>
      <c r="Q850" s="75"/>
      <c r="R850" s="75"/>
      <c r="S850" s="75"/>
      <c r="T850" s="75"/>
      <c r="U850" s="75"/>
      <c r="V850" s="75"/>
    </row>
    <row r="851" spans="13:22">
      <c r="M851" s="75"/>
      <c r="N851" s="75"/>
      <c r="O851" s="75"/>
      <c r="P851" s="75"/>
      <c r="Q851" s="75"/>
      <c r="R851" s="75"/>
      <c r="S851" s="75"/>
      <c r="T851" s="75"/>
      <c r="U851" s="75"/>
      <c r="V851" s="75"/>
    </row>
    <row r="852" spans="13:22">
      <c r="M852" s="75"/>
      <c r="N852" s="75"/>
      <c r="O852" s="75"/>
      <c r="P852" s="75"/>
      <c r="Q852" s="75"/>
      <c r="R852" s="75"/>
      <c r="S852" s="75"/>
      <c r="T852" s="75"/>
      <c r="U852" s="75"/>
      <c r="V852" s="75"/>
    </row>
    <row r="853" spans="13:22">
      <c r="M853" s="75"/>
      <c r="N853" s="75"/>
      <c r="O853" s="75"/>
      <c r="P853" s="75"/>
      <c r="Q853" s="75"/>
      <c r="R853" s="75"/>
      <c r="S853" s="75"/>
      <c r="T853" s="75"/>
      <c r="U853" s="75"/>
      <c r="V853" s="75"/>
    </row>
    <row r="854" spans="13:22">
      <c r="M854" s="75"/>
      <c r="N854" s="75"/>
      <c r="O854" s="75"/>
      <c r="P854" s="75"/>
      <c r="Q854" s="75"/>
      <c r="R854" s="75"/>
      <c r="S854" s="75"/>
      <c r="T854" s="75"/>
      <c r="U854" s="75"/>
      <c r="V854" s="75"/>
    </row>
    <row r="855" spans="13:22">
      <c r="M855" s="75"/>
      <c r="N855" s="75"/>
      <c r="O855" s="75"/>
      <c r="P855" s="75"/>
      <c r="Q855" s="75"/>
      <c r="R855" s="75"/>
      <c r="S855" s="75"/>
      <c r="T855" s="75"/>
      <c r="U855" s="75"/>
      <c r="V855" s="75"/>
    </row>
    <row r="856" spans="13:22">
      <c r="M856" s="75"/>
      <c r="N856" s="75"/>
      <c r="O856" s="75"/>
      <c r="P856" s="75"/>
      <c r="Q856" s="75"/>
      <c r="R856" s="75"/>
      <c r="S856" s="75"/>
      <c r="T856" s="75"/>
      <c r="U856" s="75"/>
      <c r="V856" s="75"/>
    </row>
    <row r="857" spans="13:22">
      <c r="M857" s="75"/>
      <c r="N857" s="75"/>
      <c r="O857" s="75"/>
      <c r="P857" s="75"/>
      <c r="Q857" s="75"/>
      <c r="R857" s="75"/>
      <c r="S857" s="75"/>
      <c r="T857" s="75"/>
      <c r="U857" s="75"/>
      <c r="V857" s="75"/>
    </row>
    <row r="858" spans="13:22">
      <c r="M858" s="75"/>
      <c r="N858" s="75"/>
      <c r="O858" s="75"/>
      <c r="P858" s="75"/>
      <c r="Q858" s="75"/>
      <c r="R858" s="75"/>
      <c r="S858" s="75"/>
      <c r="T858" s="75"/>
      <c r="U858" s="75"/>
      <c r="V858" s="75"/>
    </row>
    <row r="859" spans="13:22">
      <c r="M859" s="75"/>
      <c r="N859" s="75"/>
      <c r="O859" s="75"/>
      <c r="P859" s="75"/>
      <c r="Q859" s="75"/>
      <c r="R859" s="75"/>
      <c r="S859" s="75"/>
      <c r="T859" s="75"/>
      <c r="U859" s="75"/>
      <c r="V859" s="75"/>
    </row>
    <row r="860" spans="13:22">
      <c r="M860" s="75"/>
      <c r="N860" s="75"/>
      <c r="O860" s="75"/>
      <c r="P860" s="75"/>
      <c r="Q860" s="75"/>
      <c r="R860" s="75"/>
      <c r="S860" s="75"/>
      <c r="T860" s="75"/>
      <c r="U860" s="75"/>
      <c r="V860" s="75"/>
    </row>
    <row r="861" spans="13:22">
      <c r="M861" s="75"/>
      <c r="N861" s="75"/>
      <c r="O861" s="75"/>
      <c r="P861" s="75"/>
      <c r="Q861" s="75"/>
      <c r="R861" s="75"/>
      <c r="S861" s="75"/>
      <c r="T861" s="75"/>
      <c r="U861" s="75"/>
      <c r="V861" s="75"/>
    </row>
    <row r="862" spans="13:22">
      <c r="M862" s="75"/>
      <c r="N862" s="75"/>
      <c r="O862" s="75"/>
      <c r="P862" s="75"/>
      <c r="Q862" s="75"/>
      <c r="R862" s="75"/>
      <c r="S862" s="75"/>
      <c r="T862" s="75"/>
      <c r="U862" s="75"/>
      <c r="V862" s="75"/>
    </row>
    <row r="863" spans="13:22">
      <c r="M863" s="75"/>
      <c r="N863" s="75"/>
      <c r="O863" s="75"/>
      <c r="P863" s="75"/>
      <c r="Q863" s="75"/>
      <c r="R863" s="75"/>
      <c r="S863" s="75"/>
      <c r="T863" s="75"/>
      <c r="U863" s="75"/>
      <c r="V863" s="75"/>
    </row>
    <row r="864" spans="13:22">
      <c r="M864" s="75"/>
      <c r="N864" s="75"/>
      <c r="O864" s="75"/>
      <c r="P864" s="75"/>
      <c r="Q864" s="75"/>
      <c r="R864" s="75"/>
      <c r="S864" s="75"/>
      <c r="T864" s="75"/>
      <c r="U864" s="75"/>
      <c r="V864" s="75"/>
    </row>
    <row r="865" spans="13:22">
      <c r="M865" s="75"/>
      <c r="N865" s="75"/>
      <c r="O865" s="75"/>
      <c r="P865" s="75"/>
      <c r="Q865" s="75"/>
      <c r="R865" s="75"/>
      <c r="S865" s="75"/>
      <c r="T865" s="75"/>
      <c r="U865" s="75"/>
      <c r="V865" s="75"/>
    </row>
    <row r="866" spans="13:22">
      <c r="M866" s="75"/>
      <c r="N866" s="75"/>
      <c r="O866" s="75"/>
      <c r="P866" s="75"/>
      <c r="Q866" s="75"/>
      <c r="R866" s="75"/>
      <c r="S866" s="75"/>
      <c r="T866" s="75"/>
      <c r="U866" s="75"/>
      <c r="V866" s="75"/>
    </row>
    <row r="867" spans="13:22">
      <c r="M867" s="75"/>
      <c r="N867" s="75"/>
      <c r="O867" s="75"/>
      <c r="P867" s="75"/>
      <c r="Q867" s="75"/>
      <c r="R867" s="75"/>
      <c r="S867" s="75"/>
      <c r="T867" s="75"/>
      <c r="U867" s="75"/>
      <c r="V867" s="75"/>
    </row>
    <row r="868" spans="13:22">
      <c r="M868" s="75"/>
      <c r="N868" s="75"/>
      <c r="O868" s="75"/>
      <c r="P868" s="75"/>
      <c r="Q868" s="75"/>
      <c r="R868" s="75"/>
      <c r="S868" s="75"/>
      <c r="T868" s="75"/>
      <c r="U868" s="75"/>
      <c r="V868" s="75"/>
    </row>
    <row r="869" spans="13:22">
      <c r="M869" s="75"/>
      <c r="N869" s="75"/>
      <c r="O869" s="75"/>
      <c r="P869" s="75"/>
      <c r="Q869" s="75"/>
      <c r="R869" s="75"/>
      <c r="S869" s="75"/>
      <c r="T869" s="75"/>
      <c r="U869" s="75"/>
      <c r="V869" s="75"/>
    </row>
    <row r="870" spans="13:22">
      <c r="M870" s="75"/>
      <c r="N870" s="75"/>
      <c r="O870" s="75"/>
      <c r="P870" s="75"/>
      <c r="Q870" s="75"/>
      <c r="R870" s="75"/>
      <c r="S870" s="75"/>
      <c r="T870" s="75"/>
      <c r="U870" s="75"/>
      <c r="V870" s="75"/>
    </row>
    <row r="871" spans="13:22">
      <c r="M871" s="75"/>
      <c r="N871" s="75"/>
      <c r="O871" s="75"/>
      <c r="P871" s="75"/>
      <c r="Q871" s="75"/>
      <c r="R871" s="75"/>
      <c r="S871" s="75"/>
      <c r="T871" s="75"/>
      <c r="U871" s="75"/>
      <c r="V871" s="75"/>
    </row>
    <row r="872" spans="13:22">
      <c r="M872" s="75"/>
      <c r="N872" s="75"/>
      <c r="O872" s="75"/>
      <c r="P872" s="75"/>
      <c r="Q872" s="75"/>
      <c r="R872" s="75"/>
      <c r="S872" s="75"/>
      <c r="T872" s="75"/>
      <c r="U872" s="75"/>
      <c r="V872" s="75"/>
    </row>
    <row r="873" spans="13:22">
      <c r="M873" s="75"/>
      <c r="N873" s="75"/>
      <c r="O873" s="75"/>
      <c r="P873" s="75"/>
      <c r="Q873" s="75"/>
      <c r="R873" s="75"/>
      <c r="S873" s="75"/>
      <c r="T873" s="75"/>
      <c r="U873" s="75"/>
      <c r="V873" s="75"/>
    </row>
    <row r="874" spans="13:22">
      <c r="M874" s="75"/>
      <c r="N874" s="75"/>
      <c r="O874" s="75"/>
      <c r="P874" s="75"/>
      <c r="Q874" s="75"/>
      <c r="R874" s="75"/>
      <c r="S874" s="75"/>
      <c r="T874" s="75"/>
      <c r="U874" s="75"/>
      <c r="V874" s="75"/>
    </row>
    <row r="875" spans="13:22">
      <c r="M875" s="75"/>
      <c r="N875" s="75"/>
      <c r="O875" s="75"/>
      <c r="P875" s="75"/>
      <c r="Q875" s="75"/>
      <c r="R875" s="75"/>
      <c r="S875" s="75"/>
      <c r="T875" s="75"/>
      <c r="U875" s="75"/>
      <c r="V875" s="75"/>
    </row>
    <row r="876" spans="13:22">
      <c r="M876" s="75"/>
      <c r="N876" s="75"/>
      <c r="O876" s="75"/>
      <c r="P876" s="75"/>
      <c r="Q876" s="75"/>
      <c r="R876" s="75"/>
      <c r="S876" s="75"/>
      <c r="T876" s="75"/>
      <c r="U876" s="75"/>
      <c r="V876" s="75"/>
    </row>
    <row r="877" spans="13:22">
      <c r="M877" s="75"/>
      <c r="N877" s="75"/>
      <c r="O877" s="75"/>
      <c r="P877" s="75"/>
      <c r="Q877" s="75"/>
      <c r="R877" s="75"/>
      <c r="S877" s="75"/>
      <c r="T877" s="75"/>
      <c r="U877" s="75"/>
      <c r="V877" s="75"/>
    </row>
    <row r="878" spans="13:22">
      <c r="M878" s="75"/>
      <c r="N878" s="75"/>
      <c r="O878" s="75"/>
      <c r="P878" s="75"/>
      <c r="Q878" s="75"/>
      <c r="R878" s="75"/>
      <c r="S878" s="75"/>
      <c r="T878" s="75"/>
      <c r="U878" s="75"/>
      <c r="V878" s="75"/>
    </row>
    <row r="879" spans="13:22">
      <c r="M879" s="75"/>
      <c r="N879" s="75"/>
      <c r="O879" s="75"/>
      <c r="P879" s="75"/>
      <c r="Q879" s="75"/>
      <c r="R879" s="75"/>
      <c r="S879" s="75"/>
      <c r="T879" s="75"/>
      <c r="U879" s="75"/>
      <c r="V879" s="75"/>
    </row>
    <row r="880" spans="13:22">
      <c r="M880" s="75"/>
      <c r="N880" s="75"/>
      <c r="O880" s="75"/>
      <c r="P880" s="75"/>
      <c r="Q880" s="75"/>
      <c r="R880" s="75"/>
      <c r="S880" s="75"/>
      <c r="T880" s="75"/>
      <c r="U880" s="75"/>
      <c r="V880" s="75"/>
    </row>
    <row r="881" spans="13:22">
      <c r="M881" s="75"/>
      <c r="N881" s="75"/>
      <c r="O881" s="75"/>
      <c r="P881" s="75"/>
      <c r="Q881" s="75"/>
      <c r="R881" s="75"/>
      <c r="S881" s="75"/>
      <c r="T881" s="75"/>
      <c r="U881" s="75"/>
      <c r="V881" s="75"/>
    </row>
    <row r="882" spans="13:22">
      <c r="M882" s="75"/>
      <c r="N882" s="75"/>
      <c r="O882" s="75"/>
      <c r="P882" s="75"/>
      <c r="Q882" s="75"/>
      <c r="R882" s="75"/>
      <c r="S882" s="75"/>
      <c r="T882" s="75"/>
      <c r="U882" s="75"/>
      <c r="V882" s="75"/>
    </row>
    <row r="883" spans="13:22">
      <c r="M883" s="75"/>
      <c r="N883" s="75"/>
      <c r="O883" s="75"/>
      <c r="P883" s="75"/>
      <c r="Q883" s="75"/>
      <c r="R883" s="75"/>
      <c r="S883" s="75"/>
      <c r="T883" s="75"/>
      <c r="U883" s="75"/>
      <c r="V883" s="75"/>
    </row>
    <row r="884" spans="13:22">
      <c r="M884" s="75"/>
      <c r="N884" s="75"/>
      <c r="O884" s="75"/>
      <c r="P884" s="75"/>
      <c r="Q884" s="75"/>
      <c r="R884" s="75"/>
      <c r="S884" s="75"/>
      <c r="T884" s="75"/>
      <c r="U884" s="75"/>
      <c r="V884" s="75"/>
    </row>
    <row r="885" spans="13:22">
      <c r="M885" s="75"/>
      <c r="N885" s="75"/>
      <c r="O885" s="75"/>
      <c r="P885" s="75"/>
      <c r="Q885" s="75"/>
      <c r="R885" s="75"/>
      <c r="S885" s="75"/>
      <c r="T885" s="75"/>
      <c r="U885" s="75"/>
      <c r="V885" s="75"/>
    </row>
    <row r="886" spans="13:22">
      <c r="M886" s="75"/>
      <c r="N886" s="75"/>
      <c r="O886" s="75"/>
      <c r="P886" s="75"/>
      <c r="Q886" s="75"/>
      <c r="R886" s="75"/>
      <c r="S886" s="75"/>
      <c r="T886" s="75"/>
      <c r="U886" s="75"/>
      <c r="V886" s="75"/>
    </row>
    <row r="887" spans="13:22">
      <c r="M887" s="75"/>
      <c r="N887" s="75"/>
      <c r="O887" s="75"/>
      <c r="P887" s="75"/>
      <c r="Q887" s="75"/>
      <c r="R887" s="75"/>
      <c r="S887" s="75"/>
      <c r="T887" s="75"/>
      <c r="U887" s="75"/>
      <c r="V887" s="75"/>
    </row>
    <row r="888" spans="13:22">
      <c r="M888" s="75"/>
      <c r="N888" s="75"/>
      <c r="O888" s="75"/>
      <c r="P888" s="75"/>
      <c r="Q888" s="75"/>
      <c r="R888" s="75"/>
      <c r="S888" s="75"/>
      <c r="T888" s="75"/>
      <c r="U888" s="75"/>
      <c r="V888" s="75"/>
    </row>
    <row r="889" spans="13:22">
      <c r="M889" s="75"/>
      <c r="N889" s="75"/>
      <c r="O889" s="75"/>
      <c r="P889" s="75"/>
      <c r="Q889" s="75"/>
      <c r="R889" s="75"/>
      <c r="S889" s="75"/>
      <c r="T889" s="75"/>
      <c r="U889" s="75"/>
      <c r="V889" s="75"/>
    </row>
    <row r="890" spans="13:22">
      <c r="M890" s="75"/>
      <c r="N890" s="75"/>
      <c r="O890" s="75"/>
      <c r="P890" s="75"/>
      <c r="Q890" s="75"/>
      <c r="R890" s="75"/>
      <c r="S890" s="75"/>
      <c r="T890" s="75"/>
      <c r="U890" s="75"/>
      <c r="V890" s="75"/>
    </row>
    <row r="891" spans="13:22">
      <c r="M891" s="75"/>
      <c r="N891" s="75"/>
      <c r="O891" s="75"/>
      <c r="P891" s="75"/>
      <c r="Q891" s="75"/>
      <c r="R891" s="75"/>
      <c r="S891" s="75"/>
      <c r="T891" s="75"/>
      <c r="U891" s="75"/>
      <c r="V891" s="75"/>
    </row>
    <row r="892" spans="13:22">
      <c r="M892" s="75"/>
      <c r="N892" s="75"/>
      <c r="O892" s="75"/>
      <c r="P892" s="75"/>
      <c r="Q892" s="75"/>
      <c r="R892" s="75"/>
      <c r="S892" s="75"/>
      <c r="T892" s="75"/>
      <c r="U892" s="75"/>
      <c r="V892" s="75"/>
    </row>
    <row r="893" spans="13:22">
      <c r="M893" s="75"/>
      <c r="N893" s="75"/>
      <c r="O893" s="75"/>
      <c r="P893" s="75"/>
      <c r="Q893" s="75"/>
      <c r="R893" s="75"/>
      <c r="S893" s="75"/>
      <c r="T893" s="75"/>
      <c r="U893" s="75"/>
      <c r="V893" s="75"/>
    </row>
    <row r="894" spans="13:22">
      <c r="M894" s="75"/>
      <c r="N894" s="75"/>
      <c r="O894" s="75"/>
      <c r="P894" s="75"/>
      <c r="Q894" s="75"/>
      <c r="R894" s="75"/>
      <c r="S894" s="75"/>
      <c r="T894" s="75"/>
      <c r="U894" s="75"/>
      <c r="V894" s="75"/>
    </row>
    <row r="895" spans="13:22">
      <c r="M895" s="75"/>
      <c r="N895" s="75"/>
      <c r="O895" s="75"/>
      <c r="P895" s="75"/>
      <c r="Q895" s="75"/>
      <c r="R895" s="75"/>
      <c r="S895" s="75"/>
      <c r="T895" s="75"/>
      <c r="U895" s="75"/>
      <c r="V895" s="75"/>
    </row>
    <row r="896" spans="13:22">
      <c r="M896" s="75"/>
      <c r="N896" s="75"/>
      <c r="O896" s="75"/>
      <c r="P896" s="75"/>
      <c r="Q896" s="75"/>
      <c r="R896" s="75"/>
      <c r="S896" s="75"/>
      <c r="T896" s="75"/>
      <c r="U896" s="75"/>
      <c r="V896" s="75"/>
    </row>
    <row r="897" spans="13:22">
      <c r="M897" s="75"/>
      <c r="N897" s="75"/>
      <c r="O897" s="75"/>
      <c r="P897" s="75"/>
      <c r="Q897" s="75"/>
      <c r="R897" s="75"/>
      <c r="S897" s="75"/>
      <c r="T897" s="75"/>
      <c r="U897" s="75"/>
      <c r="V897" s="75"/>
    </row>
    <row r="898" spans="13:22">
      <c r="M898" s="75"/>
      <c r="N898" s="75"/>
      <c r="O898" s="75"/>
      <c r="P898" s="75"/>
      <c r="Q898" s="75"/>
      <c r="R898" s="75"/>
      <c r="S898" s="75"/>
      <c r="T898" s="75"/>
      <c r="U898" s="75"/>
      <c r="V898" s="75"/>
    </row>
    <row r="899" spans="13:22">
      <c r="M899" s="75"/>
      <c r="N899" s="75"/>
      <c r="O899" s="75"/>
      <c r="P899" s="75"/>
      <c r="Q899" s="75"/>
      <c r="R899" s="75"/>
      <c r="S899" s="75"/>
      <c r="T899" s="75"/>
      <c r="U899" s="75"/>
      <c r="V899" s="75"/>
    </row>
    <row r="900" spans="13:22">
      <c r="M900" s="75"/>
      <c r="N900" s="75"/>
      <c r="O900" s="75"/>
      <c r="P900" s="75"/>
      <c r="Q900" s="75"/>
      <c r="R900" s="75"/>
      <c r="S900" s="75"/>
      <c r="T900" s="75"/>
      <c r="U900" s="75"/>
      <c r="V900" s="75"/>
    </row>
    <row r="901" spans="13:22">
      <c r="M901" s="75"/>
      <c r="N901" s="75"/>
      <c r="O901" s="75"/>
      <c r="P901" s="75"/>
      <c r="Q901" s="75"/>
      <c r="R901" s="75"/>
      <c r="S901" s="75"/>
      <c r="T901" s="75"/>
      <c r="U901" s="75"/>
      <c r="V901" s="75"/>
    </row>
    <row r="902" spans="13:22">
      <c r="M902" s="75"/>
      <c r="N902" s="75"/>
      <c r="O902" s="75"/>
      <c r="P902" s="75"/>
      <c r="Q902" s="75"/>
      <c r="R902" s="75"/>
      <c r="S902" s="75"/>
      <c r="T902" s="75"/>
      <c r="U902" s="75"/>
      <c r="V902" s="75"/>
    </row>
    <row r="903" spans="13:22">
      <c r="M903" s="75"/>
      <c r="N903" s="75"/>
      <c r="O903" s="75"/>
      <c r="P903" s="75"/>
      <c r="Q903" s="75"/>
      <c r="R903" s="75"/>
      <c r="S903" s="75"/>
      <c r="T903" s="75"/>
      <c r="U903" s="75"/>
      <c r="V903" s="75"/>
    </row>
    <row r="904" spans="13:22">
      <c r="M904" s="75"/>
      <c r="N904" s="75"/>
      <c r="O904" s="75"/>
      <c r="P904" s="75"/>
      <c r="Q904" s="75"/>
      <c r="R904" s="75"/>
      <c r="S904" s="75"/>
      <c r="T904" s="75"/>
      <c r="U904" s="75"/>
      <c r="V904" s="75"/>
    </row>
    <row r="905" spans="13:22">
      <c r="M905" s="75"/>
      <c r="N905" s="75"/>
      <c r="O905" s="75"/>
      <c r="P905" s="75"/>
      <c r="Q905" s="75"/>
      <c r="R905" s="75"/>
      <c r="S905" s="75"/>
      <c r="T905" s="75"/>
      <c r="U905" s="75"/>
      <c r="V905" s="75"/>
    </row>
    <row r="906" spans="13:22">
      <c r="M906" s="75"/>
      <c r="N906" s="75"/>
      <c r="O906" s="75"/>
      <c r="P906" s="75"/>
      <c r="Q906" s="75"/>
      <c r="R906" s="75"/>
      <c r="S906" s="75"/>
      <c r="T906" s="75"/>
      <c r="U906" s="75"/>
      <c r="V906" s="75"/>
    </row>
    <row r="907" spans="13:22">
      <c r="M907" s="75"/>
      <c r="N907" s="75"/>
      <c r="O907" s="75"/>
      <c r="P907" s="75"/>
      <c r="Q907" s="75"/>
      <c r="R907" s="75"/>
      <c r="S907" s="75"/>
      <c r="T907" s="75"/>
      <c r="U907" s="75"/>
      <c r="V907" s="75"/>
    </row>
    <row r="908" spans="13:22">
      <c r="M908" s="75"/>
      <c r="N908" s="75"/>
      <c r="O908" s="75"/>
      <c r="P908" s="75"/>
      <c r="Q908" s="75"/>
      <c r="R908" s="75"/>
      <c r="S908" s="75"/>
      <c r="T908" s="75"/>
      <c r="U908" s="75"/>
      <c r="V908" s="75"/>
    </row>
    <row r="909" spans="13:22">
      <c r="M909" s="75"/>
      <c r="N909" s="75"/>
      <c r="O909" s="75"/>
      <c r="P909" s="75"/>
      <c r="Q909" s="75"/>
      <c r="R909" s="75"/>
      <c r="S909" s="75"/>
      <c r="T909" s="75"/>
      <c r="U909" s="75"/>
      <c r="V909" s="75"/>
    </row>
    <row r="910" spans="13:22">
      <c r="M910" s="75"/>
      <c r="N910" s="75"/>
      <c r="O910" s="75"/>
      <c r="P910" s="75"/>
      <c r="Q910" s="75"/>
      <c r="R910" s="75"/>
      <c r="S910" s="75"/>
      <c r="T910" s="75"/>
      <c r="U910" s="75"/>
      <c r="V910" s="75"/>
    </row>
    <row r="911" spans="13:22">
      <c r="M911" s="75"/>
      <c r="N911" s="75"/>
      <c r="O911" s="75"/>
      <c r="P911" s="75"/>
      <c r="Q911" s="75"/>
      <c r="R911" s="75"/>
      <c r="S911" s="75"/>
      <c r="T911" s="75"/>
      <c r="U911" s="75"/>
      <c r="V911" s="75"/>
    </row>
    <row r="912" spans="13:22">
      <c r="M912" s="75"/>
      <c r="N912" s="75"/>
      <c r="O912" s="75"/>
      <c r="P912" s="75"/>
      <c r="Q912" s="75"/>
      <c r="R912" s="75"/>
      <c r="S912" s="75"/>
      <c r="T912" s="75"/>
      <c r="U912" s="75"/>
      <c r="V912" s="75"/>
    </row>
    <row r="913" spans="13:22">
      <c r="M913" s="75"/>
      <c r="N913" s="75"/>
      <c r="O913" s="75"/>
      <c r="P913" s="75"/>
      <c r="Q913" s="75"/>
      <c r="R913" s="75"/>
      <c r="S913" s="75"/>
      <c r="T913" s="75"/>
      <c r="U913" s="75"/>
      <c r="V913" s="75"/>
    </row>
    <row r="914" spans="13:22">
      <c r="M914" s="75"/>
      <c r="N914" s="75"/>
      <c r="O914" s="75"/>
      <c r="P914" s="75"/>
      <c r="Q914" s="75"/>
      <c r="R914" s="75"/>
      <c r="S914" s="75"/>
      <c r="T914" s="75"/>
      <c r="U914" s="75"/>
      <c r="V914" s="75"/>
    </row>
    <row r="915" spans="13:22">
      <c r="M915" s="75"/>
      <c r="N915" s="75"/>
      <c r="O915" s="75"/>
      <c r="P915" s="75"/>
      <c r="Q915" s="75"/>
      <c r="R915" s="75"/>
      <c r="S915" s="75"/>
      <c r="T915" s="75"/>
      <c r="U915" s="75"/>
      <c r="V915" s="75"/>
    </row>
    <row r="916" spans="13:22">
      <c r="M916" s="75"/>
      <c r="N916" s="75"/>
      <c r="O916" s="75"/>
      <c r="P916" s="75"/>
      <c r="Q916" s="75"/>
      <c r="R916" s="75"/>
      <c r="S916" s="75"/>
      <c r="T916" s="75"/>
      <c r="U916" s="75"/>
      <c r="V916" s="75"/>
    </row>
    <row r="917" spans="13:22">
      <c r="M917" s="75"/>
      <c r="N917" s="75"/>
      <c r="O917" s="75"/>
      <c r="P917" s="75"/>
      <c r="Q917" s="75"/>
      <c r="R917" s="75"/>
      <c r="S917" s="75"/>
      <c r="T917" s="75"/>
      <c r="U917" s="75"/>
      <c r="V917" s="75"/>
    </row>
    <row r="918" spans="13:22">
      <c r="M918" s="75"/>
      <c r="N918" s="75"/>
      <c r="O918" s="75"/>
      <c r="P918" s="75"/>
      <c r="Q918" s="75"/>
      <c r="R918" s="75"/>
      <c r="S918" s="75"/>
      <c r="T918" s="75"/>
      <c r="U918" s="75"/>
      <c r="V918" s="75"/>
    </row>
    <row r="919" spans="13:22">
      <c r="M919" s="75"/>
      <c r="N919" s="75"/>
      <c r="O919" s="75"/>
      <c r="P919" s="75"/>
      <c r="Q919" s="75"/>
      <c r="R919" s="75"/>
      <c r="S919" s="75"/>
      <c r="T919" s="75"/>
      <c r="U919" s="75"/>
      <c r="V919" s="75"/>
    </row>
    <row r="920" spans="13:22">
      <c r="M920" s="75"/>
      <c r="N920" s="75"/>
      <c r="O920" s="75"/>
      <c r="P920" s="75"/>
      <c r="Q920" s="75"/>
      <c r="R920" s="75"/>
      <c r="S920" s="75"/>
      <c r="T920" s="75"/>
      <c r="U920" s="75"/>
      <c r="V920" s="75"/>
    </row>
    <row r="921" spans="13:22">
      <c r="M921" s="75"/>
      <c r="N921" s="75"/>
      <c r="O921" s="75"/>
      <c r="P921" s="75"/>
      <c r="Q921" s="75"/>
      <c r="R921" s="75"/>
      <c r="S921" s="75"/>
      <c r="T921" s="75"/>
      <c r="U921" s="75"/>
      <c r="V921" s="75"/>
    </row>
    <row r="922" spans="13:22">
      <c r="M922" s="75"/>
      <c r="N922" s="75"/>
      <c r="O922" s="75"/>
      <c r="P922" s="75"/>
      <c r="Q922" s="75"/>
      <c r="R922" s="75"/>
      <c r="S922" s="75"/>
      <c r="T922" s="75"/>
      <c r="U922" s="75"/>
      <c r="V922" s="75"/>
    </row>
    <row r="923" spans="13:22">
      <c r="M923" s="75"/>
      <c r="N923" s="75"/>
      <c r="O923" s="75"/>
      <c r="P923" s="75"/>
      <c r="Q923" s="75"/>
      <c r="R923" s="75"/>
      <c r="S923" s="75"/>
      <c r="T923" s="75"/>
      <c r="U923" s="75"/>
      <c r="V923" s="75"/>
    </row>
    <row r="924" spans="13:22">
      <c r="M924" s="75"/>
      <c r="N924" s="75"/>
      <c r="O924" s="75"/>
      <c r="P924" s="75"/>
      <c r="Q924" s="75"/>
      <c r="R924" s="75"/>
      <c r="S924" s="75"/>
      <c r="T924" s="75"/>
      <c r="U924" s="75"/>
      <c r="V924" s="75"/>
    </row>
    <row r="925" spans="13:22">
      <c r="M925" s="75"/>
      <c r="N925" s="75"/>
      <c r="O925" s="75"/>
      <c r="P925" s="75"/>
      <c r="Q925" s="75"/>
      <c r="R925" s="75"/>
      <c r="S925" s="75"/>
      <c r="T925" s="75"/>
      <c r="U925" s="75"/>
      <c r="V925" s="75"/>
    </row>
    <row r="926" spans="13:22">
      <c r="M926" s="75"/>
      <c r="N926" s="75"/>
      <c r="O926" s="75"/>
      <c r="P926" s="75"/>
      <c r="Q926" s="75"/>
      <c r="R926" s="75"/>
      <c r="S926" s="75"/>
      <c r="T926" s="75"/>
      <c r="U926" s="75"/>
      <c r="V926" s="75"/>
    </row>
    <row r="927" spans="13:22">
      <c r="M927" s="75"/>
      <c r="N927" s="75"/>
      <c r="O927" s="75"/>
      <c r="P927" s="75"/>
      <c r="Q927" s="75"/>
      <c r="R927" s="75"/>
      <c r="S927" s="75"/>
      <c r="T927" s="75"/>
      <c r="U927" s="75"/>
      <c r="V927" s="75"/>
    </row>
    <row r="928" spans="13:22">
      <c r="M928" s="75"/>
      <c r="N928" s="75"/>
      <c r="O928" s="75"/>
      <c r="P928" s="75"/>
      <c r="Q928" s="75"/>
      <c r="R928" s="75"/>
      <c r="S928" s="75"/>
      <c r="T928" s="75"/>
      <c r="U928" s="75"/>
      <c r="V928" s="75"/>
    </row>
    <row r="929" spans="13:22">
      <c r="M929" s="75"/>
      <c r="N929" s="75"/>
      <c r="O929" s="75"/>
      <c r="P929" s="75"/>
      <c r="Q929" s="75"/>
      <c r="R929" s="75"/>
      <c r="S929" s="75"/>
      <c r="T929" s="75"/>
      <c r="U929" s="75"/>
      <c r="V929" s="75"/>
    </row>
    <row r="930" spans="13:22">
      <c r="M930" s="75"/>
      <c r="N930" s="75"/>
      <c r="O930" s="75"/>
      <c r="P930" s="75"/>
      <c r="Q930" s="75"/>
      <c r="R930" s="75"/>
      <c r="S930" s="75"/>
      <c r="T930" s="75"/>
      <c r="U930" s="75"/>
      <c r="V930" s="75"/>
    </row>
    <row r="931" spans="13:22">
      <c r="M931" s="75"/>
      <c r="N931" s="75"/>
      <c r="O931" s="75"/>
      <c r="P931" s="75"/>
      <c r="Q931" s="75"/>
      <c r="R931" s="75"/>
      <c r="S931" s="75"/>
      <c r="T931" s="75"/>
      <c r="U931" s="75"/>
      <c r="V931" s="75"/>
    </row>
    <row r="932" spans="13:22">
      <c r="M932" s="75"/>
      <c r="N932" s="75"/>
      <c r="O932" s="75"/>
      <c r="P932" s="75"/>
      <c r="Q932" s="75"/>
      <c r="R932" s="75"/>
      <c r="S932" s="75"/>
      <c r="T932" s="75"/>
      <c r="U932" s="75"/>
      <c r="V932" s="75"/>
    </row>
    <row r="933" spans="13:22">
      <c r="M933" s="75"/>
      <c r="N933" s="75"/>
      <c r="O933" s="75"/>
      <c r="P933" s="75"/>
      <c r="Q933" s="75"/>
      <c r="R933" s="75"/>
      <c r="S933" s="75"/>
      <c r="T933" s="75"/>
      <c r="U933" s="75"/>
      <c r="V933" s="75"/>
    </row>
    <row r="934" spans="13:22">
      <c r="M934" s="75"/>
      <c r="N934" s="75"/>
      <c r="O934" s="75"/>
      <c r="P934" s="75"/>
      <c r="Q934" s="75"/>
      <c r="R934" s="75"/>
      <c r="S934" s="75"/>
      <c r="T934" s="75"/>
      <c r="U934" s="75"/>
      <c r="V934" s="75"/>
    </row>
    <row r="935" spans="13:22">
      <c r="M935" s="75"/>
      <c r="N935" s="75"/>
      <c r="O935" s="75"/>
      <c r="P935" s="75"/>
      <c r="Q935" s="75"/>
      <c r="R935" s="75"/>
      <c r="S935" s="75"/>
      <c r="T935" s="75"/>
      <c r="U935" s="75"/>
      <c r="V935" s="75"/>
    </row>
    <row r="936" spans="13:22">
      <c r="M936" s="75"/>
      <c r="N936" s="75"/>
      <c r="O936" s="75"/>
      <c r="P936" s="75"/>
      <c r="Q936" s="75"/>
      <c r="R936" s="75"/>
      <c r="S936" s="75"/>
      <c r="T936" s="75"/>
      <c r="U936" s="75"/>
      <c r="V936" s="75"/>
    </row>
    <row r="937" spans="13:22">
      <c r="M937" s="75"/>
      <c r="N937" s="75"/>
      <c r="O937" s="75"/>
      <c r="P937" s="75"/>
      <c r="Q937" s="75"/>
      <c r="R937" s="75"/>
      <c r="S937" s="75"/>
      <c r="T937" s="75"/>
      <c r="U937" s="75"/>
      <c r="V937" s="75"/>
    </row>
    <row r="938" spans="13:22">
      <c r="M938" s="75"/>
      <c r="N938" s="75"/>
      <c r="O938" s="75"/>
      <c r="P938" s="75"/>
      <c r="Q938" s="75"/>
      <c r="R938" s="75"/>
      <c r="S938" s="75"/>
      <c r="T938" s="75"/>
      <c r="U938" s="75"/>
      <c r="V938" s="75"/>
    </row>
    <row r="939" spans="13:22">
      <c r="M939" s="75"/>
      <c r="N939" s="75"/>
      <c r="O939" s="75"/>
      <c r="P939" s="75"/>
      <c r="Q939" s="75"/>
      <c r="R939" s="75"/>
      <c r="S939" s="75"/>
      <c r="T939" s="75"/>
      <c r="U939" s="75"/>
      <c r="V939" s="75"/>
    </row>
    <row r="940" spans="13:22">
      <c r="M940" s="75"/>
      <c r="N940" s="75"/>
      <c r="O940" s="75"/>
      <c r="P940" s="75"/>
      <c r="Q940" s="75"/>
      <c r="R940" s="75"/>
      <c r="S940" s="75"/>
      <c r="T940" s="75"/>
      <c r="U940" s="75"/>
      <c r="V940" s="75"/>
    </row>
    <row r="941" spans="13:22">
      <c r="M941" s="75"/>
      <c r="N941" s="75"/>
      <c r="O941" s="75"/>
      <c r="P941" s="75"/>
      <c r="Q941" s="75"/>
      <c r="R941" s="75"/>
      <c r="S941" s="75"/>
      <c r="T941" s="75"/>
      <c r="U941" s="75"/>
      <c r="V941" s="75"/>
    </row>
    <row r="942" spans="13:22">
      <c r="M942" s="75"/>
      <c r="N942" s="75"/>
      <c r="O942" s="75"/>
      <c r="P942" s="75"/>
      <c r="Q942" s="75"/>
      <c r="R942" s="75"/>
      <c r="S942" s="75"/>
      <c r="T942" s="75"/>
      <c r="U942" s="75"/>
      <c r="V942" s="75"/>
    </row>
    <row r="943" spans="13:22">
      <c r="M943" s="75"/>
      <c r="N943" s="75"/>
      <c r="O943" s="75"/>
      <c r="P943" s="75"/>
      <c r="Q943" s="75"/>
      <c r="R943" s="75"/>
      <c r="S943" s="75"/>
      <c r="T943" s="75"/>
      <c r="U943" s="75"/>
      <c r="V943" s="75"/>
    </row>
    <row r="944" spans="13:22">
      <c r="M944" s="75"/>
      <c r="N944" s="75"/>
      <c r="O944" s="75"/>
      <c r="P944" s="75"/>
      <c r="Q944" s="75"/>
      <c r="R944" s="75"/>
      <c r="S944" s="75"/>
      <c r="T944" s="75"/>
      <c r="U944" s="75"/>
      <c r="V944" s="75"/>
    </row>
    <row r="945" spans="13:22">
      <c r="M945" s="75"/>
      <c r="N945" s="75"/>
      <c r="O945" s="75"/>
      <c r="P945" s="75"/>
      <c r="Q945" s="75"/>
      <c r="R945" s="75"/>
      <c r="S945" s="75"/>
      <c r="T945" s="75"/>
      <c r="U945" s="75"/>
      <c r="V945" s="75"/>
    </row>
    <row r="946" spans="13:22">
      <c r="M946" s="75"/>
      <c r="N946" s="75"/>
      <c r="O946" s="75"/>
      <c r="P946" s="75"/>
      <c r="Q946" s="75"/>
      <c r="R946" s="75"/>
      <c r="S946" s="75"/>
      <c r="T946" s="75"/>
      <c r="U946" s="75"/>
      <c r="V946" s="75"/>
    </row>
    <row r="947" spans="13:22">
      <c r="M947" s="75"/>
      <c r="N947" s="75"/>
      <c r="O947" s="75"/>
      <c r="P947" s="75"/>
      <c r="Q947" s="75"/>
      <c r="R947" s="75"/>
      <c r="S947" s="75"/>
      <c r="T947" s="75"/>
      <c r="U947" s="75"/>
      <c r="V947" s="75"/>
    </row>
    <row r="948" spans="13:22">
      <c r="M948" s="75"/>
      <c r="N948" s="75"/>
      <c r="O948" s="75"/>
      <c r="P948" s="75"/>
      <c r="Q948" s="75"/>
      <c r="R948" s="75"/>
      <c r="S948" s="75"/>
      <c r="T948" s="75"/>
      <c r="U948" s="75"/>
      <c r="V948" s="75"/>
    </row>
    <row r="949" spans="13:22">
      <c r="M949" s="75"/>
      <c r="N949" s="75"/>
      <c r="O949" s="75"/>
      <c r="P949" s="75"/>
      <c r="Q949" s="75"/>
      <c r="R949" s="75"/>
      <c r="S949" s="75"/>
      <c r="T949" s="75"/>
      <c r="U949" s="75"/>
      <c r="V949" s="75"/>
    </row>
    <row r="950" spans="13:22">
      <c r="M950" s="75"/>
      <c r="N950" s="75"/>
      <c r="O950" s="75"/>
      <c r="P950" s="75"/>
      <c r="Q950" s="75"/>
      <c r="R950" s="75"/>
      <c r="S950" s="75"/>
      <c r="T950" s="75"/>
      <c r="U950" s="75"/>
      <c r="V950" s="75"/>
    </row>
    <row r="951" spans="13:22">
      <c r="M951" s="75"/>
      <c r="N951" s="75"/>
      <c r="O951" s="75"/>
      <c r="P951" s="75"/>
      <c r="Q951" s="75"/>
      <c r="R951" s="75"/>
      <c r="S951" s="75"/>
      <c r="T951" s="75"/>
      <c r="U951" s="75"/>
      <c r="V951" s="75"/>
    </row>
    <row r="952" spans="13:22">
      <c r="M952" s="75"/>
      <c r="N952" s="75"/>
      <c r="O952" s="75"/>
      <c r="P952" s="75"/>
      <c r="Q952" s="75"/>
      <c r="R952" s="75"/>
      <c r="S952" s="75"/>
      <c r="T952" s="75"/>
      <c r="U952" s="75"/>
      <c r="V952" s="75"/>
    </row>
    <row r="953" spans="13:22">
      <c r="M953" s="75"/>
      <c r="N953" s="75"/>
      <c r="O953" s="75"/>
      <c r="P953" s="75"/>
      <c r="Q953" s="75"/>
      <c r="R953" s="75"/>
      <c r="S953" s="75"/>
      <c r="T953" s="75"/>
      <c r="U953" s="75"/>
      <c r="V953" s="75"/>
    </row>
    <row r="954" spans="13:22">
      <c r="M954" s="75"/>
      <c r="N954" s="75"/>
      <c r="O954" s="75"/>
      <c r="P954" s="75"/>
      <c r="Q954" s="75"/>
      <c r="R954" s="75"/>
      <c r="S954" s="75"/>
      <c r="T954" s="75"/>
      <c r="U954" s="75"/>
      <c r="V954" s="75"/>
    </row>
    <row r="955" spans="13:22">
      <c r="M955" s="75"/>
      <c r="N955" s="75"/>
      <c r="O955" s="75"/>
      <c r="P955" s="75"/>
      <c r="Q955" s="75"/>
      <c r="R955" s="75"/>
      <c r="S955" s="75"/>
      <c r="T955" s="75"/>
      <c r="U955" s="75"/>
      <c r="V955" s="75"/>
    </row>
    <row r="956" spans="13:22">
      <c r="M956" s="75"/>
      <c r="N956" s="75"/>
      <c r="O956" s="75"/>
      <c r="P956" s="75"/>
      <c r="Q956" s="75"/>
      <c r="R956" s="75"/>
      <c r="S956" s="75"/>
      <c r="T956" s="75"/>
      <c r="U956" s="75"/>
      <c r="V956" s="75"/>
    </row>
    <row r="957" spans="13:22">
      <c r="M957" s="75"/>
      <c r="N957" s="75"/>
      <c r="O957" s="75"/>
      <c r="P957" s="75"/>
      <c r="Q957" s="75"/>
      <c r="R957" s="75"/>
      <c r="S957" s="75"/>
      <c r="T957" s="75"/>
      <c r="U957" s="75"/>
      <c r="V957" s="75"/>
    </row>
    <row r="958" spans="13:22">
      <c r="M958" s="75"/>
      <c r="N958" s="75"/>
      <c r="O958" s="75"/>
      <c r="P958" s="75"/>
      <c r="Q958" s="75"/>
      <c r="R958" s="75"/>
      <c r="S958" s="75"/>
      <c r="T958" s="75"/>
      <c r="U958" s="75"/>
      <c r="V958" s="75"/>
    </row>
    <row r="959" spans="13:22">
      <c r="M959" s="75"/>
      <c r="N959" s="75"/>
      <c r="O959" s="75"/>
      <c r="P959" s="75"/>
      <c r="Q959" s="75"/>
      <c r="R959" s="75"/>
      <c r="S959" s="75"/>
      <c r="T959" s="75"/>
      <c r="U959" s="75"/>
      <c r="V959" s="75"/>
    </row>
    <row r="960" spans="13:22">
      <c r="M960" s="75"/>
      <c r="N960" s="75"/>
      <c r="O960" s="75"/>
      <c r="P960" s="75"/>
      <c r="Q960" s="75"/>
      <c r="R960" s="75"/>
      <c r="S960" s="75"/>
      <c r="T960" s="75"/>
      <c r="U960" s="75"/>
      <c r="V960" s="75"/>
    </row>
    <row r="961" spans="13:22">
      <c r="M961" s="75"/>
      <c r="N961" s="75"/>
      <c r="O961" s="75"/>
      <c r="P961" s="75"/>
      <c r="Q961" s="75"/>
      <c r="R961" s="75"/>
      <c r="S961" s="75"/>
      <c r="T961" s="75"/>
      <c r="U961" s="75"/>
      <c r="V961" s="75"/>
    </row>
    <row r="962" spans="13:22">
      <c r="M962" s="75"/>
      <c r="N962" s="75"/>
      <c r="O962" s="75"/>
      <c r="P962" s="75"/>
      <c r="Q962" s="75"/>
      <c r="R962" s="75"/>
      <c r="S962" s="75"/>
      <c r="T962" s="75"/>
      <c r="U962" s="75"/>
      <c r="V962" s="75"/>
    </row>
    <row r="963" spans="13:22">
      <c r="M963" s="75"/>
      <c r="N963" s="75"/>
      <c r="O963" s="75"/>
      <c r="P963" s="75"/>
      <c r="Q963" s="75"/>
      <c r="R963" s="75"/>
      <c r="S963" s="75"/>
      <c r="T963" s="75"/>
      <c r="U963" s="75"/>
      <c r="V963" s="75"/>
    </row>
    <row r="964" spans="13:22">
      <c r="M964" s="75"/>
      <c r="N964" s="75"/>
      <c r="O964" s="75"/>
      <c r="P964" s="75"/>
      <c r="Q964" s="75"/>
      <c r="R964" s="75"/>
      <c r="S964" s="75"/>
      <c r="T964" s="75"/>
      <c r="U964" s="75"/>
      <c r="V964" s="75"/>
    </row>
    <row r="965" spans="13:22">
      <c r="M965" s="75"/>
      <c r="N965" s="75"/>
      <c r="O965" s="75"/>
      <c r="P965" s="75"/>
      <c r="Q965" s="75"/>
      <c r="R965" s="75"/>
      <c r="S965" s="75"/>
      <c r="T965" s="75"/>
      <c r="U965" s="75"/>
      <c r="V965" s="75"/>
    </row>
    <row r="966" spans="13:22">
      <c r="M966" s="75"/>
      <c r="N966" s="75"/>
      <c r="O966" s="75"/>
      <c r="P966" s="75"/>
      <c r="Q966" s="75"/>
      <c r="R966" s="75"/>
      <c r="S966" s="75"/>
      <c r="T966" s="75"/>
      <c r="U966" s="75"/>
      <c r="V966" s="75"/>
    </row>
    <row r="967" spans="13:22">
      <c r="M967" s="75"/>
      <c r="N967" s="75"/>
      <c r="O967" s="75"/>
      <c r="P967" s="75"/>
      <c r="Q967" s="75"/>
      <c r="R967" s="75"/>
      <c r="S967" s="75"/>
      <c r="T967" s="75"/>
      <c r="U967" s="75"/>
      <c r="V967" s="75"/>
    </row>
    <row r="968" spans="13:22">
      <c r="M968" s="75"/>
      <c r="N968" s="75"/>
      <c r="O968" s="75"/>
      <c r="P968" s="75"/>
      <c r="Q968" s="75"/>
      <c r="R968" s="75"/>
      <c r="S968" s="75"/>
      <c r="T968" s="75"/>
      <c r="U968" s="75"/>
      <c r="V968" s="75"/>
    </row>
    <row r="969" spans="13:22">
      <c r="M969" s="75"/>
      <c r="N969" s="75"/>
      <c r="O969" s="75"/>
      <c r="P969" s="75"/>
      <c r="Q969" s="75"/>
      <c r="R969" s="75"/>
      <c r="S969" s="75"/>
      <c r="T969" s="75"/>
      <c r="U969" s="75"/>
      <c r="V969" s="75"/>
    </row>
    <row r="970" spans="13:22">
      <c r="M970" s="75"/>
      <c r="N970" s="75"/>
      <c r="O970" s="75"/>
      <c r="P970" s="75"/>
      <c r="Q970" s="75"/>
      <c r="R970" s="75"/>
      <c r="S970" s="75"/>
      <c r="T970" s="75"/>
      <c r="U970" s="75"/>
      <c r="V970" s="75"/>
    </row>
    <row r="971" spans="13:22">
      <c r="M971" s="75"/>
      <c r="N971" s="75"/>
      <c r="O971" s="75"/>
      <c r="P971" s="75"/>
      <c r="Q971" s="75"/>
      <c r="R971" s="75"/>
      <c r="S971" s="75"/>
      <c r="T971" s="75"/>
      <c r="U971" s="75"/>
      <c r="V971" s="75"/>
    </row>
    <row r="972" spans="13:22">
      <c r="M972" s="75"/>
      <c r="N972" s="75"/>
      <c r="O972" s="75"/>
      <c r="P972" s="75"/>
      <c r="Q972" s="75"/>
      <c r="R972" s="75"/>
      <c r="S972" s="75"/>
      <c r="T972" s="75"/>
      <c r="U972" s="75"/>
      <c r="V972" s="75"/>
    </row>
    <row r="973" spans="13:22">
      <c r="M973" s="75"/>
      <c r="N973" s="75"/>
      <c r="O973" s="75"/>
      <c r="P973" s="75"/>
      <c r="Q973" s="75"/>
      <c r="R973" s="75"/>
      <c r="S973" s="75"/>
      <c r="T973" s="75"/>
      <c r="U973" s="75"/>
      <c r="V973" s="75"/>
    </row>
    <row r="974" spans="13:22">
      <c r="M974" s="75"/>
      <c r="N974" s="75"/>
      <c r="O974" s="75"/>
      <c r="P974" s="75"/>
      <c r="Q974" s="75"/>
      <c r="R974" s="75"/>
      <c r="S974" s="75"/>
      <c r="T974" s="75"/>
      <c r="U974" s="75"/>
      <c r="V974" s="75"/>
    </row>
    <row r="975" spans="13:22">
      <c r="M975" s="75"/>
      <c r="N975" s="75"/>
      <c r="O975" s="75"/>
      <c r="P975" s="75"/>
      <c r="Q975" s="75"/>
      <c r="R975" s="75"/>
      <c r="S975" s="75"/>
      <c r="T975" s="75"/>
      <c r="U975" s="75"/>
      <c r="V975" s="75"/>
    </row>
    <row r="976" spans="13:22">
      <c r="M976" s="75"/>
      <c r="N976" s="75"/>
      <c r="O976" s="75"/>
      <c r="P976" s="75"/>
      <c r="Q976" s="75"/>
      <c r="R976" s="75"/>
      <c r="S976" s="75"/>
      <c r="T976" s="75"/>
      <c r="U976" s="75"/>
      <c r="V976" s="75"/>
    </row>
    <row r="977" spans="13:22">
      <c r="M977" s="75"/>
      <c r="N977" s="75"/>
      <c r="O977" s="75"/>
      <c r="P977" s="75"/>
      <c r="Q977" s="75"/>
      <c r="R977" s="75"/>
      <c r="S977" s="75"/>
      <c r="T977" s="75"/>
      <c r="U977" s="75"/>
      <c r="V977" s="75"/>
    </row>
    <row r="978" spans="13:22">
      <c r="M978" s="75"/>
      <c r="N978" s="75"/>
      <c r="O978" s="75"/>
      <c r="P978" s="75"/>
      <c r="Q978" s="75"/>
      <c r="R978" s="75"/>
      <c r="S978" s="75"/>
      <c r="T978" s="75"/>
      <c r="U978" s="75"/>
      <c r="V978" s="75"/>
    </row>
    <row r="979" spans="13:22">
      <c r="M979" s="75"/>
      <c r="N979" s="75"/>
      <c r="O979" s="75"/>
      <c r="P979" s="75"/>
      <c r="Q979" s="75"/>
      <c r="R979" s="75"/>
      <c r="S979" s="75"/>
      <c r="T979" s="75"/>
      <c r="U979" s="75"/>
      <c r="V979" s="75"/>
    </row>
    <row r="980" spans="13:22">
      <c r="M980" s="75"/>
      <c r="N980" s="75"/>
      <c r="O980" s="75"/>
      <c r="P980" s="75"/>
      <c r="Q980" s="75"/>
      <c r="R980" s="75"/>
      <c r="S980" s="75"/>
      <c r="T980" s="75"/>
      <c r="U980" s="75"/>
      <c r="V980" s="75"/>
    </row>
    <row r="981" spans="13:22">
      <c r="M981" s="75"/>
      <c r="N981" s="75"/>
      <c r="O981" s="75"/>
      <c r="P981" s="75"/>
      <c r="Q981" s="75"/>
      <c r="R981" s="75"/>
      <c r="S981" s="75"/>
      <c r="T981" s="75"/>
      <c r="U981" s="75"/>
      <c r="V981" s="75"/>
    </row>
    <row r="982" spans="13:22">
      <c r="M982" s="75"/>
      <c r="N982" s="75"/>
      <c r="O982" s="75"/>
      <c r="P982" s="75"/>
      <c r="Q982" s="75"/>
      <c r="R982" s="75"/>
      <c r="S982" s="75"/>
      <c r="T982" s="75"/>
      <c r="U982" s="75"/>
      <c r="V982" s="75"/>
    </row>
    <row r="983" spans="13:22">
      <c r="M983" s="75"/>
      <c r="N983" s="75"/>
      <c r="O983" s="75"/>
      <c r="P983" s="75"/>
      <c r="Q983" s="75"/>
      <c r="R983" s="75"/>
      <c r="S983" s="75"/>
      <c r="T983" s="75"/>
      <c r="U983" s="75"/>
      <c r="V983" s="75"/>
    </row>
    <row r="984" spans="13:22">
      <c r="M984" s="75"/>
      <c r="N984" s="75"/>
      <c r="O984" s="75"/>
      <c r="P984" s="75"/>
      <c r="Q984" s="75"/>
      <c r="R984" s="75"/>
      <c r="S984" s="75"/>
      <c r="T984" s="75"/>
      <c r="U984" s="75"/>
      <c r="V984" s="75"/>
    </row>
    <row r="985" spans="13:22">
      <c r="M985" s="75"/>
      <c r="N985" s="75"/>
      <c r="O985" s="75"/>
      <c r="P985" s="75"/>
      <c r="Q985" s="75"/>
      <c r="R985" s="75"/>
      <c r="S985" s="75"/>
      <c r="T985" s="75"/>
      <c r="U985" s="75"/>
      <c r="V985" s="75"/>
    </row>
    <row r="986" spans="13:22">
      <c r="M986" s="75"/>
      <c r="N986" s="75"/>
      <c r="O986" s="75"/>
      <c r="P986" s="75"/>
      <c r="Q986" s="75"/>
      <c r="R986" s="75"/>
      <c r="S986" s="75"/>
      <c r="T986" s="75"/>
      <c r="U986" s="75"/>
      <c r="V986" s="75"/>
    </row>
    <row r="987" spans="13:22">
      <c r="M987" s="75"/>
      <c r="N987" s="75"/>
      <c r="O987" s="75"/>
      <c r="P987" s="75"/>
      <c r="Q987" s="75"/>
      <c r="R987" s="75"/>
      <c r="S987" s="75"/>
      <c r="T987" s="75"/>
      <c r="U987" s="75"/>
      <c r="V987" s="75"/>
    </row>
    <row r="988" spans="13:22">
      <c r="M988" s="75"/>
      <c r="N988" s="75"/>
      <c r="O988" s="75"/>
      <c r="P988" s="75"/>
      <c r="Q988" s="75"/>
      <c r="R988" s="75"/>
      <c r="S988" s="75"/>
      <c r="T988" s="75"/>
      <c r="U988" s="75"/>
      <c r="V988" s="75"/>
    </row>
    <row r="989" spans="13:22">
      <c r="M989" s="75"/>
      <c r="N989" s="75"/>
      <c r="O989" s="75"/>
      <c r="P989" s="75"/>
      <c r="Q989" s="75"/>
      <c r="R989" s="75"/>
      <c r="S989" s="75"/>
      <c r="T989" s="75"/>
      <c r="U989" s="75"/>
      <c r="V989" s="75"/>
    </row>
    <row r="990" spans="13:22">
      <c r="M990" s="75"/>
      <c r="N990" s="75"/>
      <c r="O990" s="75"/>
      <c r="P990" s="75"/>
      <c r="Q990" s="75"/>
      <c r="R990" s="75"/>
      <c r="S990" s="75"/>
      <c r="T990" s="75"/>
      <c r="U990" s="75"/>
      <c r="V990" s="75"/>
    </row>
    <row r="991" spans="13:22">
      <c r="M991" s="75"/>
      <c r="N991" s="75"/>
      <c r="O991" s="75"/>
      <c r="P991" s="75"/>
      <c r="Q991" s="75"/>
      <c r="R991" s="75"/>
      <c r="S991" s="75"/>
      <c r="T991" s="75"/>
      <c r="U991" s="75"/>
      <c r="V991" s="75"/>
    </row>
    <row r="992" spans="13:22">
      <c r="M992" s="75"/>
      <c r="N992" s="75"/>
      <c r="O992" s="75"/>
      <c r="P992" s="75"/>
      <c r="Q992" s="75"/>
      <c r="R992" s="75"/>
      <c r="S992" s="75"/>
      <c r="T992" s="75"/>
      <c r="U992" s="75"/>
      <c r="V992" s="75"/>
    </row>
    <row r="993" spans="13:22">
      <c r="M993" s="75"/>
      <c r="N993" s="75"/>
      <c r="O993" s="75"/>
      <c r="P993" s="75"/>
      <c r="Q993" s="75"/>
      <c r="R993" s="75"/>
      <c r="S993" s="75"/>
      <c r="T993" s="75"/>
      <c r="U993" s="75"/>
      <c r="V993" s="75"/>
    </row>
    <row r="994" spans="13:22">
      <c r="M994" s="75"/>
      <c r="N994" s="75"/>
      <c r="O994" s="75"/>
      <c r="P994" s="75"/>
      <c r="Q994" s="75"/>
      <c r="R994" s="75"/>
      <c r="S994" s="75"/>
      <c r="T994" s="75"/>
      <c r="U994" s="75"/>
      <c r="V994" s="75"/>
    </row>
    <row r="995" spans="13:22">
      <c r="M995" s="75"/>
      <c r="N995" s="75"/>
      <c r="O995" s="75"/>
      <c r="P995" s="75"/>
      <c r="Q995" s="75"/>
      <c r="R995" s="75"/>
      <c r="S995" s="75"/>
      <c r="T995" s="75"/>
      <c r="U995" s="75"/>
      <c r="V995" s="75"/>
    </row>
    <row r="996" spans="13:22">
      <c r="M996" s="75"/>
      <c r="N996" s="75"/>
      <c r="O996" s="75"/>
      <c r="P996" s="75"/>
      <c r="Q996" s="75"/>
      <c r="R996" s="75"/>
      <c r="S996" s="75"/>
      <c r="T996" s="75"/>
      <c r="U996" s="75"/>
      <c r="V996" s="75"/>
    </row>
    <row r="997" spans="13:22">
      <c r="M997" s="75"/>
      <c r="N997" s="75"/>
      <c r="O997" s="75"/>
      <c r="P997" s="75"/>
      <c r="Q997" s="75"/>
      <c r="R997" s="75"/>
      <c r="S997" s="75"/>
      <c r="T997" s="75"/>
      <c r="U997" s="75"/>
      <c r="V997" s="75"/>
    </row>
    <row r="998" spans="13:22">
      <c r="M998" s="75"/>
      <c r="N998" s="75"/>
      <c r="O998" s="75"/>
      <c r="P998" s="75"/>
      <c r="Q998" s="75"/>
      <c r="R998" s="75"/>
      <c r="S998" s="75"/>
      <c r="T998" s="75"/>
      <c r="U998" s="75"/>
      <c r="V998" s="75"/>
    </row>
    <row r="999" spans="13:22">
      <c r="M999" s="75"/>
      <c r="N999" s="75"/>
      <c r="O999" s="75"/>
      <c r="P999" s="75"/>
      <c r="Q999" s="75"/>
      <c r="R999" s="75"/>
      <c r="S999" s="75"/>
      <c r="T999" s="75"/>
      <c r="U999" s="75"/>
      <c r="V999" s="75"/>
    </row>
    <row r="1000" spans="13:22">
      <c r="M1000" s="75"/>
      <c r="N1000" s="75"/>
      <c r="O1000" s="75"/>
      <c r="P1000" s="75"/>
      <c r="Q1000" s="75"/>
      <c r="R1000" s="75"/>
      <c r="S1000" s="75"/>
      <c r="T1000" s="75"/>
      <c r="U1000" s="75"/>
      <c r="V1000" s="75"/>
    </row>
    <row r="1001" spans="13:22">
      <c r="M1001" s="75"/>
      <c r="N1001" s="75"/>
      <c r="O1001" s="75"/>
      <c r="P1001" s="75"/>
      <c r="Q1001" s="75"/>
      <c r="R1001" s="75"/>
      <c r="S1001" s="75"/>
      <c r="T1001" s="75"/>
      <c r="U1001" s="75"/>
      <c r="V1001" s="75"/>
    </row>
    <row r="1002" spans="13:22">
      <c r="M1002" s="75"/>
      <c r="N1002" s="75"/>
      <c r="O1002" s="75"/>
      <c r="P1002" s="75"/>
      <c r="Q1002" s="75"/>
      <c r="R1002" s="75"/>
      <c r="S1002" s="75"/>
      <c r="T1002" s="75"/>
      <c r="U1002" s="75"/>
      <c r="V1002" s="75"/>
    </row>
    <row r="1003" spans="13:22">
      <c r="M1003" s="75"/>
      <c r="N1003" s="75"/>
      <c r="O1003" s="75"/>
      <c r="P1003" s="75"/>
      <c r="Q1003" s="75"/>
      <c r="R1003" s="75"/>
      <c r="S1003" s="75"/>
      <c r="T1003" s="75"/>
      <c r="U1003" s="75"/>
      <c r="V1003" s="75"/>
    </row>
    <row r="1004" spans="13:22">
      <c r="M1004" s="75"/>
      <c r="N1004" s="75"/>
      <c r="O1004" s="75"/>
      <c r="P1004" s="75"/>
      <c r="Q1004" s="75"/>
      <c r="R1004" s="75"/>
      <c r="S1004" s="75"/>
      <c r="T1004" s="75"/>
      <c r="U1004" s="75"/>
      <c r="V1004" s="75"/>
    </row>
    <row r="1005" spans="13:22">
      <c r="M1005" s="75"/>
      <c r="N1005" s="75"/>
      <c r="O1005" s="75"/>
      <c r="P1005" s="75"/>
      <c r="Q1005" s="75"/>
      <c r="R1005" s="75"/>
      <c r="S1005" s="75"/>
      <c r="T1005" s="75"/>
      <c r="U1005" s="75"/>
      <c r="V1005" s="75"/>
    </row>
    <row r="1006" spans="13:22">
      <c r="M1006" s="75"/>
      <c r="N1006" s="75"/>
      <c r="O1006" s="75"/>
      <c r="P1006" s="75"/>
      <c r="Q1006" s="75"/>
      <c r="R1006" s="75"/>
      <c r="S1006" s="75"/>
      <c r="T1006" s="75"/>
      <c r="U1006" s="75"/>
      <c r="V1006" s="75"/>
    </row>
    <row r="1007" spans="13:22">
      <c r="M1007" s="75"/>
      <c r="N1007" s="75"/>
      <c r="O1007" s="75"/>
      <c r="P1007" s="75"/>
      <c r="Q1007" s="75"/>
      <c r="R1007" s="75"/>
      <c r="S1007" s="75"/>
      <c r="T1007" s="75"/>
      <c r="U1007" s="75"/>
      <c r="V1007" s="75"/>
    </row>
    <row r="1008" spans="13:22">
      <c r="M1008" s="75"/>
      <c r="N1008" s="75"/>
      <c r="O1008" s="75"/>
      <c r="P1008" s="75"/>
      <c r="Q1008" s="75"/>
      <c r="R1008" s="75"/>
      <c r="S1008" s="75"/>
      <c r="T1008" s="75"/>
      <c r="U1008" s="75"/>
      <c r="V1008" s="75"/>
    </row>
    <row r="1009" spans="13:22">
      <c r="M1009" s="75"/>
      <c r="N1009" s="75"/>
      <c r="O1009" s="75"/>
      <c r="P1009" s="75"/>
      <c r="Q1009" s="75"/>
      <c r="R1009" s="75"/>
      <c r="S1009" s="75"/>
      <c r="T1009" s="75"/>
      <c r="U1009" s="75"/>
      <c r="V1009" s="75"/>
    </row>
    <row r="1010" spans="13:22">
      <c r="M1010" s="75"/>
      <c r="N1010" s="75"/>
      <c r="O1010" s="75"/>
      <c r="P1010" s="75"/>
      <c r="Q1010" s="75"/>
      <c r="R1010" s="75"/>
      <c r="S1010" s="75"/>
      <c r="T1010" s="75"/>
      <c r="U1010" s="75"/>
      <c r="V1010" s="75"/>
    </row>
    <row r="1011" spans="13:22">
      <c r="M1011" s="75"/>
      <c r="N1011" s="75"/>
      <c r="O1011" s="75"/>
      <c r="P1011" s="75"/>
      <c r="Q1011" s="75"/>
      <c r="R1011" s="75"/>
      <c r="S1011" s="75"/>
      <c r="T1011" s="75"/>
      <c r="U1011" s="75"/>
      <c r="V1011" s="75"/>
    </row>
    <row r="1012" spans="13:22">
      <c r="M1012" s="75"/>
      <c r="N1012" s="75"/>
      <c r="O1012" s="75"/>
      <c r="P1012" s="75"/>
      <c r="Q1012" s="75"/>
      <c r="R1012" s="75"/>
      <c r="S1012" s="75"/>
      <c r="T1012" s="75"/>
      <c r="U1012" s="75"/>
      <c r="V1012" s="75"/>
    </row>
    <row r="1013" spans="13:22">
      <c r="M1013" s="75"/>
      <c r="N1013" s="75"/>
      <c r="O1013" s="75"/>
      <c r="P1013" s="75"/>
      <c r="Q1013" s="75"/>
      <c r="R1013" s="75"/>
      <c r="S1013" s="75"/>
      <c r="T1013" s="75"/>
      <c r="U1013" s="75"/>
      <c r="V1013" s="75"/>
    </row>
    <row r="1014" spans="13:22">
      <c r="M1014" s="75"/>
      <c r="N1014" s="75"/>
      <c r="O1014" s="75"/>
      <c r="P1014" s="75"/>
      <c r="Q1014" s="75"/>
      <c r="R1014" s="75"/>
      <c r="S1014" s="75"/>
      <c r="T1014" s="75"/>
      <c r="U1014" s="75"/>
      <c r="V1014" s="75"/>
    </row>
    <row r="1015" spans="13:22">
      <c r="M1015" s="75"/>
      <c r="N1015" s="75"/>
      <c r="O1015" s="75"/>
      <c r="P1015" s="75"/>
      <c r="Q1015" s="75"/>
      <c r="R1015" s="75"/>
      <c r="S1015" s="75"/>
      <c r="T1015" s="75"/>
      <c r="U1015" s="75"/>
      <c r="V1015" s="75"/>
    </row>
    <row r="1016" spans="13:22">
      <c r="M1016" s="75"/>
      <c r="N1016" s="75"/>
      <c r="O1016" s="75"/>
      <c r="P1016" s="75"/>
      <c r="Q1016" s="75"/>
      <c r="R1016" s="75"/>
      <c r="S1016" s="75"/>
      <c r="T1016" s="75"/>
      <c r="U1016" s="75"/>
      <c r="V1016" s="75"/>
    </row>
    <row r="1017" spans="13:22">
      <c r="M1017" s="75"/>
      <c r="N1017" s="75"/>
      <c r="O1017" s="75"/>
      <c r="P1017" s="75"/>
      <c r="Q1017" s="75"/>
      <c r="R1017" s="75"/>
      <c r="S1017" s="75"/>
      <c r="T1017" s="75"/>
      <c r="U1017" s="75"/>
      <c r="V1017" s="75"/>
    </row>
    <row r="1018" spans="13:22">
      <c r="M1018" s="75"/>
      <c r="N1018" s="75"/>
      <c r="O1018" s="75"/>
      <c r="P1018" s="75"/>
      <c r="Q1018" s="75"/>
      <c r="R1018" s="75"/>
      <c r="S1018" s="75"/>
      <c r="T1018" s="75"/>
      <c r="U1018" s="75"/>
      <c r="V1018" s="75"/>
    </row>
    <row r="1019" spans="13:22">
      <c r="M1019" s="75"/>
      <c r="N1019" s="75"/>
      <c r="O1019" s="75"/>
      <c r="P1019" s="75"/>
      <c r="Q1019" s="75"/>
      <c r="R1019" s="75"/>
      <c r="S1019" s="75"/>
      <c r="T1019" s="75"/>
      <c r="U1019" s="75"/>
      <c r="V1019" s="75"/>
    </row>
    <row r="1020" spans="13:22">
      <c r="M1020" s="75"/>
      <c r="N1020" s="75"/>
      <c r="O1020" s="75"/>
      <c r="P1020" s="75"/>
      <c r="Q1020" s="75"/>
      <c r="R1020" s="75"/>
      <c r="S1020" s="75"/>
      <c r="T1020" s="75"/>
      <c r="U1020" s="75"/>
      <c r="V1020" s="75"/>
    </row>
    <row r="1021" spans="13:22">
      <c r="M1021" s="75"/>
      <c r="N1021" s="75"/>
      <c r="O1021" s="75"/>
      <c r="P1021" s="75"/>
      <c r="Q1021" s="75"/>
      <c r="R1021" s="75"/>
      <c r="S1021" s="75"/>
      <c r="T1021" s="75"/>
      <c r="U1021" s="75"/>
      <c r="V1021" s="75"/>
    </row>
    <row r="1022" spans="13:22">
      <c r="M1022" s="75"/>
      <c r="N1022" s="75"/>
      <c r="O1022" s="75"/>
      <c r="P1022" s="75"/>
      <c r="Q1022" s="75"/>
      <c r="R1022" s="75"/>
      <c r="S1022" s="75"/>
      <c r="T1022" s="75"/>
      <c r="U1022" s="75"/>
      <c r="V1022" s="75"/>
    </row>
    <row r="1023" spans="13:22">
      <c r="M1023" s="75"/>
      <c r="N1023" s="75"/>
      <c r="O1023" s="75"/>
      <c r="P1023" s="75"/>
      <c r="Q1023" s="75"/>
      <c r="R1023" s="75"/>
      <c r="S1023" s="75"/>
      <c r="T1023" s="75"/>
      <c r="U1023" s="75"/>
      <c r="V1023" s="75"/>
    </row>
    <row r="1024" spans="13:22">
      <c r="M1024" s="75"/>
      <c r="N1024" s="75"/>
      <c r="O1024" s="75"/>
      <c r="P1024" s="75"/>
      <c r="Q1024" s="75"/>
      <c r="R1024" s="75"/>
      <c r="S1024" s="75"/>
      <c r="T1024" s="75"/>
      <c r="U1024" s="75"/>
      <c r="V1024" s="75"/>
    </row>
    <row r="1025" spans="13:22">
      <c r="M1025" s="75"/>
      <c r="N1025" s="75"/>
      <c r="O1025" s="75"/>
      <c r="P1025" s="75"/>
      <c r="Q1025" s="75"/>
      <c r="R1025" s="75"/>
      <c r="S1025" s="75"/>
      <c r="T1025" s="75"/>
      <c r="U1025" s="75"/>
      <c r="V1025" s="75"/>
    </row>
    <row r="1026" spans="13:22">
      <c r="M1026" s="75"/>
      <c r="N1026" s="75"/>
      <c r="O1026" s="75"/>
      <c r="P1026" s="75"/>
      <c r="Q1026" s="75"/>
      <c r="R1026" s="75"/>
      <c r="S1026" s="75"/>
      <c r="T1026" s="75"/>
      <c r="U1026" s="75"/>
      <c r="V1026" s="75"/>
    </row>
  </sheetData>
  <sheetProtection algorithmName="SHA-512" hashValue="zqTRh1O3BZhKeIONL5kf+DAp0yCujZFG6D/FmeYllgjYOAgslsD1G7DodfQyyFH2gqn2P4I8dC/X/NVQlrCO9Q==" saltValue="2v+r33ncxYuv2O5yQ71ICw==" spinCount="100000" sheet="1" objects="1" scenarios="1" formatColumns="0"/>
  <mergeCells count="3">
    <mergeCell ref="B6:B9"/>
    <mergeCell ref="B10:B13"/>
    <mergeCell ref="B14:B15"/>
  </mergeCells>
  <dataValidations count="2">
    <dataValidation type="list" allowBlank="1" showInputMessage="1" showErrorMessage="1" errorTitle="Value must be 0, 1, 2, 3, 4 or 5" sqref="M43:M65 R43:R65 M27:M38 R27:R38 M141:M143 R141:R143 M124:M136 R124:R136 M113:M119 R113:R119 M100:M108 R100:R108 M88:M95 R88:R95 M70:M83 R70:R83" xr:uid="{00000000-0002-0000-0200-000000000000}">
      <formula1>"0,1,2,3,4,5"</formula1>
    </dataValidation>
    <dataValidation type="decimal" allowBlank="1" showInputMessage="1" showErrorMessage="1" errorTitle="Value must be between 0 and 5" sqref="P43:P65 U43:U65 P27:P38 U27:U38 P141:P143 U141:U143 P124:P136 U124:U136 P113:P119 U113:U119 P100:P108 U100:U108 P88:P95 U88:U95 P70:P83 U70:U83" xr:uid="{00000000-0002-0000-0200-000001000000}">
      <formula1>0</formula1>
      <formula2>5</formula2>
    </dataValidation>
  </dataValidation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Index &amp; Average Scores</vt:lpstr>
      <vt:lpstr>RFI</vt:lpstr>
      <vt:lpstr>Company Information</vt:lpstr>
      <vt:lpstr>P2P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2019-07-11T21:23:19Z</dcterms:modified>
</cp:coreProperties>
</file>